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ropbox\Swan Documentation\Documentation\Systems\QGF\"/>
    </mc:Choice>
  </mc:AlternateContent>
  <bookViews>
    <workbookView xWindow="360" yWindow="-30" windowWidth="8595" windowHeight="4695"/>
  </bookViews>
  <sheets>
    <sheet name="Sheet2 NEW" sheetId="20" r:id="rId1"/>
    <sheet name="Sheet2" sheetId="2" r:id="rId2"/>
    <sheet name="Sheet3" sheetId="3" r:id="rId3"/>
    <sheet name="2007" sheetId="18" r:id="rId4"/>
    <sheet name="2008" sheetId="1" r:id="rId5"/>
    <sheet name="2009" sheetId="5" r:id="rId6"/>
    <sheet name="2010" sheetId="6" r:id="rId7"/>
    <sheet name="2011" sheetId="7" r:id="rId8"/>
    <sheet name="2012" sheetId="9" r:id="rId9"/>
    <sheet name="2013" sheetId="11" r:id="rId10"/>
    <sheet name="2014" sheetId="12" r:id="rId11"/>
    <sheet name="2015" sheetId="13" r:id="rId12"/>
    <sheet name="2016" sheetId="15" r:id="rId13"/>
    <sheet name="2017" sheetId="17" r:id="rId14"/>
    <sheet name="2018" sheetId="19" r:id="rId15"/>
    <sheet name="Final Code" sheetId="16" r:id="rId16"/>
  </sheets>
  <externalReferences>
    <externalReference r:id="rId17"/>
    <externalReference r:id="rId18"/>
    <externalReference r:id="rId19"/>
  </externalReferences>
  <definedNames>
    <definedName name="_xlnm._FilterDatabase" localSheetId="0" hidden="1">'Sheet2 NEW'!$A$2:$D$311</definedName>
  </definedNames>
  <calcPr calcId="152511" calcMode="autoNoTable" iterate="1"/>
</workbook>
</file>

<file path=xl/calcChain.xml><?xml version="1.0" encoding="utf-8"?>
<calcChain xmlns="http://schemas.openxmlformats.org/spreadsheetml/2006/main">
  <c r="BG216" i="20" l="1"/>
  <c r="BH216" i="20" s="1"/>
  <c r="BI216" i="20" s="1"/>
  <c r="BJ216" i="20" s="1"/>
  <c r="BK216" i="20" s="1"/>
  <c r="BL216" i="20" s="1"/>
  <c r="BM216" i="20" s="1"/>
  <c r="BN216" i="20" s="1"/>
  <c r="Y216" i="20"/>
  <c r="Z216" i="20" s="1"/>
  <c r="AA216" i="20" s="1"/>
  <c r="AB216" i="20" s="1"/>
  <c r="AC216" i="20" s="1"/>
  <c r="AD216" i="20" s="1"/>
  <c r="AE216" i="20" s="1"/>
  <c r="AF216" i="20" s="1"/>
  <c r="U215" i="20"/>
  <c r="T215" i="20"/>
  <c r="S215" i="20"/>
  <c r="R215" i="20"/>
  <c r="Q215" i="20"/>
  <c r="P215" i="20"/>
  <c r="O215" i="20"/>
  <c r="N215" i="20"/>
  <c r="M215" i="20"/>
  <c r="L215" i="20"/>
  <c r="K215" i="20"/>
  <c r="J215" i="20"/>
  <c r="I215" i="20"/>
  <c r="H215" i="20"/>
  <c r="G215" i="20"/>
  <c r="U214" i="20"/>
  <c r="T214" i="20"/>
  <c r="S214" i="20"/>
  <c r="R214" i="20"/>
  <c r="Q214" i="20"/>
  <c r="P214" i="20"/>
  <c r="O214" i="20"/>
  <c r="N214" i="20"/>
  <c r="M214" i="20"/>
  <c r="L214" i="20"/>
  <c r="K214" i="20"/>
  <c r="J214" i="20"/>
  <c r="I214" i="20"/>
  <c r="H214" i="20"/>
  <c r="G214" i="20"/>
  <c r="U213" i="20"/>
  <c r="T213" i="20"/>
  <c r="S213" i="20"/>
  <c r="R213" i="20"/>
  <c r="Q213" i="20"/>
  <c r="P213" i="20"/>
  <c r="O213" i="20"/>
  <c r="N213" i="20"/>
  <c r="M213" i="20"/>
  <c r="L213" i="20"/>
  <c r="K213" i="20"/>
  <c r="J213" i="20"/>
  <c r="I213" i="20"/>
  <c r="H213" i="20"/>
  <c r="G213" i="20"/>
  <c r="U212" i="20"/>
  <c r="T212" i="20"/>
  <c r="S212" i="20"/>
  <c r="R212" i="20"/>
  <c r="Q212" i="20"/>
  <c r="P212" i="20"/>
  <c r="O212" i="20"/>
  <c r="N212" i="20"/>
  <c r="M212" i="20"/>
  <c r="L212" i="20"/>
  <c r="K212" i="20"/>
  <c r="J212" i="20"/>
  <c r="I212" i="20"/>
  <c r="H212" i="20"/>
  <c r="G212" i="20"/>
  <c r="U211" i="20"/>
  <c r="T211" i="20"/>
  <c r="S211" i="20"/>
  <c r="R211" i="20"/>
  <c r="Q211" i="20"/>
  <c r="P211" i="20"/>
  <c r="O211" i="20"/>
  <c r="N211" i="20"/>
  <c r="M211" i="20"/>
  <c r="L211" i="20"/>
  <c r="K211" i="20"/>
  <c r="J211" i="20"/>
  <c r="I211" i="20"/>
  <c r="H211" i="20"/>
  <c r="G211" i="20"/>
  <c r="U210" i="20"/>
  <c r="T210" i="20"/>
  <c r="S210" i="20"/>
  <c r="R210" i="20"/>
  <c r="Q210" i="20"/>
  <c r="P210" i="20"/>
  <c r="O210" i="20"/>
  <c r="N210" i="20"/>
  <c r="M210" i="20"/>
  <c r="L210" i="20"/>
  <c r="K210" i="20"/>
  <c r="J210" i="20"/>
  <c r="I210" i="20"/>
  <c r="H210" i="20"/>
  <c r="G210" i="20"/>
  <c r="U209" i="20"/>
  <c r="T209" i="20"/>
  <c r="S209" i="20"/>
  <c r="R209" i="20"/>
  <c r="Q209" i="20"/>
  <c r="P209" i="20"/>
  <c r="O209" i="20"/>
  <c r="N209" i="20"/>
  <c r="M209" i="20"/>
  <c r="L209" i="20"/>
  <c r="K209" i="20"/>
  <c r="J209" i="20"/>
  <c r="I209" i="20"/>
  <c r="H209" i="20"/>
  <c r="G209" i="20"/>
  <c r="U208" i="20"/>
  <c r="T208" i="20"/>
  <c r="S208" i="20"/>
  <c r="R208" i="20"/>
  <c r="Q208" i="20"/>
  <c r="P208" i="20"/>
  <c r="O208" i="20"/>
  <c r="N208" i="20"/>
  <c r="M208" i="20"/>
  <c r="L208" i="20"/>
  <c r="K208" i="20"/>
  <c r="J208" i="20"/>
  <c r="I208" i="20"/>
  <c r="H208" i="20"/>
  <c r="G208" i="20"/>
  <c r="U207" i="20"/>
  <c r="T207" i="20"/>
  <c r="S207" i="20"/>
  <c r="R207" i="20"/>
  <c r="Q207" i="20"/>
  <c r="P207" i="20"/>
  <c r="O207" i="20"/>
  <c r="N207" i="20"/>
  <c r="M207" i="20"/>
  <c r="L207" i="20"/>
  <c r="K207" i="20"/>
  <c r="J207" i="20"/>
  <c r="I207" i="20"/>
  <c r="H207" i="20"/>
  <c r="G207" i="20"/>
  <c r="U206" i="20"/>
  <c r="T206" i="20"/>
  <c r="S206" i="20"/>
  <c r="R206" i="20"/>
  <c r="Q206" i="20"/>
  <c r="P206" i="20"/>
  <c r="O206" i="20"/>
  <c r="N206" i="20"/>
  <c r="M206" i="20"/>
  <c r="L206" i="20"/>
  <c r="K206" i="20"/>
  <c r="J206" i="20"/>
  <c r="I206" i="20"/>
  <c r="H206" i="20"/>
  <c r="G206" i="20"/>
  <c r="U205" i="20"/>
  <c r="T205" i="20"/>
  <c r="S205" i="20"/>
  <c r="R205" i="20"/>
  <c r="Q205" i="20"/>
  <c r="P205" i="20"/>
  <c r="O205" i="20"/>
  <c r="N205" i="20"/>
  <c r="M205" i="20"/>
  <c r="L205" i="20"/>
  <c r="K205" i="20"/>
  <c r="J205" i="20"/>
  <c r="I205" i="20"/>
  <c r="H205" i="20"/>
  <c r="G205" i="20"/>
  <c r="U204" i="20"/>
  <c r="T204" i="20"/>
  <c r="S204" i="20"/>
  <c r="R204" i="20"/>
  <c r="Q204" i="20"/>
  <c r="P204" i="20"/>
  <c r="O204" i="20"/>
  <c r="N204" i="20"/>
  <c r="M204" i="20"/>
  <c r="L204" i="20"/>
  <c r="K204" i="20"/>
  <c r="J204" i="20"/>
  <c r="I204" i="20"/>
  <c r="H204" i="20"/>
  <c r="G204" i="20"/>
  <c r="U203" i="20"/>
  <c r="T203" i="20"/>
  <c r="S203" i="20"/>
  <c r="R203" i="20"/>
  <c r="Q203" i="20"/>
  <c r="P203" i="20"/>
  <c r="O203" i="20"/>
  <c r="N203" i="20"/>
  <c r="M203" i="20"/>
  <c r="L203" i="20"/>
  <c r="K203" i="20"/>
  <c r="J203" i="20"/>
  <c r="I203" i="20"/>
  <c r="H203" i="20"/>
  <c r="G203" i="20"/>
  <c r="U202" i="20"/>
  <c r="T202" i="20"/>
  <c r="S202" i="20"/>
  <c r="R202" i="20"/>
  <c r="Q202" i="20"/>
  <c r="P202" i="20"/>
  <c r="O202" i="20"/>
  <c r="N202" i="20"/>
  <c r="M202" i="20"/>
  <c r="L202" i="20"/>
  <c r="K202" i="20"/>
  <c r="J202" i="20"/>
  <c r="I202" i="20"/>
  <c r="H202" i="20"/>
  <c r="G202" i="20"/>
  <c r="U201" i="20"/>
  <c r="T201" i="20"/>
  <c r="S201" i="20"/>
  <c r="R201" i="20"/>
  <c r="Q201" i="20"/>
  <c r="P201" i="20"/>
  <c r="O201" i="20"/>
  <c r="N201" i="20"/>
  <c r="M201" i="20"/>
  <c r="L201" i="20"/>
  <c r="K201" i="20"/>
  <c r="J201" i="20"/>
  <c r="I201" i="20"/>
  <c r="H201" i="20"/>
  <c r="G201" i="20"/>
  <c r="U200" i="20"/>
  <c r="U199" i="20"/>
  <c r="U198" i="20"/>
  <c r="U197" i="20"/>
  <c r="U196" i="20"/>
  <c r="U195" i="20"/>
  <c r="U194" i="20"/>
  <c r="U193" i="20"/>
  <c r="U192" i="20"/>
  <c r="U191" i="20"/>
  <c r="U190" i="20"/>
  <c r="U189" i="20"/>
  <c r="U188" i="20"/>
  <c r="U187" i="20"/>
  <c r="U186" i="20"/>
  <c r="U185" i="20"/>
  <c r="U184" i="20"/>
  <c r="U183" i="20"/>
  <c r="U182" i="20"/>
  <c r="U181" i="20"/>
  <c r="U180" i="20"/>
  <c r="U179" i="20"/>
  <c r="U178" i="20"/>
  <c r="U177" i="20"/>
  <c r="U176" i="20"/>
  <c r="U175" i="20"/>
  <c r="U174" i="20"/>
  <c r="U173" i="20"/>
  <c r="U172" i="20"/>
  <c r="U171" i="20"/>
  <c r="U170" i="20"/>
  <c r="U169" i="20"/>
  <c r="U168" i="20"/>
  <c r="U167" i="20"/>
  <c r="U166" i="20"/>
  <c r="U165" i="20"/>
  <c r="U164" i="20"/>
  <c r="U163" i="20"/>
  <c r="U162" i="20"/>
  <c r="U161" i="20"/>
  <c r="U160" i="20"/>
  <c r="U159" i="20"/>
  <c r="U158" i="20"/>
  <c r="U157" i="20"/>
  <c r="U156" i="20"/>
  <c r="U155" i="20"/>
  <c r="U154" i="20"/>
  <c r="U153" i="20"/>
  <c r="U152" i="20"/>
  <c r="U151" i="20"/>
  <c r="U150" i="20"/>
  <c r="U149" i="20"/>
  <c r="U148" i="20"/>
  <c r="U147" i="20"/>
  <c r="U146" i="20"/>
  <c r="U145" i="20"/>
  <c r="U144" i="20"/>
  <c r="U143" i="20"/>
  <c r="U142" i="20"/>
  <c r="U141" i="20"/>
  <c r="U140" i="20"/>
  <c r="U139" i="20"/>
  <c r="U138" i="20"/>
  <c r="U137" i="20"/>
  <c r="U136" i="20"/>
  <c r="U135" i="20"/>
  <c r="U134" i="20"/>
  <c r="U133" i="20"/>
  <c r="U132" i="20"/>
  <c r="U131" i="20"/>
  <c r="U130" i="20"/>
  <c r="U129" i="20"/>
  <c r="U128" i="20"/>
  <c r="U127" i="20"/>
  <c r="U126" i="20"/>
  <c r="U125" i="20"/>
  <c r="U124" i="20"/>
  <c r="U123" i="20"/>
  <c r="U122" i="20"/>
  <c r="U121" i="20"/>
  <c r="U120" i="20"/>
  <c r="U119" i="20"/>
  <c r="U118" i="20"/>
  <c r="U117" i="20"/>
  <c r="U116" i="20"/>
  <c r="U115" i="20"/>
  <c r="U114" i="20"/>
  <c r="U113" i="20"/>
  <c r="U112" i="20"/>
  <c r="U111" i="20"/>
  <c r="U110" i="20"/>
  <c r="U109" i="20"/>
  <c r="U108" i="20"/>
  <c r="U107" i="20"/>
  <c r="U106" i="20"/>
  <c r="U105" i="20"/>
  <c r="U104" i="20"/>
  <c r="U103" i="20"/>
  <c r="U102" i="20"/>
  <c r="U101" i="20"/>
  <c r="U100" i="20"/>
  <c r="U99" i="20"/>
  <c r="U98" i="20"/>
  <c r="U97" i="20"/>
  <c r="U96" i="20"/>
  <c r="U95" i="20"/>
  <c r="U94" i="20"/>
  <c r="U93" i="20"/>
  <c r="U92" i="20"/>
  <c r="U91" i="20"/>
  <c r="U90" i="20"/>
  <c r="U89" i="20"/>
  <c r="U88" i="20"/>
  <c r="U87" i="20"/>
  <c r="U86" i="20"/>
  <c r="U85" i="20"/>
  <c r="U84" i="20"/>
  <c r="U83" i="20"/>
  <c r="U82" i="20"/>
  <c r="U81" i="20"/>
  <c r="U80" i="20"/>
  <c r="U79" i="20"/>
  <c r="U78" i="20"/>
  <c r="U77" i="20"/>
  <c r="U76" i="20"/>
  <c r="U75" i="20"/>
  <c r="U74" i="20"/>
  <c r="U73" i="20"/>
  <c r="U72" i="20"/>
  <c r="U71" i="20"/>
  <c r="U70" i="20"/>
  <c r="U69" i="20"/>
  <c r="U68" i="20"/>
  <c r="U67" i="20"/>
  <c r="U66" i="20"/>
  <c r="U65" i="20"/>
  <c r="U64" i="20"/>
  <c r="U63" i="20"/>
  <c r="U62" i="20"/>
  <c r="U61" i="20"/>
  <c r="U60" i="20"/>
  <c r="U59" i="20"/>
  <c r="U58" i="20"/>
  <c r="U57" i="20"/>
  <c r="U56" i="20"/>
  <c r="U55" i="20"/>
  <c r="U54" i="20"/>
  <c r="U53" i="20"/>
  <c r="U52" i="20"/>
  <c r="U51" i="20"/>
  <c r="U50" i="20"/>
  <c r="U49" i="20"/>
  <c r="U48" i="20"/>
  <c r="U47" i="20"/>
  <c r="U46" i="20"/>
  <c r="U45" i="20"/>
  <c r="U44" i="20"/>
  <c r="U43" i="20"/>
  <c r="U42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U12" i="20"/>
  <c r="U11" i="20"/>
  <c r="U10" i="20"/>
  <c r="U9" i="20"/>
  <c r="U8" i="20"/>
  <c r="U7" i="20"/>
  <c r="U6" i="20"/>
  <c r="U5" i="20"/>
  <c r="U4" i="20"/>
  <c r="U3" i="20"/>
  <c r="C438" i="20"/>
  <c r="D438" i="20" s="1"/>
  <c r="G7537" i="3"/>
  <c r="G7536" i="3"/>
  <c r="C467" i="20"/>
  <c r="D467" i="20" s="1"/>
  <c r="C466" i="20"/>
  <c r="D466" i="20" s="1"/>
  <c r="C465" i="20"/>
  <c r="D465" i="20" s="1"/>
  <c r="C464" i="20"/>
  <c r="D464" i="20" s="1"/>
  <c r="C463" i="20"/>
  <c r="D463" i="20" s="1"/>
  <c r="C462" i="20"/>
  <c r="D462" i="20" s="1"/>
  <c r="C461" i="20"/>
  <c r="D461" i="20" s="1"/>
  <c r="C460" i="20"/>
  <c r="D460" i="20" s="1"/>
  <c r="C459" i="20"/>
  <c r="D459" i="20" s="1"/>
  <c r="C458" i="20"/>
  <c r="D458" i="20" s="1"/>
  <c r="C457" i="20"/>
  <c r="D457" i="20" s="1"/>
  <c r="C456" i="20"/>
  <c r="D456" i="20" s="1"/>
  <c r="C455" i="20"/>
  <c r="D455" i="20" s="1"/>
  <c r="C454" i="20"/>
  <c r="D454" i="20" s="1"/>
  <c r="C453" i="20"/>
  <c r="D453" i="20" s="1"/>
  <c r="C452" i="20"/>
  <c r="D452" i="20" s="1"/>
  <c r="C451" i="20"/>
  <c r="D451" i="20" s="1"/>
  <c r="C450" i="20"/>
  <c r="D450" i="20" s="1"/>
  <c r="C449" i="20"/>
  <c r="D449" i="20" s="1"/>
  <c r="C448" i="20"/>
  <c r="D448" i="20" s="1"/>
  <c r="C447" i="20"/>
  <c r="D447" i="20" s="1"/>
  <c r="C446" i="20"/>
  <c r="D446" i="20" s="1"/>
  <c r="C445" i="20"/>
  <c r="D445" i="20" s="1"/>
  <c r="C444" i="20"/>
  <c r="D444" i="20" s="1"/>
  <c r="C443" i="20"/>
  <c r="D443" i="20" s="1"/>
  <c r="C442" i="20"/>
  <c r="D442" i="20" s="1"/>
  <c r="C441" i="20"/>
  <c r="D441" i="20" s="1"/>
  <c r="C440" i="20"/>
  <c r="D440" i="20" s="1"/>
  <c r="C439" i="20"/>
  <c r="D439" i="20" s="1"/>
  <c r="C436" i="20" l="1"/>
  <c r="D436" i="20" s="1"/>
  <c r="G7535" i="3"/>
  <c r="S200" i="20" l="1"/>
  <c r="R200" i="20"/>
  <c r="Q200" i="20"/>
  <c r="P200" i="20"/>
  <c r="O200" i="20"/>
  <c r="N200" i="20"/>
  <c r="M200" i="20"/>
  <c r="L200" i="20"/>
  <c r="K200" i="20"/>
  <c r="J200" i="20"/>
  <c r="I200" i="20"/>
  <c r="H200" i="20"/>
  <c r="G200" i="20"/>
  <c r="S199" i="20"/>
  <c r="R199" i="20"/>
  <c r="Q199" i="20"/>
  <c r="P199" i="20"/>
  <c r="O199" i="20"/>
  <c r="N199" i="20"/>
  <c r="M199" i="20"/>
  <c r="L199" i="20"/>
  <c r="K199" i="20"/>
  <c r="J199" i="20"/>
  <c r="I199" i="20"/>
  <c r="H199" i="20"/>
  <c r="G199" i="20"/>
  <c r="S198" i="20"/>
  <c r="R198" i="20"/>
  <c r="Q198" i="20"/>
  <c r="P198" i="20"/>
  <c r="O198" i="20"/>
  <c r="N198" i="20"/>
  <c r="M198" i="20"/>
  <c r="L198" i="20"/>
  <c r="K198" i="20"/>
  <c r="J198" i="20"/>
  <c r="I198" i="20"/>
  <c r="H198" i="20"/>
  <c r="G198" i="20"/>
  <c r="S197" i="20"/>
  <c r="R197" i="20"/>
  <c r="Q197" i="20"/>
  <c r="P197" i="20"/>
  <c r="O197" i="20"/>
  <c r="N197" i="20"/>
  <c r="M197" i="20"/>
  <c r="L197" i="20"/>
  <c r="K197" i="20"/>
  <c r="J197" i="20"/>
  <c r="I197" i="20"/>
  <c r="H197" i="20"/>
  <c r="G197" i="20"/>
  <c r="S196" i="20"/>
  <c r="R196" i="20"/>
  <c r="Q196" i="20"/>
  <c r="P196" i="20"/>
  <c r="O196" i="20"/>
  <c r="N196" i="20"/>
  <c r="M196" i="20"/>
  <c r="L196" i="20"/>
  <c r="K196" i="20"/>
  <c r="J196" i="20"/>
  <c r="I196" i="20"/>
  <c r="H196" i="20"/>
  <c r="G196" i="20"/>
  <c r="S195" i="20"/>
  <c r="R195" i="20"/>
  <c r="Q195" i="20"/>
  <c r="P195" i="20"/>
  <c r="O195" i="20"/>
  <c r="N195" i="20"/>
  <c r="M195" i="20"/>
  <c r="L195" i="20"/>
  <c r="K195" i="20"/>
  <c r="J195" i="20"/>
  <c r="I195" i="20"/>
  <c r="H195" i="20"/>
  <c r="G195" i="20"/>
  <c r="S194" i="20"/>
  <c r="R194" i="20"/>
  <c r="Q194" i="20"/>
  <c r="P194" i="20"/>
  <c r="O194" i="20"/>
  <c r="N194" i="20"/>
  <c r="M194" i="20"/>
  <c r="L194" i="20"/>
  <c r="K194" i="20"/>
  <c r="J194" i="20"/>
  <c r="I194" i="20"/>
  <c r="H194" i="20"/>
  <c r="G194" i="20"/>
  <c r="S193" i="20"/>
  <c r="R193" i="20"/>
  <c r="Q193" i="20"/>
  <c r="P193" i="20"/>
  <c r="O193" i="20"/>
  <c r="N193" i="20"/>
  <c r="M193" i="20"/>
  <c r="L193" i="20"/>
  <c r="K193" i="20"/>
  <c r="J193" i="20"/>
  <c r="I193" i="20"/>
  <c r="H193" i="20"/>
  <c r="G193" i="20"/>
  <c r="S192" i="20"/>
  <c r="R192" i="20"/>
  <c r="Q192" i="20"/>
  <c r="P192" i="20"/>
  <c r="O192" i="20"/>
  <c r="N192" i="20"/>
  <c r="M192" i="20"/>
  <c r="L192" i="20"/>
  <c r="K192" i="20"/>
  <c r="J192" i="20"/>
  <c r="I192" i="20"/>
  <c r="H192" i="20"/>
  <c r="G192" i="20"/>
  <c r="S191" i="20"/>
  <c r="R191" i="20"/>
  <c r="Q191" i="20"/>
  <c r="P191" i="20"/>
  <c r="O191" i="20"/>
  <c r="N191" i="20"/>
  <c r="M191" i="20"/>
  <c r="L191" i="20"/>
  <c r="K191" i="20"/>
  <c r="J191" i="20"/>
  <c r="I191" i="20"/>
  <c r="H191" i="20"/>
  <c r="G191" i="20"/>
  <c r="S190" i="20"/>
  <c r="R190" i="20"/>
  <c r="Q190" i="20"/>
  <c r="P190" i="20"/>
  <c r="O190" i="20"/>
  <c r="N190" i="20"/>
  <c r="M190" i="20"/>
  <c r="L190" i="20"/>
  <c r="K190" i="20"/>
  <c r="J190" i="20"/>
  <c r="I190" i="20"/>
  <c r="H190" i="20"/>
  <c r="G190" i="20"/>
  <c r="S189" i="20"/>
  <c r="R189" i="20"/>
  <c r="Q189" i="20"/>
  <c r="P189" i="20"/>
  <c r="O189" i="20"/>
  <c r="N189" i="20"/>
  <c r="M189" i="20"/>
  <c r="L189" i="20"/>
  <c r="K189" i="20"/>
  <c r="J189" i="20"/>
  <c r="I189" i="20"/>
  <c r="H189" i="20"/>
  <c r="G189" i="20"/>
  <c r="S188" i="20"/>
  <c r="R188" i="20"/>
  <c r="Q188" i="20"/>
  <c r="P188" i="20"/>
  <c r="O188" i="20"/>
  <c r="N188" i="20"/>
  <c r="M188" i="20"/>
  <c r="L188" i="20"/>
  <c r="K188" i="20"/>
  <c r="J188" i="20"/>
  <c r="I188" i="20"/>
  <c r="H188" i="20"/>
  <c r="G188" i="20"/>
  <c r="S187" i="20"/>
  <c r="R187" i="20"/>
  <c r="Q187" i="20"/>
  <c r="P187" i="20"/>
  <c r="O187" i="20"/>
  <c r="N187" i="20"/>
  <c r="M187" i="20"/>
  <c r="L187" i="20"/>
  <c r="K187" i="20"/>
  <c r="J187" i="20"/>
  <c r="I187" i="20"/>
  <c r="H187" i="20"/>
  <c r="G187" i="20"/>
  <c r="BR2" i="20"/>
  <c r="G7534" i="3" l="1"/>
  <c r="G7533" i="3"/>
  <c r="G7532" i="3"/>
  <c r="G7531" i="3"/>
  <c r="G7530" i="3"/>
  <c r="G7529" i="3"/>
  <c r="G7528" i="3"/>
  <c r="C435" i="20"/>
  <c r="C434" i="20"/>
  <c r="C433" i="20"/>
  <c r="C432" i="20"/>
  <c r="C431" i="20"/>
  <c r="C430" i="20"/>
  <c r="C429" i="20"/>
  <c r="C428" i="20"/>
  <c r="C427" i="20"/>
  <c r="C426" i="20"/>
  <c r="C425" i="20"/>
  <c r="C424" i="20"/>
  <c r="C423" i="20"/>
  <c r="C422" i="20"/>
  <c r="C421" i="20"/>
  <c r="C420" i="20"/>
  <c r="C419" i="20"/>
  <c r="C418" i="20"/>
  <c r="C416" i="20"/>
  <c r="C415" i="20"/>
  <c r="C414" i="20"/>
  <c r="C413" i="20"/>
  <c r="C412" i="20"/>
  <c r="C411" i="20"/>
  <c r="C410" i="20"/>
  <c r="C409" i="20"/>
  <c r="C408" i="20"/>
  <c r="C407" i="20"/>
  <c r="C403" i="20"/>
  <c r="D403" i="20" s="1"/>
  <c r="C402" i="20"/>
  <c r="D402" i="20" s="1"/>
  <c r="C400" i="20"/>
  <c r="D400" i="20" s="1"/>
  <c r="C399" i="20"/>
  <c r="D399" i="20" s="1"/>
  <c r="C398" i="20"/>
  <c r="D398" i="20" s="1"/>
  <c r="C397" i="20"/>
  <c r="D397" i="20" s="1"/>
  <c r="C396" i="20"/>
  <c r="D396" i="20" s="1"/>
  <c r="C395" i="20"/>
  <c r="D395" i="20" s="1"/>
  <c r="C394" i="20"/>
  <c r="D394" i="20" s="1"/>
  <c r="C393" i="20"/>
  <c r="D393" i="20" s="1"/>
  <c r="C392" i="20"/>
  <c r="D392" i="20" s="1"/>
  <c r="C390" i="20"/>
  <c r="D390" i="20" s="1"/>
  <c r="C388" i="20"/>
  <c r="D388" i="20" s="1"/>
  <c r="C387" i="20"/>
  <c r="D387" i="20" s="1"/>
  <c r="C386" i="20"/>
  <c r="D386" i="20" s="1"/>
  <c r="C384" i="20"/>
  <c r="D384" i="20" s="1"/>
  <c r="C383" i="20"/>
  <c r="D383" i="20" s="1"/>
  <c r="C382" i="20"/>
  <c r="D382" i="20" s="1"/>
  <c r="C381" i="20"/>
  <c r="D381" i="20" s="1"/>
  <c r="C380" i="20"/>
  <c r="D380" i="20" s="1"/>
  <c r="C379" i="20"/>
  <c r="D379" i="20" s="1"/>
  <c r="C378" i="20"/>
  <c r="D378" i="20" s="1"/>
  <c r="C377" i="20"/>
  <c r="D377" i="20" s="1"/>
  <c r="C376" i="20"/>
  <c r="D376" i="20" s="1"/>
  <c r="G7527" i="3"/>
  <c r="G7526" i="3"/>
  <c r="C417" i="20" s="1"/>
  <c r="G7525" i="3"/>
  <c r="C404" i="20" s="1"/>
  <c r="D404" i="20" s="1"/>
  <c r="G7524" i="3"/>
  <c r="C401" i="20" s="1"/>
  <c r="D401" i="20" s="1"/>
  <c r="G7523" i="3"/>
  <c r="C391" i="20" s="1"/>
  <c r="D391" i="20" s="1"/>
  <c r="G7522" i="3"/>
  <c r="C389" i="20" s="1"/>
  <c r="D389" i="20" s="1"/>
  <c r="G7521" i="3"/>
  <c r="C385" i="20" s="1"/>
  <c r="D385" i="20" s="1"/>
  <c r="D426" i="20" l="1"/>
  <c r="D430" i="20"/>
  <c r="D418" i="20"/>
  <c r="D422" i="20"/>
  <c r="D434" i="20"/>
  <c r="D410" i="20"/>
  <c r="D414" i="20"/>
  <c r="D419" i="20"/>
  <c r="D423" i="20"/>
  <c r="D427" i="20"/>
  <c r="D431" i="20"/>
  <c r="D435" i="20"/>
  <c r="T193" i="20"/>
  <c r="T200" i="20"/>
  <c r="T198" i="20"/>
  <c r="T196" i="20"/>
  <c r="T194" i="20"/>
  <c r="T192" i="20"/>
  <c r="T190" i="20"/>
  <c r="T188" i="20"/>
  <c r="T199" i="20"/>
  <c r="T197" i="20"/>
  <c r="T195" i="20"/>
  <c r="T191" i="20"/>
  <c r="T189" i="20"/>
  <c r="T187" i="20"/>
  <c r="D411" i="20"/>
  <c r="D415" i="20"/>
  <c r="D420" i="20"/>
  <c r="D424" i="20"/>
  <c r="D428" i="20"/>
  <c r="D432" i="20"/>
  <c r="D417" i="20"/>
  <c r="D409" i="20"/>
  <c r="D413" i="20"/>
  <c r="D408" i="20"/>
  <c r="D412" i="20"/>
  <c r="D416" i="20"/>
  <c r="D421" i="20"/>
  <c r="D425" i="20"/>
  <c r="D429" i="20"/>
  <c r="D433" i="20"/>
  <c r="D407" i="20"/>
  <c r="T186" i="20"/>
  <c r="T182" i="20"/>
  <c r="T178" i="20"/>
  <c r="T174" i="20"/>
  <c r="T170" i="20"/>
  <c r="T166" i="20"/>
  <c r="T162" i="20"/>
  <c r="T158" i="20"/>
  <c r="T154" i="20"/>
  <c r="T150" i="20"/>
  <c r="T146" i="20"/>
  <c r="T142" i="20"/>
  <c r="T138" i="20"/>
  <c r="T134" i="20"/>
  <c r="T130" i="20"/>
  <c r="T126" i="20"/>
  <c r="T122" i="20"/>
  <c r="T118" i="20"/>
  <c r="T114" i="20"/>
  <c r="T110" i="20"/>
  <c r="T106" i="20"/>
  <c r="T102" i="20"/>
  <c r="T98" i="20"/>
  <c r="T94" i="20"/>
  <c r="T90" i="20"/>
  <c r="T86" i="20"/>
  <c r="T82" i="20"/>
  <c r="T78" i="20"/>
  <c r="T74" i="20"/>
  <c r="T70" i="20"/>
  <c r="T66" i="20"/>
  <c r="T62" i="20"/>
  <c r="T58" i="20"/>
  <c r="T54" i="20"/>
  <c r="T50" i="20"/>
  <c r="T46" i="20"/>
  <c r="T42" i="20"/>
  <c r="T38" i="20"/>
  <c r="T34" i="20"/>
  <c r="T30" i="20"/>
  <c r="T26" i="20"/>
  <c r="T22" i="20"/>
  <c r="T18" i="20"/>
  <c r="T14" i="20"/>
  <c r="T10" i="20"/>
  <c r="T6" i="20"/>
  <c r="T179" i="20"/>
  <c r="T171" i="20"/>
  <c r="T159" i="20"/>
  <c r="T147" i="20"/>
  <c r="T135" i="20"/>
  <c r="T123" i="20"/>
  <c r="T111" i="20"/>
  <c r="T99" i="20"/>
  <c r="T87" i="20"/>
  <c r="T75" i="20"/>
  <c r="T63" i="20"/>
  <c r="T51" i="20"/>
  <c r="T39" i="20"/>
  <c r="T27" i="20"/>
  <c r="T11" i="20"/>
  <c r="T185" i="20"/>
  <c r="T181" i="20"/>
  <c r="T177" i="20"/>
  <c r="T173" i="20"/>
  <c r="T169" i="20"/>
  <c r="T165" i="20"/>
  <c r="T161" i="20"/>
  <c r="T157" i="20"/>
  <c r="T153" i="20"/>
  <c r="T149" i="20"/>
  <c r="T145" i="20"/>
  <c r="T141" i="20"/>
  <c r="T137" i="20"/>
  <c r="T133" i="20"/>
  <c r="T129" i="20"/>
  <c r="T125" i="20"/>
  <c r="T121" i="20"/>
  <c r="T117" i="20"/>
  <c r="T113" i="20"/>
  <c r="T109" i="20"/>
  <c r="T105" i="20"/>
  <c r="T101" i="20"/>
  <c r="T97" i="20"/>
  <c r="T93" i="20"/>
  <c r="T89" i="20"/>
  <c r="T85" i="20"/>
  <c r="T81" i="20"/>
  <c r="T77" i="20"/>
  <c r="T73" i="20"/>
  <c r="T69" i="20"/>
  <c r="T65" i="20"/>
  <c r="T61" i="20"/>
  <c r="T57" i="20"/>
  <c r="T53" i="20"/>
  <c r="T49" i="20"/>
  <c r="T45" i="20"/>
  <c r="T41" i="20"/>
  <c r="T37" i="20"/>
  <c r="T33" i="20"/>
  <c r="T29" i="20"/>
  <c r="T25" i="20"/>
  <c r="T21" i="20"/>
  <c r="T17" i="20"/>
  <c r="T13" i="20"/>
  <c r="T9" i="20"/>
  <c r="T5" i="20"/>
  <c r="T183" i="20"/>
  <c r="T167" i="20"/>
  <c r="T155" i="20"/>
  <c r="T143" i="20"/>
  <c r="T131" i="20"/>
  <c r="T119" i="20"/>
  <c r="T103" i="20"/>
  <c r="T95" i="20"/>
  <c r="T83" i="20"/>
  <c r="T71" i="20"/>
  <c r="T59" i="20"/>
  <c r="T47" i="20"/>
  <c r="T35" i="20"/>
  <c r="T23" i="20"/>
  <c r="T15" i="20"/>
  <c r="T3" i="20"/>
  <c r="T184" i="20"/>
  <c r="T180" i="20"/>
  <c r="T176" i="20"/>
  <c r="T172" i="20"/>
  <c r="T168" i="20"/>
  <c r="T164" i="20"/>
  <c r="T160" i="20"/>
  <c r="T156" i="20"/>
  <c r="T152" i="20"/>
  <c r="T148" i="20"/>
  <c r="T144" i="20"/>
  <c r="T140" i="20"/>
  <c r="T136" i="20"/>
  <c r="T132" i="20"/>
  <c r="T128" i="20"/>
  <c r="T124" i="20"/>
  <c r="T120" i="20"/>
  <c r="T116" i="20"/>
  <c r="T112" i="20"/>
  <c r="T108" i="20"/>
  <c r="T104" i="20"/>
  <c r="T100" i="20"/>
  <c r="T96" i="20"/>
  <c r="T92" i="20"/>
  <c r="T88" i="20"/>
  <c r="T84" i="20"/>
  <c r="T80" i="20"/>
  <c r="T76" i="20"/>
  <c r="T72" i="20"/>
  <c r="T68" i="20"/>
  <c r="T64" i="20"/>
  <c r="T60" i="20"/>
  <c r="T56" i="20"/>
  <c r="T52" i="20"/>
  <c r="T48" i="20"/>
  <c r="T44" i="20"/>
  <c r="T40" i="20"/>
  <c r="T36" i="20"/>
  <c r="T32" i="20"/>
  <c r="T28" i="20"/>
  <c r="T24" i="20"/>
  <c r="T20" i="20"/>
  <c r="T16" i="20"/>
  <c r="T12" i="20"/>
  <c r="T8" i="20"/>
  <c r="T4" i="20"/>
  <c r="T175" i="20"/>
  <c r="T163" i="20"/>
  <c r="T151" i="20"/>
  <c r="T139" i="20"/>
  <c r="T127" i="20"/>
  <c r="T115" i="20"/>
  <c r="T107" i="20"/>
  <c r="T91" i="20"/>
  <c r="T79" i="20"/>
  <c r="T67" i="20"/>
  <c r="T55" i="20"/>
  <c r="T43" i="20"/>
  <c r="T31" i="20"/>
  <c r="T19" i="20"/>
  <c r="T7" i="20"/>
  <c r="C405" i="20"/>
  <c r="D405" i="20" s="1"/>
  <c r="S186" i="20"/>
  <c r="R186" i="20"/>
  <c r="Q186" i="20"/>
  <c r="P186" i="20"/>
  <c r="O186" i="20"/>
  <c r="N186" i="20"/>
  <c r="M186" i="20"/>
  <c r="L186" i="20"/>
  <c r="K186" i="20"/>
  <c r="J186" i="20"/>
  <c r="I186" i="20"/>
  <c r="H186" i="20"/>
  <c r="G186" i="20"/>
  <c r="S185" i="20"/>
  <c r="R185" i="20"/>
  <c r="Q185" i="20"/>
  <c r="P185" i="20"/>
  <c r="O185" i="20"/>
  <c r="N185" i="20"/>
  <c r="M185" i="20"/>
  <c r="L185" i="20"/>
  <c r="K185" i="20"/>
  <c r="J185" i="20"/>
  <c r="I185" i="20"/>
  <c r="H185" i="20"/>
  <c r="G185" i="20"/>
  <c r="S184" i="20"/>
  <c r="R184" i="20"/>
  <c r="Q184" i="20"/>
  <c r="P184" i="20"/>
  <c r="O184" i="20"/>
  <c r="N184" i="20"/>
  <c r="M184" i="20"/>
  <c r="L184" i="20"/>
  <c r="K184" i="20"/>
  <c r="J184" i="20"/>
  <c r="I184" i="20"/>
  <c r="H184" i="20"/>
  <c r="G184" i="20"/>
  <c r="S183" i="20"/>
  <c r="R183" i="20"/>
  <c r="Q183" i="20"/>
  <c r="P183" i="20"/>
  <c r="O183" i="20"/>
  <c r="N183" i="20"/>
  <c r="M183" i="20"/>
  <c r="L183" i="20"/>
  <c r="K183" i="20"/>
  <c r="J183" i="20"/>
  <c r="I183" i="20"/>
  <c r="H183" i="20"/>
  <c r="G183" i="20"/>
  <c r="S182" i="20"/>
  <c r="R182" i="20"/>
  <c r="Q182" i="20"/>
  <c r="P182" i="20"/>
  <c r="O182" i="20"/>
  <c r="N182" i="20"/>
  <c r="M182" i="20"/>
  <c r="L182" i="20"/>
  <c r="K182" i="20"/>
  <c r="J182" i="20"/>
  <c r="I182" i="20"/>
  <c r="H182" i="20"/>
  <c r="G182" i="20"/>
  <c r="S181" i="20"/>
  <c r="R181" i="20"/>
  <c r="Q181" i="20"/>
  <c r="P181" i="20"/>
  <c r="O181" i="20"/>
  <c r="N181" i="20"/>
  <c r="M181" i="20"/>
  <c r="L181" i="20"/>
  <c r="K181" i="20"/>
  <c r="J181" i="20"/>
  <c r="I181" i="20"/>
  <c r="H181" i="20"/>
  <c r="G181" i="20"/>
  <c r="S180" i="20"/>
  <c r="R180" i="20"/>
  <c r="Q180" i="20"/>
  <c r="P180" i="20"/>
  <c r="O180" i="20"/>
  <c r="N180" i="20"/>
  <c r="M180" i="20"/>
  <c r="L180" i="20"/>
  <c r="K180" i="20"/>
  <c r="J180" i="20"/>
  <c r="I180" i="20"/>
  <c r="H180" i="20"/>
  <c r="G180" i="20"/>
  <c r="S179" i="20"/>
  <c r="R179" i="20"/>
  <c r="Q179" i="20"/>
  <c r="P179" i="20"/>
  <c r="O179" i="20"/>
  <c r="N179" i="20"/>
  <c r="M179" i="20"/>
  <c r="L179" i="20"/>
  <c r="K179" i="20"/>
  <c r="J179" i="20"/>
  <c r="I179" i="20"/>
  <c r="H179" i="20"/>
  <c r="G179" i="20"/>
  <c r="S178" i="20"/>
  <c r="R178" i="20"/>
  <c r="Q178" i="20"/>
  <c r="P178" i="20"/>
  <c r="O178" i="20"/>
  <c r="N178" i="20"/>
  <c r="M178" i="20"/>
  <c r="L178" i="20"/>
  <c r="K178" i="20"/>
  <c r="J178" i="20"/>
  <c r="I178" i="20"/>
  <c r="H178" i="20"/>
  <c r="G178" i="20"/>
  <c r="S177" i="20"/>
  <c r="R177" i="20"/>
  <c r="Q177" i="20"/>
  <c r="P177" i="20"/>
  <c r="O177" i="20"/>
  <c r="N177" i="20"/>
  <c r="M177" i="20"/>
  <c r="L177" i="20"/>
  <c r="K177" i="20"/>
  <c r="J177" i="20"/>
  <c r="I177" i="20"/>
  <c r="H177" i="20"/>
  <c r="G177" i="20"/>
  <c r="S176" i="20"/>
  <c r="R176" i="20"/>
  <c r="Q176" i="20"/>
  <c r="P176" i="20"/>
  <c r="O176" i="20"/>
  <c r="N176" i="20"/>
  <c r="M176" i="20"/>
  <c r="L176" i="20"/>
  <c r="K176" i="20"/>
  <c r="J176" i="20"/>
  <c r="I176" i="20"/>
  <c r="H176" i="20"/>
  <c r="G176" i="20"/>
  <c r="S175" i="20"/>
  <c r="R175" i="20"/>
  <c r="Q175" i="20"/>
  <c r="P175" i="20"/>
  <c r="O175" i="20"/>
  <c r="N175" i="20"/>
  <c r="M175" i="20"/>
  <c r="L175" i="20"/>
  <c r="K175" i="20"/>
  <c r="J175" i="20"/>
  <c r="I175" i="20"/>
  <c r="H175" i="20"/>
  <c r="G175" i="20"/>
  <c r="S174" i="20"/>
  <c r="R174" i="20"/>
  <c r="Q174" i="20"/>
  <c r="P174" i="20"/>
  <c r="O174" i="20"/>
  <c r="N174" i="20"/>
  <c r="M174" i="20"/>
  <c r="L174" i="20"/>
  <c r="K174" i="20"/>
  <c r="J174" i="20"/>
  <c r="I174" i="20"/>
  <c r="H174" i="20"/>
  <c r="G174" i="20"/>
  <c r="S173" i="20"/>
  <c r="R173" i="20"/>
  <c r="Q173" i="20"/>
  <c r="P173" i="20"/>
  <c r="O173" i="20"/>
  <c r="N173" i="20"/>
  <c r="M173" i="20"/>
  <c r="L173" i="20"/>
  <c r="K173" i="20"/>
  <c r="J173" i="20"/>
  <c r="I173" i="20"/>
  <c r="H173" i="20"/>
  <c r="G173" i="20"/>
  <c r="R172" i="20"/>
  <c r="Q172" i="20"/>
  <c r="P172" i="20"/>
  <c r="O172" i="20"/>
  <c r="N172" i="20"/>
  <c r="M172" i="20"/>
  <c r="L172" i="20"/>
  <c r="K172" i="20"/>
  <c r="J172" i="20"/>
  <c r="I172" i="20"/>
  <c r="H172" i="20"/>
  <c r="G172" i="20"/>
  <c r="R171" i="20"/>
  <c r="Q171" i="20"/>
  <c r="P171" i="20"/>
  <c r="O171" i="20"/>
  <c r="N171" i="20"/>
  <c r="M171" i="20"/>
  <c r="L171" i="20"/>
  <c r="K171" i="20"/>
  <c r="J171" i="20"/>
  <c r="I171" i="20"/>
  <c r="H171" i="20"/>
  <c r="G171" i="20"/>
  <c r="R170" i="20"/>
  <c r="Q170" i="20"/>
  <c r="P170" i="20"/>
  <c r="O170" i="20"/>
  <c r="N170" i="20"/>
  <c r="M170" i="20"/>
  <c r="L170" i="20"/>
  <c r="K170" i="20"/>
  <c r="J170" i="20"/>
  <c r="I170" i="20"/>
  <c r="H170" i="20"/>
  <c r="G170" i="20"/>
  <c r="R169" i="20"/>
  <c r="Q169" i="20"/>
  <c r="P169" i="20"/>
  <c r="O169" i="20"/>
  <c r="N169" i="20"/>
  <c r="M169" i="20"/>
  <c r="L169" i="20"/>
  <c r="K169" i="20"/>
  <c r="J169" i="20"/>
  <c r="I169" i="20"/>
  <c r="H169" i="20"/>
  <c r="G169" i="20"/>
  <c r="S168" i="20"/>
  <c r="R168" i="20"/>
  <c r="Q168" i="20"/>
  <c r="P168" i="20"/>
  <c r="O168" i="20"/>
  <c r="N168" i="20"/>
  <c r="M168" i="20"/>
  <c r="L168" i="20"/>
  <c r="K168" i="20"/>
  <c r="J168" i="20"/>
  <c r="I168" i="20"/>
  <c r="H168" i="20"/>
  <c r="G168" i="20"/>
  <c r="R167" i="20"/>
  <c r="Q167" i="20"/>
  <c r="P167" i="20"/>
  <c r="O167" i="20"/>
  <c r="N167" i="20"/>
  <c r="M167" i="20"/>
  <c r="L167" i="20"/>
  <c r="K167" i="20"/>
  <c r="J167" i="20"/>
  <c r="I167" i="20"/>
  <c r="H167" i="20"/>
  <c r="G167" i="20"/>
  <c r="R166" i="20"/>
  <c r="Q166" i="20"/>
  <c r="P166" i="20"/>
  <c r="O166" i="20"/>
  <c r="N166" i="20"/>
  <c r="M166" i="20"/>
  <c r="L166" i="20"/>
  <c r="K166" i="20"/>
  <c r="J166" i="20"/>
  <c r="I166" i="20"/>
  <c r="H166" i="20"/>
  <c r="G166" i="20"/>
  <c r="S165" i="20"/>
  <c r="R165" i="20"/>
  <c r="Q165" i="20"/>
  <c r="P165" i="20"/>
  <c r="O165" i="20"/>
  <c r="N165" i="20"/>
  <c r="M165" i="20"/>
  <c r="L165" i="20"/>
  <c r="K165" i="20"/>
  <c r="J165" i="20"/>
  <c r="I165" i="20"/>
  <c r="H165" i="20"/>
  <c r="G165" i="20"/>
  <c r="S164" i="20"/>
  <c r="R164" i="20"/>
  <c r="Q164" i="20"/>
  <c r="P164" i="20"/>
  <c r="O164" i="20"/>
  <c r="N164" i="20"/>
  <c r="M164" i="20"/>
  <c r="L164" i="20"/>
  <c r="K164" i="20"/>
  <c r="J164" i="20"/>
  <c r="I164" i="20"/>
  <c r="H164" i="20"/>
  <c r="G164" i="20"/>
  <c r="R163" i="20"/>
  <c r="Q163" i="20"/>
  <c r="P163" i="20"/>
  <c r="O163" i="20"/>
  <c r="N163" i="20"/>
  <c r="M163" i="20"/>
  <c r="L163" i="20"/>
  <c r="K163" i="20"/>
  <c r="J163" i="20"/>
  <c r="I163" i="20"/>
  <c r="H163" i="20"/>
  <c r="G163" i="20"/>
  <c r="S162" i="20"/>
  <c r="R162" i="20"/>
  <c r="Q162" i="20"/>
  <c r="P162" i="20"/>
  <c r="O162" i="20"/>
  <c r="N162" i="20"/>
  <c r="M162" i="20"/>
  <c r="L162" i="20"/>
  <c r="K162" i="20"/>
  <c r="J162" i="20"/>
  <c r="I162" i="20"/>
  <c r="H162" i="20"/>
  <c r="G162" i="20"/>
  <c r="R161" i="20"/>
  <c r="Q161" i="20"/>
  <c r="P161" i="20"/>
  <c r="O161" i="20"/>
  <c r="N161" i="20"/>
  <c r="M161" i="20"/>
  <c r="L161" i="20"/>
  <c r="K161" i="20"/>
  <c r="J161" i="20"/>
  <c r="I161" i="20"/>
  <c r="H161" i="20"/>
  <c r="G161" i="20"/>
  <c r="R160" i="20"/>
  <c r="Q160" i="20"/>
  <c r="P160" i="20"/>
  <c r="O160" i="20"/>
  <c r="N160" i="20"/>
  <c r="M160" i="20"/>
  <c r="L160" i="20"/>
  <c r="K160" i="20"/>
  <c r="J160" i="20"/>
  <c r="I160" i="20"/>
  <c r="H160" i="20"/>
  <c r="G160" i="20"/>
  <c r="R159" i="20"/>
  <c r="Q159" i="20"/>
  <c r="P159" i="20"/>
  <c r="O159" i="20"/>
  <c r="N159" i="20"/>
  <c r="M159" i="20"/>
  <c r="L159" i="20"/>
  <c r="K159" i="20"/>
  <c r="J159" i="20"/>
  <c r="I159" i="20"/>
  <c r="H159" i="20"/>
  <c r="G159" i="20"/>
  <c r="R158" i="20"/>
  <c r="Q158" i="20"/>
  <c r="P158" i="20"/>
  <c r="O158" i="20"/>
  <c r="N158" i="20"/>
  <c r="M158" i="20"/>
  <c r="L158" i="20"/>
  <c r="K158" i="20"/>
  <c r="J158" i="20"/>
  <c r="I158" i="20"/>
  <c r="H158" i="20"/>
  <c r="G158" i="20"/>
  <c r="R157" i="20"/>
  <c r="Q157" i="20"/>
  <c r="P157" i="20"/>
  <c r="O157" i="20"/>
  <c r="N157" i="20"/>
  <c r="M157" i="20"/>
  <c r="L157" i="20"/>
  <c r="K157" i="20"/>
  <c r="J157" i="20"/>
  <c r="I157" i="20"/>
  <c r="H157" i="20"/>
  <c r="G157" i="20"/>
  <c r="R156" i="20"/>
  <c r="Q156" i="20"/>
  <c r="P156" i="20"/>
  <c r="O156" i="20"/>
  <c r="N156" i="20"/>
  <c r="M156" i="20"/>
  <c r="L156" i="20"/>
  <c r="K156" i="20"/>
  <c r="J156" i="20"/>
  <c r="I156" i="20"/>
  <c r="H156" i="20"/>
  <c r="G156" i="20"/>
  <c r="R155" i="20"/>
  <c r="Q155" i="20"/>
  <c r="P155" i="20"/>
  <c r="O155" i="20"/>
  <c r="N155" i="20"/>
  <c r="M155" i="20"/>
  <c r="L155" i="20"/>
  <c r="K155" i="20"/>
  <c r="J155" i="20"/>
  <c r="I155" i="20"/>
  <c r="H155" i="20"/>
  <c r="G155" i="20"/>
  <c r="R154" i="20"/>
  <c r="Q154" i="20"/>
  <c r="P154" i="20"/>
  <c r="O154" i="20"/>
  <c r="N154" i="20"/>
  <c r="M154" i="20"/>
  <c r="L154" i="20"/>
  <c r="K154" i="20"/>
  <c r="J154" i="20"/>
  <c r="I154" i="20"/>
  <c r="H154" i="20"/>
  <c r="G154" i="20"/>
  <c r="R153" i="20"/>
  <c r="Q153" i="20"/>
  <c r="P153" i="20"/>
  <c r="O153" i="20"/>
  <c r="N153" i="20"/>
  <c r="M153" i="20"/>
  <c r="L153" i="20"/>
  <c r="K153" i="20"/>
  <c r="J153" i="20"/>
  <c r="I153" i="20"/>
  <c r="H153" i="20"/>
  <c r="G153" i="20"/>
  <c r="R152" i="20"/>
  <c r="Q152" i="20"/>
  <c r="P152" i="20"/>
  <c r="O152" i="20"/>
  <c r="N152" i="20"/>
  <c r="M152" i="20"/>
  <c r="L152" i="20"/>
  <c r="K152" i="20"/>
  <c r="J152" i="20"/>
  <c r="I152" i="20"/>
  <c r="H152" i="20"/>
  <c r="G152" i="20"/>
  <c r="S151" i="20"/>
  <c r="R151" i="20"/>
  <c r="Q151" i="20"/>
  <c r="P151" i="20"/>
  <c r="O151" i="20"/>
  <c r="N151" i="20"/>
  <c r="M151" i="20"/>
  <c r="L151" i="20"/>
  <c r="K151" i="20"/>
  <c r="J151" i="20"/>
  <c r="I151" i="20"/>
  <c r="H151" i="20"/>
  <c r="G151" i="20"/>
  <c r="R150" i="20"/>
  <c r="Q150" i="20"/>
  <c r="P150" i="20"/>
  <c r="O150" i="20"/>
  <c r="N150" i="20"/>
  <c r="M150" i="20"/>
  <c r="L150" i="20"/>
  <c r="K150" i="20"/>
  <c r="J150" i="20"/>
  <c r="I150" i="20"/>
  <c r="H150" i="20"/>
  <c r="G150" i="20"/>
  <c r="R149" i="20"/>
  <c r="Q149" i="20"/>
  <c r="P149" i="20"/>
  <c r="O149" i="20"/>
  <c r="N149" i="20"/>
  <c r="M149" i="20"/>
  <c r="L149" i="20"/>
  <c r="K149" i="20"/>
  <c r="J149" i="20"/>
  <c r="I149" i="20"/>
  <c r="H149" i="20"/>
  <c r="G149" i="20"/>
  <c r="S148" i="20"/>
  <c r="R148" i="20"/>
  <c r="Q148" i="20"/>
  <c r="P148" i="20"/>
  <c r="O148" i="20"/>
  <c r="N148" i="20"/>
  <c r="M148" i="20"/>
  <c r="L148" i="20"/>
  <c r="K148" i="20"/>
  <c r="J148" i="20"/>
  <c r="I148" i="20"/>
  <c r="H148" i="20"/>
  <c r="G148" i="20"/>
  <c r="R147" i="20"/>
  <c r="Q147" i="20"/>
  <c r="P147" i="20"/>
  <c r="O147" i="20"/>
  <c r="N147" i="20"/>
  <c r="M147" i="20"/>
  <c r="L147" i="20"/>
  <c r="K147" i="20"/>
  <c r="J147" i="20"/>
  <c r="I147" i="20"/>
  <c r="H147" i="20"/>
  <c r="G147" i="20"/>
  <c r="R146" i="20"/>
  <c r="Q146" i="20"/>
  <c r="P146" i="20"/>
  <c r="O146" i="20"/>
  <c r="N146" i="20"/>
  <c r="M146" i="20"/>
  <c r="L146" i="20"/>
  <c r="K146" i="20"/>
  <c r="J146" i="20"/>
  <c r="I146" i="20"/>
  <c r="H146" i="20"/>
  <c r="G146" i="20"/>
  <c r="R145" i="20"/>
  <c r="Q145" i="20"/>
  <c r="P145" i="20"/>
  <c r="O145" i="20"/>
  <c r="N145" i="20"/>
  <c r="M145" i="20"/>
  <c r="L145" i="20"/>
  <c r="K145" i="20"/>
  <c r="J145" i="20"/>
  <c r="I145" i="20"/>
  <c r="H145" i="20"/>
  <c r="G145" i="20"/>
  <c r="R144" i="20"/>
  <c r="Q144" i="20"/>
  <c r="P144" i="20"/>
  <c r="O144" i="20"/>
  <c r="N144" i="20"/>
  <c r="M144" i="20"/>
  <c r="L144" i="20"/>
  <c r="K144" i="20"/>
  <c r="J144" i="20"/>
  <c r="I144" i="20"/>
  <c r="H144" i="20"/>
  <c r="G144" i="20"/>
  <c r="R143" i="20"/>
  <c r="Q143" i="20"/>
  <c r="P143" i="20"/>
  <c r="O143" i="20"/>
  <c r="N143" i="20"/>
  <c r="M143" i="20"/>
  <c r="L143" i="20"/>
  <c r="K143" i="20"/>
  <c r="J143" i="20"/>
  <c r="I143" i="20"/>
  <c r="H143" i="20"/>
  <c r="G143" i="20"/>
  <c r="S142" i="20"/>
  <c r="R142" i="20"/>
  <c r="Q142" i="20"/>
  <c r="P142" i="20"/>
  <c r="O142" i="20"/>
  <c r="N142" i="20"/>
  <c r="M142" i="20"/>
  <c r="L142" i="20"/>
  <c r="K142" i="20"/>
  <c r="J142" i="20"/>
  <c r="I142" i="20"/>
  <c r="H142" i="20"/>
  <c r="G142" i="20"/>
  <c r="R141" i="20"/>
  <c r="Q141" i="20"/>
  <c r="P141" i="20"/>
  <c r="O141" i="20"/>
  <c r="N141" i="20"/>
  <c r="M141" i="20"/>
  <c r="L141" i="20"/>
  <c r="K141" i="20"/>
  <c r="J141" i="20"/>
  <c r="I141" i="20"/>
  <c r="H141" i="20"/>
  <c r="G141" i="20"/>
  <c r="R140" i="20"/>
  <c r="Q140" i="20"/>
  <c r="P140" i="20"/>
  <c r="O140" i="20"/>
  <c r="N140" i="20"/>
  <c r="M140" i="20"/>
  <c r="L140" i="20"/>
  <c r="K140" i="20"/>
  <c r="J140" i="20"/>
  <c r="I140" i="20"/>
  <c r="H140" i="20"/>
  <c r="G140" i="20"/>
  <c r="R139" i="20"/>
  <c r="Q139" i="20"/>
  <c r="P139" i="20"/>
  <c r="O139" i="20"/>
  <c r="N139" i="20"/>
  <c r="M139" i="20"/>
  <c r="L139" i="20"/>
  <c r="K139" i="20"/>
  <c r="J139" i="20"/>
  <c r="I139" i="20"/>
  <c r="H139" i="20"/>
  <c r="G139" i="20"/>
  <c r="R138" i="20"/>
  <c r="Q138" i="20"/>
  <c r="P138" i="20"/>
  <c r="O138" i="20"/>
  <c r="N138" i="20"/>
  <c r="M138" i="20"/>
  <c r="L138" i="20"/>
  <c r="K138" i="20"/>
  <c r="J138" i="20"/>
  <c r="I138" i="20"/>
  <c r="H138" i="20"/>
  <c r="G138" i="20"/>
  <c r="R137" i="20"/>
  <c r="Q137" i="20"/>
  <c r="P137" i="20"/>
  <c r="O137" i="20"/>
  <c r="N137" i="20"/>
  <c r="M137" i="20"/>
  <c r="L137" i="20"/>
  <c r="K137" i="20"/>
  <c r="J137" i="20"/>
  <c r="I137" i="20"/>
  <c r="H137" i="20"/>
  <c r="G137" i="20"/>
  <c r="R136" i="20"/>
  <c r="Q136" i="20"/>
  <c r="P136" i="20"/>
  <c r="O136" i="20"/>
  <c r="N136" i="20"/>
  <c r="M136" i="20"/>
  <c r="L136" i="20"/>
  <c r="K136" i="20"/>
  <c r="J136" i="20"/>
  <c r="I136" i="20"/>
  <c r="H136" i="20"/>
  <c r="G136" i="20"/>
  <c r="R135" i="20"/>
  <c r="Q135" i="20"/>
  <c r="P135" i="20"/>
  <c r="O135" i="20"/>
  <c r="N135" i="20"/>
  <c r="M135" i="20"/>
  <c r="L135" i="20"/>
  <c r="K135" i="20"/>
  <c r="J135" i="20"/>
  <c r="I135" i="20"/>
  <c r="H135" i="20"/>
  <c r="G135" i="20"/>
  <c r="R134" i="20"/>
  <c r="Q134" i="20"/>
  <c r="P134" i="20"/>
  <c r="O134" i="20"/>
  <c r="N134" i="20"/>
  <c r="M134" i="20"/>
  <c r="L134" i="20"/>
  <c r="K134" i="20"/>
  <c r="J134" i="20"/>
  <c r="I134" i="20"/>
  <c r="H134" i="20"/>
  <c r="G134" i="20"/>
  <c r="R133" i="20"/>
  <c r="Q133" i="20"/>
  <c r="P133" i="20"/>
  <c r="O133" i="20"/>
  <c r="N133" i="20"/>
  <c r="M133" i="20"/>
  <c r="L133" i="20"/>
  <c r="K133" i="20"/>
  <c r="J133" i="20"/>
  <c r="I133" i="20"/>
  <c r="H133" i="20"/>
  <c r="G133" i="20"/>
  <c r="R132" i="20"/>
  <c r="Q132" i="20"/>
  <c r="P132" i="20"/>
  <c r="O132" i="20"/>
  <c r="N132" i="20"/>
  <c r="M132" i="20"/>
  <c r="L132" i="20"/>
  <c r="K132" i="20"/>
  <c r="J132" i="20"/>
  <c r="I132" i="20"/>
  <c r="H132" i="20"/>
  <c r="G132" i="20"/>
  <c r="R131" i="20"/>
  <c r="Q131" i="20"/>
  <c r="P131" i="20"/>
  <c r="O131" i="20"/>
  <c r="N131" i="20"/>
  <c r="M131" i="20"/>
  <c r="L131" i="20"/>
  <c r="K131" i="20"/>
  <c r="J131" i="20"/>
  <c r="I131" i="20"/>
  <c r="H131" i="20"/>
  <c r="G131" i="20"/>
  <c r="R130" i="20"/>
  <c r="Q130" i="20"/>
  <c r="P130" i="20"/>
  <c r="O130" i="20"/>
  <c r="N130" i="20"/>
  <c r="M130" i="20"/>
  <c r="L130" i="20"/>
  <c r="K130" i="20"/>
  <c r="J130" i="20"/>
  <c r="I130" i="20"/>
  <c r="H130" i="20"/>
  <c r="G130" i="20"/>
  <c r="R129" i="20"/>
  <c r="Q129" i="20"/>
  <c r="P129" i="20"/>
  <c r="O129" i="20"/>
  <c r="N129" i="20"/>
  <c r="M129" i="20"/>
  <c r="L129" i="20"/>
  <c r="K129" i="20"/>
  <c r="J129" i="20"/>
  <c r="I129" i="20"/>
  <c r="H129" i="20"/>
  <c r="G129" i="20"/>
  <c r="R128" i="20"/>
  <c r="Q128" i="20"/>
  <c r="P128" i="20"/>
  <c r="O128" i="20"/>
  <c r="N128" i="20"/>
  <c r="M128" i="20"/>
  <c r="L128" i="20"/>
  <c r="K128" i="20"/>
  <c r="J128" i="20"/>
  <c r="I128" i="20"/>
  <c r="H128" i="20"/>
  <c r="G128" i="20"/>
  <c r="R127" i="20"/>
  <c r="Q127" i="20"/>
  <c r="P127" i="20"/>
  <c r="O127" i="20"/>
  <c r="N127" i="20"/>
  <c r="M127" i="20"/>
  <c r="L127" i="20"/>
  <c r="K127" i="20"/>
  <c r="J127" i="20"/>
  <c r="I127" i="20"/>
  <c r="H127" i="20"/>
  <c r="G127" i="20"/>
  <c r="R126" i="20"/>
  <c r="Q126" i="20"/>
  <c r="P126" i="20"/>
  <c r="O126" i="20"/>
  <c r="N126" i="20"/>
  <c r="M126" i="20"/>
  <c r="L126" i="20"/>
  <c r="K126" i="20"/>
  <c r="J126" i="20"/>
  <c r="I126" i="20"/>
  <c r="H126" i="20"/>
  <c r="G126" i="20"/>
  <c r="R125" i="20"/>
  <c r="Q125" i="20"/>
  <c r="P125" i="20"/>
  <c r="O125" i="20"/>
  <c r="N125" i="20"/>
  <c r="M125" i="20"/>
  <c r="L125" i="20"/>
  <c r="K125" i="20"/>
  <c r="J125" i="20"/>
  <c r="I125" i="20"/>
  <c r="H125" i="20"/>
  <c r="G125" i="20"/>
  <c r="R124" i="20"/>
  <c r="Q124" i="20"/>
  <c r="P124" i="20"/>
  <c r="O124" i="20"/>
  <c r="N124" i="20"/>
  <c r="M124" i="20"/>
  <c r="L124" i="20"/>
  <c r="K124" i="20"/>
  <c r="J124" i="20"/>
  <c r="I124" i="20"/>
  <c r="H124" i="20"/>
  <c r="G124" i="20"/>
  <c r="R123" i="20"/>
  <c r="Q123" i="20"/>
  <c r="P123" i="20"/>
  <c r="O123" i="20"/>
  <c r="N123" i="20"/>
  <c r="M123" i="20"/>
  <c r="L123" i="20"/>
  <c r="K123" i="20"/>
  <c r="J123" i="20"/>
  <c r="I123" i="20"/>
  <c r="H123" i="20"/>
  <c r="G123" i="20"/>
  <c r="R122" i="20"/>
  <c r="Q122" i="20"/>
  <c r="P122" i="20"/>
  <c r="O122" i="20"/>
  <c r="N122" i="20"/>
  <c r="M122" i="20"/>
  <c r="L122" i="20"/>
  <c r="K122" i="20"/>
  <c r="J122" i="20"/>
  <c r="I122" i="20"/>
  <c r="H122" i="20"/>
  <c r="G122" i="20"/>
  <c r="R121" i="20"/>
  <c r="Q121" i="20"/>
  <c r="P121" i="20"/>
  <c r="O121" i="20"/>
  <c r="N121" i="20"/>
  <c r="M121" i="20"/>
  <c r="L121" i="20"/>
  <c r="K121" i="20"/>
  <c r="J121" i="20"/>
  <c r="I121" i="20"/>
  <c r="H121" i="20"/>
  <c r="G121" i="20"/>
  <c r="R120" i="20"/>
  <c r="Q120" i="20"/>
  <c r="P120" i="20"/>
  <c r="O120" i="20"/>
  <c r="N120" i="20"/>
  <c r="M120" i="20"/>
  <c r="L120" i="20"/>
  <c r="K120" i="20"/>
  <c r="J120" i="20"/>
  <c r="I120" i="20"/>
  <c r="H120" i="20"/>
  <c r="G120" i="20"/>
  <c r="R119" i="20"/>
  <c r="Q119" i="20"/>
  <c r="P119" i="20"/>
  <c r="O119" i="20"/>
  <c r="N119" i="20"/>
  <c r="M119" i="20"/>
  <c r="L119" i="20"/>
  <c r="K119" i="20"/>
  <c r="J119" i="20"/>
  <c r="I119" i="20"/>
  <c r="H119" i="20"/>
  <c r="G119" i="20"/>
  <c r="S118" i="20"/>
  <c r="R118" i="20"/>
  <c r="Q118" i="20"/>
  <c r="P118" i="20"/>
  <c r="O118" i="20"/>
  <c r="N118" i="20"/>
  <c r="M118" i="20"/>
  <c r="L118" i="20"/>
  <c r="K118" i="20"/>
  <c r="J118" i="20"/>
  <c r="I118" i="20"/>
  <c r="H118" i="20"/>
  <c r="G118" i="20"/>
  <c r="R117" i="20"/>
  <c r="Q117" i="20"/>
  <c r="P117" i="20"/>
  <c r="O117" i="20"/>
  <c r="N117" i="20"/>
  <c r="M117" i="20"/>
  <c r="L117" i="20"/>
  <c r="K117" i="20"/>
  <c r="J117" i="20"/>
  <c r="I117" i="20"/>
  <c r="H117" i="20"/>
  <c r="G117" i="20"/>
  <c r="S116" i="20"/>
  <c r="R116" i="20"/>
  <c r="Q116" i="20"/>
  <c r="P116" i="20"/>
  <c r="O116" i="20"/>
  <c r="N116" i="20"/>
  <c r="M116" i="20"/>
  <c r="L116" i="20"/>
  <c r="K116" i="20"/>
  <c r="J116" i="20"/>
  <c r="I116" i="20"/>
  <c r="H116" i="20"/>
  <c r="G116" i="20"/>
  <c r="R115" i="20"/>
  <c r="Q115" i="20"/>
  <c r="P115" i="20"/>
  <c r="O115" i="20"/>
  <c r="N115" i="20"/>
  <c r="M115" i="20"/>
  <c r="L115" i="20"/>
  <c r="K115" i="20"/>
  <c r="J115" i="20"/>
  <c r="I115" i="20"/>
  <c r="H115" i="20"/>
  <c r="G115" i="20"/>
  <c r="R114" i="20"/>
  <c r="Q114" i="20"/>
  <c r="P114" i="20"/>
  <c r="O114" i="20"/>
  <c r="N114" i="20"/>
  <c r="M114" i="20"/>
  <c r="L114" i="20"/>
  <c r="K114" i="20"/>
  <c r="J114" i="20"/>
  <c r="I114" i="20"/>
  <c r="H114" i="20"/>
  <c r="G114" i="20"/>
  <c r="R113" i="20"/>
  <c r="Q113" i="20"/>
  <c r="P113" i="20"/>
  <c r="O113" i="20"/>
  <c r="N113" i="20"/>
  <c r="M113" i="20"/>
  <c r="L113" i="20"/>
  <c r="K113" i="20"/>
  <c r="J113" i="20"/>
  <c r="I113" i="20"/>
  <c r="H113" i="20"/>
  <c r="G113" i="20"/>
  <c r="S112" i="20"/>
  <c r="R112" i="20"/>
  <c r="Q112" i="20"/>
  <c r="P112" i="20"/>
  <c r="O112" i="20"/>
  <c r="N112" i="20"/>
  <c r="M112" i="20"/>
  <c r="L112" i="20"/>
  <c r="K112" i="20"/>
  <c r="J112" i="20"/>
  <c r="I112" i="20"/>
  <c r="H112" i="20"/>
  <c r="G112" i="20"/>
  <c r="R111" i="20"/>
  <c r="Q111" i="20"/>
  <c r="P111" i="20"/>
  <c r="O111" i="20"/>
  <c r="N111" i="20"/>
  <c r="M111" i="20"/>
  <c r="L111" i="20"/>
  <c r="K111" i="20"/>
  <c r="J111" i="20"/>
  <c r="I111" i="20"/>
  <c r="H111" i="20"/>
  <c r="G111" i="20"/>
  <c r="R110" i="20"/>
  <c r="Q110" i="20"/>
  <c r="P110" i="20"/>
  <c r="O110" i="20"/>
  <c r="N110" i="20"/>
  <c r="M110" i="20"/>
  <c r="L110" i="20"/>
  <c r="K110" i="20"/>
  <c r="J110" i="20"/>
  <c r="I110" i="20"/>
  <c r="H110" i="20"/>
  <c r="G110" i="20"/>
  <c r="R109" i="20"/>
  <c r="Q109" i="20"/>
  <c r="P109" i="20"/>
  <c r="O109" i="20"/>
  <c r="N109" i="20"/>
  <c r="M109" i="20"/>
  <c r="L109" i="20"/>
  <c r="K109" i="20"/>
  <c r="J109" i="20"/>
  <c r="I109" i="20"/>
  <c r="H109" i="20"/>
  <c r="G109" i="20"/>
  <c r="R108" i="20"/>
  <c r="Q108" i="20"/>
  <c r="P108" i="20"/>
  <c r="O108" i="20"/>
  <c r="N108" i="20"/>
  <c r="M108" i="20"/>
  <c r="L108" i="20"/>
  <c r="K108" i="20"/>
  <c r="J108" i="20"/>
  <c r="I108" i="20"/>
  <c r="H108" i="20"/>
  <c r="G108" i="20"/>
  <c r="R107" i="20"/>
  <c r="Q107" i="20"/>
  <c r="P107" i="20"/>
  <c r="O107" i="20"/>
  <c r="N107" i="20"/>
  <c r="M107" i="20"/>
  <c r="L107" i="20"/>
  <c r="K107" i="20"/>
  <c r="J107" i="20"/>
  <c r="I107" i="20"/>
  <c r="H107" i="20"/>
  <c r="G107" i="20"/>
  <c r="S106" i="20"/>
  <c r="R106" i="20"/>
  <c r="Q106" i="20"/>
  <c r="P106" i="20"/>
  <c r="O106" i="20"/>
  <c r="N106" i="20"/>
  <c r="M106" i="20"/>
  <c r="L106" i="20"/>
  <c r="K106" i="20"/>
  <c r="J106" i="20"/>
  <c r="I106" i="20"/>
  <c r="H106" i="20"/>
  <c r="G106" i="20"/>
  <c r="R105" i="20"/>
  <c r="Q105" i="20"/>
  <c r="P105" i="20"/>
  <c r="O105" i="20"/>
  <c r="N105" i="20"/>
  <c r="M105" i="20"/>
  <c r="L105" i="20"/>
  <c r="K105" i="20"/>
  <c r="J105" i="20"/>
  <c r="I105" i="20"/>
  <c r="H105" i="20"/>
  <c r="G105" i="20"/>
  <c r="R104" i="20"/>
  <c r="Q104" i="20"/>
  <c r="P104" i="20"/>
  <c r="O104" i="20"/>
  <c r="N104" i="20"/>
  <c r="M104" i="20"/>
  <c r="L104" i="20"/>
  <c r="K104" i="20"/>
  <c r="J104" i="20"/>
  <c r="I104" i="20"/>
  <c r="H104" i="20"/>
  <c r="G104" i="20"/>
  <c r="R103" i="20"/>
  <c r="Q103" i="20"/>
  <c r="P103" i="20"/>
  <c r="O103" i="20"/>
  <c r="N103" i="20"/>
  <c r="M103" i="20"/>
  <c r="L103" i="20"/>
  <c r="K103" i="20"/>
  <c r="J103" i="20"/>
  <c r="I103" i="20"/>
  <c r="H103" i="20"/>
  <c r="G103" i="20"/>
  <c r="R102" i="20"/>
  <c r="Q102" i="20"/>
  <c r="P102" i="20"/>
  <c r="O102" i="20"/>
  <c r="N102" i="20"/>
  <c r="M102" i="20"/>
  <c r="L102" i="20"/>
  <c r="K102" i="20"/>
  <c r="J102" i="20"/>
  <c r="I102" i="20"/>
  <c r="H102" i="20"/>
  <c r="G102" i="20"/>
  <c r="R101" i="20"/>
  <c r="Q101" i="20"/>
  <c r="P101" i="20"/>
  <c r="O101" i="20"/>
  <c r="N101" i="20"/>
  <c r="M101" i="20"/>
  <c r="L101" i="20"/>
  <c r="K101" i="20"/>
  <c r="J101" i="20"/>
  <c r="I101" i="20"/>
  <c r="H101" i="20"/>
  <c r="G101" i="20"/>
  <c r="R100" i="20"/>
  <c r="Q100" i="20"/>
  <c r="P100" i="20"/>
  <c r="O100" i="20"/>
  <c r="N100" i="20"/>
  <c r="M100" i="20"/>
  <c r="L100" i="20"/>
  <c r="K100" i="20"/>
  <c r="J100" i="20"/>
  <c r="I100" i="20"/>
  <c r="H100" i="20"/>
  <c r="G100" i="20"/>
  <c r="R99" i="20"/>
  <c r="Q99" i="20"/>
  <c r="P99" i="20"/>
  <c r="O99" i="20"/>
  <c r="N99" i="20"/>
  <c r="M99" i="20"/>
  <c r="L99" i="20"/>
  <c r="K99" i="20"/>
  <c r="J99" i="20"/>
  <c r="I99" i="20"/>
  <c r="H99" i="20"/>
  <c r="G99" i="20"/>
  <c r="R98" i="20"/>
  <c r="Q98" i="20"/>
  <c r="P98" i="20"/>
  <c r="O98" i="20"/>
  <c r="N98" i="20"/>
  <c r="M98" i="20"/>
  <c r="L98" i="20"/>
  <c r="K98" i="20"/>
  <c r="J98" i="20"/>
  <c r="I98" i="20"/>
  <c r="H98" i="20"/>
  <c r="G98" i="20"/>
  <c r="R97" i="20"/>
  <c r="Q97" i="20"/>
  <c r="P97" i="20"/>
  <c r="O97" i="20"/>
  <c r="N97" i="20"/>
  <c r="M97" i="20"/>
  <c r="L97" i="20"/>
  <c r="K97" i="20"/>
  <c r="J97" i="20"/>
  <c r="I97" i="20"/>
  <c r="H97" i="20"/>
  <c r="G97" i="20"/>
  <c r="R96" i="20"/>
  <c r="Q96" i="20"/>
  <c r="P96" i="20"/>
  <c r="O96" i="20"/>
  <c r="N96" i="20"/>
  <c r="M96" i="20"/>
  <c r="L96" i="20"/>
  <c r="K96" i="20"/>
  <c r="J96" i="20"/>
  <c r="I96" i="20"/>
  <c r="H96" i="20"/>
  <c r="G96" i="20"/>
  <c r="R95" i="20"/>
  <c r="Q95" i="20"/>
  <c r="P95" i="20"/>
  <c r="O95" i="20"/>
  <c r="N95" i="20"/>
  <c r="M95" i="20"/>
  <c r="L95" i="20"/>
  <c r="K95" i="20"/>
  <c r="J95" i="20"/>
  <c r="I95" i="20"/>
  <c r="H95" i="20"/>
  <c r="G95" i="20"/>
  <c r="R94" i="20"/>
  <c r="Q94" i="20"/>
  <c r="P94" i="20"/>
  <c r="O94" i="20"/>
  <c r="N94" i="20"/>
  <c r="M94" i="20"/>
  <c r="L94" i="20"/>
  <c r="K94" i="20"/>
  <c r="J94" i="20"/>
  <c r="I94" i="20"/>
  <c r="H94" i="20"/>
  <c r="G94" i="20"/>
  <c r="R93" i="20"/>
  <c r="Q93" i="20"/>
  <c r="P93" i="20"/>
  <c r="O93" i="20"/>
  <c r="N93" i="20"/>
  <c r="M93" i="20"/>
  <c r="L93" i="20"/>
  <c r="K93" i="20"/>
  <c r="J93" i="20"/>
  <c r="I93" i="20"/>
  <c r="H93" i="20"/>
  <c r="G93" i="20"/>
  <c r="R92" i="20"/>
  <c r="Q92" i="20"/>
  <c r="P92" i="20"/>
  <c r="O92" i="20"/>
  <c r="N92" i="20"/>
  <c r="M92" i="20"/>
  <c r="L92" i="20"/>
  <c r="K92" i="20"/>
  <c r="J92" i="20"/>
  <c r="I92" i="20"/>
  <c r="H92" i="20"/>
  <c r="G92" i="20"/>
  <c r="R91" i="20"/>
  <c r="Q91" i="20"/>
  <c r="P91" i="20"/>
  <c r="O91" i="20"/>
  <c r="N91" i="20"/>
  <c r="M91" i="20"/>
  <c r="L91" i="20"/>
  <c r="K91" i="20"/>
  <c r="J91" i="20"/>
  <c r="I91" i="20"/>
  <c r="H91" i="20"/>
  <c r="G91" i="20"/>
  <c r="R90" i="20"/>
  <c r="Q90" i="20"/>
  <c r="P90" i="20"/>
  <c r="O90" i="20"/>
  <c r="N90" i="20"/>
  <c r="M90" i="20"/>
  <c r="L90" i="20"/>
  <c r="K90" i="20"/>
  <c r="J90" i="20"/>
  <c r="I90" i="20"/>
  <c r="H90" i="20"/>
  <c r="G90" i="20"/>
  <c r="R89" i="20"/>
  <c r="Q89" i="20"/>
  <c r="P89" i="20"/>
  <c r="O89" i="20"/>
  <c r="N89" i="20"/>
  <c r="M89" i="20"/>
  <c r="L89" i="20"/>
  <c r="K89" i="20"/>
  <c r="J89" i="20"/>
  <c r="I89" i="20"/>
  <c r="H89" i="20"/>
  <c r="G89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R87" i="20"/>
  <c r="Q87" i="20"/>
  <c r="P87" i="20"/>
  <c r="O87" i="20"/>
  <c r="N87" i="20"/>
  <c r="M87" i="20"/>
  <c r="L87" i="20"/>
  <c r="K87" i="20"/>
  <c r="J87" i="20"/>
  <c r="I87" i="20"/>
  <c r="H87" i="20"/>
  <c r="G87" i="20"/>
  <c r="R86" i="20"/>
  <c r="Q86" i="20"/>
  <c r="P86" i="20"/>
  <c r="O86" i="20"/>
  <c r="N86" i="20"/>
  <c r="M86" i="20"/>
  <c r="L86" i="20"/>
  <c r="K86" i="20"/>
  <c r="J86" i="20"/>
  <c r="I86" i="20"/>
  <c r="H86" i="20"/>
  <c r="G86" i="20"/>
  <c r="R85" i="20"/>
  <c r="Q85" i="20"/>
  <c r="P85" i="20"/>
  <c r="O85" i="20"/>
  <c r="N85" i="20"/>
  <c r="M85" i="20"/>
  <c r="L85" i="20"/>
  <c r="K85" i="20"/>
  <c r="J85" i="20"/>
  <c r="I85" i="20"/>
  <c r="H85" i="20"/>
  <c r="G85" i="20"/>
  <c r="R84" i="20"/>
  <c r="Q84" i="20"/>
  <c r="P84" i="20"/>
  <c r="O84" i="20"/>
  <c r="N84" i="20"/>
  <c r="M84" i="20"/>
  <c r="L84" i="20"/>
  <c r="K84" i="20"/>
  <c r="J84" i="20"/>
  <c r="I84" i="20"/>
  <c r="H84" i="20"/>
  <c r="G84" i="20"/>
  <c r="R83" i="20"/>
  <c r="Q83" i="20"/>
  <c r="P83" i="20"/>
  <c r="O83" i="20"/>
  <c r="N83" i="20"/>
  <c r="M83" i="20"/>
  <c r="L83" i="20"/>
  <c r="K83" i="20"/>
  <c r="J83" i="20"/>
  <c r="I83" i="20"/>
  <c r="H83" i="20"/>
  <c r="G83" i="20"/>
  <c r="R82" i="20"/>
  <c r="Q82" i="20"/>
  <c r="P82" i="20"/>
  <c r="O82" i="20"/>
  <c r="N82" i="20"/>
  <c r="M82" i="20"/>
  <c r="L82" i="20"/>
  <c r="K82" i="20"/>
  <c r="J82" i="20"/>
  <c r="I82" i="20"/>
  <c r="H82" i="20"/>
  <c r="G82" i="20"/>
  <c r="R81" i="20"/>
  <c r="Q81" i="20"/>
  <c r="P81" i="20"/>
  <c r="O81" i="20"/>
  <c r="N81" i="20"/>
  <c r="M81" i="20"/>
  <c r="L81" i="20"/>
  <c r="K81" i="20"/>
  <c r="J81" i="20"/>
  <c r="I81" i="20"/>
  <c r="H81" i="20"/>
  <c r="G81" i="20"/>
  <c r="R80" i="20"/>
  <c r="Q80" i="20"/>
  <c r="P80" i="20"/>
  <c r="O80" i="20"/>
  <c r="N80" i="20"/>
  <c r="M80" i="20"/>
  <c r="L80" i="20"/>
  <c r="K80" i="20"/>
  <c r="J80" i="20"/>
  <c r="I80" i="20"/>
  <c r="H80" i="20"/>
  <c r="G80" i="20"/>
  <c r="R79" i="20"/>
  <c r="Q79" i="20"/>
  <c r="P79" i="20"/>
  <c r="O79" i="20"/>
  <c r="N79" i="20"/>
  <c r="M79" i="20"/>
  <c r="L79" i="20"/>
  <c r="K79" i="20"/>
  <c r="J79" i="20"/>
  <c r="I79" i="20"/>
  <c r="H79" i="20"/>
  <c r="G79" i="20"/>
  <c r="S78" i="20"/>
  <c r="R78" i="20"/>
  <c r="Q78" i="20"/>
  <c r="P78" i="20"/>
  <c r="O78" i="20"/>
  <c r="N78" i="20"/>
  <c r="M78" i="20"/>
  <c r="L78" i="20"/>
  <c r="K78" i="20"/>
  <c r="J78" i="20"/>
  <c r="I78" i="20"/>
  <c r="H78" i="20"/>
  <c r="G78" i="20"/>
  <c r="R77" i="20"/>
  <c r="Q77" i="20"/>
  <c r="P77" i="20"/>
  <c r="O77" i="20"/>
  <c r="N77" i="20"/>
  <c r="M77" i="20"/>
  <c r="L77" i="20"/>
  <c r="K77" i="20"/>
  <c r="J77" i="20"/>
  <c r="I77" i="20"/>
  <c r="H77" i="20"/>
  <c r="G77" i="20"/>
  <c r="R76" i="20"/>
  <c r="Q76" i="20"/>
  <c r="P76" i="20"/>
  <c r="O76" i="20"/>
  <c r="N76" i="20"/>
  <c r="M76" i="20"/>
  <c r="L76" i="20"/>
  <c r="K76" i="20"/>
  <c r="J76" i="20"/>
  <c r="I76" i="20"/>
  <c r="H76" i="20"/>
  <c r="G76" i="20"/>
  <c r="R75" i="20"/>
  <c r="Q75" i="20"/>
  <c r="P75" i="20"/>
  <c r="O75" i="20"/>
  <c r="N75" i="20"/>
  <c r="M75" i="20"/>
  <c r="L75" i="20"/>
  <c r="K75" i="20"/>
  <c r="J75" i="20"/>
  <c r="I75" i="20"/>
  <c r="H75" i="20"/>
  <c r="G75" i="20"/>
  <c r="R74" i="20"/>
  <c r="Q74" i="20"/>
  <c r="P74" i="20"/>
  <c r="O74" i="20"/>
  <c r="N74" i="20"/>
  <c r="M74" i="20"/>
  <c r="L74" i="20"/>
  <c r="K74" i="20"/>
  <c r="J74" i="20"/>
  <c r="I74" i="20"/>
  <c r="H74" i="20"/>
  <c r="G74" i="20"/>
  <c r="R73" i="20"/>
  <c r="Q73" i="20"/>
  <c r="P73" i="20"/>
  <c r="O73" i="20"/>
  <c r="N73" i="20"/>
  <c r="M73" i="20"/>
  <c r="L73" i="20"/>
  <c r="K73" i="20"/>
  <c r="J73" i="20"/>
  <c r="I73" i="20"/>
  <c r="H73" i="20"/>
  <c r="G73" i="20"/>
  <c r="R72" i="20"/>
  <c r="Q72" i="20"/>
  <c r="P72" i="20"/>
  <c r="O72" i="20"/>
  <c r="N72" i="20"/>
  <c r="M72" i="20"/>
  <c r="L72" i="20"/>
  <c r="K72" i="20"/>
  <c r="J72" i="20"/>
  <c r="I72" i="20"/>
  <c r="H72" i="20"/>
  <c r="G72" i="20"/>
  <c r="R71" i="20"/>
  <c r="Q71" i="20"/>
  <c r="P71" i="20"/>
  <c r="O71" i="20"/>
  <c r="N71" i="20"/>
  <c r="M71" i="20"/>
  <c r="L71" i="20"/>
  <c r="K71" i="20"/>
  <c r="J71" i="20"/>
  <c r="I71" i="20"/>
  <c r="H71" i="20"/>
  <c r="G71" i="20"/>
  <c r="R70" i="20"/>
  <c r="Q70" i="20"/>
  <c r="P70" i="20"/>
  <c r="O70" i="20"/>
  <c r="N70" i="20"/>
  <c r="M70" i="20"/>
  <c r="L70" i="20"/>
  <c r="K70" i="20"/>
  <c r="J70" i="20"/>
  <c r="I70" i="20"/>
  <c r="H70" i="20"/>
  <c r="G70" i="20"/>
  <c r="S69" i="20"/>
  <c r="R69" i="20"/>
  <c r="Q69" i="20"/>
  <c r="P69" i="20"/>
  <c r="O69" i="20"/>
  <c r="N69" i="20"/>
  <c r="M69" i="20"/>
  <c r="L69" i="20"/>
  <c r="K69" i="20"/>
  <c r="J69" i="20"/>
  <c r="I69" i="20"/>
  <c r="H69" i="20"/>
  <c r="G69" i="20"/>
  <c r="R68" i="20"/>
  <c r="Q68" i="20"/>
  <c r="P68" i="20"/>
  <c r="O68" i="20"/>
  <c r="N68" i="20"/>
  <c r="M68" i="20"/>
  <c r="L68" i="20"/>
  <c r="K68" i="20"/>
  <c r="J68" i="20"/>
  <c r="I68" i="20"/>
  <c r="H68" i="20"/>
  <c r="G68" i="20"/>
  <c r="R67" i="20"/>
  <c r="Q67" i="20"/>
  <c r="P67" i="20"/>
  <c r="O67" i="20"/>
  <c r="N67" i="20"/>
  <c r="M67" i="20"/>
  <c r="L67" i="20"/>
  <c r="K67" i="20"/>
  <c r="J67" i="20"/>
  <c r="I67" i="20"/>
  <c r="H67" i="20"/>
  <c r="G67" i="20"/>
  <c r="S66" i="20"/>
  <c r="R66" i="20"/>
  <c r="Q66" i="20"/>
  <c r="P66" i="20"/>
  <c r="O66" i="20"/>
  <c r="N66" i="20"/>
  <c r="M66" i="20"/>
  <c r="L66" i="20"/>
  <c r="K66" i="20"/>
  <c r="J66" i="20"/>
  <c r="I66" i="20"/>
  <c r="H66" i="20"/>
  <c r="G66" i="20"/>
  <c r="R65" i="20"/>
  <c r="Q65" i="20"/>
  <c r="P65" i="20"/>
  <c r="O65" i="20"/>
  <c r="N65" i="20"/>
  <c r="M65" i="20"/>
  <c r="L65" i="20"/>
  <c r="K65" i="20"/>
  <c r="J65" i="20"/>
  <c r="I65" i="20"/>
  <c r="H65" i="20"/>
  <c r="G65" i="20"/>
  <c r="R64" i="20"/>
  <c r="Q64" i="20"/>
  <c r="P64" i="20"/>
  <c r="O64" i="20"/>
  <c r="N64" i="20"/>
  <c r="M64" i="20"/>
  <c r="L64" i="20"/>
  <c r="K64" i="20"/>
  <c r="J64" i="20"/>
  <c r="I64" i="20"/>
  <c r="H64" i="20"/>
  <c r="G64" i="20"/>
  <c r="R63" i="20"/>
  <c r="Q63" i="20"/>
  <c r="P63" i="20"/>
  <c r="O63" i="20"/>
  <c r="N63" i="20"/>
  <c r="M63" i="20"/>
  <c r="L63" i="20"/>
  <c r="K63" i="20"/>
  <c r="J63" i="20"/>
  <c r="I63" i="20"/>
  <c r="H63" i="20"/>
  <c r="G63" i="20"/>
  <c r="R62" i="20"/>
  <c r="Q62" i="20"/>
  <c r="P62" i="20"/>
  <c r="O62" i="20"/>
  <c r="N62" i="20"/>
  <c r="M62" i="20"/>
  <c r="L62" i="20"/>
  <c r="K62" i="20"/>
  <c r="J62" i="20"/>
  <c r="I62" i="20"/>
  <c r="H62" i="20"/>
  <c r="G62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R9" i="20"/>
  <c r="Q9" i="20"/>
  <c r="P9" i="20"/>
  <c r="O9" i="20"/>
  <c r="N9" i="20"/>
  <c r="M9" i="20"/>
  <c r="L9" i="20"/>
  <c r="K9" i="20"/>
  <c r="J9" i="20"/>
  <c r="I9" i="20"/>
  <c r="H9" i="20"/>
  <c r="G9" i="20"/>
  <c r="R8" i="20"/>
  <c r="Q8" i="20"/>
  <c r="P8" i="20"/>
  <c r="O8" i="20"/>
  <c r="N8" i="20"/>
  <c r="M8" i="20"/>
  <c r="L8" i="20"/>
  <c r="K8" i="20"/>
  <c r="J8" i="20"/>
  <c r="I8" i="20"/>
  <c r="H8" i="20"/>
  <c r="G8" i="20"/>
  <c r="R7" i="20"/>
  <c r="Q7" i="20"/>
  <c r="P7" i="20"/>
  <c r="O7" i="20"/>
  <c r="N7" i="20"/>
  <c r="M7" i="20"/>
  <c r="L7" i="20"/>
  <c r="K7" i="20"/>
  <c r="J7" i="20"/>
  <c r="I7" i="20"/>
  <c r="H7" i="20"/>
  <c r="G7" i="20"/>
  <c r="R6" i="20"/>
  <c r="Q6" i="20"/>
  <c r="P6" i="20"/>
  <c r="O6" i="20"/>
  <c r="N6" i="20"/>
  <c r="M6" i="20"/>
  <c r="L6" i="20"/>
  <c r="K6" i="20"/>
  <c r="J6" i="20"/>
  <c r="I6" i="20"/>
  <c r="H6" i="20"/>
  <c r="G6" i="20"/>
  <c r="R5" i="20"/>
  <c r="Q5" i="20"/>
  <c r="P5" i="20"/>
  <c r="O5" i="20"/>
  <c r="N5" i="20"/>
  <c r="M5" i="20"/>
  <c r="L5" i="20"/>
  <c r="K5" i="20"/>
  <c r="J5" i="20"/>
  <c r="I5" i="20"/>
  <c r="H5" i="20"/>
  <c r="G5" i="20"/>
  <c r="R4" i="20"/>
  <c r="Q4" i="20"/>
  <c r="P4" i="20"/>
  <c r="O4" i="20"/>
  <c r="N4" i="20"/>
  <c r="M4" i="20"/>
  <c r="L4" i="20"/>
  <c r="K4" i="20"/>
  <c r="J4" i="20"/>
  <c r="I4" i="20"/>
  <c r="H4" i="20"/>
  <c r="G4" i="20"/>
  <c r="R3" i="20"/>
  <c r="Q3" i="20"/>
  <c r="P3" i="20"/>
  <c r="O3" i="20"/>
  <c r="N3" i="20"/>
  <c r="M3" i="20"/>
  <c r="L3" i="20"/>
  <c r="K3" i="20"/>
  <c r="J3" i="20"/>
  <c r="I3" i="20"/>
  <c r="H3" i="20"/>
  <c r="G3" i="20"/>
  <c r="H2" i="20"/>
  <c r="I2" i="20" s="1"/>
  <c r="J2" i="20" s="1"/>
  <c r="K2" i="20" s="1"/>
  <c r="L2" i="20" s="1"/>
  <c r="M2" i="20" s="1"/>
  <c r="N2" i="20" s="1"/>
  <c r="O2" i="20" s="1"/>
  <c r="P2" i="20" s="1"/>
  <c r="BW1" i="20"/>
  <c r="S3" i="20" l="1"/>
  <c r="S9" i="20"/>
  <c r="S30" i="20"/>
  <c r="S51" i="20"/>
  <c r="S67" i="20"/>
  <c r="S89" i="20"/>
  <c r="S170" i="20"/>
  <c r="S169" i="20"/>
  <c r="S14" i="20"/>
  <c r="S31" i="20"/>
  <c r="S57" i="20"/>
  <c r="S94" i="20"/>
  <c r="S113" i="20"/>
  <c r="S122" i="20"/>
  <c r="S150" i="20"/>
  <c r="S21" i="20"/>
  <c r="S19" i="20"/>
  <c r="S42" i="20"/>
  <c r="S77" i="20"/>
  <c r="S105" i="20"/>
  <c r="S114" i="20"/>
  <c r="S137" i="20"/>
  <c r="S35" i="20"/>
  <c r="S46" i="20"/>
  <c r="S83" i="20"/>
  <c r="S98" i="20"/>
  <c r="S109" i="20"/>
  <c r="S129" i="20"/>
  <c r="S145" i="20"/>
  <c r="S10" i="20"/>
  <c r="S25" i="20"/>
  <c r="S41" i="20"/>
  <c r="S50" i="20"/>
  <c r="S61" i="20"/>
  <c r="S73" i="20"/>
  <c r="S87" i="20"/>
  <c r="S99" i="20"/>
  <c r="S117" i="20"/>
  <c r="S130" i="20"/>
  <c r="S146" i="20"/>
  <c r="S157" i="20"/>
  <c r="S4" i="20"/>
  <c r="S15" i="20"/>
  <c r="S26" i="20"/>
  <c r="S37" i="20"/>
  <c r="S45" i="20"/>
  <c r="S55" i="20"/>
  <c r="S62" i="20"/>
  <c r="S71" i="20"/>
  <c r="S82" i="20"/>
  <c r="S93" i="20"/>
  <c r="S103" i="20"/>
  <c r="S110" i="20"/>
  <c r="S123" i="20"/>
  <c r="S138" i="20"/>
  <c r="S158" i="20"/>
  <c r="S6" i="20"/>
  <c r="S11" i="20"/>
  <c r="S17" i="20"/>
  <c r="S22" i="20"/>
  <c r="S27" i="20"/>
  <c r="S33" i="20"/>
  <c r="S38" i="20"/>
  <c r="S43" i="20"/>
  <c r="S47" i="20"/>
  <c r="S53" i="20"/>
  <c r="S58" i="20"/>
  <c r="S63" i="20"/>
  <c r="S74" i="20"/>
  <c r="S79" i="20"/>
  <c r="S85" i="20"/>
  <c r="S90" i="20"/>
  <c r="S95" i="20"/>
  <c r="S101" i="20"/>
  <c r="S111" i="20"/>
  <c r="S115" i="20"/>
  <c r="S119" i="20"/>
  <c r="S125" i="20"/>
  <c r="S133" i="20"/>
  <c r="S141" i="20"/>
  <c r="S153" i="20"/>
  <c r="S161" i="20"/>
  <c r="S166" i="20"/>
  <c r="S7" i="20"/>
  <c r="S13" i="20"/>
  <c r="S18" i="20"/>
  <c r="S23" i="20"/>
  <c r="S29" i="20"/>
  <c r="S34" i="20"/>
  <c r="S39" i="20"/>
  <c r="S49" i="20"/>
  <c r="S54" i="20"/>
  <c r="S65" i="20"/>
  <c r="S70" i="20"/>
  <c r="S75" i="20"/>
  <c r="S81" i="20"/>
  <c r="S86" i="20"/>
  <c r="S91" i="20"/>
  <c r="S97" i="20"/>
  <c r="S102" i="20"/>
  <c r="S107" i="20"/>
  <c r="S121" i="20"/>
  <c r="S126" i="20"/>
  <c r="S134" i="20"/>
  <c r="S149" i="20"/>
  <c r="S154" i="20"/>
  <c r="S127" i="20"/>
  <c r="S131" i="20"/>
  <c r="S135" i="20"/>
  <c r="S139" i="20"/>
  <c r="S143" i="20"/>
  <c r="S147" i="20"/>
  <c r="S155" i="20"/>
  <c r="S159" i="20"/>
  <c r="S163" i="20"/>
  <c r="S167" i="20"/>
  <c r="S171" i="20"/>
  <c r="S5" i="20"/>
  <c r="S8" i="20"/>
  <c r="S12" i="20"/>
  <c r="S16" i="20"/>
  <c r="S20" i="20"/>
  <c r="S24" i="20"/>
  <c r="S28" i="20"/>
  <c r="S32" i="20"/>
  <c r="S36" i="20"/>
  <c r="S40" i="20"/>
  <c r="S48" i="20"/>
  <c r="S52" i="20"/>
  <c r="S56" i="20"/>
  <c r="S60" i="20"/>
  <c r="S64" i="20"/>
  <c r="S68" i="20"/>
  <c r="S72" i="20"/>
  <c r="S76" i="20"/>
  <c r="S80" i="20"/>
  <c r="S84" i="20"/>
  <c r="S88" i="20"/>
  <c r="S92" i="20"/>
  <c r="S96" i="20"/>
  <c r="S100" i="20"/>
  <c r="S104" i="20"/>
  <c r="S108" i="20"/>
  <c r="S120" i="20"/>
  <c r="S124" i="20"/>
  <c r="S128" i="20"/>
  <c r="S132" i="20"/>
  <c r="S136" i="20"/>
  <c r="S140" i="20"/>
  <c r="S144" i="20"/>
  <c r="S152" i="20"/>
  <c r="S156" i="20"/>
  <c r="S160" i="20"/>
  <c r="S172" i="20"/>
  <c r="BX1" i="20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45" i="2"/>
  <c r="C345" i="2" s="1"/>
  <c r="BY1" i="20" l="1"/>
  <c r="R172" i="2"/>
  <c r="R176" i="2"/>
  <c r="R173" i="2"/>
  <c r="R171" i="2"/>
  <c r="R166" i="2"/>
  <c r="R170" i="2"/>
  <c r="R168" i="2"/>
  <c r="R165" i="2"/>
  <c r="R163" i="2"/>
  <c r="R177" i="2"/>
  <c r="R175" i="2"/>
  <c r="R169" i="2"/>
  <c r="R167" i="2"/>
  <c r="R164" i="2"/>
  <c r="R174" i="2"/>
  <c r="D345" i="2"/>
  <c r="R6" i="2"/>
  <c r="R10" i="2"/>
  <c r="R14" i="2"/>
  <c r="R18" i="2"/>
  <c r="R22" i="2"/>
  <c r="R26" i="2"/>
  <c r="R30" i="2"/>
  <c r="R34" i="2"/>
  <c r="R38" i="2"/>
  <c r="R42" i="2"/>
  <c r="R46" i="2"/>
  <c r="R50" i="2"/>
  <c r="R54" i="2"/>
  <c r="R58" i="2"/>
  <c r="R62" i="2"/>
  <c r="R66" i="2"/>
  <c r="R70" i="2"/>
  <c r="R74" i="2"/>
  <c r="R78" i="2"/>
  <c r="R82" i="2"/>
  <c r="R86" i="2"/>
  <c r="R90" i="2"/>
  <c r="R94" i="2"/>
  <c r="R98" i="2"/>
  <c r="R102" i="2"/>
  <c r="R106" i="2"/>
  <c r="R110" i="2"/>
  <c r="R114" i="2"/>
  <c r="R118" i="2"/>
  <c r="R122" i="2"/>
  <c r="R126" i="2"/>
  <c r="R130" i="2"/>
  <c r="R134" i="2"/>
  <c r="R138" i="2"/>
  <c r="R142" i="2"/>
  <c r="R146" i="2"/>
  <c r="R150" i="2"/>
  <c r="R154" i="2"/>
  <c r="R158" i="2"/>
  <c r="R162" i="2"/>
  <c r="R7" i="2"/>
  <c r="R11" i="2"/>
  <c r="R15" i="2"/>
  <c r="R19" i="2"/>
  <c r="R23" i="2"/>
  <c r="R27" i="2"/>
  <c r="R31" i="2"/>
  <c r="R35" i="2"/>
  <c r="R39" i="2"/>
  <c r="R43" i="2"/>
  <c r="R47" i="2"/>
  <c r="R51" i="2"/>
  <c r="R55" i="2"/>
  <c r="R59" i="2"/>
  <c r="R63" i="2"/>
  <c r="R67" i="2"/>
  <c r="R71" i="2"/>
  <c r="R75" i="2"/>
  <c r="R79" i="2"/>
  <c r="R83" i="2"/>
  <c r="R87" i="2"/>
  <c r="R91" i="2"/>
  <c r="R95" i="2"/>
  <c r="R99" i="2"/>
  <c r="R103" i="2"/>
  <c r="R107" i="2"/>
  <c r="R111" i="2"/>
  <c r="R115" i="2"/>
  <c r="R119" i="2"/>
  <c r="R123" i="2"/>
  <c r="R127" i="2"/>
  <c r="R131" i="2"/>
  <c r="R135" i="2"/>
  <c r="R139" i="2"/>
  <c r="R143" i="2"/>
  <c r="R147" i="2"/>
  <c r="R151" i="2"/>
  <c r="R155" i="2"/>
  <c r="R159" i="2"/>
  <c r="R3" i="2"/>
  <c r="R4" i="2"/>
  <c r="R8" i="2"/>
  <c r="R12" i="2"/>
  <c r="R16" i="2"/>
  <c r="R20" i="2"/>
  <c r="R24" i="2"/>
  <c r="R28" i="2"/>
  <c r="R32" i="2"/>
  <c r="R36" i="2"/>
  <c r="R40" i="2"/>
  <c r="R44" i="2"/>
  <c r="R48" i="2"/>
  <c r="R52" i="2"/>
  <c r="R56" i="2"/>
  <c r="R60" i="2"/>
  <c r="R64" i="2"/>
  <c r="R68" i="2"/>
  <c r="R72" i="2"/>
  <c r="R76" i="2"/>
  <c r="R80" i="2"/>
  <c r="R84" i="2"/>
  <c r="R88" i="2"/>
  <c r="R92" i="2"/>
  <c r="R96" i="2"/>
  <c r="R100" i="2"/>
  <c r="R104" i="2"/>
  <c r="R108" i="2"/>
  <c r="R112" i="2"/>
  <c r="R116" i="2"/>
  <c r="R120" i="2"/>
  <c r="R124" i="2"/>
  <c r="R128" i="2"/>
  <c r="R132" i="2"/>
  <c r="R136" i="2"/>
  <c r="R140" i="2"/>
  <c r="R144" i="2"/>
  <c r="R148" i="2"/>
  <c r="R152" i="2"/>
  <c r="R156" i="2"/>
  <c r="R160" i="2"/>
  <c r="R5" i="2"/>
  <c r="R9" i="2"/>
  <c r="R13" i="2"/>
  <c r="R17" i="2"/>
  <c r="R21" i="2"/>
  <c r="R25" i="2"/>
  <c r="R29" i="2"/>
  <c r="R33" i="2"/>
  <c r="R37" i="2"/>
  <c r="R41" i="2"/>
  <c r="R45" i="2"/>
  <c r="R49" i="2"/>
  <c r="R53" i="2"/>
  <c r="R57" i="2"/>
  <c r="R61" i="2"/>
  <c r="R65" i="2"/>
  <c r="R69" i="2"/>
  <c r="R73" i="2"/>
  <c r="R77" i="2"/>
  <c r="R81" i="2"/>
  <c r="R85" i="2"/>
  <c r="R89" i="2"/>
  <c r="R93" i="2"/>
  <c r="R97" i="2"/>
  <c r="R101" i="2"/>
  <c r="R105" i="2"/>
  <c r="R109" i="2"/>
  <c r="R113" i="2"/>
  <c r="R117" i="2"/>
  <c r="R121" i="2"/>
  <c r="R125" i="2"/>
  <c r="R129" i="2"/>
  <c r="R133" i="2"/>
  <c r="R137" i="2"/>
  <c r="R141" i="2"/>
  <c r="R145" i="2"/>
  <c r="R149" i="2"/>
  <c r="R153" i="2"/>
  <c r="R157" i="2"/>
  <c r="R161" i="2"/>
  <c r="BZ1" i="20" l="1"/>
  <c r="D66" i="19"/>
  <c r="D65" i="19"/>
  <c r="D64" i="19"/>
  <c r="D63" i="19"/>
  <c r="D62" i="19"/>
  <c r="D61" i="19"/>
  <c r="D60" i="19"/>
  <c r="D59" i="19"/>
  <c r="D58" i="19"/>
  <c r="D57" i="19"/>
  <c r="D56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E36" i="19"/>
  <c r="E739" i="16" s="1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D5" i="19"/>
  <c r="E4" i="19"/>
  <c r="E707" i="16" s="1"/>
  <c r="B315" i="2"/>
  <c r="A38" i="19" s="1"/>
  <c r="B316" i="2"/>
  <c r="A39" i="19" s="1"/>
  <c r="B317" i="2"/>
  <c r="A8" i="19" s="1"/>
  <c r="B318" i="2"/>
  <c r="A41" i="19" s="1"/>
  <c r="B319" i="2"/>
  <c r="A42" i="19" s="1"/>
  <c r="B320" i="2"/>
  <c r="A43" i="19" s="1"/>
  <c r="B321" i="2"/>
  <c r="A12" i="19" s="1"/>
  <c r="B322" i="2"/>
  <c r="A45" i="19" s="1"/>
  <c r="B323" i="2"/>
  <c r="A46" i="19" s="1"/>
  <c r="B324" i="2"/>
  <c r="A47" i="19" s="1"/>
  <c r="B325" i="2"/>
  <c r="A16" i="19" s="1"/>
  <c r="B326" i="2"/>
  <c r="A49" i="19" s="1"/>
  <c r="B327" i="2"/>
  <c r="A50" i="19" s="1"/>
  <c r="B328" i="2"/>
  <c r="A51" i="19" s="1"/>
  <c r="B329" i="2"/>
  <c r="A20" i="19" s="1"/>
  <c r="B330" i="2"/>
  <c r="A53" i="19" s="1"/>
  <c r="B331" i="2"/>
  <c r="A54" i="19" s="1"/>
  <c r="B332" i="2"/>
  <c r="A55" i="19" s="1"/>
  <c r="B333" i="2"/>
  <c r="A24" i="19" s="1"/>
  <c r="B334" i="2"/>
  <c r="A57" i="19" s="1"/>
  <c r="B335" i="2"/>
  <c r="A58" i="19" s="1"/>
  <c r="B336" i="2"/>
  <c r="A59" i="19" s="1"/>
  <c r="B337" i="2"/>
  <c r="A28" i="19" s="1"/>
  <c r="B338" i="2"/>
  <c r="A61" i="19" s="1"/>
  <c r="B339" i="2"/>
  <c r="A62" i="19" s="1"/>
  <c r="B340" i="2"/>
  <c r="A63" i="19" s="1"/>
  <c r="B341" i="2"/>
  <c r="A32" i="19" s="1"/>
  <c r="B342" i="2"/>
  <c r="A65" i="19" s="1"/>
  <c r="B343" i="2"/>
  <c r="A66" i="19" s="1"/>
  <c r="B314" i="2"/>
  <c r="A37" i="19" s="1"/>
  <c r="CA1" i="20" l="1"/>
  <c r="A29" i="19"/>
  <c r="A13" i="19"/>
  <c r="A21" i="19"/>
  <c r="A33" i="19"/>
  <c r="A17" i="19"/>
  <c r="A25" i="19"/>
  <c r="A9" i="19"/>
  <c r="A31" i="19"/>
  <c r="A27" i="19"/>
  <c r="A23" i="19"/>
  <c r="A19" i="19"/>
  <c r="A15" i="19"/>
  <c r="A11" i="19"/>
  <c r="A7" i="19"/>
  <c r="A5" i="19"/>
  <c r="A64" i="19"/>
  <c r="A60" i="19"/>
  <c r="A56" i="19"/>
  <c r="A52" i="19"/>
  <c r="A48" i="19"/>
  <c r="A44" i="19"/>
  <c r="A40" i="19"/>
  <c r="A34" i="19"/>
  <c r="A30" i="19"/>
  <c r="A26" i="19"/>
  <c r="A22" i="19"/>
  <c r="A18" i="19"/>
  <c r="A14" i="19"/>
  <c r="A10" i="19"/>
  <c r="A6" i="19"/>
  <c r="AX178" i="2"/>
  <c r="AY178" i="2" s="1"/>
  <c r="AZ178" i="2" s="1"/>
  <c r="BA178" i="2" s="1"/>
  <c r="BB178" i="2" s="1"/>
  <c r="BC178" i="2" s="1"/>
  <c r="BD178" i="2" s="1"/>
  <c r="BE178" i="2" s="1"/>
  <c r="BF178" i="2" s="1"/>
  <c r="BG178" i="2" s="1"/>
  <c r="BH178" i="2" s="1"/>
  <c r="BL1" i="2"/>
  <c r="BM1" i="2" s="1"/>
  <c r="BN1" i="2" s="1"/>
  <c r="BO1" i="2" s="1"/>
  <c r="BP1" i="2" s="1"/>
  <c r="BK1" i="2"/>
  <c r="V178" i="2"/>
  <c r="W178" i="2" s="1"/>
  <c r="X178" i="2" s="1"/>
  <c r="Y178" i="2" s="1"/>
  <c r="Z178" i="2" s="1"/>
  <c r="AA178" i="2" s="1"/>
  <c r="AB178" i="2" s="1"/>
  <c r="AC178" i="2" s="1"/>
  <c r="H2" i="2" l="1"/>
  <c r="I2" i="2" s="1"/>
  <c r="J2" i="2" s="1"/>
  <c r="K2" i="2" s="1"/>
  <c r="L2" i="2" s="1"/>
  <c r="M2" i="2" s="1"/>
  <c r="N2" i="2" s="1"/>
  <c r="O2" i="2" s="1"/>
  <c r="P2" i="2" s="1"/>
  <c r="B34" i="18" l="1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D66" i="18" l="1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E10" i="18" s="1"/>
  <c r="E9" i="16" s="1"/>
  <c r="D41" i="18"/>
  <c r="D40" i="18"/>
  <c r="D39" i="18"/>
  <c r="D38" i="18"/>
  <c r="D37" i="18"/>
  <c r="E36" i="18"/>
  <c r="E35" i="16" s="1"/>
  <c r="D34" i="18"/>
  <c r="D33" i="18"/>
  <c r="E33" i="18" s="1"/>
  <c r="E32" i="16" s="1"/>
  <c r="D32" i="18"/>
  <c r="E32" i="18" s="1"/>
  <c r="E31" i="16" s="1"/>
  <c r="D31" i="18"/>
  <c r="E31" i="18" s="1"/>
  <c r="E30" i="16" s="1"/>
  <c r="D30" i="18"/>
  <c r="E30" i="18" s="1"/>
  <c r="E29" i="16" s="1"/>
  <c r="D29" i="18"/>
  <c r="E29" i="18" s="1"/>
  <c r="E28" i="16" s="1"/>
  <c r="D28" i="18"/>
  <c r="E28" i="18" s="1"/>
  <c r="E27" i="16" s="1"/>
  <c r="D27" i="18"/>
  <c r="E27" i="18" s="1"/>
  <c r="E26" i="16" s="1"/>
  <c r="D26" i="18"/>
  <c r="E26" i="18" s="1"/>
  <c r="E25" i="16" s="1"/>
  <c r="D25" i="18"/>
  <c r="E25" i="18" s="1"/>
  <c r="E24" i="16" s="1"/>
  <c r="D24" i="18"/>
  <c r="E24" i="18" s="1"/>
  <c r="E23" i="16" s="1"/>
  <c r="D23" i="18"/>
  <c r="E23" i="18" s="1"/>
  <c r="E22" i="16" s="1"/>
  <c r="D22" i="18"/>
  <c r="D21" i="18"/>
  <c r="D20" i="18"/>
  <c r="E20" i="18" s="1"/>
  <c r="E19" i="16" s="1"/>
  <c r="D19" i="18"/>
  <c r="E19" i="18" s="1"/>
  <c r="E18" i="16" s="1"/>
  <c r="D18" i="18"/>
  <c r="D17" i="18"/>
  <c r="E17" i="18" s="1"/>
  <c r="E16" i="16" s="1"/>
  <c r="D16" i="18"/>
  <c r="E16" i="18" s="1"/>
  <c r="E15" i="16" s="1"/>
  <c r="D15" i="18"/>
  <c r="E15" i="18" s="1"/>
  <c r="E14" i="16" s="1"/>
  <c r="D14" i="18"/>
  <c r="D13" i="18"/>
  <c r="E13" i="18" s="1"/>
  <c r="E12" i="16" s="1"/>
  <c r="D12" i="18"/>
  <c r="E12" i="18" s="1"/>
  <c r="E11" i="16" s="1"/>
  <c r="D11" i="18"/>
  <c r="E11" i="18" s="1"/>
  <c r="E10" i="16" s="1"/>
  <c r="D10" i="18"/>
  <c r="D9" i="18"/>
  <c r="E9" i="18" s="1"/>
  <c r="E8" i="16" s="1"/>
  <c r="D8" i="18"/>
  <c r="E8" i="18" s="1"/>
  <c r="E7" i="16" s="1"/>
  <c r="D7" i="18"/>
  <c r="E7" i="18" s="1"/>
  <c r="E6" i="16" s="1"/>
  <c r="D6" i="18"/>
  <c r="D5" i="18"/>
  <c r="E4" i="18"/>
  <c r="E3" i="16" s="1"/>
  <c r="E5" i="18" l="1"/>
  <c r="E21" i="18"/>
  <c r="E20" i="16" s="1"/>
  <c r="E6" i="18"/>
  <c r="E5" i="16" s="1"/>
  <c r="E14" i="18"/>
  <c r="E13" i="16" s="1"/>
  <c r="E18" i="18"/>
  <c r="E17" i="16" s="1"/>
  <c r="E22" i="18"/>
  <c r="E21" i="16" s="1"/>
  <c r="E34" i="18"/>
  <c r="E33" i="16" s="1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E36" i="17"/>
  <c r="E675" i="16" s="1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E4" i="17"/>
  <c r="E643" i="16" s="1"/>
  <c r="E36" i="5" l="1"/>
  <c r="E163" i="16" s="1"/>
  <c r="E36" i="6"/>
  <c r="E227" i="16" s="1"/>
  <c r="E36" i="7"/>
  <c r="E291" i="16" s="1"/>
  <c r="E36" i="9"/>
  <c r="E355" i="16" s="1"/>
  <c r="E36" i="11"/>
  <c r="E419" i="16" s="1"/>
  <c r="E36" i="12"/>
  <c r="E483" i="16" s="1"/>
  <c r="E36" i="13"/>
  <c r="E547" i="16" s="1"/>
  <c r="E36" i="15"/>
  <c r="E611" i="16" s="1"/>
  <c r="E36" i="1"/>
  <c r="E99" i="16" s="1"/>
  <c r="E4" i="5"/>
  <c r="E131" i="16" s="1"/>
  <c r="E4" i="6"/>
  <c r="E195" i="16" s="1"/>
  <c r="E4" i="7"/>
  <c r="E259" i="16" s="1"/>
  <c r="E4" i="9"/>
  <c r="E323" i="16" s="1"/>
  <c r="E4" i="11"/>
  <c r="E387" i="16" s="1"/>
  <c r="E4" i="12"/>
  <c r="E451" i="16" s="1"/>
  <c r="E4" i="13"/>
  <c r="E515" i="16" s="1"/>
  <c r="E4" i="15"/>
  <c r="E579" i="16" s="1"/>
  <c r="E4" i="1"/>
  <c r="E67" i="16" s="1"/>
  <c r="E51" i="18" l="1"/>
  <c r="E50" i="16" s="1"/>
  <c r="E58" i="18"/>
  <c r="E57" i="16" s="1"/>
  <c r="E46" i="18"/>
  <c r="E45" i="16" s="1"/>
  <c r="E64" i="18"/>
  <c r="E63" i="16" s="1"/>
  <c r="E43" i="18"/>
  <c r="E42" i="16" s="1"/>
  <c r="E49" i="18"/>
  <c r="E48" i="16" s="1"/>
  <c r="E53" i="18"/>
  <c r="E52" i="16" s="1"/>
  <c r="E48" i="18"/>
  <c r="E47" i="16" s="1"/>
  <c r="E47" i="18"/>
  <c r="E46" i="16" s="1"/>
  <c r="E40" i="18"/>
  <c r="E39" i="16" s="1"/>
  <c r="E56" i="18"/>
  <c r="E55" i="16" s="1"/>
  <c r="E52" i="18"/>
  <c r="E51" i="16" s="1"/>
  <c r="E54" i="18"/>
  <c r="E53" i="16" s="1"/>
  <c r="E63" i="18"/>
  <c r="E62" i="16" s="1"/>
  <c r="E57" i="18"/>
  <c r="E56" i="16" s="1"/>
  <c r="E45" i="18"/>
  <c r="E44" i="16" s="1"/>
  <c r="E66" i="18"/>
  <c r="E65" i="16" s="1"/>
  <c r="E60" i="18"/>
  <c r="E59" i="16" s="1"/>
  <c r="E38" i="18"/>
  <c r="E37" i="16" s="1"/>
  <c r="E44" i="18"/>
  <c r="E43" i="16" s="1"/>
  <c r="E65" i="18"/>
  <c r="E64" i="16" s="1"/>
  <c r="E42" i="18"/>
  <c r="E41" i="16" s="1"/>
  <c r="E37" i="18"/>
  <c r="E36" i="16" s="1"/>
  <c r="E61" i="18"/>
  <c r="E60" i="16" s="1"/>
  <c r="E55" i="18"/>
  <c r="E54" i="16" s="1"/>
  <c r="E59" i="18"/>
  <c r="E58" i="16" s="1"/>
  <c r="E50" i="18"/>
  <c r="E49" i="16" s="1"/>
  <c r="E62" i="18"/>
  <c r="E61" i="16" s="1"/>
  <c r="E4" i="16"/>
  <c r="E39" i="18"/>
  <c r="E38" i="16" s="1"/>
  <c r="E41" i="18"/>
  <c r="E40" i="16" s="1"/>
  <c r="D66" i="15" l="1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5" i="1" l="1"/>
  <c r="C314" i="2" l="1"/>
  <c r="C315" i="2" l="1"/>
  <c r="D315" i="2" s="1"/>
  <c r="D314" i="2"/>
  <c r="C316" i="2" l="1"/>
  <c r="C317" i="2" l="1"/>
  <c r="D316" i="2"/>
  <c r="C318" i="2" l="1"/>
  <c r="D317" i="2"/>
  <c r="C319" i="2" l="1"/>
  <c r="D318" i="2"/>
  <c r="C320" i="2" l="1"/>
  <c r="D319" i="2"/>
  <c r="C321" i="2" l="1"/>
  <c r="D320" i="2"/>
  <c r="C322" i="2" l="1"/>
  <c r="D321" i="2"/>
  <c r="C323" i="2" l="1"/>
  <c r="D322" i="2"/>
  <c r="C324" i="2" l="1"/>
  <c r="D324" i="2" s="1"/>
  <c r="D323" i="2"/>
  <c r="C325" i="2" l="1"/>
  <c r="D325" i="2" s="1"/>
  <c r="C326" i="2" l="1"/>
  <c r="D326" i="2" s="1"/>
  <c r="C327" i="2" l="1"/>
  <c r="D327" i="2" s="1"/>
  <c r="C328" i="2" l="1"/>
  <c r="D328" i="2" s="1"/>
  <c r="C329" i="2" l="1"/>
  <c r="D329" i="2" s="1"/>
  <c r="C330" i="2" l="1"/>
  <c r="D330" i="2" s="1"/>
  <c r="C331" i="2" l="1"/>
  <c r="D331" i="2" s="1"/>
  <c r="C332" i="2" l="1"/>
  <c r="D332" i="2" s="1"/>
  <c r="C333" i="2" l="1"/>
  <c r="D333" i="2" s="1"/>
  <c r="C334" i="2" l="1"/>
  <c r="D334" i="2" s="1"/>
  <c r="C335" i="2" l="1"/>
  <c r="D335" i="2" s="1"/>
  <c r="C336" i="2" l="1"/>
  <c r="D336" i="2" s="1"/>
  <c r="C337" i="2" l="1"/>
  <c r="D337" i="2" s="1"/>
  <c r="C338" i="2" l="1"/>
  <c r="D338" i="2" s="1"/>
  <c r="C339" i="2" l="1"/>
  <c r="D339" i="2" s="1"/>
  <c r="C340" i="2" l="1"/>
  <c r="D340" i="2" s="1"/>
  <c r="C341" i="2" l="1"/>
  <c r="D341" i="2" s="1"/>
  <c r="C342" i="2" l="1"/>
  <c r="D342" i="2" s="1"/>
  <c r="C343" i="2" l="1"/>
  <c r="Q175" i="2" l="1"/>
  <c r="Q163" i="2"/>
  <c r="Q176" i="2"/>
  <c r="Q166" i="2"/>
  <c r="Q172" i="2"/>
  <c r="Q164" i="2"/>
  <c r="Q168" i="2"/>
  <c r="Q169" i="2"/>
  <c r="Q167" i="2"/>
  <c r="Q173" i="2"/>
  <c r="Q170" i="2"/>
  <c r="Q174" i="2"/>
  <c r="Q165" i="2"/>
  <c r="Q177" i="2"/>
  <c r="Q171" i="2"/>
  <c r="Q3" i="2"/>
  <c r="Q162" i="2"/>
  <c r="Q161" i="2"/>
  <c r="Q140" i="2"/>
  <c r="Q139" i="2"/>
  <c r="Q108" i="2"/>
  <c r="Q141" i="2"/>
  <c r="Q75" i="2"/>
  <c r="Q142" i="2"/>
  <c r="Q85" i="2"/>
  <c r="D343" i="2"/>
  <c r="Q159" i="2"/>
  <c r="Q132" i="2"/>
  <c r="Q82" i="2"/>
  <c r="Q6" i="2"/>
  <c r="Q137" i="2"/>
  <c r="Q69" i="2"/>
  <c r="Q58" i="2"/>
  <c r="Q126" i="2"/>
  <c r="Q12" i="2"/>
  <c r="Q112" i="2"/>
  <c r="Q36" i="2"/>
  <c r="Q64" i="2"/>
  <c r="Q110" i="2"/>
  <c r="Q80" i="2"/>
  <c r="Q119" i="2"/>
  <c r="Q113" i="2"/>
  <c r="Q130" i="2"/>
  <c r="Q74" i="2"/>
  <c r="Q67" i="2"/>
  <c r="Q155" i="2"/>
  <c r="Q19" i="2"/>
  <c r="Q52" i="2"/>
  <c r="Q78" i="2"/>
  <c r="Q27" i="2"/>
  <c r="Q24" i="2"/>
  <c r="Q160" i="2"/>
  <c r="Q13" i="2"/>
  <c r="Q43" i="2"/>
  <c r="Q31" i="2"/>
  <c r="Q89" i="2"/>
  <c r="Q54" i="2"/>
  <c r="Q25" i="2"/>
  <c r="Q144" i="2"/>
  <c r="Q95" i="2"/>
  <c r="Q158" i="2"/>
  <c r="Q47" i="2"/>
  <c r="Q11" i="2"/>
  <c r="Q106" i="2"/>
  <c r="Q91" i="2"/>
  <c r="Q149" i="2"/>
  <c r="Q124" i="2"/>
  <c r="Q81" i="2"/>
  <c r="Q152" i="2"/>
  <c r="Q138" i="2"/>
  <c r="Q14" i="2"/>
  <c r="Q90" i="2"/>
  <c r="Q115" i="2"/>
  <c r="Q68" i="2"/>
  <c r="Q34" i="2"/>
  <c r="Q116" i="2"/>
  <c r="Q70" i="2"/>
  <c r="Q49" i="2"/>
  <c r="Q154" i="2"/>
  <c r="Q10" i="2"/>
  <c r="Q121" i="2"/>
  <c r="Q101" i="2"/>
  <c r="Q23" i="2"/>
  <c r="Q129" i="2"/>
  <c r="Q79" i="2"/>
  <c r="Q128" i="2"/>
  <c r="Q63" i="2"/>
  <c r="Q71" i="2"/>
  <c r="Q125" i="2"/>
  <c r="Q127" i="2"/>
  <c r="Q61" i="2"/>
  <c r="Q55" i="2"/>
  <c r="Q117" i="2"/>
  <c r="Q57" i="2"/>
  <c r="Q146" i="2"/>
  <c r="Q72" i="2"/>
  <c r="Q42" i="2"/>
  <c r="Q86" i="2"/>
  <c r="Q114" i="2"/>
  <c r="Q92" i="2"/>
  <c r="Q15" i="2"/>
  <c r="Q100" i="2"/>
  <c r="Q40" i="2"/>
  <c r="Q39" i="2"/>
  <c r="Q18" i="2"/>
  <c r="Q111" i="2"/>
  <c r="Q105" i="2"/>
  <c r="Q32" i="2"/>
  <c r="Q136" i="2"/>
  <c r="Q103" i="2"/>
  <c r="Q66" i="2"/>
  <c r="Q41" i="2"/>
  <c r="Q65" i="2"/>
  <c r="Q48" i="2"/>
  <c r="Q45" i="2"/>
  <c r="Q20" i="2"/>
  <c r="Q107" i="2"/>
  <c r="Q93" i="2"/>
  <c r="Q73" i="2"/>
  <c r="Q118" i="2"/>
  <c r="Q77" i="2"/>
  <c r="Q29" i="2"/>
  <c r="Q131" i="2"/>
  <c r="Q17" i="2"/>
  <c r="Q120" i="2"/>
  <c r="Q4" i="2"/>
  <c r="Q94" i="2"/>
  <c r="Q148" i="2"/>
  <c r="Q133" i="2"/>
  <c r="Q109" i="2"/>
  <c r="Q21" i="2"/>
  <c r="Q50" i="2"/>
  <c r="Q33" i="2"/>
  <c r="Q134" i="2"/>
  <c r="Q87" i="2"/>
  <c r="Q76" i="2"/>
  <c r="Q16" i="2"/>
  <c r="Q83" i="2"/>
  <c r="Q147" i="2"/>
  <c r="Q97" i="2"/>
  <c r="Q53" i="2"/>
  <c r="Q123" i="2"/>
  <c r="Q28" i="2"/>
  <c r="Q102" i="2"/>
  <c r="Q98" i="2"/>
  <c r="Q51" i="2"/>
  <c r="Q56" i="2"/>
  <c r="Q62" i="2"/>
  <c r="Q88" i="2"/>
  <c r="Q22" i="2"/>
  <c r="Q135" i="2"/>
  <c r="Q35" i="2"/>
  <c r="Q30" i="2"/>
  <c r="Q59" i="2"/>
  <c r="Q8" i="2"/>
  <c r="Q5" i="2"/>
  <c r="Q157" i="2"/>
  <c r="Q60" i="2"/>
  <c r="Q96" i="2"/>
  <c r="Q104" i="2"/>
  <c r="Q156" i="2"/>
  <c r="Q150" i="2"/>
  <c r="Q122" i="2"/>
  <c r="Q44" i="2"/>
  <c r="Q7" i="2"/>
  <c r="Q9" i="2"/>
  <c r="Q84" i="2"/>
  <c r="Q153" i="2"/>
  <c r="Q143" i="2"/>
  <c r="Q26" i="2"/>
  <c r="Q46" i="2"/>
  <c r="Q37" i="2"/>
  <c r="Q151" i="2"/>
  <c r="Q99" i="2"/>
  <c r="Q38" i="2"/>
  <c r="Q145" i="2"/>
  <c r="B3" i="2" l="1"/>
  <c r="B4" i="2"/>
  <c r="B65" i="2" l="1"/>
  <c r="B34" i="2"/>
  <c r="B5" i="2"/>
  <c r="B35" i="2"/>
  <c r="C3" i="2"/>
  <c r="A37" i="1"/>
  <c r="A5" i="1"/>
  <c r="A6" i="1"/>
  <c r="C4" i="2"/>
  <c r="D4" i="2" s="1"/>
  <c r="A38" i="1"/>
  <c r="B96" i="2" l="1"/>
  <c r="B6" i="2"/>
  <c r="B36" i="2"/>
  <c r="B66" i="2"/>
  <c r="G4" i="2"/>
  <c r="T4" i="2" s="1"/>
  <c r="G3" i="2"/>
  <c r="T3" i="2" s="1"/>
  <c r="D3" i="2"/>
  <c r="A37" i="6"/>
  <c r="B37" i="6" s="1"/>
  <c r="E37" i="6" s="1"/>
  <c r="E228" i="16" s="1"/>
  <c r="A5" i="6"/>
  <c r="B5" i="6" s="1"/>
  <c r="C65" i="2"/>
  <c r="A5" i="5"/>
  <c r="B5" i="5" s="1"/>
  <c r="C34" i="2"/>
  <c r="A37" i="5"/>
  <c r="B37" i="5" s="1"/>
  <c r="E37" i="5" s="1"/>
  <c r="E164" i="16" s="1"/>
  <c r="B38" i="1"/>
  <c r="E38" i="1" s="1"/>
  <c r="E101" i="16" s="1"/>
  <c r="B37" i="1"/>
  <c r="E37" i="1" s="1"/>
  <c r="E100" i="16" s="1"/>
  <c r="C5" i="2"/>
  <c r="D5" i="2" s="1"/>
  <c r="A7" i="1"/>
  <c r="A39" i="1"/>
  <c r="B5" i="1"/>
  <c r="A38" i="5"/>
  <c r="B38" i="5" s="1"/>
  <c r="E38" i="5" s="1"/>
  <c r="E165" i="16" s="1"/>
  <c r="C35" i="2"/>
  <c r="D35" i="2" s="1"/>
  <c r="A6" i="5"/>
  <c r="B6" i="5" s="1"/>
  <c r="B6" i="1"/>
  <c r="E6" i="1" l="1"/>
  <c r="E69" i="16" s="1"/>
  <c r="E5" i="1"/>
  <c r="E68" i="16" s="1"/>
  <c r="E5" i="5"/>
  <c r="E132" i="16" s="1"/>
  <c r="E6" i="5"/>
  <c r="E133" i="16" s="1"/>
  <c r="E5" i="6"/>
  <c r="E196" i="16" s="1"/>
  <c r="B127" i="2"/>
  <c r="B7" i="2"/>
  <c r="B37" i="2"/>
  <c r="B67" i="2"/>
  <c r="B97" i="2"/>
  <c r="AH3" i="2"/>
  <c r="AH4" i="2"/>
  <c r="C96" i="2"/>
  <c r="A5" i="7"/>
  <c r="B5" i="7" s="1"/>
  <c r="A37" i="7"/>
  <c r="B37" i="7" s="1"/>
  <c r="E37" i="7" s="1"/>
  <c r="E292" i="16" s="1"/>
  <c r="H4" i="2"/>
  <c r="U4" i="2" s="1"/>
  <c r="AI4" i="2" s="1"/>
  <c r="H3" i="2"/>
  <c r="U3" i="2" s="1"/>
  <c r="AI3" i="2" s="1"/>
  <c r="D34" i="2"/>
  <c r="C6" i="2"/>
  <c r="D6" i="2" s="1"/>
  <c r="A40" i="1"/>
  <c r="A8" i="1"/>
  <c r="C36" i="2"/>
  <c r="D36" i="2" s="1"/>
  <c r="A7" i="5"/>
  <c r="A39" i="5"/>
  <c r="B7" i="1"/>
  <c r="G5" i="2"/>
  <c r="T5" i="2" s="1"/>
  <c r="I3" i="2"/>
  <c r="D65" i="2"/>
  <c r="A6" i="6"/>
  <c r="C66" i="2"/>
  <c r="D66" i="2" s="1"/>
  <c r="A38" i="6"/>
  <c r="B39" i="1"/>
  <c r="E39" i="1" s="1"/>
  <c r="E102" i="16" s="1"/>
  <c r="E5" i="7" l="1"/>
  <c r="E260" i="16" s="1"/>
  <c r="E7" i="1"/>
  <c r="E70" i="16" s="1"/>
  <c r="B158" i="2"/>
  <c r="B8" i="2"/>
  <c r="B38" i="2"/>
  <c r="B68" i="2"/>
  <c r="B98" i="2"/>
  <c r="B128" i="2"/>
  <c r="AH5" i="2"/>
  <c r="AV4" i="2"/>
  <c r="AW4" i="2"/>
  <c r="A38" i="7"/>
  <c r="C97" i="2"/>
  <c r="D97" i="2" s="1"/>
  <c r="A6" i="7"/>
  <c r="A5" i="9"/>
  <c r="A37" i="9"/>
  <c r="C127" i="2"/>
  <c r="AV3" i="2"/>
  <c r="AW3" i="2"/>
  <c r="A9" i="1"/>
  <c r="A41" i="1"/>
  <c r="C7" i="2"/>
  <c r="I50" i="2"/>
  <c r="H8" i="2"/>
  <c r="J3" i="2"/>
  <c r="D96" i="2"/>
  <c r="A8" i="5"/>
  <c r="B8" i="5" s="1"/>
  <c r="A40" i="5"/>
  <c r="B40" i="5" s="1"/>
  <c r="E40" i="5" s="1"/>
  <c r="E167" i="16" s="1"/>
  <c r="C37" i="2"/>
  <c r="D37" i="2" s="1"/>
  <c r="G6" i="2"/>
  <c r="T6" i="2" s="1"/>
  <c r="B40" i="1"/>
  <c r="E40" i="1" s="1"/>
  <c r="E103" i="16" s="1"/>
  <c r="V3" i="2"/>
  <c r="AJ3" i="2" s="1"/>
  <c r="C67" i="2"/>
  <c r="D67" i="2" s="1"/>
  <c r="A7" i="6"/>
  <c r="A39" i="6"/>
  <c r="B8" i="1"/>
  <c r="BJ3" i="2" l="1"/>
  <c r="BJ4" i="2"/>
  <c r="E8" i="1"/>
  <c r="E71" i="16" s="1"/>
  <c r="E8" i="5"/>
  <c r="E135" i="16" s="1"/>
  <c r="B41" i="1"/>
  <c r="E41" i="1" s="1"/>
  <c r="E104" i="16" s="1"/>
  <c r="W3" i="2"/>
  <c r="AK3" i="2" s="1"/>
  <c r="AY3" i="2" s="1"/>
  <c r="B189" i="2"/>
  <c r="B9" i="2"/>
  <c r="B39" i="2"/>
  <c r="B69" i="2"/>
  <c r="B99" i="2"/>
  <c r="B129" i="2"/>
  <c r="B159" i="2"/>
  <c r="AH6" i="2"/>
  <c r="C98" i="2"/>
  <c r="A39" i="7"/>
  <c r="A7" i="7"/>
  <c r="A5" i="11"/>
  <c r="B5" i="11" s="1"/>
  <c r="C158" i="2"/>
  <c r="A37" i="11"/>
  <c r="B37" i="11" s="1"/>
  <c r="E37" i="11" s="1"/>
  <c r="E420" i="16" s="1"/>
  <c r="I15" i="2"/>
  <c r="AX3" i="2"/>
  <c r="H5" i="2"/>
  <c r="U5" i="2" s="1"/>
  <c r="C128" i="2"/>
  <c r="D128" i="2" s="1"/>
  <c r="A38" i="9"/>
  <c r="B38" i="9" s="1"/>
  <c r="E38" i="9" s="1"/>
  <c r="E357" i="16" s="1"/>
  <c r="A6" i="9"/>
  <c r="B6" i="9" s="1"/>
  <c r="A10" i="1"/>
  <c r="C8" i="2"/>
  <c r="A42" i="1"/>
  <c r="B9" i="1"/>
  <c r="D127" i="2"/>
  <c r="K77" i="2"/>
  <c r="AV5" i="2"/>
  <c r="A41" i="5"/>
  <c r="A9" i="5"/>
  <c r="C38" i="2"/>
  <c r="D7" i="2"/>
  <c r="G7" i="2"/>
  <c r="T7" i="2" s="1"/>
  <c r="A40" i="6"/>
  <c r="A8" i="6"/>
  <c r="C68" i="2"/>
  <c r="J52" i="2"/>
  <c r="BJ5" i="2" l="1"/>
  <c r="E9" i="1"/>
  <c r="E72" i="16" s="1"/>
  <c r="E6" i="9"/>
  <c r="E325" i="16" s="1"/>
  <c r="E5" i="11"/>
  <c r="E388" i="16" s="1"/>
  <c r="B220" i="2"/>
  <c r="B10" i="2"/>
  <c r="B40" i="2"/>
  <c r="B70" i="2"/>
  <c r="B100" i="2"/>
  <c r="B130" i="2"/>
  <c r="B160" i="2"/>
  <c r="B190" i="2"/>
  <c r="D38" i="2"/>
  <c r="D98" i="2"/>
  <c r="J50" i="2"/>
  <c r="A40" i="7"/>
  <c r="A8" i="7"/>
  <c r="C99" i="2"/>
  <c r="C189" i="2"/>
  <c r="A5" i="12"/>
  <c r="B5" i="12" s="1"/>
  <c r="A37" i="12"/>
  <c r="B37" i="12" s="1"/>
  <c r="E37" i="12" s="1"/>
  <c r="E484" i="16" s="1"/>
  <c r="D8" i="2"/>
  <c r="B7" i="5"/>
  <c r="B39" i="5"/>
  <c r="E39" i="5" s="1"/>
  <c r="E166" i="16" s="1"/>
  <c r="L3" i="2"/>
  <c r="D158" i="2"/>
  <c r="AV6" i="2"/>
  <c r="A7" i="9"/>
  <c r="C129" i="2"/>
  <c r="A39" i="9"/>
  <c r="A43" i="1"/>
  <c r="A11" i="1"/>
  <c r="C9" i="2"/>
  <c r="B42" i="1"/>
  <c r="E42" i="1" s="1"/>
  <c r="E105" i="16" s="1"/>
  <c r="C159" i="2"/>
  <c r="D159" i="2" s="1"/>
  <c r="A38" i="11"/>
  <c r="A6" i="11"/>
  <c r="C39" i="2"/>
  <c r="D39" i="2" s="1"/>
  <c r="A42" i="5"/>
  <c r="A10" i="5"/>
  <c r="K3" i="2"/>
  <c r="X3" i="2" s="1"/>
  <c r="H20" i="2"/>
  <c r="G8" i="2"/>
  <c r="T8" i="2" s="1"/>
  <c r="D68" i="2"/>
  <c r="I51" i="2"/>
  <c r="AH7" i="2"/>
  <c r="AI5" i="2"/>
  <c r="A9" i="6"/>
  <c r="C69" i="2"/>
  <c r="A41" i="6"/>
  <c r="B10" i="1"/>
  <c r="J57" i="2" l="1"/>
  <c r="K78" i="2"/>
  <c r="G9" i="2"/>
  <c r="T9" i="2" s="1"/>
  <c r="AH9" i="2" s="1"/>
  <c r="BJ6" i="2"/>
  <c r="E10" i="1"/>
  <c r="E73" i="16" s="1"/>
  <c r="E5" i="12"/>
  <c r="E452" i="16" s="1"/>
  <c r="E7" i="5"/>
  <c r="E134" i="16" s="1"/>
  <c r="B251" i="2"/>
  <c r="B11" i="2"/>
  <c r="B41" i="2"/>
  <c r="B71" i="2"/>
  <c r="B101" i="2"/>
  <c r="B131" i="2"/>
  <c r="B161" i="2"/>
  <c r="B191" i="2"/>
  <c r="B221" i="2"/>
  <c r="AV7" i="2"/>
  <c r="A41" i="7"/>
  <c r="A9" i="7"/>
  <c r="C100" i="2"/>
  <c r="A5" i="13"/>
  <c r="A37" i="13"/>
  <c r="C220" i="2"/>
  <c r="B11" i="1"/>
  <c r="L77" i="2"/>
  <c r="AH8" i="2"/>
  <c r="U8" i="2"/>
  <c r="D9" i="2"/>
  <c r="D129" i="2"/>
  <c r="A40" i="9"/>
  <c r="A8" i="9"/>
  <c r="C130" i="2"/>
  <c r="C10" i="2"/>
  <c r="A44" i="1"/>
  <c r="A12" i="1"/>
  <c r="I52" i="2"/>
  <c r="H33" i="2"/>
  <c r="D69" i="2"/>
  <c r="AW5" i="2"/>
  <c r="D99" i="2"/>
  <c r="A39" i="11"/>
  <c r="C160" i="2"/>
  <c r="D160" i="2" s="1"/>
  <c r="A7" i="11"/>
  <c r="A11" i="5"/>
  <c r="C40" i="2"/>
  <c r="A43" i="5"/>
  <c r="AL3" i="2"/>
  <c r="Y3" i="2"/>
  <c r="AM3" i="2" s="1"/>
  <c r="M3" i="2"/>
  <c r="D189" i="2"/>
  <c r="C190" i="2"/>
  <c r="D190" i="2" s="1"/>
  <c r="A38" i="12"/>
  <c r="A6" i="12"/>
  <c r="C70" i="2"/>
  <c r="A42" i="6"/>
  <c r="A10" i="6"/>
  <c r="G10" i="2"/>
  <c r="T10" i="2" s="1"/>
  <c r="B43" i="1"/>
  <c r="E43" i="1" s="1"/>
  <c r="E106" i="16" s="1"/>
  <c r="Z3" i="2" l="1"/>
  <c r="AN3" i="2" s="1"/>
  <c r="BB3" i="2" s="1"/>
  <c r="BJ7" i="2"/>
  <c r="B12" i="1"/>
  <c r="E12" i="1" s="1"/>
  <c r="E75" i="16" s="1"/>
  <c r="E11" i="1"/>
  <c r="E74" i="16" s="1"/>
  <c r="B44" i="1"/>
  <c r="E44" i="1" s="1"/>
  <c r="E107" i="16" s="1"/>
  <c r="L78" i="2"/>
  <c r="B282" i="2"/>
  <c r="B12" i="2"/>
  <c r="B42" i="2"/>
  <c r="B72" i="2"/>
  <c r="B102" i="2"/>
  <c r="B132" i="2"/>
  <c r="B162" i="2"/>
  <c r="B192" i="2"/>
  <c r="B222" i="2"/>
  <c r="B252" i="2"/>
  <c r="AV9" i="2"/>
  <c r="D130" i="2"/>
  <c r="K59" i="2"/>
  <c r="AI8" i="2"/>
  <c r="AW8" i="2" s="1"/>
  <c r="D100" i="2"/>
  <c r="C221" i="2"/>
  <c r="D221" i="2" s="1"/>
  <c r="A6" i="13"/>
  <c r="A38" i="13"/>
  <c r="A42" i="7"/>
  <c r="A10" i="7"/>
  <c r="C101" i="2"/>
  <c r="C251" i="2"/>
  <c r="A5" i="15"/>
  <c r="A37" i="15"/>
  <c r="AH10" i="2"/>
  <c r="D40" i="2"/>
  <c r="H12" i="2"/>
  <c r="D10" i="2"/>
  <c r="A9" i="9"/>
  <c r="C131" i="2"/>
  <c r="A41" i="9"/>
  <c r="A45" i="1"/>
  <c r="C11" i="2"/>
  <c r="A13" i="1"/>
  <c r="D70" i="2"/>
  <c r="AZ3" i="2"/>
  <c r="A40" i="11"/>
  <c r="A8" i="11"/>
  <c r="C161" i="2"/>
  <c r="A44" i="5"/>
  <c r="A12" i="5"/>
  <c r="C41" i="2"/>
  <c r="J20" i="2"/>
  <c r="I53" i="2"/>
  <c r="AV8" i="2"/>
  <c r="D220" i="2"/>
  <c r="N78" i="2"/>
  <c r="A39" i="12"/>
  <c r="A7" i="12"/>
  <c r="C191" i="2"/>
  <c r="M99" i="2" s="1"/>
  <c r="C71" i="2"/>
  <c r="A11" i="6"/>
  <c r="A43" i="6"/>
  <c r="M78" i="2"/>
  <c r="BA3" i="2"/>
  <c r="BJ8" i="2" l="1"/>
  <c r="BJ9" i="2"/>
  <c r="N59" i="2"/>
  <c r="B13" i="2"/>
  <c r="B43" i="2"/>
  <c r="B73" i="2"/>
  <c r="B103" i="2"/>
  <c r="B133" i="2"/>
  <c r="B163" i="2"/>
  <c r="B193" i="2"/>
  <c r="B223" i="2"/>
  <c r="B253" i="2"/>
  <c r="B283" i="2"/>
  <c r="D161" i="2"/>
  <c r="L59" i="2"/>
  <c r="A39" i="13"/>
  <c r="A7" i="13"/>
  <c r="C222" i="2"/>
  <c r="C102" i="2"/>
  <c r="A11" i="7"/>
  <c r="A43" i="7"/>
  <c r="A37" i="17"/>
  <c r="A5" i="17"/>
  <c r="C282" i="2"/>
  <c r="D191" i="2"/>
  <c r="A38" i="15"/>
  <c r="A6" i="15"/>
  <c r="C252" i="2"/>
  <c r="D252" i="2" s="1"/>
  <c r="A10" i="9"/>
  <c r="C132" i="2"/>
  <c r="A42" i="9"/>
  <c r="A14" i="1"/>
  <c r="A46" i="1"/>
  <c r="C12" i="2"/>
  <c r="B45" i="1"/>
  <c r="E45" i="1" s="1"/>
  <c r="E108" i="16" s="1"/>
  <c r="K57" i="2"/>
  <c r="D71" i="2"/>
  <c r="D11" i="2"/>
  <c r="D101" i="2"/>
  <c r="A9" i="11"/>
  <c r="A41" i="11"/>
  <c r="C162" i="2"/>
  <c r="A45" i="5"/>
  <c r="C42" i="2"/>
  <c r="D42" i="2" s="1"/>
  <c r="A13" i="5"/>
  <c r="D41" i="2"/>
  <c r="D131" i="2"/>
  <c r="AV10" i="2"/>
  <c r="D251" i="2"/>
  <c r="O126" i="2"/>
  <c r="A40" i="12"/>
  <c r="A8" i="12"/>
  <c r="C192" i="2"/>
  <c r="A44" i="6"/>
  <c r="C72" i="2"/>
  <c r="D72" i="2" s="1"/>
  <c r="A12" i="6"/>
  <c r="J40" i="2"/>
  <c r="B13" i="1"/>
  <c r="B37" i="17" l="1"/>
  <c r="E37" i="17" s="1"/>
  <c r="E676" i="16" s="1"/>
  <c r="B9" i="19"/>
  <c r="E9" i="19" s="1"/>
  <c r="E712" i="16" s="1"/>
  <c r="BJ10" i="2"/>
  <c r="B5" i="17"/>
  <c r="E5" i="17" s="1"/>
  <c r="E644" i="16" s="1"/>
  <c r="B41" i="19"/>
  <c r="E41" i="19" s="1"/>
  <c r="E744" i="16" s="1"/>
  <c r="E13" i="1"/>
  <c r="E76" i="16" s="1"/>
  <c r="O78" i="2"/>
  <c r="I14" i="2"/>
  <c r="B14" i="2"/>
  <c r="B44" i="2"/>
  <c r="B74" i="2"/>
  <c r="B104" i="2"/>
  <c r="B134" i="2"/>
  <c r="B164" i="2"/>
  <c r="B194" i="2"/>
  <c r="B224" i="2"/>
  <c r="B254" i="2"/>
  <c r="B284" i="2"/>
  <c r="D282" i="2"/>
  <c r="P78" i="2"/>
  <c r="A7" i="15"/>
  <c r="A39" i="15"/>
  <c r="C253" i="2"/>
  <c r="A11" i="9"/>
  <c r="C133" i="2"/>
  <c r="A43" i="9"/>
  <c r="A15" i="1"/>
  <c r="A47" i="1"/>
  <c r="C13" i="2"/>
  <c r="D13" i="2" s="1"/>
  <c r="K52" i="2"/>
  <c r="B46" i="1"/>
  <c r="E46" i="1" s="1"/>
  <c r="E109" i="16" s="1"/>
  <c r="L57" i="2"/>
  <c r="D12" i="2"/>
  <c r="B43" i="5"/>
  <c r="E43" i="5" s="1"/>
  <c r="E170" i="16" s="1"/>
  <c r="B11" i="5"/>
  <c r="D132" i="2"/>
  <c r="A38" i="17"/>
  <c r="A6" i="17"/>
  <c r="C283" i="2"/>
  <c r="D283" i="2" s="1"/>
  <c r="C163" i="2"/>
  <c r="L66" i="2" s="1"/>
  <c r="A42" i="11"/>
  <c r="A10" i="11"/>
  <c r="A14" i="5"/>
  <c r="B14" i="5" s="1"/>
  <c r="C43" i="2"/>
  <c r="D43" i="2" s="1"/>
  <c r="A46" i="5"/>
  <c r="B46" i="5" s="1"/>
  <c r="E46" i="5" s="1"/>
  <c r="E173" i="16" s="1"/>
  <c r="M100" i="2"/>
  <c r="D192" i="2"/>
  <c r="D222" i="2"/>
  <c r="N77" i="2"/>
  <c r="A9" i="12"/>
  <c r="A41" i="12"/>
  <c r="C193" i="2"/>
  <c r="A13" i="6"/>
  <c r="A45" i="6"/>
  <c r="C73" i="2"/>
  <c r="D73" i="2" s="1"/>
  <c r="D162" i="2"/>
  <c r="D102" i="2"/>
  <c r="J53" i="2"/>
  <c r="A40" i="13"/>
  <c r="A8" i="13"/>
  <c r="C223" i="2"/>
  <c r="D223" i="2" s="1"/>
  <c r="A44" i="7"/>
  <c r="A12" i="7"/>
  <c r="C103" i="2"/>
  <c r="B14" i="1"/>
  <c r="B12" i="19" l="1"/>
  <c r="E12" i="19" s="1"/>
  <c r="E715" i="16" s="1"/>
  <c r="E14" i="1"/>
  <c r="E77" i="16" s="1"/>
  <c r="E14" i="5"/>
  <c r="E141" i="16" s="1"/>
  <c r="E11" i="5"/>
  <c r="E138" i="16" s="1"/>
  <c r="B44" i="19"/>
  <c r="E44" i="19" s="1"/>
  <c r="E747" i="16" s="1"/>
  <c r="N112" i="2"/>
  <c r="B15" i="1"/>
  <c r="B15" i="2"/>
  <c r="B45" i="2"/>
  <c r="B75" i="2"/>
  <c r="B105" i="2"/>
  <c r="B135" i="2"/>
  <c r="B165" i="2"/>
  <c r="B195" i="2"/>
  <c r="B225" i="2"/>
  <c r="B255" i="2"/>
  <c r="B285" i="2"/>
  <c r="A8" i="15"/>
  <c r="A40" i="15"/>
  <c r="C254" i="2"/>
  <c r="O84" i="2" s="1"/>
  <c r="A44" i="9"/>
  <c r="A12" i="9"/>
  <c r="C134" i="2"/>
  <c r="K79" i="2" s="1"/>
  <c r="A16" i="1"/>
  <c r="A48" i="1"/>
  <c r="C14" i="2"/>
  <c r="M79" i="2"/>
  <c r="B6" i="17"/>
  <c r="D253" i="2"/>
  <c r="O106" i="2"/>
  <c r="A39" i="17"/>
  <c r="C284" i="2"/>
  <c r="D284" i="2" s="1"/>
  <c r="A7" i="17"/>
  <c r="C164" i="2"/>
  <c r="A11" i="11"/>
  <c r="A43" i="11"/>
  <c r="A47" i="5"/>
  <c r="A15" i="5"/>
  <c r="C44" i="2"/>
  <c r="D44" i="2" s="1"/>
  <c r="P84" i="2"/>
  <c r="D193" i="2"/>
  <c r="D163" i="2"/>
  <c r="A42" i="12"/>
  <c r="C194" i="2"/>
  <c r="A10" i="12"/>
  <c r="A46" i="6"/>
  <c r="B46" i="6" s="1"/>
  <c r="E46" i="6" s="1"/>
  <c r="E237" i="16" s="1"/>
  <c r="C74" i="2"/>
  <c r="D74" i="2" s="1"/>
  <c r="A14" i="6"/>
  <c r="B14" i="6" s="1"/>
  <c r="B47" i="1"/>
  <c r="E47" i="1" s="1"/>
  <c r="E110" i="16" s="1"/>
  <c r="D103" i="2"/>
  <c r="D133" i="2"/>
  <c r="K66" i="2"/>
  <c r="A41" i="13"/>
  <c r="A9" i="13"/>
  <c r="C224" i="2"/>
  <c r="C104" i="2"/>
  <c r="D104" i="2" s="1"/>
  <c r="A13" i="7"/>
  <c r="A45" i="7"/>
  <c r="B38" i="17"/>
  <c r="E38" i="17" s="1"/>
  <c r="E677" i="16" s="1"/>
  <c r="E14" i="6" l="1"/>
  <c r="E205" i="16" s="1"/>
  <c r="E6" i="17"/>
  <c r="E645" i="16" s="1"/>
  <c r="E15" i="1"/>
  <c r="E78" i="16" s="1"/>
  <c r="B16" i="2"/>
  <c r="B46" i="2"/>
  <c r="B76" i="2"/>
  <c r="B106" i="2"/>
  <c r="B136" i="2"/>
  <c r="B166" i="2"/>
  <c r="B196" i="2"/>
  <c r="B226" i="2"/>
  <c r="B256" i="2"/>
  <c r="B286" i="2"/>
  <c r="D194" i="2"/>
  <c r="D254" i="2"/>
  <c r="A41" i="15"/>
  <c r="A9" i="15"/>
  <c r="C255" i="2"/>
  <c r="A45" i="9"/>
  <c r="C135" i="2"/>
  <c r="D135" i="2" s="1"/>
  <c r="A13" i="9"/>
  <c r="A17" i="1"/>
  <c r="C15" i="2"/>
  <c r="B15" i="5" s="1"/>
  <c r="A49" i="1"/>
  <c r="B39" i="17"/>
  <c r="E39" i="17" s="1"/>
  <c r="E678" i="16" s="1"/>
  <c r="B16" i="1"/>
  <c r="A8" i="17"/>
  <c r="C285" i="2"/>
  <c r="A40" i="17"/>
  <c r="A44" i="11"/>
  <c r="C165" i="2"/>
  <c r="D165" i="2" s="1"/>
  <c r="A12" i="11"/>
  <c r="A16" i="5"/>
  <c r="C45" i="2"/>
  <c r="D45" i="2" s="1"/>
  <c r="A48" i="5"/>
  <c r="B48" i="1"/>
  <c r="E48" i="1" s="1"/>
  <c r="E111" i="16" s="1"/>
  <c r="D14" i="2"/>
  <c r="B45" i="5"/>
  <c r="E45" i="5" s="1"/>
  <c r="E172" i="16" s="1"/>
  <c r="B12" i="6"/>
  <c r="B13" i="5"/>
  <c r="B44" i="6"/>
  <c r="E44" i="6" s="1"/>
  <c r="E235" i="16" s="1"/>
  <c r="A11" i="12"/>
  <c r="A43" i="12"/>
  <c r="C195" i="2"/>
  <c r="C75" i="2"/>
  <c r="D75" i="2" s="1"/>
  <c r="A15" i="6"/>
  <c r="B15" i="6" s="1"/>
  <c r="A47" i="6"/>
  <c r="B47" i="6" s="1"/>
  <c r="E47" i="6" s="1"/>
  <c r="E238" i="16" s="1"/>
  <c r="B7" i="17"/>
  <c r="P59" i="2"/>
  <c r="D224" i="2"/>
  <c r="N94" i="2"/>
  <c r="D164" i="2"/>
  <c r="D134" i="2"/>
  <c r="C225" i="2"/>
  <c r="D225" i="2" s="1"/>
  <c r="A10" i="13"/>
  <c r="A42" i="13"/>
  <c r="A46" i="7"/>
  <c r="A14" i="7"/>
  <c r="C105" i="2"/>
  <c r="D105" i="2" s="1"/>
  <c r="M59" i="2"/>
  <c r="B47" i="5" l="1"/>
  <c r="E47" i="5" s="1"/>
  <c r="E174" i="16" s="1"/>
  <c r="B49" i="1"/>
  <c r="E49" i="1" s="1"/>
  <c r="E112" i="16" s="1"/>
  <c r="B17" i="1"/>
  <c r="L90" i="2"/>
  <c r="E15" i="6"/>
  <c r="E206" i="16" s="1"/>
  <c r="E16" i="1"/>
  <c r="E79" i="16" s="1"/>
  <c r="E17" i="1"/>
  <c r="E80" i="16" s="1"/>
  <c r="E7" i="17"/>
  <c r="E646" i="16" s="1"/>
  <c r="E13" i="5"/>
  <c r="E140" i="16" s="1"/>
  <c r="E15" i="5"/>
  <c r="E142" i="16" s="1"/>
  <c r="E12" i="6"/>
  <c r="E203" i="16" s="1"/>
  <c r="B17" i="2"/>
  <c r="B47" i="2"/>
  <c r="B77" i="2"/>
  <c r="B107" i="2"/>
  <c r="B137" i="2"/>
  <c r="B167" i="2"/>
  <c r="B197" i="2"/>
  <c r="B227" i="2"/>
  <c r="B257" i="2"/>
  <c r="B287" i="2"/>
  <c r="D285" i="2"/>
  <c r="P132" i="2"/>
  <c r="D255" i="2"/>
  <c r="O59" i="2"/>
  <c r="C256" i="2"/>
  <c r="D256" i="2" s="1"/>
  <c r="A42" i="15"/>
  <c r="A10" i="15"/>
  <c r="A46" i="9"/>
  <c r="A14" i="9"/>
  <c r="C136" i="2"/>
  <c r="D136" i="2" s="1"/>
  <c r="A18" i="1"/>
  <c r="A50" i="1"/>
  <c r="C16" i="2"/>
  <c r="D16" i="2" s="1"/>
  <c r="N106" i="2"/>
  <c r="D195" i="2"/>
  <c r="D15" i="2"/>
  <c r="B39" i="6"/>
  <c r="E39" i="6" s="1"/>
  <c r="E230" i="16" s="1"/>
  <c r="B7" i="6"/>
  <c r="C286" i="2"/>
  <c r="A41" i="17"/>
  <c r="A9" i="17"/>
  <c r="A45" i="11"/>
  <c r="A13" i="11"/>
  <c r="C166" i="2"/>
  <c r="D166" i="2" s="1"/>
  <c r="A17" i="5"/>
  <c r="C46" i="2"/>
  <c r="D46" i="2" s="1"/>
  <c r="A49" i="5"/>
  <c r="B40" i="17"/>
  <c r="E40" i="17" s="1"/>
  <c r="E679" i="16" s="1"/>
  <c r="C196" i="2"/>
  <c r="D196" i="2" s="1"/>
  <c r="A44" i="12"/>
  <c r="A12" i="12"/>
  <c r="A48" i="6"/>
  <c r="B48" i="6" s="1"/>
  <c r="E48" i="6" s="1"/>
  <c r="E239" i="16" s="1"/>
  <c r="A16" i="6"/>
  <c r="B16" i="6" s="1"/>
  <c r="C76" i="2"/>
  <c r="D76" i="2" s="1"/>
  <c r="C226" i="2"/>
  <c r="A11" i="13"/>
  <c r="A43" i="13"/>
  <c r="A47" i="7"/>
  <c r="A15" i="7"/>
  <c r="C106" i="2"/>
  <c r="D106" i="2" s="1"/>
  <c r="B8" i="17"/>
  <c r="E7" i="6" l="1"/>
  <c r="E198" i="16" s="1"/>
  <c r="E8" i="17"/>
  <c r="E647" i="16" s="1"/>
  <c r="E16" i="6"/>
  <c r="E207" i="16" s="1"/>
  <c r="B18" i="2"/>
  <c r="B48" i="2"/>
  <c r="B78" i="2"/>
  <c r="B108" i="2"/>
  <c r="B138" i="2"/>
  <c r="B168" i="2"/>
  <c r="B198" i="2"/>
  <c r="B228" i="2"/>
  <c r="B258" i="2"/>
  <c r="B288" i="2"/>
  <c r="D226" i="2"/>
  <c r="A43" i="15"/>
  <c r="A11" i="15"/>
  <c r="C257" i="2"/>
  <c r="O124" i="2" s="1"/>
  <c r="C137" i="2"/>
  <c r="D137" i="2" s="1"/>
  <c r="A15" i="9"/>
  <c r="A47" i="9"/>
  <c r="A51" i="1"/>
  <c r="C17" i="2"/>
  <c r="D17" i="2" s="1"/>
  <c r="A19" i="1"/>
  <c r="D286" i="2"/>
  <c r="C287" i="2"/>
  <c r="P130" i="2" s="1"/>
  <c r="A42" i="17"/>
  <c r="A10" i="17"/>
  <c r="C167" i="2"/>
  <c r="D167" i="2" s="1"/>
  <c r="A46" i="11"/>
  <c r="A14" i="11"/>
  <c r="A18" i="5"/>
  <c r="A50" i="5"/>
  <c r="C47" i="2"/>
  <c r="D47" i="2" s="1"/>
  <c r="N113" i="2"/>
  <c r="P112" i="2"/>
  <c r="A13" i="12"/>
  <c r="C197" i="2"/>
  <c r="D197" i="2" s="1"/>
  <c r="A45" i="12"/>
  <c r="A17" i="6"/>
  <c r="C77" i="2"/>
  <c r="D77" i="2" s="1"/>
  <c r="A49" i="6"/>
  <c r="B41" i="17"/>
  <c r="E41" i="17" s="1"/>
  <c r="E680" i="16" s="1"/>
  <c r="B18" i="1"/>
  <c r="C227" i="2"/>
  <c r="A12" i="13"/>
  <c r="A44" i="13"/>
  <c r="C107" i="2"/>
  <c r="D107" i="2" s="1"/>
  <c r="A48" i="7"/>
  <c r="A16" i="7"/>
  <c r="B9" i="17"/>
  <c r="B50" i="1"/>
  <c r="E50" i="1" s="1"/>
  <c r="E113" i="16" s="1"/>
  <c r="O127" i="2"/>
  <c r="E9" i="17" l="1"/>
  <c r="E648" i="16" s="1"/>
  <c r="E18" i="1"/>
  <c r="E81" i="16" s="1"/>
  <c r="B42" i="17"/>
  <c r="E42" i="17" s="1"/>
  <c r="E681" i="16" s="1"/>
  <c r="B10" i="17"/>
  <c r="B19" i="2"/>
  <c r="B49" i="2"/>
  <c r="B79" i="2"/>
  <c r="B109" i="2"/>
  <c r="B139" i="2"/>
  <c r="B169" i="2"/>
  <c r="B199" i="2"/>
  <c r="B229" i="2"/>
  <c r="B259" i="2"/>
  <c r="B289" i="2"/>
  <c r="D287" i="2"/>
  <c r="A12" i="15"/>
  <c r="A44" i="15"/>
  <c r="C258" i="2"/>
  <c r="A16" i="9"/>
  <c r="A48" i="9"/>
  <c r="C138" i="2"/>
  <c r="D138" i="2" s="1"/>
  <c r="A20" i="1"/>
  <c r="C18" i="2"/>
  <c r="D18" i="2" s="1"/>
  <c r="A52" i="1"/>
  <c r="D257" i="2"/>
  <c r="C288" i="2"/>
  <c r="A11" i="17"/>
  <c r="A43" i="17"/>
  <c r="C168" i="2"/>
  <c r="D168" i="2" s="1"/>
  <c r="A47" i="11"/>
  <c r="A15" i="11"/>
  <c r="C48" i="2"/>
  <c r="D48" i="2" s="1"/>
  <c r="A51" i="5"/>
  <c r="A19" i="5"/>
  <c r="B51" i="1"/>
  <c r="E51" i="1" s="1"/>
  <c r="E114" i="16" s="1"/>
  <c r="D227" i="2"/>
  <c r="A14" i="12"/>
  <c r="C198" i="2"/>
  <c r="D198" i="2" s="1"/>
  <c r="A46" i="12"/>
  <c r="A18" i="6"/>
  <c r="C78" i="2"/>
  <c r="D78" i="2" s="1"/>
  <c r="A50" i="6"/>
  <c r="C228" i="2"/>
  <c r="D228" i="2" s="1"/>
  <c r="A45" i="13"/>
  <c r="A13" i="13"/>
  <c r="A49" i="7"/>
  <c r="C108" i="2"/>
  <c r="D108" i="2" s="1"/>
  <c r="A17" i="7"/>
  <c r="B19" i="1"/>
  <c r="B20" i="1" l="1"/>
  <c r="E20" i="1" s="1"/>
  <c r="E83" i="16" s="1"/>
  <c r="E19" i="1"/>
  <c r="E82" i="16" s="1"/>
  <c r="E10" i="17"/>
  <c r="E649" i="16" s="1"/>
  <c r="B43" i="17"/>
  <c r="E43" i="17" s="1"/>
  <c r="E682" i="16" s="1"/>
  <c r="B20" i="2"/>
  <c r="B50" i="2"/>
  <c r="B80" i="2"/>
  <c r="B110" i="2"/>
  <c r="B140" i="2"/>
  <c r="B170" i="2"/>
  <c r="B200" i="2"/>
  <c r="B230" i="2"/>
  <c r="B260" i="2"/>
  <c r="B290" i="2"/>
  <c r="D288" i="2"/>
  <c r="A13" i="15"/>
  <c r="A45" i="15"/>
  <c r="C259" i="2"/>
  <c r="D259" i="2" s="1"/>
  <c r="A49" i="9"/>
  <c r="A17" i="9"/>
  <c r="C139" i="2"/>
  <c r="D139" i="2" s="1"/>
  <c r="C19" i="2"/>
  <c r="D19" i="2" s="1"/>
  <c r="A53" i="1"/>
  <c r="A21" i="1"/>
  <c r="B52" i="1"/>
  <c r="E52" i="1" s="1"/>
  <c r="E115" i="16" s="1"/>
  <c r="C289" i="2"/>
  <c r="D289" i="2" s="1"/>
  <c r="A12" i="17"/>
  <c r="A44" i="17"/>
  <c r="A16" i="11"/>
  <c r="A48" i="11"/>
  <c r="C169" i="2"/>
  <c r="D169" i="2" s="1"/>
  <c r="A20" i="5"/>
  <c r="C49" i="2"/>
  <c r="D49" i="2" s="1"/>
  <c r="A52" i="5"/>
  <c r="B11" i="17"/>
  <c r="D258" i="2"/>
  <c r="A15" i="12"/>
  <c r="A47" i="12"/>
  <c r="C199" i="2"/>
  <c r="D199" i="2" s="1"/>
  <c r="A19" i="6"/>
  <c r="C79" i="2"/>
  <c r="D79" i="2" s="1"/>
  <c r="A51" i="6"/>
  <c r="A14" i="13"/>
  <c r="A46" i="13"/>
  <c r="C229" i="2"/>
  <c r="D229" i="2" s="1"/>
  <c r="C109" i="2"/>
  <c r="D109" i="2" s="1"/>
  <c r="A18" i="7"/>
  <c r="A50" i="7"/>
  <c r="E11" i="17" l="1"/>
  <c r="E650" i="16" s="1"/>
  <c r="B44" i="17"/>
  <c r="E44" i="17" s="1"/>
  <c r="E683" i="16" s="1"/>
  <c r="B12" i="17"/>
  <c r="B21" i="2"/>
  <c r="B51" i="2"/>
  <c r="B81" i="2"/>
  <c r="B111" i="2"/>
  <c r="B141" i="2"/>
  <c r="B171" i="2"/>
  <c r="B201" i="2"/>
  <c r="B231" i="2"/>
  <c r="B261" i="2"/>
  <c r="B291" i="2"/>
  <c r="A46" i="15"/>
  <c r="C260" i="2"/>
  <c r="D260" i="2" s="1"/>
  <c r="A14" i="15"/>
  <c r="C140" i="2"/>
  <c r="D140" i="2" s="1"/>
  <c r="A18" i="9"/>
  <c r="A50" i="9"/>
  <c r="A22" i="1"/>
  <c r="A54" i="1"/>
  <c r="C20" i="2"/>
  <c r="D20" i="2" s="1"/>
  <c r="C290" i="2"/>
  <c r="D290" i="2" s="1"/>
  <c r="A45" i="17"/>
  <c r="A13" i="17"/>
  <c r="C170" i="2"/>
  <c r="D170" i="2" s="1"/>
  <c r="A49" i="11"/>
  <c r="A17" i="11"/>
  <c r="A53" i="5"/>
  <c r="A21" i="5"/>
  <c r="C50" i="2"/>
  <c r="D50" i="2" s="1"/>
  <c r="B53" i="1"/>
  <c r="E53" i="1" s="1"/>
  <c r="E116" i="16" s="1"/>
  <c r="C200" i="2"/>
  <c r="D200" i="2" s="1"/>
  <c r="A16" i="12"/>
  <c r="A48" i="12"/>
  <c r="C80" i="2"/>
  <c r="D80" i="2" s="1"/>
  <c r="A20" i="6"/>
  <c r="B20" i="6" s="1"/>
  <c r="A52" i="6"/>
  <c r="B52" i="6" s="1"/>
  <c r="E52" i="6" s="1"/>
  <c r="E243" i="16" s="1"/>
  <c r="B21" i="1"/>
  <c r="A15" i="13"/>
  <c r="A47" i="13"/>
  <c r="C230" i="2"/>
  <c r="D230" i="2" s="1"/>
  <c r="A19" i="7"/>
  <c r="A51" i="7"/>
  <c r="C110" i="2"/>
  <c r="D110" i="2" s="1"/>
  <c r="B13" i="17" l="1"/>
  <c r="E21" i="1"/>
  <c r="E84" i="16" s="1"/>
  <c r="E12" i="17"/>
  <c r="E651" i="16" s="1"/>
  <c r="E20" i="6"/>
  <c r="E211" i="16" s="1"/>
  <c r="E13" i="17"/>
  <c r="E652" i="16" s="1"/>
  <c r="B45" i="17"/>
  <c r="E45" i="17" s="1"/>
  <c r="E684" i="16" s="1"/>
  <c r="B22" i="2"/>
  <c r="B52" i="2"/>
  <c r="B82" i="2"/>
  <c r="B112" i="2"/>
  <c r="B142" i="2"/>
  <c r="B172" i="2"/>
  <c r="B202" i="2"/>
  <c r="B232" i="2"/>
  <c r="B262" i="2"/>
  <c r="B292" i="2"/>
  <c r="A15" i="15"/>
  <c r="C261" i="2"/>
  <c r="D261" i="2" s="1"/>
  <c r="A47" i="15"/>
  <c r="A19" i="9"/>
  <c r="A51" i="9"/>
  <c r="C141" i="2"/>
  <c r="D141" i="2" s="1"/>
  <c r="C21" i="2"/>
  <c r="D21" i="2" s="1"/>
  <c r="A23" i="1"/>
  <c r="A55" i="1"/>
  <c r="B22" i="1"/>
  <c r="A46" i="17"/>
  <c r="A14" i="17"/>
  <c r="C291" i="2"/>
  <c r="D291" i="2" s="1"/>
  <c r="A18" i="11"/>
  <c r="A50" i="11"/>
  <c r="C171" i="2"/>
  <c r="D171" i="2" s="1"/>
  <c r="A22" i="5"/>
  <c r="A54" i="5"/>
  <c r="C51" i="2"/>
  <c r="D51" i="2" s="1"/>
  <c r="B15" i="9"/>
  <c r="B47" i="9"/>
  <c r="E47" i="9" s="1"/>
  <c r="E366" i="16" s="1"/>
  <c r="B54" i="1"/>
  <c r="E54" i="1" s="1"/>
  <c r="E117" i="16" s="1"/>
  <c r="A17" i="12"/>
  <c r="B17" i="12" s="1"/>
  <c r="A49" i="12"/>
  <c r="B49" i="12" s="1"/>
  <c r="E49" i="12" s="1"/>
  <c r="E496" i="16" s="1"/>
  <c r="C201" i="2"/>
  <c r="D201" i="2" s="1"/>
  <c r="A21" i="6"/>
  <c r="A53" i="6"/>
  <c r="C81" i="2"/>
  <c r="D81" i="2" s="1"/>
  <c r="C231" i="2"/>
  <c r="D231" i="2" s="1"/>
  <c r="A48" i="13"/>
  <c r="A16" i="13"/>
  <c r="A52" i="7"/>
  <c r="A20" i="7"/>
  <c r="C111" i="2"/>
  <c r="D111" i="2" s="1"/>
  <c r="E15" i="9" l="1"/>
  <c r="E334" i="16" s="1"/>
  <c r="E17" i="12"/>
  <c r="E464" i="16" s="1"/>
  <c r="E22" i="1"/>
  <c r="E85" i="16" s="1"/>
  <c r="B23" i="2"/>
  <c r="B53" i="2"/>
  <c r="B83" i="2"/>
  <c r="B113" i="2"/>
  <c r="B143" i="2"/>
  <c r="B173" i="2"/>
  <c r="B203" i="2"/>
  <c r="B233" i="2"/>
  <c r="B263" i="2"/>
  <c r="B293" i="2"/>
  <c r="A16" i="15"/>
  <c r="A48" i="15"/>
  <c r="C262" i="2"/>
  <c r="D262" i="2" s="1"/>
  <c r="C142" i="2"/>
  <c r="D142" i="2" s="1"/>
  <c r="A52" i="9"/>
  <c r="A20" i="9"/>
  <c r="A56" i="1"/>
  <c r="C22" i="2"/>
  <c r="D22" i="2" s="1"/>
  <c r="A24" i="1"/>
  <c r="C292" i="2"/>
  <c r="D292" i="2" s="1"/>
  <c r="A15" i="17"/>
  <c r="A47" i="17"/>
  <c r="A51" i="11"/>
  <c r="C172" i="2"/>
  <c r="D172" i="2" s="1"/>
  <c r="A19" i="11"/>
  <c r="C52" i="2"/>
  <c r="D52" i="2" s="1"/>
  <c r="A23" i="5"/>
  <c r="B23" i="5" s="1"/>
  <c r="A55" i="5"/>
  <c r="B55" i="5" s="1"/>
  <c r="E55" i="5" s="1"/>
  <c r="E182" i="16" s="1"/>
  <c r="B46" i="17"/>
  <c r="E46" i="17" s="1"/>
  <c r="E685" i="16" s="1"/>
  <c r="B23" i="1"/>
  <c r="A50" i="12"/>
  <c r="A18" i="12"/>
  <c r="C202" i="2"/>
  <c r="D202" i="2" s="1"/>
  <c r="A54" i="6"/>
  <c r="C82" i="2"/>
  <c r="D82" i="2" s="1"/>
  <c r="A22" i="6"/>
  <c r="B14" i="17"/>
  <c r="B55" i="1"/>
  <c r="E55" i="1" s="1"/>
  <c r="E118" i="16" s="1"/>
  <c r="A49" i="13"/>
  <c r="A17" i="13"/>
  <c r="C232" i="2"/>
  <c r="D232" i="2" s="1"/>
  <c r="A21" i="7"/>
  <c r="A53" i="7"/>
  <c r="C112" i="2"/>
  <c r="D112" i="2" s="1"/>
  <c r="B56" i="1" l="1"/>
  <c r="E56" i="1" s="1"/>
  <c r="E119" i="16" s="1"/>
  <c r="E23" i="1"/>
  <c r="E86" i="16" s="1"/>
  <c r="E14" i="17"/>
  <c r="E653" i="16" s="1"/>
  <c r="E23" i="5"/>
  <c r="E150" i="16" s="1"/>
  <c r="B24" i="2"/>
  <c r="B54" i="2"/>
  <c r="B84" i="2"/>
  <c r="B114" i="2"/>
  <c r="B144" i="2"/>
  <c r="B174" i="2"/>
  <c r="B204" i="2"/>
  <c r="B234" i="2"/>
  <c r="B264" i="2"/>
  <c r="B294" i="2"/>
  <c r="C263" i="2"/>
  <c r="D263" i="2" s="1"/>
  <c r="A49" i="15"/>
  <c r="A17" i="15"/>
  <c r="C143" i="2"/>
  <c r="D143" i="2" s="1"/>
  <c r="A53" i="9"/>
  <c r="A21" i="9"/>
  <c r="C23" i="2"/>
  <c r="B21" i="5" s="1"/>
  <c r="A25" i="1"/>
  <c r="A57" i="1"/>
  <c r="A48" i="17"/>
  <c r="C293" i="2"/>
  <c r="D293" i="2" s="1"/>
  <c r="A16" i="17"/>
  <c r="A52" i="11"/>
  <c r="A20" i="11"/>
  <c r="C173" i="2"/>
  <c r="D173" i="2" s="1"/>
  <c r="A24" i="5"/>
  <c r="A56" i="5"/>
  <c r="C53" i="2"/>
  <c r="D53" i="2" s="1"/>
  <c r="C203" i="2"/>
  <c r="D203" i="2" s="1"/>
  <c r="A51" i="12"/>
  <c r="A19" i="12"/>
  <c r="C83" i="2"/>
  <c r="D83" i="2" s="1"/>
  <c r="A55" i="6"/>
  <c r="A23" i="6"/>
  <c r="B15" i="17"/>
  <c r="B24" i="1"/>
  <c r="A50" i="13"/>
  <c r="C233" i="2"/>
  <c r="D233" i="2" s="1"/>
  <c r="A18" i="13"/>
  <c r="A22" i="7"/>
  <c r="C113" i="2"/>
  <c r="D113" i="2" s="1"/>
  <c r="A54" i="7"/>
  <c r="B47" i="17"/>
  <c r="E47" i="17" s="1"/>
  <c r="E686" i="16" s="1"/>
  <c r="E24" i="1" l="1"/>
  <c r="E87" i="16" s="1"/>
  <c r="E15" i="17"/>
  <c r="E654" i="16" s="1"/>
  <c r="E21" i="5"/>
  <c r="E148" i="16" s="1"/>
  <c r="B25" i="2"/>
  <c r="B55" i="2"/>
  <c r="B85" i="2"/>
  <c r="B115" i="2"/>
  <c r="B145" i="2"/>
  <c r="B175" i="2"/>
  <c r="B205" i="2"/>
  <c r="B235" i="2"/>
  <c r="B265" i="2"/>
  <c r="B295" i="2"/>
  <c r="D23" i="2"/>
  <c r="B17" i="6"/>
  <c r="B49" i="6"/>
  <c r="E49" i="6" s="1"/>
  <c r="E240" i="16" s="1"/>
  <c r="A50" i="15"/>
  <c r="A18" i="15"/>
  <c r="C264" i="2"/>
  <c r="D264" i="2" s="1"/>
  <c r="C144" i="2"/>
  <c r="D144" i="2" s="1"/>
  <c r="A54" i="9"/>
  <c r="A22" i="9"/>
  <c r="C24" i="2"/>
  <c r="D24" i="2" s="1"/>
  <c r="A26" i="1"/>
  <c r="A58" i="1"/>
  <c r="A17" i="17"/>
  <c r="A49" i="17"/>
  <c r="C294" i="2"/>
  <c r="D294" i="2" s="1"/>
  <c r="C174" i="2"/>
  <c r="D174" i="2" s="1"/>
  <c r="A53" i="11"/>
  <c r="A21" i="11"/>
  <c r="A57" i="5"/>
  <c r="C54" i="2"/>
  <c r="D54" i="2" s="1"/>
  <c r="A25" i="5"/>
  <c r="B16" i="17"/>
  <c r="B25" i="1"/>
  <c r="C204" i="2"/>
  <c r="D204" i="2" s="1"/>
  <c r="A52" i="12"/>
  <c r="A20" i="12"/>
  <c r="A24" i="6"/>
  <c r="A56" i="6"/>
  <c r="C84" i="2"/>
  <c r="D84" i="2" s="1"/>
  <c r="B57" i="1"/>
  <c r="E57" i="1" s="1"/>
  <c r="E120" i="16" s="1"/>
  <c r="A19" i="13"/>
  <c r="A51" i="13"/>
  <c r="C234" i="2"/>
  <c r="D234" i="2" s="1"/>
  <c r="A55" i="7"/>
  <c r="A23" i="7"/>
  <c r="C114" i="2"/>
  <c r="D114" i="2" s="1"/>
  <c r="B48" i="17"/>
  <c r="E48" i="17" s="1"/>
  <c r="E687" i="16" s="1"/>
  <c r="B53" i="5"/>
  <c r="E53" i="5" s="1"/>
  <c r="E180" i="16" s="1"/>
  <c r="B26" i="1" l="1"/>
  <c r="E26" i="1" s="1"/>
  <c r="E89" i="16" s="1"/>
  <c r="E25" i="1"/>
  <c r="E88" i="16" s="1"/>
  <c r="E16" i="17"/>
  <c r="E655" i="16" s="1"/>
  <c r="E17" i="6"/>
  <c r="E208" i="16" s="1"/>
  <c r="B17" i="17"/>
  <c r="B49" i="17"/>
  <c r="E49" i="17" s="1"/>
  <c r="E688" i="16" s="1"/>
  <c r="B26" i="2"/>
  <c r="B56" i="2"/>
  <c r="B86" i="2"/>
  <c r="B116" i="2"/>
  <c r="B146" i="2"/>
  <c r="B176" i="2"/>
  <c r="B206" i="2"/>
  <c r="B236" i="2"/>
  <c r="B266" i="2"/>
  <c r="B296" i="2"/>
  <c r="A19" i="15"/>
  <c r="C265" i="2"/>
  <c r="D265" i="2" s="1"/>
  <c r="A51" i="15"/>
  <c r="A55" i="9"/>
  <c r="A23" i="9"/>
  <c r="C145" i="2"/>
  <c r="D145" i="2" s="1"/>
  <c r="C25" i="2"/>
  <c r="D25" i="2" s="1"/>
  <c r="A27" i="1"/>
  <c r="A59" i="1"/>
  <c r="A50" i="17"/>
  <c r="C295" i="2"/>
  <c r="D295" i="2" s="1"/>
  <c r="A18" i="17"/>
  <c r="A22" i="11"/>
  <c r="A54" i="11"/>
  <c r="C175" i="2"/>
  <c r="D175" i="2" s="1"/>
  <c r="A58" i="5"/>
  <c r="B58" i="5" s="1"/>
  <c r="E58" i="5" s="1"/>
  <c r="E185" i="16" s="1"/>
  <c r="C55" i="2"/>
  <c r="D55" i="2" s="1"/>
  <c r="A26" i="5"/>
  <c r="B26" i="5" s="1"/>
  <c r="B58" i="1"/>
  <c r="E58" i="1" s="1"/>
  <c r="E121" i="16" s="1"/>
  <c r="A21" i="12"/>
  <c r="A53" i="12"/>
  <c r="C205" i="2"/>
  <c r="D205" i="2" s="1"/>
  <c r="A25" i="6"/>
  <c r="A57" i="6"/>
  <c r="C85" i="2"/>
  <c r="D85" i="2" s="1"/>
  <c r="A20" i="13"/>
  <c r="A52" i="13"/>
  <c r="C235" i="2"/>
  <c r="D235" i="2" s="1"/>
  <c r="A24" i="7"/>
  <c r="B24" i="7" s="1"/>
  <c r="C115" i="2"/>
  <c r="D115" i="2" s="1"/>
  <c r="A56" i="7"/>
  <c r="B56" i="7" s="1"/>
  <c r="E56" i="7" s="1"/>
  <c r="E311" i="16" s="1"/>
  <c r="B50" i="17" l="1"/>
  <c r="E50" i="17" s="1"/>
  <c r="E689" i="16" s="1"/>
  <c r="E24" i="7"/>
  <c r="E279" i="16" s="1"/>
  <c r="E26" i="5"/>
  <c r="E153" i="16" s="1"/>
  <c r="E17" i="17"/>
  <c r="E656" i="16" s="1"/>
  <c r="B27" i="2"/>
  <c r="B57" i="2"/>
  <c r="B87" i="2"/>
  <c r="B117" i="2"/>
  <c r="B147" i="2"/>
  <c r="B177" i="2"/>
  <c r="B207" i="2"/>
  <c r="B237" i="2"/>
  <c r="B267" i="2"/>
  <c r="B297" i="2"/>
  <c r="A52" i="15"/>
  <c r="C266" i="2"/>
  <c r="D266" i="2" s="1"/>
  <c r="A20" i="15"/>
  <c r="C146" i="2"/>
  <c r="D146" i="2" s="1"/>
  <c r="A56" i="9"/>
  <c r="A24" i="9"/>
  <c r="C26" i="2"/>
  <c r="D26" i="2" s="1"/>
  <c r="A28" i="1"/>
  <c r="A60" i="1"/>
  <c r="A19" i="17"/>
  <c r="A51" i="17"/>
  <c r="C296" i="2"/>
  <c r="D296" i="2" s="1"/>
  <c r="A55" i="11"/>
  <c r="A23" i="11"/>
  <c r="C176" i="2"/>
  <c r="D176" i="2" s="1"/>
  <c r="A59" i="5"/>
  <c r="A27" i="5"/>
  <c r="C56" i="2"/>
  <c r="D56" i="2" s="1"/>
  <c r="B18" i="17"/>
  <c r="B27" i="1"/>
  <c r="A22" i="12"/>
  <c r="C206" i="2"/>
  <c r="D206" i="2" s="1"/>
  <c r="A54" i="12"/>
  <c r="A26" i="6"/>
  <c r="A58" i="6"/>
  <c r="C86" i="2"/>
  <c r="D86" i="2" s="1"/>
  <c r="B59" i="1"/>
  <c r="E59" i="1" s="1"/>
  <c r="E122" i="16" s="1"/>
  <c r="A53" i="13"/>
  <c r="A21" i="13"/>
  <c r="C236" i="2"/>
  <c r="D236" i="2" s="1"/>
  <c r="A57" i="7"/>
  <c r="C116" i="2"/>
  <c r="D116" i="2" s="1"/>
  <c r="A25" i="7"/>
  <c r="E18" i="17" l="1"/>
  <c r="E657" i="16" s="1"/>
  <c r="E27" i="1"/>
  <c r="E90" i="16" s="1"/>
  <c r="B28" i="2"/>
  <c r="B58" i="2"/>
  <c r="B88" i="2"/>
  <c r="B118" i="2"/>
  <c r="B148" i="2"/>
  <c r="B178" i="2"/>
  <c r="B208" i="2"/>
  <c r="B238" i="2"/>
  <c r="B268" i="2"/>
  <c r="B298" i="2"/>
  <c r="A53" i="15"/>
  <c r="A21" i="15"/>
  <c r="C267" i="2"/>
  <c r="D267" i="2" s="1"/>
  <c r="A25" i="9"/>
  <c r="A57" i="9"/>
  <c r="C147" i="2"/>
  <c r="D147" i="2" s="1"/>
  <c r="A29" i="1"/>
  <c r="A61" i="1"/>
  <c r="C27" i="2"/>
  <c r="A52" i="17"/>
  <c r="A20" i="17"/>
  <c r="C297" i="2"/>
  <c r="D297" i="2" s="1"/>
  <c r="C177" i="2"/>
  <c r="D177" i="2" s="1"/>
  <c r="A56" i="11"/>
  <c r="A24" i="11"/>
  <c r="C57" i="2"/>
  <c r="D57" i="2" s="1"/>
  <c r="A28" i="5"/>
  <c r="A60" i="5"/>
  <c r="B28" i="1"/>
  <c r="A23" i="12"/>
  <c r="A55" i="12"/>
  <c r="C207" i="2"/>
  <c r="D207" i="2" s="1"/>
  <c r="C87" i="2"/>
  <c r="D87" i="2" s="1"/>
  <c r="A27" i="6"/>
  <c r="A59" i="6"/>
  <c r="B19" i="17"/>
  <c r="B60" i="1"/>
  <c r="E60" i="1" s="1"/>
  <c r="E123" i="16" s="1"/>
  <c r="C237" i="2"/>
  <c r="D237" i="2" s="1"/>
  <c r="A54" i="13"/>
  <c r="A22" i="13"/>
  <c r="A58" i="7"/>
  <c r="A26" i="7"/>
  <c r="C117" i="2"/>
  <c r="D117" i="2" s="1"/>
  <c r="B51" i="17"/>
  <c r="E51" i="17" s="1"/>
  <c r="E690" i="16" s="1"/>
  <c r="E19" i="17" l="1"/>
  <c r="E658" i="16" s="1"/>
  <c r="E28" i="1"/>
  <c r="E91" i="16" s="1"/>
  <c r="B29" i="2"/>
  <c r="B59" i="2"/>
  <c r="B89" i="2"/>
  <c r="B119" i="2"/>
  <c r="B149" i="2"/>
  <c r="B179" i="2"/>
  <c r="B209" i="2"/>
  <c r="B239" i="2"/>
  <c r="B269" i="2"/>
  <c r="B299" i="2"/>
  <c r="A22" i="15"/>
  <c r="C268" i="2"/>
  <c r="D268" i="2" s="1"/>
  <c r="A54" i="15"/>
  <c r="A58" i="9"/>
  <c r="C148" i="2"/>
  <c r="D148" i="2" s="1"/>
  <c r="A26" i="9"/>
  <c r="C28" i="2"/>
  <c r="D28" i="2" s="1"/>
  <c r="A30" i="1"/>
  <c r="A62" i="1"/>
  <c r="B52" i="17"/>
  <c r="E52" i="17" s="1"/>
  <c r="E691" i="16" s="1"/>
  <c r="B29" i="1"/>
  <c r="C298" i="2"/>
  <c r="D298" i="2" s="1"/>
  <c r="A53" i="17"/>
  <c r="A21" i="17"/>
  <c r="A25" i="11"/>
  <c r="C178" i="2"/>
  <c r="D178" i="2" s="1"/>
  <c r="A57" i="11"/>
  <c r="A61" i="5"/>
  <c r="C58" i="2"/>
  <c r="D58" i="2" s="1"/>
  <c r="A29" i="5"/>
  <c r="B20" i="17"/>
  <c r="B61" i="1"/>
  <c r="E61" i="1" s="1"/>
  <c r="E124" i="16" s="1"/>
  <c r="D27" i="2"/>
  <c r="B56" i="5"/>
  <c r="E56" i="5" s="1"/>
  <c r="E183" i="16" s="1"/>
  <c r="B24" i="5"/>
  <c r="A56" i="12"/>
  <c r="A24" i="12"/>
  <c r="C208" i="2"/>
  <c r="D208" i="2" s="1"/>
  <c r="C88" i="2"/>
  <c r="D88" i="2" s="1"/>
  <c r="A28" i="6"/>
  <c r="A60" i="6"/>
  <c r="C238" i="2"/>
  <c r="D238" i="2" s="1"/>
  <c r="A23" i="13"/>
  <c r="A55" i="13"/>
  <c r="A59" i="7"/>
  <c r="A27" i="7"/>
  <c r="C118" i="2"/>
  <c r="D118" i="2" s="1"/>
  <c r="E29" i="1" l="1"/>
  <c r="E92" i="16" s="1"/>
  <c r="E24" i="5"/>
  <c r="E151" i="16" s="1"/>
  <c r="E20" i="17"/>
  <c r="E659" i="16" s="1"/>
  <c r="B30" i="2"/>
  <c r="B60" i="2"/>
  <c r="B90" i="2"/>
  <c r="B120" i="2"/>
  <c r="B150" i="2"/>
  <c r="B180" i="2"/>
  <c r="B210" i="2"/>
  <c r="B240" i="2"/>
  <c r="B270" i="2"/>
  <c r="B300" i="2"/>
  <c r="C269" i="2"/>
  <c r="D269" i="2" s="1"/>
  <c r="A23" i="15"/>
  <c r="A55" i="15"/>
  <c r="A59" i="9"/>
  <c r="A27" i="9"/>
  <c r="C149" i="2"/>
  <c r="D149" i="2" s="1"/>
  <c r="A31" i="1"/>
  <c r="A63" i="1"/>
  <c r="C29" i="2"/>
  <c r="D29" i="2" s="1"/>
  <c r="A22" i="17"/>
  <c r="A54" i="17"/>
  <c r="C299" i="2"/>
  <c r="D299" i="2" s="1"/>
  <c r="C179" i="2"/>
  <c r="D179" i="2" s="1"/>
  <c r="A58" i="11"/>
  <c r="A26" i="11"/>
  <c r="C59" i="2"/>
  <c r="D59" i="2" s="1"/>
  <c r="A62" i="5"/>
  <c r="A30" i="5"/>
  <c r="B30" i="1"/>
  <c r="C209" i="2"/>
  <c r="D209" i="2" s="1"/>
  <c r="A25" i="12"/>
  <c r="A57" i="12"/>
  <c r="C89" i="2"/>
  <c r="D89" i="2" s="1"/>
  <c r="A29" i="6"/>
  <c r="A61" i="6"/>
  <c r="B53" i="17"/>
  <c r="E53" i="17" s="1"/>
  <c r="E692" i="16" s="1"/>
  <c r="B62" i="1"/>
  <c r="E62" i="1" s="1"/>
  <c r="E125" i="16" s="1"/>
  <c r="A56" i="13"/>
  <c r="A24" i="13"/>
  <c r="C239" i="2"/>
  <c r="D239" i="2" s="1"/>
  <c r="C119" i="2"/>
  <c r="D119" i="2" s="1"/>
  <c r="A60" i="7"/>
  <c r="A28" i="7"/>
  <c r="B21" i="17"/>
  <c r="E21" i="17" l="1"/>
  <c r="E660" i="16" s="1"/>
  <c r="E30" i="1"/>
  <c r="E93" i="16" s="1"/>
  <c r="B22" i="17"/>
  <c r="B54" i="17"/>
  <c r="E54" i="17" s="1"/>
  <c r="E693" i="16" s="1"/>
  <c r="B31" i="2"/>
  <c r="B61" i="2"/>
  <c r="B91" i="2"/>
  <c r="B121" i="2"/>
  <c r="B151" i="2"/>
  <c r="B181" i="2"/>
  <c r="B211" i="2"/>
  <c r="B241" i="2"/>
  <c r="B271" i="2"/>
  <c r="B301" i="2"/>
  <c r="A56" i="15"/>
  <c r="A24" i="15"/>
  <c r="C270" i="2"/>
  <c r="D270" i="2" s="1"/>
  <c r="A28" i="9"/>
  <c r="C150" i="2"/>
  <c r="D150" i="2" s="1"/>
  <c r="A60" i="9"/>
  <c r="A64" i="1"/>
  <c r="A32" i="1"/>
  <c r="C30" i="2"/>
  <c r="D30" i="2" s="1"/>
  <c r="B31" i="1"/>
  <c r="A23" i="17"/>
  <c r="C300" i="2"/>
  <c r="D300" i="2" s="1"/>
  <c r="A55" i="17"/>
  <c r="A27" i="11"/>
  <c r="A59" i="11"/>
  <c r="C180" i="2"/>
  <c r="D180" i="2" s="1"/>
  <c r="C60" i="2"/>
  <c r="D60" i="2" s="1"/>
  <c r="A31" i="5"/>
  <c r="A63" i="5"/>
  <c r="B63" i="1"/>
  <c r="E63" i="1" s="1"/>
  <c r="E126" i="16" s="1"/>
  <c r="A58" i="12"/>
  <c r="B58" i="12" s="1"/>
  <c r="E58" i="12" s="1"/>
  <c r="E505" i="16" s="1"/>
  <c r="A26" i="12"/>
  <c r="B26" i="12" s="1"/>
  <c r="C210" i="2"/>
  <c r="D210" i="2" s="1"/>
  <c r="A62" i="6"/>
  <c r="A30" i="6"/>
  <c r="C90" i="2"/>
  <c r="D90" i="2" s="1"/>
  <c r="C240" i="2"/>
  <c r="D240" i="2" s="1"/>
  <c r="A25" i="13"/>
  <c r="A57" i="13"/>
  <c r="C120" i="2"/>
  <c r="D120" i="2" s="1"/>
  <c r="A61" i="7"/>
  <c r="A29" i="7"/>
  <c r="E26" i="12" l="1"/>
  <c r="E473" i="16" s="1"/>
  <c r="E31" i="1"/>
  <c r="E94" i="16" s="1"/>
  <c r="E22" i="17"/>
  <c r="E661" i="16" s="1"/>
  <c r="B32" i="2"/>
  <c r="B57" i="5" s="1"/>
  <c r="E57" i="5" s="1"/>
  <c r="E184" i="16" s="1"/>
  <c r="B62" i="2"/>
  <c r="B92" i="2"/>
  <c r="B122" i="2"/>
  <c r="B152" i="2"/>
  <c r="B182" i="2"/>
  <c r="B212" i="2"/>
  <c r="B242" i="2"/>
  <c r="B272" i="2"/>
  <c r="B302" i="2"/>
  <c r="A25" i="15"/>
  <c r="C271" i="2"/>
  <c r="D271" i="2" s="1"/>
  <c r="A57" i="15"/>
  <c r="A29" i="9"/>
  <c r="B29" i="9" s="1"/>
  <c r="A61" i="9"/>
  <c r="B61" i="9" s="1"/>
  <c r="E61" i="9" s="1"/>
  <c r="E380" i="16" s="1"/>
  <c r="C151" i="2"/>
  <c r="D151" i="2" s="1"/>
  <c r="C31" i="2"/>
  <c r="D31" i="2" s="1"/>
  <c r="A65" i="1"/>
  <c r="A33" i="1"/>
  <c r="B64" i="1"/>
  <c r="E64" i="1" s="1"/>
  <c r="E127" i="16" s="1"/>
  <c r="C301" i="2"/>
  <c r="D301" i="2" s="1"/>
  <c r="A24" i="17"/>
  <c r="A56" i="17"/>
  <c r="A60" i="11"/>
  <c r="A28" i="11"/>
  <c r="C181" i="2"/>
  <c r="D181" i="2" s="1"/>
  <c r="C61" i="2"/>
  <c r="D61" i="2" s="1"/>
  <c r="A64" i="5"/>
  <c r="A32" i="5"/>
  <c r="B23" i="17"/>
  <c r="B32" i="1"/>
  <c r="A59" i="12"/>
  <c r="C211" i="2"/>
  <c r="D211" i="2" s="1"/>
  <c r="A27" i="12"/>
  <c r="A63" i="6"/>
  <c r="C91" i="2"/>
  <c r="D91" i="2" s="1"/>
  <c r="A31" i="6"/>
  <c r="A58" i="13"/>
  <c r="A26" i="13"/>
  <c r="C241" i="2"/>
  <c r="D241" i="2" s="1"/>
  <c r="A30" i="7"/>
  <c r="C121" i="2"/>
  <c r="D121" i="2" s="1"/>
  <c r="A62" i="7"/>
  <c r="B61" i="7"/>
  <c r="E61" i="7" s="1"/>
  <c r="E316" i="16" s="1"/>
  <c r="B55" i="17"/>
  <c r="E55" i="17" s="1"/>
  <c r="E694" i="16" s="1"/>
  <c r="B27" i="5" l="1"/>
  <c r="B63" i="5"/>
  <c r="E63" i="5" s="1"/>
  <c r="E190" i="16" s="1"/>
  <c r="B63" i="6"/>
  <c r="E63" i="6" s="1"/>
  <c r="E254" i="16" s="1"/>
  <c r="B25" i="5"/>
  <c r="B31" i="6"/>
  <c r="E31" i="6" s="1"/>
  <c r="E222" i="16" s="1"/>
  <c r="B59" i="11"/>
  <c r="E59" i="11" s="1"/>
  <c r="E442" i="16" s="1"/>
  <c r="B27" i="11"/>
  <c r="E27" i="11" s="1"/>
  <c r="E410" i="16" s="1"/>
  <c r="E25" i="5"/>
  <c r="E152" i="16" s="1"/>
  <c r="B56" i="17"/>
  <c r="E56" i="17" s="1"/>
  <c r="E695" i="16" s="1"/>
  <c r="E29" i="9"/>
  <c r="E348" i="16" s="1"/>
  <c r="E27" i="5"/>
  <c r="E154" i="16" s="1"/>
  <c r="E32" i="1"/>
  <c r="E95" i="16" s="1"/>
  <c r="E23" i="17"/>
  <c r="E662" i="16" s="1"/>
  <c r="B64" i="5"/>
  <c r="E64" i="5" s="1"/>
  <c r="E191" i="16" s="1"/>
  <c r="B59" i="5"/>
  <c r="E59" i="5" s="1"/>
  <c r="E186" i="16" s="1"/>
  <c r="B29" i="5"/>
  <c r="B29" i="7"/>
  <c r="B61" i="5"/>
  <c r="E61" i="5" s="1"/>
  <c r="E188" i="16" s="1"/>
  <c r="B31" i="5"/>
  <c r="B63" i="2"/>
  <c r="B58" i="7" s="1"/>
  <c r="E58" i="7" s="1"/>
  <c r="E313" i="16" s="1"/>
  <c r="B93" i="2"/>
  <c r="B123" i="2"/>
  <c r="B153" i="2"/>
  <c r="B183" i="2"/>
  <c r="B213" i="2"/>
  <c r="B243" i="2"/>
  <c r="B273" i="2"/>
  <c r="B303" i="2"/>
  <c r="A58" i="15"/>
  <c r="A26" i="15"/>
  <c r="C272" i="2"/>
  <c r="D272" i="2" s="1"/>
  <c r="A30" i="9"/>
  <c r="C152" i="2"/>
  <c r="D152" i="2" s="1"/>
  <c r="A62" i="9"/>
  <c r="A34" i="1"/>
  <c r="A66" i="1"/>
  <c r="C32" i="2"/>
  <c r="B55" i="9"/>
  <c r="E55" i="9" s="1"/>
  <c r="E374" i="16" s="1"/>
  <c r="B25" i="9"/>
  <c r="B59" i="6"/>
  <c r="E59" i="6" s="1"/>
  <c r="E250" i="16" s="1"/>
  <c r="B24" i="11"/>
  <c r="B27" i="6"/>
  <c r="B56" i="11"/>
  <c r="E56" i="11" s="1"/>
  <c r="E439" i="16" s="1"/>
  <c r="B28" i="5"/>
  <c r="B60" i="5"/>
  <c r="E60" i="5" s="1"/>
  <c r="E187" i="16" s="1"/>
  <c r="B62" i="5"/>
  <c r="E62" i="5" s="1"/>
  <c r="E189" i="16" s="1"/>
  <c r="B23" i="9"/>
  <c r="B30" i="5"/>
  <c r="A25" i="17"/>
  <c r="A57" i="17"/>
  <c r="C302" i="2"/>
  <c r="D302" i="2" s="1"/>
  <c r="A61" i="11"/>
  <c r="A29" i="11"/>
  <c r="C182" i="2"/>
  <c r="D182" i="2" s="1"/>
  <c r="C62" i="2"/>
  <c r="D62" i="2" s="1"/>
  <c r="A33" i="5"/>
  <c r="A65" i="5"/>
  <c r="B32" i="5"/>
  <c r="B65" i="1"/>
  <c r="E65" i="1" s="1"/>
  <c r="E128" i="16" s="1"/>
  <c r="A60" i="12"/>
  <c r="C212" i="2"/>
  <c r="D212" i="2" s="1"/>
  <c r="A28" i="12"/>
  <c r="A32" i="6"/>
  <c r="C92" i="2"/>
  <c r="D92" i="2" s="1"/>
  <c r="A64" i="6"/>
  <c r="B24" i="17"/>
  <c r="B33" i="1"/>
  <c r="B25" i="15"/>
  <c r="A59" i="13"/>
  <c r="A27" i="13"/>
  <c r="C242" i="2"/>
  <c r="D242" i="2" s="1"/>
  <c r="C122" i="2"/>
  <c r="D122" i="2" s="1"/>
  <c r="A63" i="7"/>
  <c r="A31" i="7"/>
  <c r="B25" i="6" l="1"/>
  <c r="B61" i="6"/>
  <c r="E61" i="6" s="1"/>
  <c r="E252" i="16" s="1"/>
  <c r="B57" i="9"/>
  <c r="E57" i="9" s="1"/>
  <c r="E376" i="16" s="1"/>
  <c r="B26" i="7"/>
  <c r="E26" i="7" s="1"/>
  <c r="E281" i="16" s="1"/>
  <c r="B57" i="15"/>
  <c r="E57" i="15" s="1"/>
  <c r="E632" i="16" s="1"/>
  <c r="G169" i="2"/>
  <c r="T169" i="2" s="1"/>
  <c r="G171" i="2"/>
  <c r="T171" i="2" s="1"/>
  <c r="G175" i="2"/>
  <c r="T175" i="2" s="1"/>
  <c r="G174" i="2"/>
  <c r="T174" i="2" s="1"/>
  <c r="G170" i="2"/>
  <c r="T170" i="2" s="1"/>
  <c r="G172" i="2"/>
  <c r="T172" i="2" s="1"/>
  <c r="G166" i="2"/>
  <c r="T166" i="2" s="1"/>
  <c r="G167" i="2"/>
  <c r="T167" i="2" s="1"/>
  <c r="G177" i="2"/>
  <c r="T177" i="2" s="1"/>
  <c r="G168" i="2"/>
  <c r="T168" i="2" s="1"/>
  <c r="G164" i="2"/>
  <c r="T164" i="2" s="1"/>
  <c r="G176" i="2"/>
  <c r="T176" i="2" s="1"/>
  <c r="G165" i="2"/>
  <c r="T165" i="2" s="1"/>
  <c r="G173" i="2"/>
  <c r="T173" i="2" s="1"/>
  <c r="G163" i="2"/>
  <c r="T163" i="2" s="1"/>
  <c r="B34" i="1"/>
  <c r="E34" i="1" s="1"/>
  <c r="E97" i="16" s="1"/>
  <c r="E33" i="1"/>
  <c r="E96" i="16" s="1"/>
  <c r="E24" i="17"/>
  <c r="E663" i="16" s="1"/>
  <c r="E32" i="5"/>
  <c r="E159" i="16" s="1"/>
  <c r="E28" i="5"/>
  <c r="E155" i="16" s="1"/>
  <c r="E24" i="11"/>
  <c r="E407" i="16" s="1"/>
  <c r="E25" i="15"/>
  <c r="E600" i="16" s="1"/>
  <c r="E23" i="9"/>
  <c r="E342" i="16" s="1"/>
  <c r="E29" i="7"/>
  <c r="E284" i="16" s="1"/>
  <c r="E30" i="5"/>
  <c r="E157" i="16" s="1"/>
  <c r="E27" i="6"/>
  <c r="E218" i="16" s="1"/>
  <c r="E25" i="9"/>
  <c r="E344" i="16" s="1"/>
  <c r="E29" i="5"/>
  <c r="E156" i="16" s="1"/>
  <c r="E25" i="6"/>
  <c r="E216" i="16" s="1"/>
  <c r="E31" i="5"/>
  <c r="E158" i="16" s="1"/>
  <c r="B64" i="6"/>
  <c r="E64" i="6" s="1"/>
  <c r="E255" i="16" s="1"/>
  <c r="B29" i="6"/>
  <c r="B57" i="6"/>
  <c r="E57" i="6" s="1"/>
  <c r="E248" i="16" s="1"/>
  <c r="B94" i="2"/>
  <c r="B54" i="12" s="1"/>
  <c r="E54" i="12" s="1"/>
  <c r="E501" i="16" s="1"/>
  <c r="B124" i="2"/>
  <c r="B154" i="2"/>
  <c r="B184" i="2"/>
  <c r="B214" i="2"/>
  <c r="B244" i="2"/>
  <c r="B274" i="2"/>
  <c r="B304" i="2"/>
  <c r="A58" i="17"/>
  <c r="C303" i="2"/>
  <c r="D303" i="2" s="1"/>
  <c r="A26" i="17"/>
  <c r="A62" i="11"/>
  <c r="B62" i="11" s="1"/>
  <c r="E62" i="11" s="1"/>
  <c r="E445" i="16" s="1"/>
  <c r="C183" i="2"/>
  <c r="D183" i="2" s="1"/>
  <c r="A30" i="11"/>
  <c r="B30" i="11" s="1"/>
  <c r="C63" i="2"/>
  <c r="A34" i="5"/>
  <c r="A66" i="5"/>
  <c r="B54" i="9"/>
  <c r="E54" i="9" s="1"/>
  <c r="E373" i="16" s="1"/>
  <c r="B23" i="11"/>
  <c r="B58" i="6"/>
  <c r="E58" i="6" s="1"/>
  <c r="E249" i="16" s="1"/>
  <c r="B26" i="6"/>
  <c r="B62" i="6"/>
  <c r="E62" i="6" s="1"/>
  <c r="E253" i="16" s="1"/>
  <c r="B55" i="11"/>
  <c r="E55" i="11" s="1"/>
  <c r="E438" i="16" s="1"/>
  <c r="B30" i="6"/>
  <c r="B22" i="9"/>
  <c r="B28" i="6"/>
  <c r="B60" i="6"/>
  <c r="E60" i="6" s="1"/>
  <c r="E251" i="16" s="1"/>
  <c r="B57" i="17"/>
  <c r="E57" i="17" s="1"/>
  <c r="E696" i="16" s="1"/>
  <c r="B66" i="1"/>
  <c r="E66" i="1" s="1"/>
  <c r="E129" i="16" s="1"/>
  <c r="D32" i="2"/>
  <c r="G150" i="2"/>
  <c r="T150" i="2" s="1"/>
  <c r="G17" i="2"/>
  <c r="T17" i="2" s="1"/>
  <c r="G140" i="2"/>
  <c r="T140" i="2" s="1"/>
  <c r="G119" i="2"/>
  <c r="T119" i="2" s="1"/>
  <c r="G11" i="2"/>
  <c r="T11" i="2" s="1"/>
  <c r="G115" i="2"/>
  <c r="T115" i="2" s="1"/>
  <c r="G107" i="2"/>
  <c r="T107" i="2" s="1"/>
  <c r="G154" i="2"/>
  <c r="T154" i="2" s="1"/>
  <c r="G21" i="2"/>
  <c r="T21" i="2" s="1"/>
  <c r="G146" i="2"/>
  <c r="T146" i="2" s="1"/>
  <c r="G68" i="2"/>
  <c r="T68" i="2" s="1"/>
  <c r="G157" i="2"/>
  <c r="T157" i="2" s="1"/>
  <c r="G52" i="2"/>
  <c r="T52" i="2" s="1"/>
  <c r="G74" i="2"/>
  <c r="T74" i="2" s="1"/>
  <c r="G49" i="2"/>
  <c r="T49" i="2" s="1"/>
  <c r="G59" i="2"/>
  <c r="T59" i="2" s="1"/>
  <c r="G23" i="2"/>
  <c r="T23" i="2" s="1"/>
  <c r="G61" i="2"/>
  <c r="T61" i="2" s="1"/>
  <c r="G127" i="2"/>
  <c r="T127" i="2" s="1"/>
  <c r="G81" i="2"/>
  <c r="T81" i="2" s="1"/>
  <c r="G142" i="2"/>
  <c r="T142" i="2" s="1"/>
  <c r="G77" i="2"/>
  <c r="T77" i="2" s="1"/>
  <c r="G149" i="2"/>
  <c r="T149" i="2" s="1"/>
  <c r="G50" i="2"/>
  <c r="T50" i="2" s="1"/>
  <c r="G135" i="2"/>
  <c r="T135" i="2" s="1"/>
  <c r="G27" i="2"/>
  <c r="T27" i="2" s="1"/>
  <c r="G99" i="2"/>
  <c r="T99" i="2" s="1"/>
  <c r="G46" i="2"/>
  <c r="T46" i="2" s="1"/>
  <c r="G72" i="2"/>
  <c r="T72" i="2" s="1"/>
  <c r="G132" i="2"/>
  <c r="T132" i="2" s="1"/>
  <c r="G143" i="2"/>
  <c r="T143" i="2" s="1"/>
  <c r="G16" i="2"/>
  <c r="T16" i="2" s="1"/>
  <c r="G26" i="2"/>
  <c r="T26" i="2" s="1"/>
  <c r="G148" i="2"/>
  <c r="T148" i="2" s="1"/>
  <c r="G57" i="2"/>
  <c r="T57" i="2" s="1"/>
  <c r="G159" i="2"/>
  <c r="T159" i="2" s="1"/>
  <c r="G19" i="2"/>
  <c r="T19" i="2" s="1"/>
  <c r="G22" i="2"/>
  <c r="T22" i="2" s="1"/>
  <c r="G96" i="2"/>
  <c r="T96" i="2" s="1"/>
  <c r="G122" i="2"/>
  <c r="T122" i="2" s="1"/>
  <c r="G113" i="2"/>
  <c r="T113" i="2" s="1"/>
  <c r="G90" i="2"/>
  <c r="T90" i="2" s="1"/>
  <c r="G103" i="2"/>
  <c r="T103" i="2" s="1"/>
  <c r="G116" i="2"/>
  <c r="T116" i="2" s="1"/>
  <c r="G160" i="2"/>
  <c r="T160" i="2" s="1"/>
  <c r="G161" i="2"/>
  <c r="T161" i="2" s="1"/>
  <c r="G134" i="2"/>
  <c r="T134" i="2" s="1"/>
  <c r="G105" i="2"/>
  <c r="T105" i="2" s="1"/>
  <c r="G87" i="2"/>
  <c r="T87" i="2" s="1"/>
  <c r="G145" i="2"/>
  <c r="T145" i="2" s="1"/>
  <c r="G18" i="2"/>
  <c r="T18" i="2" s="1"/>
  <c r="G109" i="2"/>
  <c r="T109" i="2" s="1"/>
  <c r="G36" i="2"/>
  <c r="T36" i="2" s="1"/>
  <c r="G32" i="2"/>
  <c r="T32" i="2" s="1"/>
  <c r="G30" i="2"/>
  <c r="T30" i="2" s="1"/>
  <c r="G54" i="2"/>
  <c r="T54" i="2" s="1"/>
  <c r="G108" i="2"/>
  <c r="T108" i="2" s="1"/>
  <c r="G42" i="2"/>
  <c r="T42" i="2" s="1"/>
  <c r="G152" i="2"/>
  <c r="T152" i="2" s="1"/>
  <c r="G86" i="2"/>
  <c r="T86" i="2" s="1"/>
  <c r="G55" i="2"/>
  <c r="T55" i="2" s="1"/>
  <c r="G92" i="2"/>
  <c r="T92" i="2" s="1"/>
  <c r="G69" i="2"/>
  <c r="T69" i="2" s="1"/>
  <c r="G47" i="2"/>
  <c r="T47" i="2" s="1"/>
  <c r="G137" i="2"/>
  <c r="T137" i="2" s="1"/>
  <c r="G45" i="2"/>
  <c r="T45" i="2" s="1"/>
  <c r="G102" i="2"/>
  <c r="T102" i="2" s="1"/>
  <c r="G80" i="2"/>
  <c r="T80" i="2" s="1"/>
  <c r="G156" i="2"/>
  <c r="T156" i="2" s="1"/>
  <c r="G131" i="2"/>
  <c r="T131" i="2" s="1"/>
  <c r="G94" i="2"/>
  <c r="T94" i="2" s="1"/>
  <c r="G37" i="2"/>
  <c r="T37" i="2" s="1"/>
  <c r="G91" i="2"/>
  <c r="T91" i="2" s="1"/>
  <c r="G67" i="2"/>
  <c r="T67" i="2" s="1"/>
  <c r="G84" i="2"/>
  <c r="T84" i="2" s="1"/>
  <c r="G53" i="2"/>
  <c r="T53" i="2" s="1"/>
  <c r="G12" i="2"/>
  <c r="T12" i="2" s="1"/>
  <c r="G151" i="2"/>
  <c r="T151" i="2" s="1"/>
  <c r="G147" i="2"/>
  <c r="T147" i="2" s="1"/>
  <c r="G38" i="2"/>
  <c r="T38" i="2" s="1"/>
  <c r="G124" i="2"/>
  <c r="T124" i="2" s="1"/>
  <c r="G35" i="2"/>
  <c r="T35" i="2" s="1"/>
  <c r="G25" i="2"/>
  <c r="T25" i="2" s="1"/>
  <c r="G66" i="2"/>
  <c r="T66" i="2" s="1"/>
  <c r="G15" i="2"/>
  <c r="T15" i="2" s="1"/>
  <c r="G83" i="2"/>
  <c r="T83" i="2" s="1"/>
  <c r="G144" i="2"/>
  <c r="T144" i="2" s="1"/>
  <c r="G162" i="2"/>
  <c r="T162" i="2" s="1"/>
  <c r="G73" i="2"/>
  <c r="T73" i="2" s="1"/>
  <c r="G71" i="2"/>
  <c r="T71" i="2" s="1"/>
  <c r="G120" i="2"/>
  <c r="T120" i="2" s="1"/>
  <c r="G125" i="2"/>
  <c r="T125" i="2" s="1"/>
  <c r="G70" i="2"/>
  <c r="T70" i="2" s="1"/>
  <c r="G117" i="2"/>
  <c r="T117" i="2" s="1"/>
  <c r="G60" i="2"/>
  <c r="T60" i="2" s="1"/>
  <c r="G101" i="2"/>
  <c r="T101" i="2" s="1"/>
  <c r="G88" i="2"/>
  <c r="T88" i="2" s="1"/>
  <c r="G106" i="2"/>
  <c r="T106" i="2" s="1"/>
  <c r="G24" i="2"/>
  <c r="T24" i="2" s="1"/>
  <c r="G100" i="2"/>
  <c r="T100" i="2" s="1"/>
  <c r="G118" i="2"/>
  <c r="T118" i="2" s="1"/>
  <c r="G155" i="2"/>
  <c r="T155" i="2" s="1"/>
  <c r="G62" i="2"/>
  <c r="T62" i="2" s="1"/>
  <c r="G75" i="2"/>
  <c r="T75" i="2" s="1"/>
  <c r="G76" i="2"/>
  <c r="T76" i="2" s="1"/>
  <c r="G56" i="2"/>
  <c r="T56" i="2" s="1"/>
  <c r="G95" i="2"/>
  <c r="T95" i="2" s="1"/>
  <c r="G41" i="2"/>
  <c r="T41" i="2" s="1"/>
  <c r="G98" i="2"/>
  <c r="T98" i="2" s="1"/>
  <c r="G78" i="2"/>
  <c r="T78" i="2" s="1"/>
  <c r="G104" i="2"/>
  <c r="T104" i="2" s="1"/>
  <c r="G97" i="2"/>
  <c r="T97" i="2" s="1"/>
  <c r="G14" i="2"/>
  <c r="T14" i="2" s="1"/>
  <c r="G126" i="2"/>
  <c r="T126" i="2" s="1"/>
  <c r="G64" i="2"/>
  <c r="T64" i="2" s="1"/>
  <c r="G13" i="2"/>
  <c r="T13" i="2" s="1"/>
  <c r="G82" i="2"/>
  <c r="T82" i="2" s="1"/>
  <c r="G34" i="2"/>
  <c r="T34" i="2" s="1"/>
  <c r="G29" i="2"/>
  <c r="T29" i="2" s="1"/>
  <c r="G33" i="2"/>
  <c r="T33" i="2" s="1"/>
  <c r="G158" i="2"/>
  <c r="T158" i="2" s="1"/>
  <c r="G89" i="2"/>
  <c r="T89" i="2" s="1"/>
  <c r="G28" i="2"/>
  <c r="T28" i="2" s="1"/>
  <c r="G130" i="2"/>
  <c r="T130" i="2" s="1"/>
  <c r="G123" i="2"/>
  <c r="T123" i="2" s="1"/>
  <c r="G31" i="2"/>
  <c r="T31" i="2" s="1"/>
  <c r="G85" i="2"/>
  <c r="T85" i="2" s="1"/>
  <c r="G51" i="2"/>
  <c r="T51" i="2" s="1"/>
  <c r="G63" i="2"/>
  <c r="T63" i="2" s="1"/>
  <c r="G48" i="2"/>
  <c r="T48" i="2" s="1"/>
  <c r="G43" i="2"/>
  <c r="T43" i="2" s="1"/>
  <c r="G133" i="2"/>
  <c r="T133" i="2" s="1"/>
  <c r="G114" i="2"/>
  <c r="T114" i="2" s="1"/>
  <c r="G40" i="2"/>
  <c r="T40" i="2" s="1"/>
  <c r="G141" i="2"/>
  <c r="T141" i="2" s="1"/>
  <c r="G136" i="2"/>
  <c r="T136" i="2" s="1"/>
  <c r="G138" i="2"/>
  <c r="T138" i="2" s="1"/>
  <c r="G44" i="2"/>
  <c r="T44" i="2" s="1"/>
  <c r="G79" i="2"/>
  <c r="T79" i="2" s="1"/>
  <c r="G111" i="2"/>
  <c r="T111" i="2" s="1"/>
  <c r="G110" i="2"/>
  <c r="T110" i="2" s="1"/>
  <c r="G39" i="2"/>
  <c r="T39" i="2" s="1"/>
  <c r="G129" i="2"/>
  <c r="T129" i="2" s="1"/>
  <c r="G112" i="2"/>
  <c r="T112" i="2" s="1"/>
  <c r="G153" i="2"/>
  <c r="T153" i="2" s="1"/>
  <c r="G139" i="2"/>
  <c r="T139" i="2" s="1"/>
  <c r="G58" i="2"/>
  <c r="T58" i="2" s="1"/>
  <c r="G121" i="2"/>
  <c r="T121" i="2" s="1"/>
  <c r="G65" i="2"/>
  <c r="T65" i="2" s="1"/>
  <c r="G128" i="2"/>
  <c r="T128" i="2" s="1"/>
  <c r="G93" i="2"/>
  <c r="T93" i="2" s="1"/>
  <c r="G20" i="2"/>
  <c r="T20" i="2" s="1"/>
  <c r="C213" i="2"/>
  <c r="D213" i="2" s="1"/>
  <c r="A61" i="12"/>
  <c r="A29" i="12"/>
  <c r="A65" i="6"/>
  <c r="A33" i="6"/>
  <c r="C93" i="2"/>
  <c r="D93" i="2" s="1"/>
  <c r="C243" i="2"/>
  <c r="D243" i="2" s="1"/>
  <c r="A28" i="13"/>
  <c r="A60" i="13"/>
  <c r="A32" i="7"/>
  <c r="B32" i="7" s="1"/>
  <c r="C123" i="2"/>
  <c r="D123" i="2" s="1"/>
  <c r="A64" i="7"/>
  <c r="B64" i="7" s="1"/>
  <c r="E64" i="7" s="1"/>
  <c r="E319" i="16" s="1"/>
  <c r="B32" i="6"/>
  <c r="B33" i="5"/>
  <c r="A27" i="15"/>
  <c r="A59" i="15"/>
  <c r="C273" i="2"/>
  <c r="D273" i="2" s="1"/>
  <c r="A63" i="9"/>
  <c r="B63" i="9" s="1"/>
  <c r="E63" i="9" s="1"/>
  <c r="E382" i="16" s="1"/>
  <c r="C153" i="2"/>
  <c r="D153" i="2" s="1"/>
  <c r="A31" i="9"/>
  <c r="B31" i="9" s="1"/>
  <c r="B31" i="7"/>
  <c r="B27" i="13"/>
  <c r="B65" i="5"/>
  <c r="E65" i="5" s="1"/>
  <c r="E192" i="16" s="1"/>
  <c r="B25" i="17"/>
  <c r="B59" i="13" l="1"/>
  <c r="E59" i="13" s="1"/>
  <c r="E570" i="16" s="1"/>
  <c r="B59" i="7"/>
  <c r="E59" i="7" s="1"/>
  <c r="E314" i="16" s="1"/>
  <c r="AH163" i="2"/>
  <c r="AH164" i="2"/>
  <c r="AH166" i="2"/>
  <c r="AH175" i="2"/>
  <c r="H163" i="2"/>
  <c r="U163" i="2" s="1"/>
  <c r="H166" i="2"/>
  <c r="U166" i="2" s="1"/>
  <c r="H174" i="2"/>
  <c r="U174" i="2" s="1"/>
  <c r="H172" i="2"/>
  <c r="H175" i="2"/>
  <c r="U175" i="2" s="1"/>
  <c r="H164" i="2"/>
  <c r="U164" i="2" s="1"/>
  <c r="H169" i="2"/>
  <c r="U169" i="2" s="1"/>
  <c r="AI169" i="2" s="1"/>
  <c r="H167" i="2"/>
  <c r="U167" i="2" s="1"/>
  <c r="AI167" i="2" s="1"/>
  <c r="H171" i="2"/>
  <c r="H176" i="2"/>
  <c r="U176" i="2" s="1"/>
  <c r="AI176" i="2" s="1"/>
  <c r="H177" i="2"/>
  <c r="U177" i="2" s="1"/>
  <c r="AI177" i="2" s="1"/>
  <c r="H168" i="2"/>
  <c r="U168" i="2" s="1"/>
  <c r="AI168" i="2" s="1"/>
  <c r="H173" i="2"/>
  <c r="U173" i="2" s="1"/>
  <c r="H170" i="2"/>
  <c r="U170" i="2" s="1"/>
  <c r="H165" i="2"/>
  <c r="U165" i="2" s="1"/>
  <c r="AH173" i="2"/>
  <c r="AH168" i="2"/>
  <c r="U172" i="2"/>
  <c r="AI172" i="2" s="1"/>
  <c r="AH172" i="2"/>
  <c r="U171" i="2"/>
  <c r="AI171" i="2" s="1"/>
  <c r="AH171" i="2"/>
  <c r="AH165" i="2"/>
  <c r="AH177" i="2"/>
  <c r="AH170" i="2"/>
  <c r="AH169" i="2"/>
  <c r="AH176" i="2"/>
  <c r="AH167" i="2"/>
  <c r="AH174" i="2"/>
  <c r="B66" i="5"/>
  <c r="E66" i="5" s="1"/>
  <c r="E193" i="16" s="1"/>
  <c r="B63" i="7"/>
  <c r="E63" i="7" s="1"/>
  <c r="E318" i="16" s="1"/>
  <c r="B25" i="13"/>
  <c r="E25" i="13" s="1"/>
  <c r="E536" i="16" s="1"/>
  <c r="B57" i="13"/>
  <c r="E57" i="13" s="1"/>
  <c r="E568" i="16" s="1"/>
  <c r="B22" i="12"/>
  <c r="E22" i="12" s="1"/>
  <c r="E469" i="16" s="1"/>
  <c r="B27" i="7"/>
  <c r="E27" i="7" s="1"/>
  <c r="E282" i="16" s="1"/>
  <c r="E31" i="7"/>
  <c r="E286" i="16" s="1"/>
  <c r="E32" i="6"/>
  <c r="E223" i="16" s="1"/>
  <c r="E25" i="17"/>
  <c r="E664" i="16" s="1"/>
  <c r="E31" i="9"/>
  <c r="E350" i="16" s="1"/>
  <c r="E32" i="7"/>
  <c r="E287" i="16" s="1"/>
  <c r="E30" i="6"/>
  <c r="E221" i="16" s="1"/>
  <c r="E22" i="9"/>
  <c r="E341" i="16" s="1"/>
  <c r="E26" i="6"/>
  <c r="E217" i="16" s="1"/>
  <c r="E27" i="13"/>
  <c r="E538" i="16" s="1"/>
  <c r="E33" i="5"/>
  <c r="E160" i="16" s="1"/>
  <c r="E23" i="11"/>
  <c r="E406" i="16" s="1"/>
  <c r="E29" i="6"/>
  <c r="E220" i="16" s="1"/>
  <c r="E28" i="6"/>
  <c r="E219" i="16" s="1"/>
  <c r="E30" i="11"/>
  <c r="E413" i="16" s="1"/>
  <c r="B125" i="2"/>
  <c r="B60" i="11" s="1"/>
  <c r="E60" i="11" s="1"/>
  <c r="E443" i="16" s="1"/>
  <c r="B155" i="2"/>
  <c r="B185" i="2"/>
  <c r="B215" i="2"/>
  <c r="B245" i="2"/>
  <c r="B275" i="2"/>
  <c r="B305" i="2"/>
  <c r="AH65" i="2"/>
  <c r="AH153" i="2"/>
  <c r="AH110" i="2"/>
  <c r="AH138" i="2"/>
  <c r="AH114" i="2"/>
  <c r="AH63" i="2"/>
  <c r="AH123" i="2"/>
  <c r="AH158" i="2"/>
  <c r="AH82" i="2"/>
  <c r="AH14" i="2"/>
  <c r="AH98" i="2"/>
  <c r="AH76" i="2"/>
  <c r="AH118" i="2"/>
  <c r="AH88" i="2"/>
  <c r="AH70" i="2"/>
  <c r="AH73" i="2"/>
  <c r="AH15" i="2"/>
  <c r="AH124" i="2"/>
  <c r="AH12" i="2"/>
  <c r="U12" i="2"/>
  <c r="AI12" i="2" s="1"/>
  <c r="AH91" i="2"/>
  <c r="AH156" i="2"/>
  <c r="AH137" i="2"/>
  <c r="AH55" i="2"/>
  <c r="AH108" i="2"/>
  <c r="AH36" i="2"/>
  <c r="AH87" i="2"/>
  <c r="AH160" i="2"/>
  <c r="AH113" i="2"/>
  <c r="AH19" i="2"/>
  <c r="AH26" i="2"/>
  <c r="AH72" i="2"/>
  <c r="AH135" i="2"/>
  <c r="AH142" i="2"/>
  <c r="AH23" i="2"/>
  <c r="AH52" i="2"/>
  <c r="AH21" i="2"/>
  <c r="AH11" i="2"/>
  <c r="AH150" i="2"/>
  <c r="A30" i="12"/>
  <c r="C214" i="2"/>
  <c r="D214" i="2" s="1"/>
  <c r="A62" i="12"/>
  <c r="C94" i="2"/>
  <c r="A66" i="6"/>
  <c r="A34" i="6"/>
  <c r="B27" i="9"/>
  <c r="B60" i="7"/>
  <c r="E60" i="7" s="1"/>
  <c r="E315" i="16" s="1"/>
  <c r="B62" i="7"/>
  <c r="E62" i="7" s="1"/>
  <c r="E317" i="16" s="1"/>
  <c r="B28" i="7"/>
  <c r="B30" i="7"/>
  <c r="B33" i="6"/>
  <c r="B34" i="5"/>
  <c r="AH128" i="2"/>
  <c r="AH139" i="2"/>
  <c r="AH39" i="2"/>
  <c r="AH44" i="2"/>
  <c r="AH40" i="2"/>
  <c r="AH48" i="2"/>
  <c r="AH31" i="2"/>
  <c r="AH89" i="2"/>
  <c r="AH34" i="2"/>
  <c r="AH126" i="2"/>
  <c r="AH78" i="2"/>
  <c r="AH56" i="2"/>
  <c r="AH155" i="2"/>
  <c r="AH106" i="2"/>
  <c r="AH117" i="2"/>
  <c r="AH71" i="2"/>
  <c r="AH83" i="2"/>
  <c r="AH35" i="2"/>
  <c r="AH151" i="2"/>
  <c r="AH67" i="2"/>
  <c r="AH131" i="2"/>
  <c r="AH45" i="2"/>
  <c r="AH92" i="2"/>
  <c r="AH42" i="2"/>
  <c r="AH32" i="2"/>
  <c r="AH145" i="2"/>
  <c r="AH161" i="2"/>
  <c r="AH90" i="2"/>
  <c r="AH22" i="2"/>
  <c r="AH148" i="2"/>
  <c r="AH132" i="2"/>
  <c r="AH27" i="2"/>
  <c r="AH77" i="2"/>
  <c r="AH61" i="2"/>
  <c r="AH74" i="2"/>
  <c r="AH146" i="2"/>
  <c r="AH115" i="2"/>
  <c r="AH17" i="2"/>
  <c r="A29" i="13"/>
  <c r="A61" i="13"/>
  <c r="C244" i="2"/>
  <c r="D244" i="2" s="1"/>
  <c r="A33" i="7"/>
  <c r="C124" i="2"/>
  <c r="D124" i="2" s="1"/>
  <c r="A65" i="7"/>
  <c r="B58" i="17"/>
  <c r="E58" i="17" s="1"/>
  <c r="E697" i="16" s="1"/>
  <c r="AH93" i="2"/>
  <c r="AH58" i="2"/>
  <c r="AH129" i="2"/>
  <c r="AH79" i="2"/>
  <c r="AH141" i="2"/>
  <c r="AH43" i="2"/>
  <c r="AH85" i="2"/>
  <c r="AH28" i="2"/>
  <c r="AH29" i="2"/>
  <c r="AH64" i="2"/>
  <c r="AH104" i="2"/>
  <c r="AH95" i="2"/>
  <c r="AH62" i="2"/>
  <c r="AH24" i="2"/>
  <c r="AH60" i="2"/>
  <c r="AH120" i="2"/>
  <c r="AH144" i="2"/>
  <c r="AH25" i="2"/>
  <c r="AH147" i="2"/>
  <c r="AH84" i="2"/>
  <c r="AH94" i="2"/>
  <c r="AH102" i="2"/>
  <c r="AH69" i="2"/>
  <c r="AH152" i="2"/>
  <c r="AH30" i="2"/>
  <c r="AH18" i="2"/>
  <c r="AH134" i="2"/>
  <c r="AH103" i="2"/>
  <c r="AH96" i="2"/>
  <c r="AH57" i="2"/>
  <c r="AH143" i="2"/>
  <c r="AH99" i="2"/>
  <c r="AH149" i="2"/>
  <c r="AH127" i="2"/>
  <c r="AH49" i="2"/>
  <c r="AH68" i="2"/>
  <c r="AH107" i="2"/>
  <c r="AH140" i="2"/>
  <c r="A28" i="15"/>
  <c r="C274" i="2"/>
  <c r="D274" i="2" s="1"/>
  <c r="A60" i="15"/>
  <c r="A64" i="9"/>
  <c r="A32" i="9"/>
  <c r="C154" i="2"/>
  <c r="D154" i="2" s="1"/>
  <c r="AH20" i="2"/>
  <c r="U20" i="2"/>
  <c r="AI20" i="2" s="1"/>
  <c r="AH121" i="2"/>
  <c r="AH112" i="2"/>
  <c r="AH111" i="2"/>
  <c r="AH136" i="2"/>
  <c r="AH133" i="2"/>
  <c r="AH51" i="2"/>
  <c r="AH130" i="2"/>
  <c r="AH33" i="2"/>
  <c r="U33" i="2"/>
  <c r="AI33" i="2" s="1"/>
  <c r="AH13" i="2"/>
  <c r="AH97" i="2"/>
  <c r="AH41" i="2"/>
  <c r="AH75" i="2"/>
  <c r="AH100" i="2"/>
  <c r="AH101" i="2"/>
  <c r="AH125" i="2"/>
  <c r="AH162" i="2"/>
  <c r="AH66" i="2"/>
  <c r="AH38" i="2"/>
  <c r="AH53" i="2"/>
  <c r="AH37" i="2"/>
  <c r="AH80" i="2"/>
  <c r="AH47" i="2"/>
  <c r="AH86" i="2"/>
  <c r="AH54" i="2"/>
  <c r="AH109" i="2"/>
  <c r="AH105" i="2"/>
  <c r="AH116" i="2"/>
  <c r="AH122" i="2"/>
  <c r="AH159" i="2"/>
  <c r="AH16" i="2"/>
  <c r="AH46" i="2"/>
  <c r="AH50" i="2"/>
  <c r="AH81" i="2"/>
  <c r="AH59" i="2"/>
  <c r="AH157" i="2"/>
  <c r="AH154" i="2"/>
  <c r="AH119" i="2"/>
  <c r="D63" i="2"/>
  <c r="H118" i="2"/>
  <c r="U118" i="2" s="1"/>
  <c r="AI118" i="2" s="1"/>
  <c r="H99" i="2"/>
  <c r="U99" i="2" s="1"/>
  <c r="AI99" i="2" s="1"/>
  <c r="H108" i="2"/>
  <c r="U108" i="2" s="1"/>
  <c r="AI108" i="2" s="1"/>
  <c r="H50" i="2"/>
  <c r="U50" i="2" s="1"/>
  <c r="AI50" i="2" s="1"/>
  <c r="H141" i="2"/>
  <c r="U141" i="2" s="1"/>
  <c r="AI141" i="2" s="1"/>
  <c r="H44" i="2"/>
  <c r="U44" i="2" s="1"/>
  <c r="AI44" i="2" s="1"/>
  <c r="H156" i="2"/>
  <c r="U156" i="2" s="1"/>
  <c r="AI156" i="2" s="1"/>
  <c r="H95" i="2"/>
  <c r="U95" i="2" s="1"/>
  <c r="AI95" i="2" s="1"/>
  <c r="H23" i="2"/>
  <c r="U23" i="2" s="1"/>
  <c r="AI23" i="2" s="1"/>
  <c r="H82" i="2"/>
  <c r="U82" i="2" s="1"/>
  <c r="AI82" i="2" s="1"/>
  <c r="H78" i="2"/>
  <c r="U78" i="2" s="1"/>
  <c r="AI78" i="2" s="1"/>
  <c r="H43" i="2"/>
  <c r="U43" i="2" s="1"/>
  <c r="AI43" i="2" s="1"/>
  <c r="H53" i="2"/>
  <c r="U53" i="2" s="1"/>
  <c r="AI53" i="2" s="1"/>
  <c r="H17" i="2"/>
  <c r="U17" i="2" s="1"/>
  <c r="AI17" i="2" s="1"/>
  <c r="H19" i="2"/>
  <c r="U19" i="2" s="1"/>
  <c r="AI19" i="2" s="1"/>
  <c r="H48" i="2"/>
  <c r="U48" i="2" s="1"/>
  <c r="AI48" i="2" s="1"/>
  <c r="H112" i="2"/>
  <c r="U112" i="2" s="1"/>
  <c r="AI112" i="2" s="1"/>
  <c r="H54" i="2"/>
  <c r="U54" i="2" s="1"/>
  <c r="AI54" i="2" s="1"/>
  <c r="H83" i="2"/>
  <c r="U83" i="2" s="1"/>
  <c r="AI83" i="2" s="1"/>
  <c r="H46" i="2"/>
  <c r="U46" i="2" s="1"/>
  <c r="AI46" i="2" s="1"/>
  <c r="H104" i="2"/>
  <c r="U104" i="2" s="1"/>
  <c r="AI104" i="2" s="1"/>
  <c r="H133" i="2"/>
  <c r="U133" i="2" s="1"/>
  <c r="AI133" i="2" s="1"/>
  <c r="H79" i="2"/>
  <c r="U79" i="2" s="1"/>
  <c r="AI79" i="2" s="1"/>
  <c r="H136" i="2"/>
  <c r="U136" i="2" s="1"/>
  <c r="AI136" i="2" s="1"/>
  <c r="H96" i="2"/>
  <c r="U96" i="2" s="1"/>
  <c r="AI96" i="2" s="1"/>
  <c r="H146" i="2"/>
  <c r="U146" i="2" s="1"/>
  <c r="AI146" i="2" s="1"/>
  <c r="H114" i="2"/>
  <c r="U114" i="2" s="1"/>
  <c r="AI114" i="2" s="1"/>
  <c r="H115" i="2"/>
  <c r="U115" i="2" s="1"/>
  <c r="AI115" i="2" s="1"/>
  <c r="H11" i="2"/>
  <c r="U11" i="2" s="1"/>
  <c r="AI11" i="2" s="1"/>
  <c r="AW11" i="2" s="1"/>
  <c r="H32" i="2"/>
  <c r="U32" i="2" s="1"/>
  <c r="AI32" i="2" s="1"/>
  <c r="H98" i="2"/>
  <c r="U98" i="2" s="1"/>
  <c r="AI98" i="2" s="1"/>
  <c r="H130" i="2"/>
  <c r="U130" i="2" s="1"/>
  <c r="AI130" i="2" s="1"/>
  <c r="H13" i="2"/>
  <c r="U13" i="2" s="1"/>
  <c r="AI13" i="2" s="1"/>
  <c r="H107" i="2"/>
  <c r="U107" i="2" s="1"/>
  <c r="AI107" i="2" s="1"/>
  <c r="H162" i="2"/>
  <c r="U162" i="2" s="1"/>
  <c r="AI162" i="2" s="1"/>
  <c r="H37" i="2"/>
  <c r="U37" i="2" s="1"/>
  <c r="AI37" i="2" s="1"/>
  <c r="H56" i="2"/>
  <c r="U56" i="2" s="1"/>
  <c r="AI56" i="2" s="1"/>
  <c r="H81" i="2"/>
  <c r="U81" i="2" s="1"/>
  <c r="AI81" i="2" s="1"/>
  <c r="H51" i="2"/>
  <c r="U51" i="2" s="1"/>
  <c r="AI51" i="2" s="1"/>
  <c r="H138" i="2"/>
  <c r="U138" i="2" s="1"/>
  <c r="AI138" i="2" s="1"/>
  <c r="H135" i="2"/>
  <c r="U135" i="2" s="1"/>
  <c r="AI135" i="2" s="1"/>
  <c r="H64" i="2"/>
  <c r="U64" i="2" s="1"/>
  <c r="AI64" i="2" s="1"/>
  <c r="H41" i="2"/>
  <c r="U41" i="2" s="1"/>
  <c r="AI41" i="2" s="1"/>
  <c r="H28" i="2"/>
  <c r="U28" i="2" s="1"/>
  <c r="AI28" i="2" s="1"/>
  <c r="H30" i="2"/>
  <c r="U30" i="2" s="1"/>
  <c r="AI30" i="2" s="1"/>
  <c r="H129" i="2"/>
  <c r="U129" i="2" s="1"/>
  <c r="AI129" i="2" s="1"/>
  <c r="H105" i="2"/>
  <c r="U105" i="2" s="1"/>
  <c r="AI105" i="2" s="1"/>
  <c r="H94" i="2"/>
  <c r="U94" i="2" s="1"/>
  <c r="AI94" i="2" s="1"/>
  <c r="H147" i="2"/>
  <c r="U147" i="2" s="1"/>
  <c r="AI147" i="2" s="1"/>
  <c r="H127" i="2"/>
  <c r="U127" i="2" s="1"/>
  <c r="AI127" i="2" s="1"/>
  <c r="H7" i="2"/>
  <c r="U7" i="2" s="1"/>
  <c r="H61" i="2"/>
  <c r="U61" i="2" s="1"/>
  <c r="AI61" i="2" s="1"/>
  <c r="H34" i="2"/>
  <c r="U34" i="2" s="1"/>
  <c r="AI34" i="2" s="1"/>
  <c r="H22" i="2"/>
  <c r="U22" i="2" s="1"/>
  <c r="AI22" i="2" s="1"/>
  <c r="H40" i="2"/>
  <c r="U40" i="2" s="1"/>
  <c r="AI40" i="2" s="1"/>
  <c r="AW40" i="2" s="1"/>
  <c r="H66" i="2"/>
  <c r="U66" i="2" s="1"/>
  <c r="AI66" i="2" s="1"/>
  <c r="H58" i="2"/>
  <c r="U58" i="2" s="1"/>
  <c r="AI58" i="2" s="1"/>
  <c r="H109" i="2"/>
  <c r="U109" i="2" s="1"/>
  <c r="AI109" i="2" s="1"/>
  <c r="H52" i="2"/>
  <c r="U52" i="2" s="1"/>
  <c r="AI52" i="2" s="1"/>
  <c r="AW52" i="2" s="1"/>
  <c r="H9" i="2"/>
  <c r="U9" i="2" s="1"/>
  <c r="H124" i="2"/>
  <c r="U124" i="2" s="1"/>
  <c r="AI124" i="2" s="1"/>
  <c r="AW124" i="2" s="1"/>
  <c r="H65" i="2"/>
  <c r="U65" i="2" s="1"/>
  <c r="AI65" i="2" s="1"/>
  <c r="H134" i="2"/>
  <c r="U134" i="2" s="1"/>
  <c r="AI134" i="2" s="1"/>
  <c r="H128" i="2"/>
  <c r="U128" i="2" s="1"/>
  <c r="AI128" i="2" s="1"/>
  <c r="H92" i="2"/>
  <c r="U92" i="2" s="1"/>
  <c r="AI92" i="2" s="1"/>
  <c r="H10" i="2"/>
  <c r="U10" i="2" s="1"/>
  <c r="H111" i="2"/>
  <c r="U111" i="2" s="1"/>
  <c r="AI111" i="2" s="1"/>
  <c r="H68" i="2"/>
  <c r="U68" i="2" s="1"/>
  <c r="AI68" i="2" s="1"/>
  <c r="H57" i="2"/>
  <c r="U57" i="2" s="1"/>
  <c r="AI57" i="2" s="1"/>
  <c r="H157" i="2"/>
  <c r="U157" i="2" s="1"/>
  <c r="AI157" i="2" s="1"/>
  <c r="H15" i="2"/>
  <c r="U15" i="2" s="1"/>
  <c r="AI15" i="2" s="1"/>
  <c r="H142" i="2"/>
  <c r="U142" i="2" s="1"/>
  <c r="AI142" i="2" s="1"/>
  <c r="H117" i="2"/>
  <c r="U117" i="2" s="1"/>
  <c r="AI117" i="2" s="1"/>
  <c r="H14" i="2"/>
  <c r="U14" i="2" s="1"/>
  <c r="AI14" i="2" s="1"/>
  <c r="H63" i="2"/>
  <c r="U63" i="2" s="1"/>
  <c r="AI63" i="2" s="1"/>
  <c r="H6" i="2"/>
  <c r="U6" i="2" s="1"/>
  <c r="H97" i="2"/>
  <c r="U97" i="2" s="1"/>
  <c r="AI97" i="2" s="1"/>
  <c r="H159" i="2"/>
  <c r="U159" i="2" s="1"/>
  <c r="AI159" i="2" s="1"/>
  <c r="H55" i="2"/>
  <c r="U55" i="2" s="1"/>
  <c r="AI55" i="2" s="1"/>
  <c r="H36" i="2"/>
  <c r="U36" i="2" s="1"/>
  <c r="AI36" i="2" s="1"/>
  <c r="H100" i="2"/>
  <c r="U100" i="2" s="1"/>
  <c r="AI100" i="2" s="1"/>
  <c r="H35" i="2"/>
  <c r="U35" i="2" s="1"/>
  <c r="AI35" i="2" s="1"/>
  <c r="H102" i="2"/>
  <c r="U102" i="2" s="1"/>
  <c r="AI102" i="2" s="1"/>
  <c r="H153" i="2"/>
  <c r="U153" i="2" s="1"/>
  <c r="AI153" i="2" s="1"/>
  <c r="H101" i="2"/>
  <c r="U101" i="2" s="1"/>
  <c r="AI101" i="2" s="1"/>
  <c r="H160" i="2"/>
  <c r="U160" i="2" s="1"/>
  <c r="AI160" i="2" s="1"/>
  <c r="H31" i="2"/>
  <c r="U31" i="2" s="1"/>
  <c r="AI31" i="2" s="1"/>
  <c r="H21" i="2"/>
  <c r="U21" i="2" s="1"/>
  <c r="AI21" i="2" s="1"/>
  <c r="H126" i="2"/>
  <c r="U126" i="2" s="1"/>
  <c r="AI126" i="2" s="1"/>
  <c r="H62" i="2"/>
  <c r="U62" i="2" s="1"/>
  <c r="AI62" i="2" s="1"/>
  <c r="H103" i="2"/>
  <c r="U103" i="2" s="1"/>
  <c r="AI103" i="2" s="1"/>
  <c r="AW103" i="2" s="1"/>
  <c r="H143" i="2"/>
  <c r="U143" i="2" s="1"/>
  <c r="AI143" i="2" s="1"/>
  <c r="H18" i="2"/>
  <c r="U18" i="2" s="1"/>
  <c r="AI18" i="2" s="1"/>
  <c r="H121" i="2"/>
  <c r="U121" i="2" s="1"/>
  <c r="AI121" i="2" s="1"/>
  <c r="H38" i="2"/>
  <c r="U38" i="2" s="1"/>
  <c r="AI38" i="2" s="1"/>
  <c r="H16" i="2"/>
  <c r="U16" i="2" s="1"/>
  <c r="AI16" i="2" s="1"/>
  <c r="H137" i="2"/>
  <c r="U137" i="2" s="1"/>
  <c r="AI137" i="2" s="1"/>
  <c r="H93" i="2"/>
  <c r="U93" i="2" s="1"/>
  <c r="AI93" i="2" s="1"/>
  <c r="H88" i="2"/>
  <c r="U88" i="2" s="1"/>
  <c r="AI88" i="2" s="1"/>
  <c r="H59" i="2"/>
  <c r="U59" i="2" s="1"/>
  <c r="AI59" i="2" s="1"/>
  <c r="H140" i="2"/>
  <c r="U140" i="2" s="1"/>
  <c r="AI140" i="2" s="1"/>
  <c r="H152" i="2"/>
  <c r="U152" i="2" s="1"/>
  <c r="AI152" i="2" s="1"/>
  <c r="H90" i="2"/>
  <c r="U90" i="2" s="1"/>
  <c r="AI90" i="2" s="1"/>
  <c r="H87" i="2"/>
  <c r="U87" i="2" s="1"/>
  <c r="AI87" i="2" s="1"/>
  <c r="H75" i="2"/>
  <c r="U75" i="2" s="1"/>
  <c r="AI75" i="2" s="1"/>
  <c r="H158" i="2"/>
  <c r="U158" i="2" s="1"/>
  <c r="AI158" i="2" s="1"/>
  <c r="H120" i="2"/>
  <c r="U120" i="2" s="1"/>
  <c r="AI120" i="2" s="1"/>
  <c r="H132" i="2"/>
  <c r="U132" i="2" s="1"/>
  <c r="AI132" i="2" s="1"/>
  <c r="H26" i="2"/>
  <c r="U26" i="2" s="1"/>
  <c r="AI26" i="2" s="1"/>
  <c r="H151" i="2"/>
  <c r="U151" i="2" s="1"/>
  <c r="AI151" i="2" s="1"/>
  <c r="H70" i="2"/>
  <c r="U70" i="2" s="1"/>
  <c r="AI70" i="2" s="1"/>
  <c r="H125" i="2"/>
  <c r="U125" i="2" s="1"/>
  <c r="AI125" i="2" s="1"/>
  <c r="H39" i="2"/>
  <c r="U39" i="2" s="1"/>
  <c r="AI39" i="2" s="1"/>
  <c r="H106" i="2"/>
  <c r="U106" i="2" s="1"/>
  <c r="AI106" i="2" s="1"/>
  <c r="H145" i="2"/>
  <c r="U145" i="2" s="1"/>
  <c r="AI145" i="2" s="1"/>
  <c r="H161" i="2"/>
  <c r="U161" i="2" s="1"/>
  <c r="AI161" i="2" s="1"/>
  <c r="H42" i="2"/>
  <c r="U42" i="2" s="1"/>
  <c r="AI42" i="2" s="1"/>
  <c r="H155" i="2"/>
  <c r="U155" i="2" s="1"/>
  <c r="AI155" i="2" s="1"/>
  <c r="H71" i="2"/>
  <c r="U71" i="2" s="1"/>
  <c r="AI71" i="2" s="1"/>
  <c r="H73" i="2"/>
  <c r="U73" i="2" s="1"/>
  <c r="AI73" i="2" s="1"/>
  <c r="H25" i="2"/>
  <c r="U25" i="2" s="1"/>
  <c r="AI25" i="2" s="1"/>
  <c r="H131" i="2"/>
  <c r="U131" i="2" s="1"/>
  <c r="AI131" i="2" s="1"/>
  <c r="H89" i="2"/>
  <c r="U89" i="2" s="1"/>
  <c r="AI89" i="2" s="1"/>
  <c r="H149" i="2"/>
  <c r="U149" i="2" s="1"/>
  <c r="AI149" i="2" s="1"/>
  <c r="H116" i="2"/>
  <c r="U116" i="2" s="1"/>
  <c r="AI116" i="2" s="1"/>
  <c r="H29" i="2"/>
  <c r="U29" i="2" s="1"/>
  <c r="AI29" i="2" s="1"/>
  <c r="H150" i="2"/>
  <c r="U150" i="2" s="1"/>
  <c r="AI150" i="2" s="1"/>
  <c r="H74" i="2"/>
  <c r="U74" i="2" s="1"/>
  <c r="AI74" i="2" s="1"/>
  <c r="H69" i="2"/>
  <c r="U69" i="2" s="1"/>
  <c r="AI69" i="2" s="1"/>
  <c r="H60" i="2"/>
  <c r="U60" i="2" s="1"/>
  <c r="AI60" i="2" s="1"/>
  <c r="H80" i="2"/>
  <c r="U80" i="2" s="1"/>
  <c r="AI80" i="2" s="1"/>
  <c r="H47" i="2"/>
  <c r="U47" i="2" s="1"/>
  <c r="AI47" i="2" s="1"/>
  <c r="H122" i="2"/>
  <c r="U122" i="2" s="1"/>
  <c r="AI122" i="2" s="1"/>
  <c r="H67" i="2"/>
  <c r="U67" i="2" s="1"/>
  <c r="AI67" i="2" s="1"/>
  <c r="H45" i="2"/>
  <c r="U45" i="2" s="1"/>
  <c r="AI45" i="2" s="1"/>
  <c r="H49" i="2"/>
  <c r="U49" i="2" s="1"/>
  <c r="AI49" i="2" s="1"/>
  <c r="H76" i="2"/>
  <c r="U76" i="2" s="1"/>
  <c r="AI76" i="2" s="1"/>
  <c r="H27" i="2"/>
  <c r="U27" i="2" s="1"/>
  <c r="AI27" i="2" s="1"/>
  <c r="H72" i="2"/>
  <c r="U72" i="2" s="1"/>
  <c r="AI72" i="2" s="1"/>
  <c r="AW72" i="2" s="1"/>
  <c r="H85" i="2"/>
  <c r="U85" i="2" s="1"/>
  <c r="AI85" i="2" s="1"/>
  <c r="H148" i="2"/>
  <c r="U148" i="2" s="1"/>
  <c r="AI148" i="2" s="1"/>
  <c r="H123" i="2"/>
  <c r="U123" i="2" s="1"/>
  <c r="AI123" i="2" s="1"/>
  <c r="H113" i="2"/>
  <c r="U113" i="2" s="1"/>
  <c r="AI113" i="2" s="1"/>
  <c r="H119" i="2"/>
  <c r="U119" i="2" s="1"/>
  <c r="AI119" i="2" s="1"/>
  <c r="H139" i="2"/>
  <c r="U139" i="2" s="1"/>
  <c r="AI139" i="2" s="1"/>
  <c r="H84" i="2"/>
  <c r="U84" i="2" s="1"/>
  <c r="AI84" i="2" s="1"/>
  <c r="H86" i="2"/>
  <c r="U86" i="2" s="1"/>
  <c r="AI86" i="2" s="1"/>
  <c r="H144" i="2"/>
  <c r="U144" i="2" s="1"/>
  <c r="AI144" i="2" s="1"/>
  <c r="AW144" i="2" s="1"/>
  <c r="H154" i="2"/>
  <c r="U154" i="2" s="1"/>
  <c r="AI154" i="2" s="1"/>
  <c r="H24" i="2"/>
  <c r="U24" i="2" s="1"/>
  <c r="AI24" i="2" s="1"/>
  <c r="H77" i="2"/>
  <c r="U77" i="2" s="1"/>
  <c r="AI77" i="2" s="1"/>
  <c r="H110" i="2"/>
  <c r="U110" i="2" s="1"/>
  <c r="AI110" i="2" s="1"/>
  <c r="H91" i="2"/>
  <c r="U91" i="2" s="1"/>
  <c r="AI91" i="2" s="1"/>
  <c r="A27" i="17"/>
  <c r="A59" i="17"/>
  <c r="C304" i="2"/>
  <c r="D304" i="2" s="1"/>
  <c r="C184" i="2"/>
  <c r="D184" i="2" s="1"/>
  <c r="A63" i="11"/>
  <c r="A31" i="11"/>
  <c r="B31" i="11" s="1"/>
  <c r="B65" i="6"/>
  <c r="E65" i="6" s="1"/>
  <c r="E256" i="16" s="1"/>
  <c r="B26" i="17"/>
  <c r="AW172" i="2" l="1"/>
  <c r="B59" i="9"/>
  <c r="E59" i="9" s="1"/>
  <c r="E378" i="16" s="1"/>
  <c r="B28" i="11"/>
  <c r="E28" i="11" s="1"/>
  <c r="E411" i="16" s="1"/>
  <c r="B63" i="11"/>
  <c r="E63" i="11" s="1"/>
  <c r="E446" i="16" s="1"/>
  <c r="AI170" i="2"/>
  <c r="AI164" i="2"/>
  <c r="AW164" i="2" s="1"/>
  <c r="AI166" i="2"/>
  <c r="AW166" i="2" s="1"/>
  <c r="AI175" i="2"/>
  <c r="AW175" i="2" s="1"/>
  <c r="AI163" i="2"/>
  <c r="AW163" i="2" s="1"/>
  <c r="AV176" i="2"/>
  <c r="AW176" i="2"/>
  <c r="AV170" i="2"/>
  <c r="AW170" i="2"/>
  <c r="AV175" i="2"/>
  <c r="AV169" i="2"/>
  <c r="AW169" i="2"/>
  <c r="AV165" i="2"/>
  <c r="AW171" i="2"/>
  <c r="AV171" i="2"/>
  <c r="AV166" i="2"/>
  <c r="AI174" i="2"/>
  <c r="AW174" i="2" s="1"/>
  <c r="AV167" i="2"/>
  <c r="AW167" i="2"/>
  <c r="AV177" i="2"/>
  <c r="AW177" i="2"/>
  <c r="AI165" i="2"/>
  <c r="AV172" i="2"/>
  <c r="AW168" i="2"/>
  <c r="AV168" i="2"/>
  <c r="AV173" i="2"/>
  <c r="AV164" i="2"/>
  <c r="AV163" i="2"/>
  <c r="I173" i="2"/>
  <c r="V173" i="2" s="1"/>
  <c r="I164" i="2"/>
  <c r="V164" i="2" s="1"/>
  <c r="I172" i="2"/>
  <c r="V172" i="2" s="1"/>
  <c r="I171" i="2"/>
  <c r="V171" i="2" s="1"/>
  <c r="I177" i="2"/>
  <c r="V177" i="2" s="1"/>
  <c r="I174" i="2"/>
  <c r="V174" i="2" s="1"/>
  <c r="I166" i="2"/>
  <c r="V166" i="2" s="1"/>
  <c r="I170" i="2"/>
  <c r="V170" i="2" s="1"/>
  <c r="I168" i="2"/>
  <c r="V168" i="2" s="1"/>
  <c r="I176" i="2"/>
  <c r="V176" i="2" s="1"/>
  <c r="I167" i="2"/>
  <c r="V167" i="2" s="1"/>
  <c r="I165" i="2"/>
  <c r="V165" i="2" s="1"/>
  <c r="I175" i="2"/>
  <c r="V175" i="2" s="1"/>
  <c r="I169" i="2"/>
  <c r="V169" i="2" s="1"/>
  <c r="I163" i="2"/>
  <c r="V163" i="2" s="1"/>
  <c r="AV174" i="2"/>
  <c r="AI173" i="2"/>
  <c r="AW15" i="2"/>
  <c r="AW111" i="2"/>
  <c r="AW29" i="2"/>
  <c r="AW148" i="2"/>
  <c r="AW96" i="2"/>
  <c r="AW141" i="2"/>
  <c r="AW76" i="2"/>
  <c r="AW154" i="2"/>
  <c r="AW122" i="2"/>
  <c r="AW147" i="2"/>
  <c r="AW56" i="2"/>
  <c r="AW134" i="2"/>
  <c r="E31" i="11"/>
  <c r="E414" i="16" s="1"/>
  <c r="E34" i="5"/>
  <c r="E161" i="16" s="1"/>
  <c r="E33" i="6"/>
  <c r="E224" i="16" s="1"/>
  <c r="E28" i="7"/>
  <c r="E283" i="16" s="1"/>
  <c r="E27" i="9"/>
  <c r="E346" i="16" s="1"/>
  <c r="E30" i="7"/>
  <c r="E285" i="16" s="1"/>
  <c r="E26" i="17"/>
  <c r="E665" i="16" s="1"/>
  <c r="AW57" i="2"/>
  <c r="B27" i="17"/>
  <c r="AW24" i="2"/>
  <c r="AW121" i="2"/>
  <c r="AW146" i="2"/>
  <c r="V50" i="2"/>
  <c r="AJ50" i="2" s="1"/>
  <c r="AX50" i="2" s="1"/>
  <c r="V51" i="2"/>
  <c r="AJ51" i="2" s="1"/>
  <c r="B156" i="2"/>
  <c r="B29" i="11" s="1"/>
  <c r="B186" i="2"/>
  <c r="B216" i="2"/>
  <c r="B246" i="2"/>
  <c r="B276" i="2"/>
  <c r="B306" i="2"/>
  <c r="AI10" i="2"/>
  <c r="AV119" i="2"/>
  <c r="AW119" i="2"/>
  <c r="AV157" i="2"/>
  <c r="AW157" i="2"/>
  <c r="AW159" i="2"/>
  <c r="AV159" i="2"/>
  <c r="AV47" i="2"/>
  <c r="AW47" i="2"/>
  <c r="AW53" i="2"/>
  <c r="AV53" i="2"/>
  <c r="AW66" i="2"/>
  <c r="AV66" i="2"/>
  <c r="AV41" i="2"/>
  <c r="AW130" i="2"/>
  <c r="AV130" i="2"/>
  <c r="AW136" i="2"/>
  <c r="AV136" i="2"/>
  <c r="AV112" i="2"/>
  <c r="AW112" i="2"/>
  <c r="AV20" i="2"/>
  <c r="AW20" i="2"/>
  <c r="AW140" i="2"/>
  <c r="AV140" i="2"/>
  <c r="AW68" i="2"/>
  <c r="AV68" i="2"/>
  <c r="AW149" i="2"/>
  <c r="AV149" i="2"/>
  <c r="AW143" i="2"/>
  <c r="AV143" i="2"/>
  <c r="AV96" i="2"/>
  <c r="AV30" i="2"/>
  <c r="AW30" i="2"/>
  <c r="AV84" i="2"/>
  <c r="AW84" i="2"/>
  <c r="AW60" i="2"/>
  <c r="AV60" i="2"/>
  <c r="AV62" i="2"/>
  <c r="AW62" i="2"/>
  <c r="AW64" i="2"/>
  <c r="AV64" i="2"/>
  <c r="AW28" i="2"/>
  <c r="AV28" i="2"/>
  <c r="AW58" i="2"/>
  <c r="AV58" i="2"/>
  <c r="AV148" i="2"/>
  <c r="AV145" i="2"/>
  <c r="AW145" i="2"/>
  <c r="AV92" i="2"/>
  <c r="AW92" i="2"/>
  <c r="AW67" i="2"/>
  <c r="AV67" i="2"/>
  <c r="AW83" i="2"/>
  <c r="AV83" i="2"/>
  <c r="AV117" i="2"/>
  <c r="AW117" i="2"/>
  <c r="AV155" i="2"/>
  <c r="AW155" i="2"/>
  <c r="AV40" i="2"/>
  <c r="AV39" i="2"/>
  <c r="AW39" i="2"/>
  <c r="AV26" i="2"/>
  <c r="AW26" i="2"/>
  <c r="AV108" i="2"/>
  <c r="AW108" i="2"/>
  <c r="AW91" i="2"/>
  <c r="AV91" i="2"/>
  <c r="AW118" i="2"/>
  <c r="AV118" i="2"/>
  <c r="AV123" i="2"/>
  <c r="AW123" i="2"/>
  <c r="C245" i="2"/>
  <c r="D245" i="2" s="1"/>
  <c r="A62" i="13"/>
  <c r="A30" i="13"/>
  <c r="C125" i="2"/>
  <c r="A34" i="7"/>
  <c r="A66" i="7"/>
  <c r="B56" i="12"/>
  <c r="E56" i="12" s="1"/>
  <c r="E503" i="16" s="1"/>
  <c r="B22" i="15"/>
  <c r="B26" i="9"/>
  <c r="B60" i="9"/>
  <c r="E60" i="9" s="1"/>
  <c r="E379" i="16" s="1"/>
  <c r="B62" i="9"/>
  <c r="E62" i="9" s="1"/>
  <c r="E381" i="16" s="1"/>
  <c r="B30" i="9"/>
  <c r="B61" i="11"/>
  <c r="E61" i="11" s="1"/>
  <c r="E444" i="16" s="1"/>
  <c r="B28" i="9"/>
  <c r="B57" i="11"/>
  <c r="E57" i="11" s="1"/>
  <c r="E440" i="16" s="1"/>
  <c r="B24" i="12"/>
  <c r="B25" i="11"/>
  <c r="B58" i="9"/>
  <c r="E58" i="9" s="1"/>
  <c r="E377" i="16" s="1"/>
  <c r="B66" i="6"/>
  <c r="E66" i="6" s="1"/>
  <c r="E257" i="16" s="1"/>
  <c r="V15" i="2"/>
  <c r="AJ15" i="2" s="1"/>
  <c r="AX15" i="2" s="1"/>
  <c r="AI7" i="2"/>
  <c r="AW81" i="2"/>
  <c r="AV81" i="2"/>
  <c r="AV46" i="2"/>
  <c r="AW116" i="2"/>
  <c r="AV116" i="2"/>
  <c r="AV109" i="2"/>
  <c r="AW109" i="2"/>
  <c r="AW101" i="2"/>
  <c r="AV101" i="2"/>
  <c r="AW13" i="2"/>
  <c r="AV13" i="2"/>
  <c r="AW33" i="2"/>
  <c r="AV33" i="2"/>
  <c r="AV121" i="2"/>
  <c r="AV49" i="2"/>
  <c r="AW49" i="2"/>
  <c r="AW99" i="2"/>
  <c r="AV99" i="2"/>
  <c r="AV57" i="2"/>
  <c r="AV134" i="2"/>
  <c r="AW152" i="2"/>
  <c r="AV152" i="2"/>
  <c r="AW102" i="2"/>
  <c r="AV102" i="2"/>
  <c r="AV147" i="2"/>
  <c r="AV144" i="2"/>
  <c r="AW95" i="2"/>
  <c r="AV95" i="2"/>
  <c r="AW85" i="2"/>
  <c r="AV85" i="2"/>
  <c r="AV146" i="2"/>
  <c r="AV61" i="2"/>
  <c r="AW61" i="2"/>
  <c r="AW22" i="2"/>
  <c r="AV22" i="2"/>
  <c r="AV32" i="2"/>
  <c r="AW32" i="2"/>
  <c r="AW42" i="2"/>
  <c r="AV42" i="2"/>
  <c r="AV56" i="2"/>
  <c r="AW126" i="2"/>
  <c r="AV126" i="2"/>
  <c r="AV128" i="2"/>
  <c r="AW128" i="2"/>
  <c r="AV150" i="2"/>
  <c r="AW150" i="2"/>
  <c r="AV142" i="2"/>
  <c r="AW142" i="2"/>
  <c r="AW113" i="2"/>
  <c r="AV113" i="2"/>
  <c r="AV87" i="2"/>
  <c r="AW87" i="2"/>
  <c r="AW156" i="2"/>
  <c r="AV156" i="2"/>
  <c r="AW12" i="2"/>
  <c r="AV12" i="2"/>
  <c r="AV73" i="2"/>
  <c r="AW73" i="2"/>
  <c r="AW70" i="2"/>
  <c r="AV70" i="2"/>
  <c r="AV76" i="2"/>
  <c r="AW98" i="2"/>
  <c r="AV98" i="2"/>
  <c r="AW82" i="2"/>
  <c r="AV82" i="2"/>
  <c r="AV138" i="2"/>
  <c r="AW138" i="2"/>
  <c r="C275" i="2"/>
  <c r="D275" i="2" s="1"/>
  <c r="A61" i="15"/>
  <c r="A29" i="15"/>
  <c r="C155" i="2"/>
  <c r="D155" i="2" s="1"/>
  <c r="A65" i="9"/>
  <c r="A33" i="9"/>
  <c r="B59" i="17"/>
  <c r="E59" i="17" s="1"/>
  <c r="E698" i="16" s="1"/>
  <c r="AW41" i="2"/>
  <c r="V53" i="2"/>
  <c r="AJ53" i="2" s="1"/>
  <c r="B64" i="9"/>
  <c r="E64" i="9" s="1"/>
  <c r="E383" i="16" s="1"/>
  <c r="B65" i="7"/>
  <c r="E65" i="7" s="1"/>
  <c r="E320" i="16" s="1"/>
  <c r="B34" i="6"/>
  <c r="V14" i="2"/>
  <c r="AI6" i="2"/>
  <c r="AI9" i="2"/>
  <c r="AV154" i="2"/>
  <c r="AV122" i="2"/>
  <c r="AW86" i="2"/>
  <c r="AV86" i="2"/>
  <c r="AV37" i="2"/>
  <c r="AW37" i="2"/>
  <c r="AW38" i="2"/>
  <c r="AV38" i="2"/>
  <c r="AW125" i="2"/>
  <c r="AV125" i="2"/>
  <c r="AW100" i="2"/>
  <c r="AV100" i="2"/>
  <c r="AW51" i="2"/>
  <c r="AX51" i="2"/>
  <c r="AV51" i="2"/>
  <c r="AV111" i="2"/>
  <c r="AW107" i="2"/>
  <c r="AV107" i="2"/>
  <c r="AV127" i="2"/>
  <c r="AW127" i="2"/>
  <c r="AV103" i="2"/>
  <c r="AW69" i="2"/>
  <c r="AV69" i="2"/>
  <c r="AW94" i="2"/>
  <c r="AV94" i="2"/>
  <c r="AV29" i="2"/>
  <c r="AV141" i="2"/>
  <c r="AV93" i="2"/>
  <c r="AW93" i="2"/>
  <c r="AW77" i="2"/>
  <c r="AV77" i="2"/>
  <c r="AW132" i="2"/>
  <c r="AV132" i="2"/>
  <c r="AV161" i="2"/>
  <c r="AW161" i="2"/>
  <c r="AV45" i="2"/>
  <c r="AW45" i="2"/>
  <c r="AV35" i="2"/>
  <c r="AW35" i="2"/>
  <c r="AW71" i="2"/>
  <c r="AV71" i="2"/>
  <c r="AW106" i="2"/>
  <c r="AV106" i="2"/>
  <c r="AW34" i="2"/>
  <c r="AV34" i="2"/>
  <c r="AW31" i="2"/>
  <c r="AV31" i="2"/>
  <c r="AV11" i="2"/>
  <c r="AV52" i="2"/>
  <c r="AW135" i="2"/>
  <c r="AV135" i="2"/>
  <c r="AW55" i="2"/>
  <c r="AV55" i="2"/>
  <c r="AV124" i="2"/>
  <c r="AW88" i="2"/>
  <c r="AV88" i="2"/>
  <c r="AW158" i="2"/>
  <c r="AV158" i="2"/>
  <c r="AV63" i="2"/>
  <c r="AW63" i="2"/>
  <c r="AW153" i="2"/>
  <c r="AV153" i="2"/>
  <c r="C305" i="2"/>
  <c r="D305" i="2" s="1"/>
  <c r="A60" i="17"/>
  <c r="A28" i="17"/>
  <c r="A64" i="11"/>
  <c r="C185" i="2"/>
  <c r="D185" i="2" s="1"/>
  <c r="A32" i="11"/>
  <c r="AW59" i="2"/>
  <c r="AW46" i="2"/>
  <c r="AW48" i="2"/>
  <c r="AW43" i="2"/>
  <c r="B32" i="9"/>
  <c r="AV59" i="2"/>
  <c r="AW50" i="2"/>
  <c r="AV50" i="2"/>
  <c r="AW16" i="2"/>
  <c r="AV16" i="2"/>
  <c r="AW105" i="2"/>
  <c r="AV105" i="2"/>
  <c r="AV54" i="2"/>
  <c r="AW54" i="2"/>
  <c r="AW80" i="2"/>
  <c r="AV80" i="2"/>
  <c r="AV162" i="2"/>
  <c r="AW162" i="2"/>
  <c r="AW75" i="2"/>
  <c r="AV75" i="2"/>
  <c r="AW97" i="2"/>
  <c r="AV97" i="2"/>
  <c r="AV133" i="2"/>
  <c r="AW133" i="2"/>
  <c r="AW18" i="2"/>
  <c r="AV18" i="2"/>
  <c r="AV25" i="2"/>
  <c r="AW25" i="2"/>
  <c r="AW120" i="2"/>
  <c r="AV120" i="2"/>
  <c r="AV24" i="2"/>
  <c r="AW104" i="2"/>
  <c r="AV104" i="2"/>
  <c r="AV43" i="2"/>
  <c r="AW79" i="2"/>
  <c r="AV79" i="2"/>
  <c r="AV129" i="2"/>
  <c r="AW129" i="2"/>
  <c r="AW17" i="2"/>
  <c r="AV17" i="2"/>
  <c r="AW115" i="2"/>
  <c r="AV115" i="2"/>
  <c r="AW74" i="2"/>
  <c r="AV74" i="2"/>
  <c r="AW27" i="2"/>
  <c r="AV27" i="2"/>
  <c r="AW90" i="2"/>
  <c r="AV90" i="2"/>
  <c r="AW131" i="2"/>
  <c r="AV131" i="2"/>
  <c r="AW151" i="2"/>
  <c r="AV151" i="2"/>
  <c r="AW78" i="2"/>
  <c r="AV78" i="2"/>
  <c r="AV89" i="2"/>
  <c r="AW89" i="2"/>
  <c r="AV48" i="2"/>
  <c r="AV44" i="2"/>
  <c r="AW44" i="2"/>
  <c r="AW139" i="2"/>
  <c r="AV139" i="2"/>
  <c r="D94" i="2"/>
  <c r="I12" i="2"/>
  <c r="V12" i="2" s="1"/>
  <c r="I13" i="2"/>
  <c r="V13" i="2" s="1"/>
  <c r="I106" i="2"/>
  <c r="V106" i="2" s="1"/>
  <c r="I83" i="2"/>
  <c r="V83" i="2" s="1"/>
  <c r="I123" i="2"/>
  <c r="V123" i="2" s="1"/>
  <c r="I7" i="2"/>
  <c r="V7" i="2" s="1"/>
  <c r="I40" i="2"/>
  <c r="V40" i="2" s="1"/>
  <c r="I27" i="2"/>
  <c r="V27" i="2" s="1"/>
  <c r="I71" i="2"/>
  <c r="V71" i="2" s="1"/>
  <c r="I100" i="2"/>
  <c r="V100" i="2" s="1"/>
  <c r="I82" i="2"/>
  <c r="V82" i="2" s="1"/>
  <c r="I30" i="2"/>
  <c r="V30" i="2" s="1"/>
  <c r="I153" i="2"/>
  <c r="V153" i="2" s="1"/>
  <c r="I72" i="2"/>
  <c r="V72" i="2" s="1"/>
  <c r="I95" i="2"/>
  <c r="V95" i="2" s="1"/>
  <c r="I43" i="2"/>
  <c r="V43" i="2" s="1"/>
  <c r="I80" i="2"/>
  <c r="V80" i="2" s="1"/>
  <c r="I78" i="2"/>
  <c r="V78" i="2" s="1"/>
  <c r="I38" i="2"/>
  <c r="V38" i="2" s="1"/>
  <c r="I32" i="2"/>
  <c r="V32" i="2" s="1"/>
  <c r="I70" i="2"/>
  <c r="V70" i="2" s="1"/>
  <c r="I62" i="2"/>
  <c r="V62" i="2" s="1"/>
  <c r="I149" i="2"/>
  <c r="V149" i="2" s="1"/>
  <c r="I147" i="2"/>
  <c r="V147" i="2" s="1"/>
  <c r="I142" i="2"/>
  <c r="V142" i="2" s="1"/>
  <c r="I68" i="2"/>
  <c r="V68" i="2" s="1"/>
  <c r="I73" i="2"/>
  <c r="V73" i="2" s="1"/>
  <c r="I124" i="2"/>
  <c r="V124" i="2" s="1"/>
  <c r="I46" i="2"/>
  <c r="V46" i="2" s="1"/>
  <c r="I133" i="2"/>
  <c r="V133" i="2" s="1"/>
  <c r="I115" i="2"/>
  <c r="V115" i="2" s="1"/>
  <c r="I139" i="2"/>
  <c r="V139" i="2" s="1"/>
  <c r="I89" i="2"/>
  <c r="V89" i="2" s="1"/>
  <c r="I42" i="2"/>
  <c r="V42" i="2" s="1"/>
  <c r="I81" i="2"/>
  <c r="V81" i="2" s="1"/>
  <c r="I98" i="2"/>
  <c r="V98" i="2" s="1"/>
  <c r="I41" i="2"/>
  <c r="V41" i="2" s="1"/>
  <c r="I84" i="2"/>
  <c r="V84" i="2" s="1"/>
  <c r="I86" i="2"/>
  <c r="V86" i="2" s="1"/>
  <c r="I116" i="2"/>
  <c r="V116" i="2" s="1"/>
  <c r="I90" i="2"/>
  <c r="V90" i="2" s="1"/>
  <c r="I125" i="2"/>
  <c r="V125" i="2" s="1"/>
  <c r="I85" i="2"/>
  <c r="V85" i="2" s="1"/>
  <c r="I145" i="2"/>
  <c r="V145" i="2" s="1"/>
  <c r="I141" i="2"/>
  <c r="V141" i="2" s="1"/>
  <c r="I37" i="2"/>
  <c r="V37" i="2" s="1"/>
  <c r="I157" i="2"/>
  <c r="V157" i="2" s="1"/>
  <c r="I39" i="2"/>
  <c r="V39" i="2" s="1"/>
  <c r="I93" i="2"/>
  <c r="V93" i="2" s="1"/>
  <c r="I28" i="2"/>
  <c r="V28" i="2" s="1"/>
  <c r="I118" i="2"/>
  <c r="V118" i="2" s="1"/>
  <c r="I114" i="2"/>
  <c r="V114" i="2" s="1"/>
  <c r="I107" i="2"/>
  <c r="V107" i="2" s="1"/>
  <c r="I4" i="2"/>
  <c r="V4" i="2" s="1"/>
  <c r="I59" i="2"/>
  <c r="V59" i="2" s="1"/>
  <c r="I36" i="2"/>
  <c r="V36" i="2" s="1"/>
  <c r="I159" i="2"/>
  <c r="V159" i="2" s="1"/>
  <c r="I63" i="2"/>
  <c r="V63" i="2" s="1"/>
  <c r="I150" i="2"/>
  <c r="V150" i="2" s="1"/>
  <c r="I60" i="2"/>
  <c r="V60" i="2" s="1"/>
  <c r="I117" i="2"/>
  <c r="V117" i="2" s="1"/>
  <c r="I134" i="2"/>
  <c r="V134" i="2" s="1"/>
  <c r="I66" i="2"/>
  <c r="V66" i="2" s="1"/>
  <c r="I64" i="2"/>
  <c r="V64" i="2" s="1"/>
  <c r="I126" i="2"/>
  <c r="V126" i="2" s="1"/>
  <c r="I119" i="2"/>
  <c r="V119" i="2" s="1"/>
  <c r="I31" i="2"/>
  <c r="V31" i="2" s="1"/>
  <c r="I67" i="2"/>
  <c r="V67" i="2" s="1"/>
  <c r="I105" i="2"/>
  <c r="V105" i="2" s="1"/>
  <c r="I74" i="2"/>
  <c r="V74" i="2" s="1"/>
  <c r="I35" i="2"/>
  <c r="V35" i="2" s="1"/>
  <c r="I112" i="2"/>
  <c r="V112" i="2" s="1"/>
  <c r="I65" i="2"/>
  <c r="V65" i="2" s="1"/>
  <c r="I135" i="2"/>
  <c r="V135" i="2" s="1"/>
  <c r="I77" i="2"/>
  <c r="V77" i="2" s="1"/>
  <c r="I103" i="2"/>
  <c r="V103" i="2" s="1"/>
  <c r="I120" i="2"/>
  <c r="V120" i="2" s="1"/>
  <c r="I91" i="2"/>
  <c r="V91" i="2" s="1"/>
  <c r="I75" i="2"/>
  <c r="V75" i="2" s="1"/>
  <c r="I49" i="2"/>
  <c r="V49" i="2" s="1"/>
  <c r="I140" i="2"/>
  <c r="V140" i="2" s="1"/>
  <c r="I154" i="2"/>
  <c r="V154" i="2" s="1"/>
  <c r="I143" i="2"/>
  <c r="V143" i="2" s="1"/>
  <c r="I127" i="2"/>
  <c r="V127" i="2" s="1"/>
  <c r="I113" i="2"/>
  <c r="V113" i="2" s="1"/>
  <c r="I88" i="2"/>
  <c r="V88" i="2" s="1"/>
  <c r="I122" i="2"/>
  <c r="V122" i="2" s="1"/>
  <c r="I19" i="2"/>
  <c r="V19" i="2" s="1"/>
  <c r="I76" i="2"/>
  <c r="V76" i="2" s="1"/>
  <c r="I69" i="2"/>
  <c r="V69" i="2" s="1"/>
  <c r="I99" i="2"/>
  <c r="V99" i="2" s="1"/>
  <c r="I20" i="2"/>
  <c r="V20" i="2" s="1"/>
  <c r="I144" i="2"/>
  <c r="V144" i="2" s="1"/>
  <c r="I128" i="2"/>
  <c r="V128" i="2" s="1"/>
  <c r="I55" i="2"/>
  <c r="V55" i="2" s="1"/>
  <c r="I132" i="2"/>
  <c r="V132" i="2" s="1"/>
  <c r="I79" i="2"/>
  <c r="V79" i="2" s="1"/>
  <c r="I34" i="2"/>
  <c r="V34" i="2" s="1"/>
  <c r="I156" i="2"/>
  <c r="V156" i="2" s="1"/>
  <c r="I57" i="2"/>
  <c r="V57" i="2" s="1"/>
  <c r="I47" i="2"/>
  <c r="V47" i="2" s="1"/>
  <c r="I44" i="2"/>
  <c r="V44" i="2" s="1"/>
  <c r="AJ44" i="2" s="1"/>
  <c r="AX44" i="2" s="1"/>
  <c r="I54" i="2"/>
  <c r="V54" i="2" s="1"/>
  <c r="I151" i="2"/>
  <c r="V151" i="2" s="1"/>
  <c r="I58" i="2"/>
  <c r="V58" i="2" s="1"/>
  <c r="I23" i="2"/>
  <c r="V23" i="2" s="1"/>
  <c r="I6" i="2"/>
  <c r="V6" i="2" s="1"/>
  <c r="I26" i="2"/>
  <c r="V26" i="2" s="1"/>
  <c r="I87" i="2"/>
  <c r="V87" i="2" s="1"/>
  <c r="I9" i="2"/>
  <c r="V9" i="2" s="1"/>
  <c r="I160" i="2"/>
  <c r="V160" i="2" s="1"/>
  <c r="I137" i="2"/>
  <c r="V137" i="2" s="1"/>
  <c r="I162" i="2"/>
  <c r="V162" i="2" s="1"/>
  <c r="I56" i="2"/>
  <c r="V56" i="2" s="1"/>
  <c r="I152" i="2"/>
  <c r="V152" i="2" s="1"/>
  <c r="I138" i="2"/>
  <c r="V138" i="2" s="1"/>
  <c r="I11" i="2"/>
  <c r="V11" i="2" s="1"/>
  <c r="I104" i="2"/>
  <c r="V104" i="2" s="1"/>
  <c r="I108" i="2"/>
  <c r="V108" i="2" s="1"/>
  <c r="I111" i="2"/>
  <c r="V111" i="2" s="1"/>
  <c r="I97" i="2"/>
  <c r="V97" i="2" s="1"/>
  <c r="I109" i="2"/>
  <c r="V109" i="2" s="1"/>
  <c r="I45" i="2"/>
  <c r="V45" i="2" s="1"/>
  <c r="I17" i="2"/>
  <c r="V17" i="2" s="1"/>
  <c r="I101" i="2"/>
  <c r="V101" i="2" s="1"/>
  <c r="I148" i="2"/>
  <c r="V148" i="2" s="1"/>
  <c r="I121" i="2"/>
  <c r="V121" i="2" s="1"/>
  <c r="I33" i="2"/>
  <c r="V33" i="2" s="1"/>
  <c r="I5" i="2"/>
  <c r="V5" i="2" s="1"/>
  <c r="I8" i="2"/>
  <c r="V8" i="2" s="1"/>
  <c r="I136" i="2"/>
  <c r="V136" i="2" s="1"/>
  <c r="I22" i="2"/>
  <c r="V22" i="2" s="1"/>
  <c r="I48" i="2"/>
  <c r="V48" i="2" s="1"/>
  <c r="I161" i="2"/>
  <c r="V161" i="2" s="1"/>
  <c r="I129" i="2"/>
  <c r="V129" i="2" s="1"/>
  <c r="I96" i="2"/>
  <c r="V96" i="2" s="1"/>
  <c r="I10" i="2"/>
  <c r="V10" i="2" s="1"/>
  <c r="I131" i="2"/>
  <c r="V131" i="2" s="1"/>
  <c r="I94" i="2"/>
  <c r="V94" i="2" s="1"/>
  <c r="I110" i="2"/>
  <c r="V110" i="2" s="1"/>
  <c r="I21" i="2"/>
  <c r="V21" i="2" s="1"/>
  <c r="I146" i="2"/>
  <c r="V146" i="2" s="1"/>
  <c r="I25" i="2"/>
  <c r="V25" i="2" s="1"/>
  <c r="I18" i="2"/>
  <c r="V18" i="2" s="1"/>
  <c r="I102" i="2"/>
  <c r="V102" i="2" s="1"/>
  <c r="I16" i="2"/>
  <c r="V16" i="2" s="1"/>
  <c r="I155" i="2"/>
  <c r="V155" i="2" s="1"/>
  <c r="I29" i="2"/>
  <c r="V29" i="2" s="1"/>
  <c r="I61" i="2"/>
  <c r="V61" i="2" s="1"/>
  <c r="I130" i="2"/>
  <c r="V130" i="2" s="1"/>
  <c r="I158" i="2"/>
  <c r="V158" i="2" s="1"/>
  <c r="I92" i="2"/>
  <c r="V92" i="2" s="1"/>
  <c r="I24" i="2"/>
  <c r="V24" i="2" s="1"/>
  <c r="AW21" i="2"/>
  <c r="AV21" i="2"/>
  <c r="AW23" i="2"/>
  <c r="AV23" i="2"/>
  <c r="AV72" i="2"/>
  <c r="AW19" i="2"/>
  <c r="AV19" i="2"/>
  <c r="AW160" i="2"/>
  <c r="AV160" i="2"/>
  <c r="AW36" i="2"/>
  <c r="AV36" i="2"/>
  <c r="AV137" i="2"/>
  <c r="AW137" i="2"/>
  <c r="AV15" i="2"/>
  <c r="AV14" i="2"/>
  <c r="AW14" i="2"/>
  <c r="AW114" i="2"/>
  <c r="AV114" i="2"/>
  <c r="AW110" i="2"/>
  <c r="AV110" i="2"/>
  <c r="AW65" i="2"/>
  <c r="AV65" i="2"/>
  <c r="A63" i="12"/>
  <c r="B63" i="12" s="1"/>
  <c r="E63" i="12" s="1"/>
  <c r="E510" i="16" s="1"/>
  <c r="A31" i="12"/>
  <c r="B31" i="12" s="1"/>
  <c r="C215" i="2"/>
  <c r="D215" i="2" s="1"/>
  <c r="B33" i="7"/>
  <c r="V52" i="2"/>
  <c r="B54" i="15" l="1"/>
  <c r="E54" i="15" s="1"/>
  <c r="E629" i="16" s="1"/>
  <c r="B24" i="15"/>
  <c r="B56" i="15"/>
  <c r="E56" i="15" s="1"/>
  <c r="E631" i="16" s="1"/>
  <c r="B34" i="7"/>
  <c r="E34" i="7" s="1"/>
  <c r="E289" i="16" s="1"/>
  <c r="AJ165" i="2"/>
  <c r="AX165" i="2" s="1"/>
  <c r="AJ170" i="2"/>
  <c r="AJ171" i="2"/>
  <c r="AJ163" i="2"/>
  <c r="AJ169" i="2"/>
  <c r="AJ164" i="2"/>
  <c r="AJ166" i="2"/>
  <c r="AJ175" i="2"/>
  <c r="AJ173" i="2"/>
  <c r="AJ167" i="2"/>
  <c r="AJ172" i="2"/>
  <c r="AW165" i="2"/>
  <c r="AJ176" i="2"/>
  <c r="AJ174" i="2"/>
  <c r="AW173" i="2"/>
  <c r="AJ168" i="2"/>
  <c r="AJ177" i="2"/>
  <c r="J175" i="2"/>
  <c r="W175" i="2" s="1"/>
  <c r="J170" i="2"/>
  <c r="W170" i="2" s="1"/>
  <c r="J174" i="2"/>
  <c r="W174" i="2" s="1"/>
  <c r="AK174" i="2" s="1"/>
  <c r="J163" i="2"/>
  <c r="W163" i="2" s="1"/>
  <c r="J177" i="2"/>
  <c r="W177" i="2" s="1"/>
  <c r="J165" i="2"/>
  <c r="W165" i="2" s="1"/>
  <c r="J176" i="2"/>
  <c r="W176" i="2" s="1"/>
  <c r="AK176" i="2" s="1"/>
  <c r="J167" i="2"/>
  <c r="W167" i="2" s="1"/>
  <c r="J166" i="2"/>
  <c r="W166" i="2" s="1"/>
  <c r="J164" i="2"/>
  <c r="W164" i="2" s="1"/>
  <c r="J171" i="2"/>
  <c r="W171" i="2" s="1"/>
  <c r="J172" i="2"/>
  <c r="W172" i="2" s="1"/>
  <c r="J173" i="2"/>
  <c r="W173" i="2" s="1"/>
  <c r="J169" i="2"/>
  <c r="W169" i="2" s="1"/>
  <c r="J168" i="2"/>
  <c r="W168" i="2" s="1"/>
  <c r="AX173" i="2"/>
  <c r="BJ24" i="2"/>
  <c r="BJ25" i="2"/>
  <c r="BJ23" i="2"/>
  <c r="BJ44" i="2"/>
  <c r="BJ27" i="2"/>
  <c r="BJ43" i="2"/>
  <c r="BJ18" i="2"/>
  <c r="BJ16" i="2"/>
  <c r="W57" i="2"/>
  <c r="AK57" i="2" s="1"/>
  <c r="AJ139" i="2"/>
  <c r="BJ14" i="2"/>
  <c r="BJ36" i="2"/>
  <c r="BJ19" i="2"/>
  <c r="BJ31" i="2"/>
  <c r="BJ51" i="2"/>
  <c r="BJ33" i="2"/>
  <c r="BJ20" i="2"/>
  <c r="BJ12" i="2"/>
  <c r="BJ32" i="2"/>
  <c r="BJ39" i="2"/>
  <c r="BJ30" i="2"/>
  <c r="BJ47" i="2"/>
  <c r="BJ29" i="2"/>
  <c r="BJ15" i="2"/>
  <c r="BJ21" i="2"/>
  <c r="BJ48" i="2"/>
  <c r="BJ34" i="2"/>
  <c r="BJ37" i="2"/>
  <c r="BJ42" i="2"/>
  <c r="BJ22" i="2"/>
  <c r="BJ49" i="2"/>
  <c r="BJ13" i="2"/>
  <c r="BJ46" i="2"/>
  <c r="BJ40" i="2"/>
  <c r="BJ28" i="2"/>
  <c r="BJ35" i="2"/>
  <c r="BJ17" i="2"/>
  <c r="BJ50" i="2"/>
  <c r="BJ11" i="2"/>
  <c r="BJ45" i="2"/>
  <c r="BJ38" i="2"/>
  <c r="BJ26" i="2"/>
  <c r="BJ41" i="2"/>
  <c r="W50" i="2"/>
  <c r="E25" i="11"/>
  <c r="E408" i="16" s="1"/>
  <c r="E22" i="15"/>
  <c r="E597" i="16" s="1"/>
  <c r="E24" i="12"/>
  <c r="E471" i="16" s="1"/>
  <c r="E30" i="9"/>
  <c r="E349" i="16" s="1"/>
  <c r="E31" i="12"/>
  <c r="E478" i="16" s="1"/>
  <c r="E33" i="7"/>
  <c r="E288" i="16" s="1"/>
  <c r="E32" i="9"/>
  <c r="E351" i="16" s="1"/>
  <c r="E34" i="6"/>
  <c r="E225" i="16" s="1"/>
  <c r="E24" i="15"/>
  <c r="E599" i="16" s="1"/>
  <c r="E27" i="17"/>
  <c r="E666" i="16" s="1"/>
  <c r="E28" i="9"/>
  <c r="E347" i="16" s="1"/>
  <c r="E29" i="11"/>
  <c r="E412" i="16" s="1"/>
  <c r="E26" i="9"/>
  <c r="E345" i="16" s="1"/>
  <c r="B33" i="9"/>
  <c r="B66" i="7"/>
  <c r="E66" i="7" s="1"/>
  <c r="E321" i="16" s="1"/>
  <c r="W53" i="2"/>
  <c r="B187" i="2"/>
  <c r="B217" i="2"/>
  <c r="B247" i="2"/>
  <c r="B277" i="2"/>
  <c r="B307" i="2"/>
  <c r="AJ155" i="2"/>
  <c r="AJ96" i="2"/>
  <c r="AJ22" i="2"/>
  <c r="AJ17" i="2"/>
  <c r="AJ138" i="2"/>
  <c r="AJ151" i="2"/>
  <c r="AJ24" i="2"/>
  <c r="AJ144" i="2"/>
  <c r="AJ76" i="2"/>
  <c r="AJ65" i="2"/>
  <c r="AJ159" i="2"/>
  <c r="AJ90" i="2"/>
  <c r="AJ89" i="2"/>
  <c r="AJ142" i="2"/>
  <c r="AJ29" i="2"/>
  <c r="AJ25" i="2"/>
  <c r="AJ45" i="2"/>
  <c r="AJ108" i="2"/>
  <c r="AJ152" i="2"/>
  <c r="AJ6" i="2"/>
  <c r="AJ156" i="2"/>
  <c r="AJ99" i="2"/>
  <c r="AJ143" i="2"/>
  <c r="AJ35" i="2"/>
  <c r="AJ81" i="2"/>
  <c r="AJ149" i="2"/>
  <c r="AJ95" i="2"/>
  <c r="AJ33" i="2"/>
  <c r="AJ127" i="2"/>
  <c r="AJ67" i="2"/>
  <c r="AJ36" i="2"/>
  <c r="AJ114" i="2"/>
  <c r="AJ39" i="2"/>
  <c r="AJ145" i="2"/>
  <c r="AJ116" i="2"/>
  <c r="AJ98" i="2"/>
  <c r="AJ124" i="2"/>
  <c r="AJ147" i="2"/>
  <c r="AJ83" i="2"/>
  <c r="AJ88" i="2"/>
  <c r="AJ113" i="2"/>
  <c r="AJ135" i="2"/>
  <c r="AJ71" i="2"/>
  <c r="AJ77" i="2"/>
  <c r="AJ93" i="2"/>
  <c r="AJ100" i="2"/>
  <c r="AJ122" i="2"/>
  <c r="AJ61" i="2"/>
  <c r="AJ21" i="2"/>
  <c r="AJ10" i="2"/>
  <c r="AX10" i="2" s="1"/>
  <c r="AJ48" i="2"/>
  <c r="AJ5" i="2"/>
  <c r="AJ101" i="2"/>
  <c r="AJ97" i="2"/>
  <c r="AJ162" i="2"/>
  <c r="AJ58" i="2"/>
  <c r="AJ47" i="2"/>
  <c r="AJ79" i="2"/>
  <c r="AJ140" i="2"/>
  <c r="AJ120" i="2"/>
  <c r="AJ105" i="2"/>
  <c r="AJ117" i="2"/>
  <c r="AJ41" i="2"/>
  <c r="AJ46" i="2"/>
  <c r="AJ80" i="2"/>
  <c r="AJ123" i="2"/>
  <c r="AJ12" i="2"/>
  <c r="BK32" i="2"/>
  <c r="AJ7" i="2"/>
  <c r="AJ70" i="2"/>
  <c r="AJ52" i="2"/>
  <c r="W52" i="2"/>
  <c r="AJ11" i="2"/>
  <c r="AJ106" i="2"/>
  <c r="AJ107" i="2"/>
  <c r="AJ131" i="2"/>
  <c r="AJ104" i="2"/>
  <c r="AJ56" i="2"/>
  <c r="AJ23" i="2"/>
  <c r="AJ74" i="2"/>
  <c r="AJ63" i="2"/>
  <c r="AJ72" i="2"/>
  <c r="BK25" i="2"/>
  <c r="AJ87" i="2"/>
  <c r="AJ128" i="2"/>
  <c r="AJ126" i="2"/>
  <c r="AJ14" i="2"/>
  <c r="AJ133" i="2"/>
  <c r="AX139" i="2"/>
  <c r="B28" i="17"/>
  <c r="AJ158" i="2"/>
  <c r="AJ150" i="2"/>
  <c r="AJ141" i="2"/>
  <c r="AJ69" i="2"/>
  <c r="AJ13" i="2"/>
  <c r="AJ154" i="2"/>
  <c r="AJ94" i="2"/>
  <c r="AJ129" i="2"/>
  <c r="AJ136" i="2"/>
  <c r="AJ160" i="2"/>
  <c r="AJ54" i="2"/>
  <c r="AJ75" i="2"/>
  <c r="AJ66" i="2"/>
  <c r="AJ59" i="2"/>
  <c r="AJ118" i="2"/>
  <c r="AJ157" i="2"/>
  <c r="AJ86" i="2"/>
  <c r="AJ115" i="2"/>
  <c r="AJ73" i="2"/>
  <c r="AJ38" i="2"/>
  <c r="AJ82" i="2"/>
  <c r="AJ40" i="2"/>
  <c r="W40" i="2"/>
  <c r="BK18" i="2"/>
  <c r="AJ42" i="2"/>
  <c r="AJ146" i="2"/>
  <c r="AJ134" i="2"/>
  <c r="BK29" i="2"/>
  <c r="AJ9" i="2"/>
  <c r="AX9" i="2" s="1"/>
  <c r="AW9" i="2"/>
  <c r="AW6" i="2"/>
  <c r="AJ62" i="2"/>
  <c r="AJ84" i="2"/>
  <c r="BK22" i="2"/>
  <c r="B64" i="11"/>
  <c r="E64" i="11" s="1"/>
  <c r="E447" i="16" s="1"/>
  <c r="AJ153" i="2"/>
  <c r="AJ55" i="2"/>
  <c r="AJ31" i="2"/>
  <c r="AJ34" i="2"/>
  <c r="AJ92" i="2"/>
  <c r="AJ18" i="2"/>
  <c r="AJ110" i="2"/>
  <c r="AJ111" i="2"/>
  <c r="AJ137" i="2"/>
  <c r="AJ26" i="2"/>
  <c r="AJ57" i="2"/>
  <c r="AJ132" i="2"/>
  <c r="AJ20" i="2"/>
  <c r="W20" i="2"/>
  <c r="AJ19" i="2"/>
  <c r="AJ49" i="2"/>
  <c r="AJ103" i="2"/>
  <c r="AJ112" i="2"/>
  <c r="AJ64" i="2"/>
  <c r="AJ60" i="2"/>
  <c r="AJ32" i="2"/>
  <c r="AJ43" i="2"/>
  <c r="AJ30" i="2"/>
  <c r="AJ27" i="2"/>
  <c r="AJ85" i="2"/>
  <c r="AJ102" i="2"/>
  <c r="AJ121" i="2"/>
  <c r="AJ109" i="2"/>
  <c r="AJ91" i="2"/>
  <c r="AJ78" i="2"/>
  <c r="AJ148" i="2"/>
  <c r="AK50" i="2"/>
  <c r="AW7" i="2"/>
  <c r="D125" i="2"/>
  <c r="J155" i="2"/>
  <c r="W155" i="2" s="1"/>
  <c r="J6" i="2"/>
  <c r="W6" i="2" s="1"/>
  <c r="J98" i="2"/>
  <c r="W98" i="2" s="1"/>
  <c r="J71" i="2"/>
  <c r="W71" i="2" s="1"/>
  <c r="J77" i="2"/>
  <c r="W77" i="2" s="1"/>
  <c r="J114" i="2"/>
  <c r="W114" i="2" s="1"/>
  <c r="J122" i="2"/>
  <c r="W122" i="2" s="1"/>
  <c r="J161" i="2"/>
  <c r="J126" i="2"/>
  <c r="W126" i="2" s="1"/>
  <c r="J56" i="2"/>
  <c r="W56" i="2" s="1"/>
  <c r="J90" i="2"/>
  <c r="W90" i="2" s="1"/>
  <c r="J149" i="2"/>
  <c r="W149" i="2" s="1"/>
  <c r="J74" i="2"/>
  <c r="W74" i="2" s="1"/>
  <c r="J121" i="2"/>
  <c r="W121" i="2" s="1"/>
  <c r="J146" i="2"/>
  <c r="W146" i="2" s="1"/>
  <c r="J97" i="2"/>
  <c r="W97" i="2" s="1"/>
  <c r="J151" i="2"/>
  <c r="W151" i="2" s="1"/>
  <c r="J89" i="2"/>
  <c r="W89" i="2" s="1"/>
  <c r="J8" i="2"/>
  <c r="W8" i="2" s="1"/>
  <c r="AK8" i="2" s="1"/>
  <c r="J80" i="2"/>
  <c r="W80" i="2" s="1"/>
  <c r="J142" i="2"/>
  <c r="W142" i="2" s="1"/>
  <c r="J162" i="2"/>
  <c r="W162" i="2" s="1"/>
  <c r="J110" i="2"/>
  <c r="W110" i="2" s="1"/>
  <c r="J38" i="2"/>
  <c r="W38" i="2" s="1"/>
  <c r="J83" i="2"/>
  <c r="W83" i="2" s="1"/>
  <c r="J29" i="2"/>
  <c r="W29" i="2" s="1"/>
  <c r="J45" i="2"/>
  <c r="W45" i="2" s="1"/>
  <c r="J60" i="2"/>
  <c r="W60" i="2" s="1"/>
  <c r="J69" i="2"/>
  <c r="W69" i="2" s="1"/>
  <c r="J87" i="2"/>
  <c r="W87" i="2" s="1"/>
  <c r="J34" i="2"/>
  <c r="W34" i="2" s="1"/>
  <c r="J85" i="2"/>
  <c r="W85" i="2" s="1"/>
  <c r="J131" i="2"/>
  <c r="W131" i="2" s="1"/>
  <c r="J157" i="2"/>
  <c r="W157" i="2" s="1"/>
  <c r="J48" i="2"/>
  <c r="W48" i="2" s="1"/>
  <c r="J107" i="2"/>
  <c r="W107" i="2" s="1"/>
  <c r="J16" i="2"/>
  <c r="W16" i="2" s="1"/>
  <c r="J93" i="2"/>
  <c r="W93" i="2" s="1"/>
  <c r="J144" i="2"/>
  <c r="W144" i="2" s="1"/>
  <c r="J79" i="2"/>
  <c r="W79" i="2" s="1"/>
  <c r="J133" i="2"/>
  <c r="W133" i="2" s="1"/>
  <c r="J124" i="2"/>
  <c r="W124" i="2" s="1"/>
  <c r="J78" i="2"/>
  <c r="W78" i="2" s="1"/>
  <c r="J123" i="2"/>
  <c r="W123" i="2" s="1"/>
  <c r="J49" i="2"/>
  <c r="W49" i="2" s="1"/>
  <c r="J5" i="2"/>
  <c r="W5" i="2" s="1"/>
  <c r="J103" i="2"/>
  <c r="W103" i="2" s="1"/>
  <c r="J18" i="2"/>
  <c r="W18" i="2" s="1"/>
  <c r="J141" i="2"/>
  <c r="W141" i="2" s="1"/>
  <c r="J99" i="2"/>
  <c r="W99" i="2" s="1"/>
  <c r="J68" i="2"/>
  <c r="W68" i="2" s="1"/>
  <c r="J42" i="2"/>
  <c r="W42" i="2" s="1"/>
  <c r="J11" i="2"/>
  <c r="W11" i="2" s="1"/>
  <c r="J132" i="2"/>
  <c r="W132" i="2" s="1"/>
  <c r="J13" i="2"/>
  <c r="W13" i="2" s="1"/>
  <c r="J76" i="2"/>
  <c r="W76" i="2" s="1"/>
  <c r="J32" i="2"/>
  <c r="W32" i="2" s="1"/>
  <c r="J4" i="2"/>
  <c r="W4" i="2" s="1"/>
  <c r="AK4" i="2" s="1"/>
  <c r="J44" i="2"/>
  <c r="W44" i="2" s="1"/>
  <c r="J148" i="2"/>
  <c r="W148" i="2" s="1"/>
  <c r="J9" i="2"/>
  <c r="W9" i="2" s="1"/>
  <c r="J100" i="2"/>
  <c r="W100" i="2" s="1"/>
  <c r="J33" i="2"/>
  <c r="W33" i="2" s="1"/>
  <c r="J46" i="2"/>
  <c r="W46" i="2" s="1"/>
  <c r="J27" i="2"/>
  <c r="W27" i="2" s="1"/>
  <c r="J26" i="2"/>
  <c r="W26" i="2" s="1"/>
  <c r="J23" i="2"/>
  <c r="W23" i="2" s="1"/>
  <c r="J128" i="2"/>
  <c r="W128" i="2" s="1"/>
  <c r="J118" i="2"/>
  <c r="W118" i="2" s="1"/>
  <c r="J75" i="2"/>
  <c r="W75" i="2" s="1"/>
  <c r="J55" i="2"/>
  <c r="W55" i="2" s="1"/>
  <c r="J63" i="2"/>
  <c r="W63" i="2" s="1"/>
  <c r="J102" i="2"/>
  <c r="W102" i="2" s="1"/>
  <c r="J41" i="2"/>
  <c r="W41" i="2" s="1"/>
  <c r="J95" i="2"/>
  <c r="W95" i="2" s="1"/>
  <c r="J130" i="2"/>
  <c r="W130" i="2" s="1"/>
  <c r="J150" i="2"/>
  <c r="W150" i="2" s="1"/>
  <c r="J140" i="2"/>
  <c r="W140" i="2" s="1"/>
  <c r="J58" i="2"/>
  <c r="W58" i="2" s="1"/>
  <c r="J117" i="2"/>
  <c r="W117" i="2" s="1"/>
  <c r="J96" i="2"/>
  <c r="W96" i="2" s="1"/>
  <c r="J112" i="2"/>
  <c r="W112" i="2" s="1"/>
  <c r="J37" i="2"/>
  <c r="W37" i="2" s="1"/>
  <c r="J111" i="2"/>
  <c r="W111" i="2" s="1"/>
  <c r="J66" i="2"/>
  <c r="W66" i="2" s="1"/>
  <c r="J159" i="2"/>
  <c r="W159" i="2" s="1"/>
  <c r="J125" i="2"/>
  <c r="W125" i="2" s="1"/>
  <c r="J147" i="2"/>
  <c r="W147" i="2" s="1"/>
  <c r="J113" i="2"/>
  <c r="W113" i="2" s="1"/>
  <c r="J92" i="2"/>
  <c r="W92" i="2" s="1"/>
  <c r="J22" i="2"/>
  <c r="W22" i="2" s="1"/>
  <c r="J62" i="2"/>
  <c r="W62" i="2" s="1"/>
  <c r="J156" i="2"/>
  <c r="W156" i="2" s="1"/>
  <c r="J160" i="2"/>
  <c r="W160" i="2" s="1"/>
  <c r="J120" i="2"/>
  <c r="W120" i="2" s="1"/>
  <c r="J116" i="2"/>
  <c r="W116" i="2" s="1"/>
  <c r="J86" i="2"/>
  <c r="W86" i="2" s="1"/>
  <c r="J104" i="2"/>
  <c r="W104" i="2" s="1"/>
  <c r="J30" i="2"/>
  <c r="W30" i="2" s="1"/>
  <c r="J43" i="2"/>
  <c r="W43" i="2" s="1"/>
  <c r="J135" i="2"/>
  <c r="W135" i="2" s="1"/>
  <c r="J153" i="2"/>
  <c r="W153" i="2" s="1"/>
  <c r="J24" i="2"/>
  <c r="W24" i="2" s="1"/>
  <c r="J136" i="2"/>
  <c r="W136" i="2" s="1"/>
  <c r="J129" i="2"/>
  <c r="W129" i="2" s="1"/>
  <c r="J10" i="2"/>
  <c r="W10" i="2" s="1"/>
  <c r="J65" i="2"/>
  <c r="W65" i="2" s="1"/>
  <c r="J106" i="2"/>
  <c r="W106" i="2" s="1"/>
  <c r="J51" i="2"/>
  <c r="W51" i="2" s="1"/>
  <c r="J134" i="2"/>
  <c r="W134" i="2" s="1"/>
  <c r="J138" i="2"/>
  <c r="W138" i="2" s="1"/>
  <c r="J31" i="2"/>
  <c r="W31" i="2" s="1"/>
  <c r="J119" i="2"/>
  <c r="W119" i="2" s="1"/>
  <c r="J12" i="2"/>
  <c r="W12" i="2" s="1"/>
  <c r="J91" i="2"/>
  <c r="W91" i="2" s="1"/>
  <c r="J7" i="2"/>
  <c r="W7" i="2" s="1"/>
  <c r="J28" i="2"/>
  <c r="W28" i="2" s="1"/>
  <c r="J143" i="2"/>
  <c r="W143" i="2" s="1"/>
  <c r="J108" i="2"/>
  <c r="W108" i="2" s="1"/>
  <c r="J158" i="2"/>
  <c r="W158" i="2" s="1"/>
  <c r="J88" i="2"/>
  <c r="W88" i="2" s="1"/>
  <c r="J15" i="2"/>
  <c r="W15" i="2" s="1"/>
  <c r="J84" i="2"/>
  <c r="W84" i="2" s="1"/>
  <c r="J54" i="2"/>
  <c r="W54" i="2" s="1"/>
  <c r="J17" i="2"/>
  <c r="W17" i="2" s="1"/>
  <c r="J59" i="2"/>
  <c r="W59" i="2" s="1"/>
  <c r="J14" i="2"/>
  <c r="W14" i="2" s="1"/>
  <c r="J35" i="2"/>
  <c r="W35" i="2" s="1"/>
  <c r="J137" i="2"/>
  <c r="W137" i="2" s="1"/>
  <c r="J109" i="2"/>
  <c r="W109" i="2" s="1"/>
  <c r="J154" i="2"/>
  <c r="W154" i="2" s="1"/>
  <c r="J19" i="2"/>
  <c r="W19" i="2" s="1"/>
  <c r="J82" i="2"/>
  <c r="W82" i="2" s="1"/>
  <c r="J139" i="2"/>
  <c r="W139" i="2" s="1"/>
  <c r="J70" i="2"/>
  <c r="W70" i="2" s="1"/>
  <c r="J67" i="2"/>
  <c r="W67" i="2" s="1"/>
  <c r="J81" i="2"/>
  <c r="W81" i="2" s="1"/>
  <c r="J47" i="2"/>
  <c r="W47" i="2" s="1"/>
  <c r="J127" i="2"/>
  <c r="W127" i="2" s="1"/>
  <c r="J64" i="2"/>
  <c r="W64" i="2" s="1"/>
  <c r="J25" i="2"/>
  <c r="W25" i="2" s="1"/>
  <c r="J39" i="2"/>
  <c r="W39" i="2" s="1"/>
  <c r="J73" i="2"/>
  <c r="W73" i="2" s="1"/>
  <c r="J94" i="2"/>
  <c r="W94" i="2" s="1"/>
  <c r="J61" i="2"/>
  <c r="W61" i="2" s="1"/>
  <c r="J72" i="2"/>
  <c r="W72" i="2" s="1"/>
  <c r="J115" i="2"/>
  <c r="W115" i="2" s="1"/>
  <c r="J152" i="2"/>
  <c r="W152" i="2" s="1"/>
  <c r="J21" i="2"/>
  <c r="W21" i="2" s="1"/>
  <c r="J101" i="2"/>
  <c r="W101" i="2" s="1"/>
  <c r="J105" i="2"/>
  <c r="W105" i="2" s="1"/>
  <c r="J36" i="2"/>
  <c r="W36" i="2" s="1"/>
  <c r="J145" i="2"/>
  <c r="W145" i="2" s="1"/>
  <c r="BK26" i="2"/>
  <c r="A30" i="15"/>
  <c r="A62" i="15"/>
  <c r="C276" i="2"/>
  <c r="D276" i="2" s="1"/>
  <c r="C156" i="2"/>
  <c r="A66" i="9"/>
  <c r="B66" i="9" s="1"/>
  <c r="E66" i="9" s="1"/>
  <c r="E385" i="16" s="1"/>
  <c r="A34" i="9"/>
  <c r="B34" i="9" s="1"/>
  <c r="B55" i="15"/>
  <c r="E55" i="15" s="1"/>
  <c r="E630" i="16" s="1"/>
  <c r="B58" i="11"/>
  <c r="E58" i="11" s="1"/>
  <c r="E441" i="16" s="1"/>
  <c r="B23" i="15"/>
  <c r="B25" i="12"/>
  <c r="B29" i="12"/>
  <c r="B59" i="12"/>
  <c r="E59" i="12" s="1"/>
  <c r="E506" i="16" s="1"/>
  <c r="B57" i="12"/>
  <c r="E57" i="12" s="1"/>
  <c r="E504" i="16" s="1"/>
  <c r="B27" i="12"/>
  <c r="B26" i="11"/>
  <c r="B61" i="12"/>
  <c r="E61" i="12" s="1"/>
  <c r="E508" i="16" s="1"/>
  <c r="B65" i="9"/>
  <c r="E65" i="9" s="1"/>
  <c r="E384" i="16" s="1"/>
  <c r="A61" i="17"/>
  <c r="A29" i="17"/>
  <c r="C306" i="2"/>
  <c r="D306" i="2" s="1"/>
  <c r="C186" i="2"/>
  <c r="D186" i="2" s="1"/>
  <c r="A65" i="11"/>
  <c r="B65" i="11" s="1"/>
  <c r="E65" i="11" s="1"/>
  <c r="E448" i="16" s="1"/>
  <c r="A33" i="11"/>
  <c r="B33" i="11" s="1"/>
  <c r="AX53" i="2"/>
  <c r="BK19" i="2"/>
  <c r="AJ130" i="2"/>
  <c r="AJ16" i="2"/>
  <c r="AJ161" i="2"/>
  <c r="AJ8" i="2"/>
  <c r="AJ119" i="2"/>
  <c r="AJ4" i="2"/>
  <c r="AJ28" i="2"/>
  <c r="AJ37" i="2"/>
  <c r="AJ125" i="2"/>
  <c r="AJ68" i="2"/>
  <c r="BK24" i="2"/>
  <c r="BK31" i="2"/>
  <c r="BK13" i="2"/>
  <c r="BK28" i="2"/>
  <c r="BK30" i="2"/>
  <c r="AW10" i="2"/>
  <c r="C216" i="2"/>
  <c r="D216" i="2" s="1"/>
  <c r="A32" i="12"/>
  <c r="B32" i="12" s="1"/>
  <c r="A64" i="12"/>
  <c r="B64" i="12" s="1"/>
  <c r="E64" i="12" s="1"/>
  <c r="E511" i="16" s="1"/>
  <c r="B32" i="11"/>
  <c r="B60" i="17"/>
  <c r="E60" i="17" s="1"/>
  <c r="E699" i="16" s="1"/>
  <c r="A31" i="13"/>
  <c r="B31" i="13" s="1"/>
  <c r="A63" i="13"/>
  <c r="B63" i="13" s="1"/>
  <c r="E63" i="13" s="1"/>
  <c r="E574" i="16" s="1"/>
  <c r="C246" i="2"/>
  <c r="D246" i="2" s="1"/>
  <c r="W161" i="2"/>
  <c r="X57" i="2" l="1"/>
  <c r="AK169" i="2"/>
  <c r="AK164" i="2"/>
  <c r="AK165" i="2"/>
  <c r="AK170" i="2"/>
  <c r="AK177" i="2"/>
  <c r="AK175" i="2"/>
  <c r="AY175" i="2" s="1"/>
  <c r="AK173" i="2"/>
  <c r="AK172" i="2"/>
  <c r="AK167" i="2"/>
  <c r="AK163" i="2"/>
  <c r="AK166" i="2"/>
  <c r="AY166" i="2" s="1"/>
  <c r="AK168" i="2"/>
  <c r="AY168" i="2" s="1"/>
  <c r="AK171" i="2"/>
  <c r="AY171" i="2" s="1"/>
  <c r="AX175" i="2"/>
  <c r="K171" i="2"/>
  <c r="X171" i="2" s="1"/>
  <c r="K165" i="2"/>
  <c r="X165" i="2" s="1"/>
  <c r="K176" i="2"/>
  <c r="K163" i="2"/>
  <c r="X163" i="2" s="1"/>
  <c r="K175" i="2"/>
  <c r="X175" i="2" s="1"/>
  <c r="K168" i="2"/>
  <c r="X168" i="2" s="1"/>
  <c r="K174" i="2"/>
  <c r="X174" i="2" s="1"/>
  <c r="K173" i="2"/>
  <c r="X173" i="2" s="1"/>
  <c r="K166" i="2"/>
  <c r="X166" i="2" s="1"/>
  <c r="K172" i="2"/>
  <c r="X172" i="2" s="1"/>
  <c r="K177" i="2"/>
  <c r="X177" i="2" s="1"/>
  <c r="K169" i="2"/>
  <c r="X169" i="2" s="1"/>
  <c r="K170" i="2"/>
  <c r="X170" i="2" s="1"/>
  <c r="K164" i="2"/>
  <c r="X164" i="2" s="1"/>
  <c r="K167" i="2"/>
  <c r="X167" i="2" s="1"/>
  <c r="X176" i="2"/>
  <c r="AL176" i="2" s="1"/>
  <c r="AZ176" i="2" s="1"/>
  <c r="AX167" i="2"/>
  <c r="AY167" i="2"/>
  <c r="AX166" i="2"/>
  <c r="AY164" i="2"/>
  <c r="AX164" i="2"/>
  <c r="AY169" i="2"/>
  <c r="AX169" i="2"/>
  <c r="AX163" i="2"/>
  <c r="AY163" i="2"/>
  <c r="AX171" i="2"/>
  <c r="AX177" i="2"/>
  <c r="AY177" i="2"/>
  <c r="AX174" i="2"/>
  <c r="AY174" i="2"/>
  <c r="AX176" i="2"/>
  <c r="AY176" i="2"/>
  <c r="AX168" i="2"/>
  <c r="AX172" i="2"/>
  <c r="AY172" i="2"/>
  <c r="AY170" i="2"/>
  <c r="AX170" i="2"/>
  <c r="AK68" i="2"/>
  <c r="AK53" i="2"/>
  <c r="BJ53" i="2"/>
  <c r="AK66" i="2"/>
  <c r="AY66" i="2" s="1"/>
  <c r="AL57" i="2"/>
  <c r="AX7" i="2"/>
  <c r="BL7" i="2" s="1"/>
  <c r="AX6" i="2"/>
  <c r="E32" i="12"/>
  <c r="E479" i="16" s="1"/>
  <c r="E29" i="12"/>
  <c r="E476" i="16" s="1"/>
  <c r="E28" i="17"/>
  <c r="E667" i="16" s="1"/>
  <c r="E32" i="11"/>
  <c r="E415" i="16" s="1"/>
  <c r="E33" i="11"/>
  <c r="E416" i="16" s="1"/>
  <c r="E26" i="11"/>
  <c r="E409" i="16" s="1"/>
  <c r="E31" i="13"/>
  <c r="E542" i="16" s="1"/>
  <c r="E27" i="12"/>
  <c r="E474" i="16" s="1"/>
  <c r="E25" i="12"/>
  <c r="E472" i="16" s="1"/>
  <c r="E34" i="9"/>
  <c r="E353" i="16" s="1"/>
  <c r="E23" i="15"/>
  <c r="E598" i="16" s="1"/>
  <c r="E33" i="9"/>
  <c r="E352" i="16" s="1"/>
  <c r="B218" i="2"/>
  <c r="B248" i="2"/>
  <c r="B278" i="2"/>
  <c r="B308" i="2"/>
  <c r="AK73" i="2"/>
  <c r="AK154" i="2"/>
  <c r="AY154" i="2" s="1"/>
  <c r="AK91" i="2"/>
  <c r="AY91" i="2" s="1"/>
  <c r="AK138" i="2"/>
  <c r="AY138" i="2" s="1"/>
  <c r="AK30" i="2"/>
  <c r="AK72" i="2"/>
  <c r="AK39" i="2"/>
  <c r="AY39" i="2" s="1"/>
  <c r="AK47" i="2"/>
  <c r="AY47" i="2" s="1"/>
  <c r="AK139" i="2"/>
  <c r="AK109" i="2"/>
  <c r="AK59" i="2"/>
  <c r="AY59" i="2" s="1"/>
  <c r="X59" i="2"/>
  <c r="AK143" i="2"/>
  <c r="AK134" i="2"/>
  <c r="AY134" i="2" s="1"/>
  <c r="AK10" i="2"/>
  <c r="AK153" i="2"/>
  <c r="AY153" i="2" s="1"/>
  <c r="AK104" i="2"/>
  <c r="AY104" i="2" s="1"/>
  <c r="AK160" i="2"/>
  <c r="AK92" i="2"/>
  <c r="AY92" i="2" s="1"/>
  <c r="AK159" i="2"/>
  <c r="AY159" i="2" s="1"/>
  <c r="AK112" i="2"/>
  <c r="AK75" i="2"/>
  <c r="AK26" i="2"/>
  <c r="AK100" i="2"/>
  <c r="AY100" i="2" s="1"/>
  <c r="AK132" i="2"/>
  <c r="AK99" i="2"/>
  <c r="AY99" i="2" s="1"/>
  <c r="AK5" i="2"/>
  <c r="AK124" i="2"/>
  <c r="AY124" i="2" s="1"/>
  <c r="AK93" i="2"/>
  <c r="AK157" i="2"/>
  <c r="AK29" i="2"/>
  <c r="AY29" i="2" s="1"/>
  <c r="AK162" i="2"/>
  <c r="AY162" i="2" s="1"/>
  <c r="AK89" i="2"/>
  <c r="AK121" i="2"/>
  <c r="AK114" i="2"/>
  <c r="AK6" i="2"/>
  <c r="AK14" i="2"/>
  <c r="AK24" i="2"/>
  <c r="AK22" i="2"/>
  <c r="AY22" i="2" s="1"/>
  <c r="AK55" i="2"/>
  <c r="AY55" i="2" s="1"/>
  <c r="AK23" i="2"/>
  <c r="AK33" i="2"/>
  <c r="AK44" i="2"/>
  <c r="AK13" i="2"/>
  <c r="AY13" i="2" s="1"/>
  <c r="AK103" i="2"/>
  <c r="AK144" i="2"/>
  <c r="AK48" i="2"/>
  <c r="AY48" i="2" s="1"/>
  <c r="AK34" i="2"/>
  <c r="AY34" i="2" s="1"/>
  <c r="AK45" i="2"/>
  <c r="AY45" i="2" s="1"/>
  <c r="AK110" i="2"/>
  <c r="AY110" i="2" s="1"/>
  <c r="AK90" i="2"/>
  <c r="AK122" i="2"/>
  <c r="AY122" i="2" s="1"/>
  <c r="AK98" i="2"/>
  <c r="AK105" i="2"/>
  <c r="AK108" i="2"/>
  <c r="AY108" i="2" s="1"/>
  <c r="AK120" i="2"/>
  <c r="AY120" i="2" s="1"/>
  <c r="AK36" i="2"/>
  <c r="AK94" i="2"/>
  <c r="AK67" i="2"/>
  <c r="AK19" i="2"/>
  <c r="AY19" i="2" s="1"/>
  <c r="AK54" i="2"/>
  <c r="AY54" i="2" s="1"/>
  <c r="AK158" i="2"/>
  <c r="AY158" i="2" s="1"/>
  <c r="AK7" i="2"/>
  <c r="AK31" i="2"/>
  <c r="AY31" i="2" s="1"/>
  <c r="AK106" i="2"/>
  <c r="AY106" i="2" s="1"/>
  <c r="AK136" i="2"/>
  <c r="AK43" i="2"/>
  <c r="AK116" i="2"/>
  <c r="AY116" i="2" s="1"/>
  <c r="AK147" i="2"/>
  <c r="AY147" i="2" s="1"/>
  <c r="AK111" i="2"/>
  <c r="AK117" i="2"/>
  <c r="AY117" i="2" s="1"/>
  <c r="AK63" i="2"/>
  <c r="AY63" i="2" s="1"/>
  <c r="AK128" i="2"/>
  <c r="AK46" i="2"/>
  <c r="AK148" i="2"/>
  <c r="AK76" i="2"/>
  <c r="AY76" i="2" s="1"/>
  <c r="AK42" i="2"/>
  <c r="AK18" i="2"/>
  <c r="AK123" i="2"/>
  <c r="AY123" i="2" s="1"/>
  <c r="AK79" i="2"/>
  <c r="AY79" i="2" s="1"/>
  <c r="X79" i="2"/>
  <c r="AL79" i="2" s="1"/>
  <c r="AK107" i="2"/>
  <c r="AK85" i="2"/>
  <c r="AK60" i="2"/>
  <c r="AY60" i="2" s="1"/>
  <c r="AK38" i="2"/>
  <c r="AY38" i="2" s="1"/>
  <c r="AK80" i="2"/>
  <c r="AK97" i="2"/>
  <c r="AK149" i="2"/>
  <c r="AY149" i="2" s="1"/>
  <c r="AK71" i="2"/>
  <c r="AY71" i="2" s="1"/>
  <c r="AK115" i="2"/>
  <c r="AY115" i="2" s="1"/>
  <c r="AK127" i="2"/>
  <c r="AY127" i="2" s="1"/>
  <c r="AK65" i="2"/>
  <c r="AY65" i="2" s="1"/>
  <c r="AK95" i="2"/>
  <c r="AY95" i="2" s="1"/>
  <c r="AK152" i="2"/>
  <c r="AY152" i="2" s="1"/>
  <c r="AK64" i="2"/>
  <c r="AY64" i="2" s="1"/>
  <c r="AK35" i="2"/>
  <c r="AY35" i="2" s="1"/>
  <c r="AK145" i="2"/>
  <c r="AK21" i="2"/>
  <c r="AY21" i="2" s="1"/>
  <c r="AK61" i="2"/>
  <c r="AY61" i="2" s="1"/>
  <c r="AK25" i="2"/>
  <c r="AY25" i="2" s="1"/>
  <c r="AK81" i="2"/>
  <c r="AK137" i="2"/>
  <c r="AK17" i="2"/>
  <c r="AY17" i="2" s="1"/>
  <c r="AK88" i="2"/>
  <c r="AY88" i="2" s="1"/>
  <c r="AK129" i="2"/>
  <c r="AY129" i="2" s="1"/>
  <c r="AK135" i="2"/>
  <c r="AK86" i="2"/>
  <c r="AY86" i="2" s="1"/>
  <c r="AK156" i="2"/>
  <c r="AY156" i="2" s="1"/>
  <c r="AK113" i="2"/>
  <c r="AY113" i="2" s="1"/>
  <c r="AK96" i="2"/>
  <c r="AK150" i="2"/>
  <c r="AK102" i="2"/>
  <c r="AY102" i="2" s="1"/>
  <c r="AK118" i="2"/>
  <c r="AY118" i="2" s="1"/>
  <c r="AK27" i="2"/>
  <c r="AK9" i="2"/>
  <c r="AY9" i="2" s="1"/>
  <c r="AK32" i="2"/>
  <c r="AY32" i="2" s="1"/>
  <c r="AK11" i="2"/>
  <c r="AK141" i="2"/>
  <c r="AK49" i="2"/>
  <c r="AY49" i="2" s="1"/>
  <c r="AK133" i="2"/>
  <c r="AY133" i="2" s="1"/>
  <c r="AK131" i="2"/>
  <c r="AY131" i="2" s="1"/>
  <c r="AK69" i="2"/>
  <c r="AY69" i="2" s="1"/>
  <c r="AK83" i="2"/>
  <c r="AK142" i="2"/>
  <c r="AY142" i="2" s="1"/>
  <c r="AK151" i="2"/>
  <c r="AK74" i="2"/>
  <c r="AK126" i="2"/>
  <c r="AK77" i="2"/>
  <c r="X77" i="2"/>
  <c r="AL77" i="2" s="1"/>
  <c r="AK155" i="2"/>
  <c r="AY155" i="2" s="1"/>
  <c r="AK161" i="2"/>
  <c r="AY161" i="2" s="1"/>
  <c r="BK10" i="2"/>
  <c r="AX125" i="2"/>
  <c r="AX16" i="2"/>
  <c r="D156" i="2"/>
  <c r="K100" i="2"/>
  <c r="X100" i="2" s="1"/>
  <c r="K19" i="2"/>
  <c r="X19" i="2" s="1"/>
  <c r="K117" i="2"/>
  <c r="X117" i="2" s="1"/>
  <c r="K15" i="2"/>
  <c r="K36" i="2"/>
  <c r="X36" i="2" s="1"/>
  <c r="K21" i="2"/>
  <c r="X21" i="2" s="1"/>
  <c r="K43" i="2"/>
  <c r="X43" i="2" s="1"/>
  <c r="K129" i="2"/>
  <c r="X129" i="2" s="1"/>
  <c r="K29" i="2"/>
  <c r="X29" i="2" s="1"/>
  <c r="K99" i="2"/>
  <c r="X99" i="2" s="1"/>
  <c r="K135" i="2"/>
  <c r="X135" i="2" s="1"/>
  <c r="AL135" i="2" s="1"/>
  <c r="AZ135" i="2" s="1"/>
  <c r="K53" i="2"/>
  <c r="X53" i="2" s="1"/>
  <c r="K160" i="2"/>
  <c r="X160" i="2" s="1"/>
  <c r="K37" i="2"/>
  <c r="K74" i="2"/>
  <c r="X74" i="2" s="1"/>
  <c r="AL74" i="2" s="1"/>
  <c r="AZ74" i="2" s="1"/>
  <c r="K133" i="2"/>
  <c r="X133" i="2" s="1"/>
  <c r="K94" i="2"/>
  <c r="X94" i="2" s="1"/>
  <c r="K87" i="2"/>
  <c r="K70" i="2"/>
  <c r="K17" i="2"/>
  <c r="X17" i="2" s="1"/>
  <c r="K96" i="2"/>
  <c r="X96" i="2" s="1"/>
  <c r="K44" i="2"/>
  <c r="X44" i="2" s="1"/>
  <c r="K105" i="2"/>
  <c r="X105" i="2" s="1"/>
  <c r="K67" i="2"/>
  <c r="X67" i="2" s="1"/>
  <c r="K61" i="2"/>
  <c r="X61" i="2" s="1"/>
  <c r="K65" i="2"/>
  <c r="X65" i="2" s="1"/>
  <c r="K148" i="2"/>
  <c r="X148" i="2" s="1"/>
  <c r="K93" i="2"/>
  <c r="X93" i="2" s="1"/>
  <c r="K4" i="2"/>
  <c r="X4" i="2" s="1"/>
  <c r="K46" i="2"/>
  <c r="X46" i="2" s="1"/>
  <c r="K139" i="2"/>
  <c r="X139" i="2" s="1"/>
  <c r="K143" i="2"/>
  <c r="X143" i="2" s="1"/>
  <c r="K108" i="2"/>
  <c r="X108" i="2" s="1"/>
  <c r="K123" i="2"/>
  <c r="X123" i="2" s="1"/>
  <c r="K54" i="2"/>
  <c r="X54" i="2" s="1"/>
  <c r="K22" i="2"/>
  <c r="X22" i="2" s="1"/>
  <c r="K162" i="2"/>
  <c r="X162" i="2" s="1"/>
  <c r="K95" i="2"/>
  <c r="X95" i="2" s="1"/>
  <c r="K128" i="2"/>
  <c r="X128" i="2" s="1"/>
  <c r="K110" i="2"/>
  <c r="X110" i="2" s="1"/>
  <c r="K107" i="2"/>
  <c r="X107" i="2" s="1"/>
  <c r="K60" i="2"/>
  <c r="X60" i="2" s="1"/>
  <c r="K82" i="2"/>
  <c r="K142" i="2"/>
  <c r="X142" i="2" s="1"/>
  <c r="K33" i="2"/>
  <c r="X33" i="2" s="1"/>
  <c r="K154" i="2"/>
  <c r="X154" i="2" s="1"/>
  <c r="K119" i="2"/>
  <c r="X119" i="2" s="1"/>
  <c r="K118" i="2"/>
  <c r="X118" i="2" s="1"/>
  <c r="K98" i="2"/>
  <c r="X98" i="2" s="1"/>
  <c r="K83" i="2"/>
  <c r="X83" i="2" s="1"/>
  <c r="K158" i="2"/>
  <c r="X158" i="2" s="1"/>
  <c r="K137" i="2"/>
  <c r="X137" i="2" s="1"/>
  <c r="K64" i="2"/>
  <c r="X64" i="2" s="1"/>
  <c r="K122" i="2"/>
  <c r="X122" i="2" s="1"/>
  <c r="K112" i="2"/>
  <c r="X112" i="2" s="1"/>
  <c r="K152" i="2"/>
  <c r="X152" i="2" s="1"/>
  <c r="K90" i="2"/>
  <c r="X90" i="2" s="1"/>
  <c r="K31" i="2"/>
  <c r="X31" i="2" s="1"/>
  <c r="K12" i="2"/>
  <c r="K41" i="2"/>
  <c r="X41" i="2" s="1"/>
  <c r="K5" i="2"/>
  <c r="X5" i="2" s="1"/>
  <c r="K146" i="2"/>
  <c r="K42" i="2"/>
  <c r="X42" i="2" s="1"/>
  <c r="K134" i="2"/>
  <c r="X134" i="2" s="1"/>
  <c r="K25" i="2"/>
  <c r="X25" i="2" s="1"/>
  <c r="K89" i="2"/>
  <c r="X89" i="2" s="1"/>
  <c r="K121" i="2"/>
  <c r="X121" i="2" s="1"/>
  <c r="K106" i="2"/>
  <c r="X106" i="2" s="1"/>
  <c r="K56" i="2"/>
  <c r="X56" i="2" s="1"/>
  <c r="AL56" i="2" s="1"/>
  <c r="K145" i="2"/>
  <c r="X145" i="2" s="1"/>
  <c r="K132" i="2"/>
  <c r="X132" i="2" s="1"/>
  <c r="K136" i="2"/>
  <c r="X136" i="2" s="1"/>
  <c r="K35" i="2"/>
  <c r="X35" i="2" s="1"/>
  <c r="K126" i="2"/>
  <c r="X126" i="2" s="1"/>
  <c r="K50" i="2"/>
  <c r="X50" i="2" s="1"/>
  <c r="K124" i="2"/>
  <c r="X124" i="2" s="1"/>
  <c r="K9" i="2"/>
  <c r="X9" i="2" s="1"/>
  <c r="K10" i="2"/>
  <c r="X10" i="2" s="1"/>
  <c r="K141" i="2"/>
  <c r="X141" i="2" s="1"/>
  <c r="K115" i="2"/>
  <c r="X115" i="2" s="1"/>
  <c r="K55" i="2"/>
  <c r="X55" i="2" s="1"/>
  <c r="K48" i="2"/>
  <c r="X48" i="2" s="1"/>
  <c r="K62" i="2"/>
  <c r="K38" i="2"/>
  <c r="X38" i="2" s="1"/>
  <c r="K131" i="2"/>
  <c r="X131" i="2" s="1"/>
  <c r="K86" i="2"/>
  <c r="X86" i="2" s="1"/>
  <c r="K155" i="2"/>
  <c r="X155" i="2" s="1"/>
  <c r="K109" i="2"/>
  <c r="X109" i="2" s="1"/>
  <c r="K125" i="2"/>
  <c r="X125" i="2" s="1"/>
  <c r="K157" i="2"/>
  <c r="X157" i="2" s="1"/>
  <c r="K14" i="2"/>
  <c r="X14" i="2" s="1"/>
  <c r="K73" i="2"/>
  <c r="X73" i="2" s="1"/>
  <c r="K18" i="2"/>
  <c r="X18" i="2" s="1"/>
  <c r="K161" i="2"/>
  <c r="K159" i="2"/>
  <c r="X159" i="2" s="1"/>
  <c r="K114" i="2"/>
  <c r="X114" i="2" s="1"/>
  <c r="K45" i="2"/>
  <c r="X45" i="2" s="1"/>
  <c r="K81" i="2"/>
  <c r="X81" i="2" s="1"/>
  <c r="K84" i="2"/>
  <c r="K6" i="2"/>
  <c r="X6" i="2" s="1"/>
  <c r="K103" i="2"/>
  <c r="X103" i="2" s="1"/>
  <c r="K71" i="2"/>
  <c r="X71" i="2" s="1"/>
  <c r="K120" i="2"/>
  <c r="X120" i="2" s="1"/>
  <c r="K24" i="2"/>
  <c r="X24" i="2" s="1"/>
  <c r="K76" i="2"/>
  <c r="X76" i="2" s="1"/>
  <c r="K68" i="2"/>
  <c r="X68" i="2" s="1"/>
  <c r="K97" i="2"/>
  <c r="X97" i="2" s="1"/>
  <c r="K130" i="2"/>
  <c r="X130" i="2" s="1"/>
  <c r="K91" i="2"/>
  <c r="X91" i="2" s="1"/>
  <c r="K23" i="2"/>
  <c r="X23" i="2" s="1"/>
  <c r="K34" i="2"/>
  <c r="X34" i="2" s="1"/>
  <c r="K151" i="2"/>
  <c r="X151" i="2" s="1"/>
  <c r="K104" i="2"/>
  <c r="X104" i="2" s="1"/>
  <c r="K40" i="2"/>
  <c r="K27" i="2"/>
  <c r="X27" i="2" s="1"/>
  <c r="K16" i="2"/>
  <c r="X16" i="2" s="1"/>
  <c r="K88" i="2"/>
  <c r="X88" i="2" s="1"/>
  <c r="K140" i="2"/>
  <c r="X140" i="2" s="1"/>
  <c r="K13" i="2"/>
  <c r="X13" i="2" s="1"/>
  <c r="K102" i="2"/>
  <c r="X102" i="2" s="1"/>
  <c r="K51" i="2"/>
  <c r="X51" i="2" s="1"/>
  <c r="K116" i="2"/>
  <c r="X116" i="2" s="1"/>
  <c r="K49" i="2"/>
  <c r="X49" i="2" s="1"/>
  <c r="K138" i="2"/>
  <c r="X138" i="2" s="1"/>
  <c r="K58" i="2"/>
  <c r="K69" i="2"/>
  <c r="X69" i="2" s="1"/>
  <c r="K72" i="2"/>
  <c r="X72" i="2" s="1"/>
  <c r="K147" i="2"/>
  <c r="X147" i="2" s="1"/>
  <c r="K85" i="2"/>
  <c r="X85" i="2" s="1"/>
  <c r="K149" i="2"/>
  <c r="X149" i="2" s="1"/>
  <c r="K47" i="2"/>
  <c r="X47" i="2" s="1"/>
  <c r="K32" i="2"/>
  <c r="X32" i="2" s="1"/>
  <c r="K20" i="2"/>
  <c r="X20" i="2" s="1"/>
  <c r="K30" i="2"/>
  <c r="X30" i="2" s="1"/>
  <c r="K150" i="2"/>
  <c r="X150" i="2" s="1"/>
  <c r="K127" i="2"/>
  <c r="X127" i="2" s="1"/>
  <c r="K8" i="2"/>
  <c r="X8" i="2" s="1"/>
  <c r="K63" i="2"/>
  <c r="X63" i="2" s="1"/>
  <c r="K144" i="2"/>
  <c r="X144" i="2" s="1"/>
  <c r="K80" i="2"/>
  <c r="X80" i="2" s="1"/>
  <c r="K111" i="2"/>
  <c r="X111" i="2" s="1"/>
  <c r="K39" i="2"/>
  <c r="X39" i="2" s="1"/>
  <c r="K156" i="2"/>
  <c r="X156" i="2" s="1"/>
  <c r="K92" i="2"/>
  <c r="X92" i="2" s="1"/>
  <c r="K113" i="2"/>
  <c r="X113" i="2" s="1"/>
  <c r="K7" i="2"/>
  <c r="X7" i="2" s="1"/>
  <c r="K153" i="2"/>
  <c r="X153" i="2" s="1"/>
  <c r="K75" i="2"/>
  <c r="X75" i="2" s="1"/>
  <c r="K11" i="2"/>
  <c r="X11" i="2" s="1"/>
  <c r="K28" i="2"/>
  <c r="K26" i="2"/>
  <c r="X26" i="2" s="1"/>
  <c r="K101" i="2"/>
  <c r="X101" i="2" s="1"/>
  <c r="AL101" i="2" s="1"/>
  <c r="AK62" i="2"/>
  <c r="AY62" i="2" s="1"/>
  <c r="AK130" i="2"/>
  <c r="AX78" i="2"/>
  <c r="AX102" i="2"/>
  <c r="AX27" i="2"/>
  <c r="AY27" i="2"/>
  <c r="AZ57" i="2"/>
  <c r="AY57" i="2"/>
  <c r="AX57" i="2"/>
  <c r="AX34" i="2"/>
  <c r="AX40" i="2"/>
  <c r="AX86" i="2"/>
  <c r="AX59" i="2"/>
  <c r="AX66" i="2"/>
  <c r="AX54" i="2"/>
  <c r="AX13" i="2"/>
  <c r="AX70" i="2"/>
  <c r="AX41" i="2"/>
  <c r="AX117" i="2"/>
  <c r="AX122" i="2"/>
  <c r="AX147" i="2"/>
  <c r="AX145" i="2"/>
  <c r="AY145" i="2"/>
  <c r="AX114" i="2"/>
  <c r="AY114" i="2"/>
  <c r="AX149" i="2"/>
  <c r="AX99" i="2"/>
  <c r="AX45" i="2"/>
  <c r="A62" i="17"/>
  <c r="C307" i="2"/>
  <c r="D307" i="2" s="1"/>
  <c r="A30" i="17"/>
  <c r="A34" i="11"/>
  <c r="C187" i="2"/>
  <c r="A66" i="11"/>
  <c r="B55" i="13"/>
  <c r="E55" i="13" s="1"/>
  <c r="E566" i="16" s="1"/>
  <c r="B60" i="15"/>
  <c r="E60" i="15" s="1"/>
  <c r="E635" i="16" s="1"/>
  <c r="B29" i="13"/>
  <c r="B28" i="12"/>
  <c r="B30" i="12"/>
  <c r="B60" i="12"/>
  <c r="E60" i="12" s="1"/>
  <c r="E507" i="16" s="1"/>
  <c r="B61" i="13"/>
  <c r="E61" i="13" s="1"/>
  <c r="E572" i="16" s="1"/>
  <c r="B28" i="15"/>
  <c r="B62" i="12"/>
  <c r="E62" i="12" s="1"/>
  <c r="E509" i="16" s="1"/>
  <c r="B29" i="17"/>
  <c r="X62" i="2"/>
  <c r="AL62" i="2" s="1"/>
  <c r="X70" i="2"/>
  <c r="X52" i="2"/>
  <c r="X87" i="2"/>
  <c r="AK37" i="2"/>
  <c r="AY37" i="2" s="1"/>
  <c r="AX37" i="2"/>
  <c r="AX4" i="2"/>
  <c r="AY4" i="2"/>
  <c r="AY8" i="2"/>
  <c r="AX8" i="2"/>
  <c r="AK82" i="2"/>
  <c r="AY82" i="2" s="1"/>
  <c r="AK119" i="2"/>
  <c r="AK51" i="2"/>
  <c r="AY148" i="2"/>
  <c r="AX148" i="2"/>
  <c r="AX91" i="2"/>
  <c r="AY85" i="2"/>
  <c r="AX85" i="2"/>
  <c r="AX30" i="2"/>
  <c r="AY30" i="2"/>
  <c r="AY43" i="2"/>
  <c r="AX43" i="2"/>
  <c r="AX32" i="2"/>
  <c r="AY112" i="2"/>
  <c r="AX112" i="2"/>
  <c r="AX19" i="2"/>
  <c r="AX26" i="2"/>
  <c r="AY26" i="2"/>
  <c r="AX137" i="2"/>
  <c r="AY137" i="2"/>
  <c r="AX110" i="2"/>
  <c r="AY18" i="2"/>
  <c r="AX18" i="2"/>
  <c r="AX92" i="2"/>
  <c r="AX31" i="2"/>
  <c r="AX62" i="2"/>
  <c r="AX82" i="2"/>
  <c r="AX157" i="2"/>
  <c r="AY157" i="2"/>
  <c r="AX160" i="2"/>
  <c r="AY160" i="2"/>
  <c r="AX136" i="2"/>
  <c r="AY136" i="2"/>
  <c r="AX154" i="2"/>
  <c r="AX23" i="2"/>
  <c r="AY23" i="2"/>
  <c r="AX107" i="2"/>
  <c r="AY107" i="2"/>
  <c r="AX80" i="2"/>
  <c r="AY80" i="2"/>
  <c r="AX120" i="2"/>
  <c r="AX140" i="2"/>
  <c r="AX58" i="2"/>
  <c r="AY5" i="2"/>
  <c r="AX5" i="2"/>
  <c r="AX88" i="2"/>
  <c r="AX67" i="2"/>
  <c r="AY67" i="2"/>
  <c r="AX33" i="2"/>
  <c r="AY33" i="2"/>
  <c r="AX95" i="2"/>
  <c r="AX108" i="2"/>
  <c r="AX29" i="2"/>
  <c r="AX142" i="2"/>
  <c r="AY90" i="2"/>
  <c r="AX90" i="2"/>
  <c r="AX65" i="2"/>
  <c r="AX138" i="2"/>
  <c r="AX17" i="2"/>
  <c r="AX155" i="2"/>
  <c r="A33" i="12"/>
  <c r="A65" i="12"/>
  <c r="C217" i="2"/>
  <c r="D217" i="2" s="1"/>
  <c r="X66" i="2"/>
  <c r="AL66" i="2" s="1"/>
  <c r="AZ66" i="2" s="1"/>
  <c r="AY68" i="2"/>
  <c r="AX68" i="2"/>
  <c r="AX28" i="2"/>
  <c r="AX119" i="2"/>
  <c r="AX130" i="2"/>
  <c r="AY130" i="2"/>
  <c r="AK101" i="2"/>
  <c r="AY101" i="2" s="1"/>
  <c r="AK15" i="2"/>
  <c r="X15" i="2"/>
  <c r="AK12" i="2"/>
  <c r="AY12" i="2" s="1"/>
  <c r="AK140" i="2"/>
  <c r="AY140" i="2" s="1"/>
  <c r="AK41" i="2"/>
  <c r="AK87" i="2"/>
  <c r="AK56" i="2"/>
  <c r="AY56" i="2" s="1"/>
  <c r="BK7" i="2"/>
  <c r="AX109" i="2"/>
  <c r="AY109" i="2"/>
  <c r="AX121" i="2"/>
  <c r="AY121" i="2"/>
  <c r="AX64" i="2"/>
  <c r="AX103" i="2"/>
  <c r="AY103" i="2"/>
  <c r="AX111" i="2"/>
  <c r="AY111" i="2"/>
  <c r="AX55" i="2"/>
  <c r="AX84" i="2"/>
  <c r="BK6" i="2"/>
  <c r="BK9" i="2"/>
  <c r="AX134" i="2"/>
  <c r="AX146" i="2"/>
  <c r="AK40" i="2"/>
  <c r="X40" i="2"/>
  <c r="AX38" i="2"/>
  <c r="AX115" i="2"/>
  <c r="AY75" i="2"/>
  <c r="AX75" i="2"/>
  <c r="AY94" i="2"/>
  <c r="AX94" i="2"/>
  <c r="AX150" i="2"/>
  <c r="AY150" i="2"/>
  <c r="AX158" i="2"/>
  <c r="AX133" i="2"/>
  <c r="AX126" i="2"/>
  <c r="AY126" i="2"/>
  <c r="AX63" i="2"/>
  <c r="AX74" i="2"/>
  <c r="AY74" i="2"/>
  <c r="AX131" i="2"/>
  <c r="AK52" i="2"/>
  <c r="AY52" i="2" s="1"/>
  <c r="AX12" i="2"/>
  <c r="AX123" i="2"/>
  <c r="AY46" i="2"/>
  <c r="AX46" i="2"/>
  <c r="AX105" i="2"/>
  <c r="AY105" i="2"/>
  <c r="AX79" i="2"/>
  <c r="AX47" i="2"/>
  <c r="AX162" i="2"/>
  <c r="AX97" i="2"/>
  <c r="AY97" i="2"/>
  <c r="AX61" i="2"/>
  <c r="AX100" i="2"/>
  <c r="AY93" i="2"/>
  <c r="AX93" i="2"/>
  <c r="AX77" i="2"/>
  <c r="AX124" i="2"/>
  <c r="AX116" i="2"/>
  <c r="AX39" i="2"/>
  <c r="AX81" i="2"/>
  <c r="AY81" i="2"/>
  <c r="AX35" i="2"/>
  <c r="AX143" i="2"/>
  <c r="AY143" i="2"/>
  <c r="AX89" i="2"/>
  <c r="AY89" i="2"/>
  <c r="AX144" i="2"/>
  <c r="AY144" i="2"/>
  <c r="AY24" i="2"/>
  <c r="AX24" i="2"/>
  <c r="AX151" i="2"/>
  <c r="AY151" i="2"/>
  <c r="A64" i="13"/>
  <c r="A32" i="13"/>
  <c r="C247" i="2"/>
  <c r="D247" i="2" s="1"/>
  <c r="X161" i="2"/>
  <c r="AL161" i="2" s="1"/>
  <c r="AZ161" i="2" s="1"/>
  <c r="X82" i="2"/>
  <c r="AL82" i="2" s="1"/>
  <c r="AK28" i="2"/>
  <c r="AK125" i="2"/>
  <c r="AX161" i="2"/>
  <c r="AK16" i="2"/>
  <c r="AK70" i="2"/>
  <c r="AK84" i="2"/>
  <c r="X84" i="2"/>
  <c r="AL84" i="2" s="1"/>
  <c r="AK58" i="2"/>
  <c r="X58" i="2"/>
  <c r="AK78" i="2"/>
  <c r="X78" i="2"/>
  <c r="AL78" i="2" s="1"/>
  <c r="X146" i="2"/>
  <c r="AK146" i="2"/>
  <c r="AY50" i="2"/>
  <c r="AX60" i="2"/>
  <c r="AX49" i="2"/>
  <c r="AK20" i="2"/>
  <c r="AX20" i="2"/>
  <c r="AX132" i="2"/>
  <c r="AY132" i="2"/>
  <c r="AX153" i="2"/>
  <c r="AX42" i="2"/>
  <c r="AY42" i="2"/>
  <c r="AX73" i="2"/>
  <c r="AY73" i="2"/>
  <c r="AX118" i="2"/>
  <c r="AX129" i="2"/>
  <c r="AX69" i="2"/>
  <c r="AY141" i="2"/>
  <c r="AX141" i="2"/>
  <c r="AX14" i="2"/>
  <c r="AY14" i="2"/>
  <c r="AX128" i="2"/>
  <c r="AY128" i="2"/>
  <c r="AY87" i="2"/>
  <c r="AX87" i="2"/>
  <c r="AX72" i="2"/>
  <c r="AY72" i="2"/>
  <c r="AX56" i="2"/>
  <c r="AX104" i="2"/>
  <c r="AX106" i="2"/>
  <c r="AY11" i="2"/>
  <c r="AX11" i="2"/>
  <c r="AX52" i="2"/>
  <c r="AX101" i="2"/>
  <c r="AX48" i="2"/>
  <c r="AX21" i="2"/>
  <c r="AX71" i="2"/>
  <c r="AY135" i="2"/>
  <c r="AX135" i="2"/>
  <c r="AX113" i="2"/>
  <c r="AX83" i="2"/>
  <c r="AY83" i="2"/>
  <c r="AX98" i="2"/>
  <c r="AY98" i="2"/>
  <c r="AY36" i="2"/>
  <c r="AX36" i="2"/>
  <c r="AX127" i="2"/>
  <c r="AX156" i="2"/>
  <c r="AX152" i="2"/>
  <c r="AX25" i="2"/>
  <c r="AX159" i="2"/>
  <c r="AX76" i="2"/>
  <c r="AX22" i="2"/>
  <c r="AX96" i="2"/>
  <c r="AY96" i="2"/>
  <c r="A63" i="15"/>
  <c r="B63" i="15" s="1"/>
  <c r="E63" i="15" s="1"/>
  <c r="E638" i="16" s="1"/>
  <c r="A31" i="15"/>
  <c r="B31" i="15" s="1"/>
  <c r="C277" i="2"/>
  <c r="D277" i="2" s="1"/>
  <c r="X37" i="2"/>
  <c r="X28" i="2"/>
  <c r="B61" i="17"/>
  <c r="E61" i="17" s="1"/>
  <c r="E700" i="16" s="1"/>
  <c r="Y57" i="2"/>
  <c r="X12" i="2"/>
  <c r="AL170" i="2" l="1"/>
  <c r="AL166" i="2"/>
  <c r="AL175" i="2"/>
  <c r="AL171" i="2"/>
  <c r="AL169" i="2"/>
  <c r="AL163" i="2"/>
  <c r="AL167" i="2"/>
  <c r="AL177" i="2"/>
  <c r="AL174" i="2"/>
  <c r="AL173" i="2"/>
  <c r="AZ173" i="2" s="1"/>
  <c r="AL164" i="2"/>
  <c r="AL172" i="2"/>
  <c r="AL168" i="2"/>
  <c r="AL165" i="2"/>
  <c r="AY173" i="2"/>
  <c r="L175" i="2"/>
  <c r="Y175" i="2" s="1"/>
  <c r="L173" i="2"/>
  <c r="Y173" i="2" s="1"/>
  <c r="L174" i="2"/>
  <c r="Y174" i="2" s="1"/>
  <c r="L167" i="2"/>
  <c r="Y167" i="2" s="1"/>
  <c r="L168" i="2"/>
  <c r="Y168" i="2" s="1"/>
  <c r="L176" i="2"/>
  <c r="Y176" i="2" s="1"/>
  <c r="L171" i="2"/>
  <c r="Y171" i="2" s="1"/>
  <c r="L164" i="2"/>
  <c r="Y164" i="2" s="1"/>
  <c r="L166" i="2"/>
  <c r="Y166" i="2" s="1"/>
  <c r="L177" i="2"/>
  <c r="Y177" i="2" s="1"/>
  <c r="L172" i="2"/>
  <c r="Y172" i="2" s="1"/>
  <c r="L169" i="2"/>
  <c r="Y169" i="2" s="1"/>
  <c r="L165" i="2"/>
  <c r="Y165" i="2" s="1"/>
  <c r="L163" i="2"/>
  <c r="Y163" i="2" s="1"/>
  <c r="L170" i="2"/>
  <c r="Y170" i="2" s="1"/>
  <c r="AZ165" i="2"/>
  <c r="AY165" i="2"/>
  <c r="BJ72" i="2"/>
  <c r="BJ52" i="2"/>
  <c r="BJ73" i="2"/>
  <c r="AL146" i="2"/>
  <c r="BJ74" i="2"/>
  <c r="AY20" i="2"/>
  <c r="AY28" i="2"/>
  <c r="BJ64" i="2"/>
  <c r="AL15" i="2"/>
  <c r="BJ65" i="2"/>
  <c r="AL70" i="2"/>
  <c r="BJ76" i="2"/>
  <c r="BJ71" i="2"/>
  <c r="BJ69" i="2"/>
  <c r="AY16" i="2"/>
  <c r="AM57" i="2"/>
  <c r="AL58" i="2"/>
  <c r="BL20" i="2"/>
  <c r="AY78" i="2"/>
  <c r="AY84" i="2"/>
  <c r="AY125" i="2"/>
  <c r="BJ75" i="2"/>
  <c r="BJ55" i="2"/>
  <c r="BJ68" i="2"/>
  <c r="BJ67" i="2"/>
  <c r="BJ58" i="2"/>
  <c r="BJ54" i="2"/>
  <c r="AY53" i="2"/>
  <c r="BJ66" i="2"/>
  <c r="BJ62" i="2"/>
  <c r="BJ59" i="2"/>
  <c r="BJ57" i="2"/>
  <c r="BL11" i="2"/>
  <c r="BJ56" i="2"/>
  <c r="BJ60" i="2"/>
  <c r="BJ61" i="2"/>
  <c r="BJ63" i="2"/>
  <c r="BL13" i="2"/>
  <c r="B66" i="11"/>
  <c r="E66" i="11" s="1"/>
  <c r="E449" i="16" s="1"/>
  <c r="AZ77" i="2"/>
  <c r="AY77" i="2"/>
  <c r="AZ82" i="2"/>
  <c r="AZ79" i="2"/>
  <c r="AZ62" i="2"/>
  <c r="B65" i="12"/>
  <c r="E65" i="12" s="1"/>
  <c r="E512" i="16" s="1"/>
  <c r="AZ101" i="2"/>
  <c r="B33" i="12"/>
  <c r="E33" i="12" s="1"/>
  <c r="E480" i="16" s="1"/>
  <c r="AZ56" i="2"/>
  <c r="E29" i="13"/>
  <c r="E540" i="16" s="1"/>
  <c r="E28" i="15"/>
  <c r="E603" i="16" s="1"/>
  <c r="E28" i="12"/>
  <c r="E475" i="16" s="1"/>
  <c r="AZ146" i="2"/>
  <c r="E29" i="17"/>
  <c r="E668" i="16" s="1"/>
  <c r="E31" i="15"/>
  <c r="E606" i="16" s="1"/>
  <c r="E30" i="12"/>
  <c r="E477" i="16" s="1"/>
  <c r="B249" i="2"/>
  <c r="B279" i="2"/>
  <c r="B309" i="2"/>
  <c r="AL75" i="2"/>
  <c r="AL92" i="2"/>
  <c r="AL80" i="2"/>
  <c r="AL127" i="2"/>
  <c r="AL32" i="2"/>
  <c r="AL147" i="2"/>
  <c r="AL138" i="2"/>
  <c r="AL102" i="2"/>
  <c r="AL151" i="2"/>
  <c r="AL24" i="2"/>
  <c r="AL6" i="2"/>
  <c r="AZ6" i="2" s="1"/>
  <c r="AL114" i="2"/>
  <c r="AL73" i="2"/>
  <c r="AL109" i="2"/>
  <c r="AL38" i="2"/>
  <c r="AL115" i="2"/>
  <c r="AL124" i="2"/>
  <c r="AL136" i="2"/>
  <c r="AL106" i="2"/>
  <c r="AL134" i="2"/>
  <c r="AL41" i="2"/>
  <c r="AL152" i="2"/>
  <c r="AL137" i="2"/>
  <c r="AL118" i="2"/>
  <c r="AL142" i="2"/>
  <c r="AL110" i="2"/>
  <c r="AL22" i="2"/>
  <c r="AL143" i="2"/>
  <c r="AL93" i="2"/>
  <c r="AL67" i="2"/>
  <c r="AL17" i="2"/>
  <c r="AL133" i="2"/>
  <c r="AL129" i="2"/>
  <c r="AL11" i="2"/>
  <c r="AL113" i="2"/>
  <c r="AL111" i="2"/>
  <c r="AL85" i="2"/>
  <c r="AL88" i="2"/>
  <c r="AL104" i="2"/>
  <c r="AL91" i="2"/>
  <c r="AL76" i="2"/>
  <c r="AL103" i="2"/>
  <c r="AL45" i="2"/>
  <c r="AL18" i="2"/>
  <c r="AL131" i="2"/>
  <c r="AL55" i="2"/>
  <c r="AL9" i="2"/>
  <c r="AZ9" i="2" s="1"/>
  <c r="AL35" i="2"/>
  <c r="AL25" i="2"/>
  <c r="AL5" i="2"/>
  <c r="AL90" i="2"/>
  <c r="Y90" i="2"/>
  <c r="AL64" i="2"/>
  <c r="AL98" i="2"/>
  <c r="AL33" i="2"/>
  <c r="AL107" i="2"/>
  <c r="AL162" i="2"/>
  <c r="AL108" i="2"/>
  <c r="AL61" i="2"/>
  <c r="AL96" i="2"/>
  <c r="AL94" i="2"/>
  <c r="AL160" i="2"/>
  <c r="AL29" i="2"/>
  <c r="AL36" i="2"/>
  <c r="AL100" i="2"/>
  <c r="AL12" i="2"/>
  <c r="AL7" i="2"/>
  <c r="AL39" i="2"/>
  <c r="AL63" i="2"/>
  <c r="AL30" i="2"/>
  <c r="AL149" i="2"/>
  <c r="AL69" i="2"/>
  <c r="AL116" i="2"/>
  <c r="AL23" i="2"/>
  <c r="AL71" i="2"/>
  <c r="AL81" i="2"/>
  <c r="AL157" i="2"/>
  <c r="AL86" i="2"/>
  <c r="AZ86" i="2" s="1"/>
  <c r="AL48" i="2"/>
  <c r="AL10" i="2"/>
  <c r="AZ10" i="2" s="1"/>
  <c r="AL126" i="2"/>
  <c r="AL145" i="2"/>
  <c r="AL89" i="2"/>
  <c r="AL31" i="2"/>
  <c r="AL122" i="2"/>
  <c r="AL83" i="2"/>
  <c r="AL154" i="2"/>
  <c r="AL60" i="2"/>
  <c r="AL95" i="2"/>
  <c r="AL123" i="2"/>
  <c r="AL46" i="2"/>
  <c r="AL65" i="2"/>
  <c r="AL44" i="2"/>
  <c r="AZ44" i="2" s="1"/>
  <c r="AL99" i="2"/>
  <c r="AL21" i="2"/>
  <c r="AL19" i="2"/>
  <c r="AL26" i="2"/>
  <c r="AL153" i="2"/>
  <c r="AL156" i="2"/>
  <c r="AL144" i="2"/>
  <c r="AL150" i="2"/>
  <c r="AL47" i="2"/>
  <c r="AL72" i="2"/>
  <c r="AL49" i="2"/>
  <c r="AL13" i="2"/>
  <c r="AL27" i="2"/>
  <c r="AL34" i="2"/>
  <c r="AL97" i="2"/>
  <c r="AL120" i="2"/>
  <c r="AL159" i="2"/>
  <c r="AL14" i="2"/>
  <c r="AL155" i="2"/>
  <c r="AL141" i="2"/>
  <c r="AL132" i="2"/>
  <c r="AL121" i="2"/>
  <c r="AL42" i="2"/>
  <c r="AL112" i="2"/>
  <c r="AL158" i="2"/>
  <c r="AL128" i="2"/>
  <c r="AL54" i="2"/>
  <c r="AL139" i="2"/>
  <c r="AL148" i="2"/>
  <c r="AL105" i="2"/>
  <c r="AL43" i="2"/>
  <c r="AL117" i="2"/>
  <c r="BK21" i="2"/>
  <c r="AL16" i="2"/>
  <c r="BK47" i="2"/>
  <c r="BK12" i="2"/>
  <c r="AL40" i="2"/>
  <c r="AL140" i="2"/>
  <c r="AY15" i="2"/>
  <c r="AZ15" i="2"/>
  <c r="BK5" i="2"/>
  <c r="BK62" i="2"/>
  <c r="BK43" i="2"/>
  <c r="BK8" i="2"/>
  <c r="BK41" i="2"/>
  <c r="AL50" i="2"/>
  <c r="AL119" i="2"/>
  <c r="AY7" i="2"/>
  <c r="AY44" i="2"/>
  <c r="AY10" i="2"/>
  <c r="AY139" i="2"/>
  <c r="A34" i="12"/>
  <c r="B34" i="12" s="1"/>
  <c r="A66" i="12"/>
  <c r="B66" i="12" s="1"/>
  <c r="E66" i="12" s="1"/>
  <c r="E513" i="16" s="1"/>
  <c r="C218" i="2"/>
  <c r="B59" i="15"/>
  <c r="E59" i="15" s="1"/>
  <c r="E634" i="16" s="1"/>
  <c r="B62" i="13"/>
  <c r="E62" i="13" s="1"/>
  <c r="E573" i="16" s="1"/>
  <c r="B30" i="13"/>
  <c r="B28" i="13"/>
  <c r="B27" i="15"/>
  <c r="B26" i="13"/>
  <c r="B61" i="15"/>
  <c r="E61" i="15" s="1"/>
  <c r="E636" i="16" s="1"/>
  <c r="B58" i="13"/>
  <c r="E58" i="13" s="1"/>
  <c r="E569" i="16" s="1"/>
  <c r="B60" i="13"/>
  <c r="E60" i="13" s="1"/>
  <c r="E571" i="16" s="1"/>
  <c r="B29" i="15"/>
  <c r="AZ84" i="2"/>
  <c r="BJ84" i="2" s="1"/>
  <c r="AZ58" i="2"/>
  <c r="AZ70" i="2"/>
  <c r="B30" i="17"/>
  <c r="AY70" i="2"/>
  <c r="AY40" i="2"/>
  <c r="AL28" i="2"/>
  <c r="BK48" i="2"/>
  <c r="BK11" i="2"/>
  <c r="BK42" i="2"/>
  <c r="AL37" i="2"/>
  <c r="BK64" i="2"/>
  <c r="AL51" i="2"/>
  <c r="AZ51" i="2" s="1"/>
  <c r="AY51" i="2"/>
  <c r="AL52" i="2"/>
  <c r="BM13" i="2"/>
  <c r="AL53" i="2"/>
  <c r="Y59" i="2"/>
  <c r="AL59" i="2"/>
  <c r="A65" i="13"/>
  <c r="B65" i="13" s="1"/>
  <c r="E65" i="13" s="1"/>
  <c r="E576" i="16" s="1"/>
  <c r="A33" i="13"/>
  <c r="B33" i="13" s="1"/>
  <c r="C248" i="2"/>
  <c r="D248" i="2" s="1"/>
  <c r="B64" i="13"/>
  <c r="E64" i="13" s="1"/>
  <c r="E575" i="16" s="1"/>
  <c r="AY146" i="2"/>
  <c r="AY119" i="2"/>
  <c r="AY58" i="2"/>
  <c r="B34" i="11"/>
  <c r="AZ78" i="2"/>
  <c r="Y77" i="2"/>
  <c r="AM77" i="2" s="1"/>
  <c r="BK20" i="2"/>
  <c r="BK56" i="2"/>
  <c r="BK14" i="2"/>
  <c r="AL20" i="2"/>
  <c r="BK49" i="2"/>
  <c r="BK60" i="2"/>
  <c r="AL4" i="2"/>
  <c r="BK39" i="2"/>
  <c r="BK61" i="2"/>
  <c r="BK74" i="2"/>
  <c r="AL87" i="2"/>
  <c r="D187" i="2"/>
  <c r="L58" i="2"/>
  <c r="Y58" i="2" s="1"/>
  <c r="L158" i="2"/>
  <c r="Y158" i="2" s="1"/>
  <c r="L28" i="2"/>
  <c r="Y28" i="2" s="1"/>
  <c r="AM28" i="2" s="1"/>
  <c r="L112" i="2"/>
  <c r="Y112" i="2" s="1"/>
  <c r="L134" i="2"/>
  <c r="Y134" i="2" s="1"/>
  <c r="L133" i="2"/>
  <c r="Y133" i="2" s="1"/>
  <c r="L70" i="2"/>
  <c r="Y70" i="2" s="1"/>
  <c r="L32" i="2"/>
  <c r="Y32" i="2" s="1"/>
  <c r="L45" i="2"/>
  <c r="Y45" i="2" s="1"/>
  <c r="L25" i="2"/>
  <c r="Y25" i="2" s="1"/>
  <c r="L140" i="2"/>
  <c r="Y140" i="2" s="1"/>
  <c r="L27" i="2"/>
  <c r="Y27" i="2" s="1"/>
  <c r="L162" i="2"/>
  <c r="Y162" i="2" s="1"/>
  <c r="L42" i="2"/>
  <c r="Y42" i="2" s="1"/>
  <c r="L64" i="2"/>
  <c r="Y64" i="2" s="1"/>
  <c r="L89" i="2"/>
  <c r="Y89" i="2" s="1"/>
  <c r="L145" i="2"/>
  <c r="Y145" i="2" s="1"/>
  <c r="L75" i="2"/>
  <c r="Y75" i="2" s="1"/>
  <c r="L161" i="2"/>
  <c r="Y161" i="2" s="1"/>
  <c r="L34" i="2"/>
  <c r="Y34" i="2" s="1"/>
  <c r="L126" i="2"/>
  <c r="Y126" i="2" s="1"/>
  <c r="L111" i="2"/>
  <c r="Y111" i="2" s="1"/>
  <c r="L15" i="2"/>
  <c r="Y15" i="2" s="1"/>
  <c r="L100" i="2"/>
  <c r="Y100" i="2" s="1"/>
  <c r="L132" i="2"/>
  <c r="Y132" i="2" s="1"/>
  <c r="L83" i="2"/>
  <c r="Y83" i="2" s="1"/>
  <c r="L122" i="2"/>
  <c r="Y122" i="2" s="1"/>
  <c r="L105" i="2"/>
  <c r="Y105" i="2" s="1"/>
  <c r="L40" i="2"/>
  <c r="Y40" i="2" s="1"/>
  <c r="L142" i="2"/>
  <c r="Y142" i="2" s="1"/>
  <c r="L79" i="2"/>
  <c r="Y79" i="2" s="1"/>
  <c r="L146" i="2"/>
  <c r="Y146" i="2" s="1"/>
  <c r="L109" i="2"/>
  <c r="Y109" i="2" s="1"/>
  <c r="L121" i="2"/>
  <c r="Y121" i="2" s="1"/>
  <c r="L60" i="2"/>
  <c r="Y60" i="2" s="1"/>
  <c r="L26" i="2"/>
  <c r="Y26" i="2" s="1"/>
  <c r="L147" i="2"/>
  <c r="Y147" i="2" s="1"/>
  <c r="L85" i="2"/>
  <c r="Y85" i="2" s="1"/>
  <c r="L154" i="2"/>
  <c r="Y154" i="2" s="1"/>
  <c r="L91" i="2"/>
  <c r="Y91" i="2" s="1"/>
  <c r="L135" i="2"/>
  <c r="Y135" i="2" s="1"/>
  <c r="AM135" i="2" s="1"/>
  <c r="L150" i="2"/>
  <c r="Y150" i="2" s="1"/>
  <c r="L137" i="2"/>
  <c r="Y137" i="2" s="1"/>
  <c r="L84" i="2"/>
  <c r="Y84" i="2" s="1"/>
  <c r="L51" i="2"/>
  <c r="Y51" i="2" s="1"/>
  <c r="L102" i="2"/>
  <c r="Y102" i="2" s="1"/>
  <c r="L93" i="2"/>
  <c r="Y93" i="2" s="1"/>
  <c r="L7" i="2"/>
  <c r="Y7" i="2" s="1"/>
  <c r="L136" i="2"/>
  <c r="Y136" i="2" s="1"/>
  <c r="L106" i="2"/>
  <c r="Y106" i="2" s="1"/>
  <c r="L20" i="2"/>
  <c r="Y20" i="2" s="1"/>
  <c r="AM20" i="2" s="1"/>
  <c r="L96" i="2"/>
  <c r="Y96" i="2" s="1"/>
  <c r="L61" i="2"/>
  <c r="Y61" i="2" s="1"/>
  <c r="L95" i="2"/>
  <c r="Y95" i="2" s="1"/>
  <c r="L155" i="2"/>
  <c r="Y155" i="2" s="1"/>
  <c r="L44" i="2"/>
  <c r="Y44" i="2" s="1"/>
  <c r="L67" i="2"/>
  <c r="Y67" i="2" s="1"/>
  <c r="L119" i="2"/>
  <c r="Y119" i="2" s="1"/>
  <c r="L130" i="2"/>
  <c r="Y130" i="2" s="1"/>
  <c r="AM130" i="2" s="1"/>
  <c r="L49" i="2"/>
  <c r="Y49" i="2" s="1"/>
  <c r="L99" i="2"/>
  <c r="Y99" i="2" s="1"/>
  <c r="L50" i="2"/>
  <c r="Y50" i="2" s="1"/>
  <c r="L127" i="2"/>
  <c r="Y127" i="2" s="1"/>
  <c r="L72" i="2"/>
  <c r="Y72" i="2" s="1"/>
  <c r="L82" i="2"/>
  <c r="Y82" i="2" s="1"/>
  <c r="L53" i="2"/>
  <c r="Y53" i="2" s="1"/>
  <c r="L153" i="2"/>
  <c r="Y153" i="2" s="1"/>
  <c r="L101" i="2"/>
  <c r="Y101" i="2" s="1"/>
  <c r="L110" i="2"/>
  <c r="Y110" i="2" s="1"/>
  <c r="L141" i="2"/>
  <c r="Y141" i="2" s="1"/>
  <c r="L74" i="2"/>
  <c r="Y74" i="2" s="1"/>
  <c r="L63" i="2"/>
  <c r="Y63" i="2" s="1"/>
  <c r="L103" i="2"/>
  <c r="Y103" i="2" s="1"/>
  <c r="L87" i="2"/>
  <c r="Y87" i="2" s="1"/>
  <c r="L156" i="2"/>
  <c r="Y156" i="2" s="1"/>
  <c r="L24" i="2"/>
  <c r="Y24" i="2" s="1"/>
  <c r="L81" i="2"/>
  <c r="Y81" i="2" s="1"/>
  <c r="L107" i="2"/>
  <c r="Y107" i="2" s="1"/>
  <c r="L48" i="2"/>
  <c r="Y48" i="2" s="1"/>
  <c r="L138" i="2"/>
  <c r="Y138" i="2" s="1"/>
  <c r="L38" i="2"/>
  <c r="Y38" i="2" s="1"/>
  <c r="L55" i="2"/>
  <c r="Y55" i="2" s="1"/>
  <c r="L33" i="2"/>
  <c r="Y33" i="2" s="1"/>
  <c r="L131" i="2"/>
  <c r="Y131" i="2" s="1"/>
  <c r="L39" i="2"/>
  <c r="Y39" i="2" s="1"/>
  <c r="L46" i="2"/>
  <c r="Y46" i="2" s="1"/>
  <c r="L30" i="2"/>
  <c r="Y30" i="2" s="1"/>
  <c r="L22" i="2"/>
  <c r="Y22" i="2" s="1"/>
  <c r="L159" i="2"/>
  <c r="Y159" i="2" s="1"/>
  <c r="L115" i="2"/>
  <c r="Y115" i="2" s="1"/>
  <c r="L69" i="2"/>
  <c r="Y69" i="2" s="1"/>
  <c r="L123" i="2"/>
  <c r="Y123" i="2" s="1"/>
  <c r="L124" i="2"/>
  <c r="Y124" i="2" s="1"/>
  <c r="L12" i="2"/>
  <c r="Y12" i="2" s="1"/>
  <c r="L125" i="2"/>
  <c r="Y125" i="2" s="1"/>
  <c r="L117" i="2"/>
  <c r="Y117" i="2" s="1"/>
  <c r="L14" i="2"/>
  <c r="Y14" i="2" s="1"/>
  <c r="L13" i="2"/>
  <c r="Y13" i="2" s="1"/>
  <c r="L52" i="2"/>
  <c r="Y52" i="2" s="1"/>
  <c r="L6" i="2"/>
  <c r="Y6" i="2" s="1"/>
  <c r="L80" i="2"/>
  <c r="Y80" i="2" s="1"/>
  <c r="L118" i="2"/>
  <c r="Y118" i="2" s="1"/>
  <c r="L47" i="2"/>
  <c r="Y47" i="2" s="1"/>
  <c r="L71" i="2"/>
  <c r="Y71" i="2" s="1"/>
  <c r="L21" i="2"/>
  <c r="Y21" i="2" s="1"/>
  <c r="L73" i="2"/>
  <c r="Y73" i="2" s="1"/>
  <c r="L151" i="2"/>
  <c r="Y151" i="2" s="1"/>
  <c r="L148" i="2"/>
  <c r="Y148" i="2" s="1"/>
  <c r="L10" i="2"/>
  <c r="Y10" i="2" s="1"/>
  <c r="L104" i="2"/>
  <c r="Y104" i="2" s="1"/>
  <c r="L31" i="2"/>
  <c r="Y31" i="2" s="1"/>
  <c r="L17" i="2"/>
  <c r="Y17" i="2" s="1"/>
  <c r="L65" i="2"/>
  <c r="Y65" i="2" s="1"/>
  <c r="L120" i="2"/>
  <c r="Y120" i="2" s="1"/>
  <c r="L144" i="2"/>
  <c r="Y144" i="2" s="1"/>
  <c r="L5" i="2"/>
  <c r="Y5" i="2" s="1"/>
  <c r="L113" i="2"/>
  <c r="Y113" i="2" s="1"/>
  <c r="L11" i="2"/>
  <c r="Y11" i="2" s="1"/>
  <c r="L43" i="2"/>
  <c r="Y43" i="2" s="1"/>
  <c r="L4" i="2"/>
  <c r="Y4" i="2" s="1"/>
  <c r="L16" i="2"/>
  <c r="Y16" i="2" s="1"/>
  <c r="L9" i="2"/>
  <c r="Y9" i="2" s="1"/>
  <c r="L94" i="2"/>
  <c r="Y94" i="2" s="1"/>
  <c r="L37" i="2"/>
  <c r="Y37" i="2" s="1"/>
  <c r="L88" i="2"/>
  <c r="Y88" i="2" s="1"/>
  <c r="L62" i="2"/>
  <c r="Y62" i="2" s="1"/>
  <c r="L56" i="2"/>
  <c r="Y56" i="2" s="1"/>
  <c r="L36" i="2"/>
  <c r="Y36" i="2" s="1"/>
  <c r="L152" i="2"/>
  <c r="Y152" i="2" s="1"/>
  <c r="L128" i="2"/>
  <c r="Y128" i="2" s="1"/>
  <c r="L76" i="2"/>
  <c r="Y76" i="2" s="1"/>
  <c r="L41" i="2"/>
  <c r="Y41" i="2" s="1"/>
  <c r="L160" i="2"/>
  <c r="Y160" i="2" s="1"/>
  <c r="L19" i="2"/>
  <c r="Y19" i="2" s="1"/>
  <c r="L86" i="2"/>
  <c r="Y86" i="2" s="1"/>
  <c r="L108" i="2"/>
  <c r="Y108" i="2" s="1"/>
  <c r="L92" i="2"/>
  <c r="Y92" i="2" s="1"/>
  <c r="L35" i="2"/>
  <c r="Y35" i="2" s="1"/>
  <c r="L8" i="2"/>
  <c r="Y8" i="2" s="1"/>
  <c r="L54" i="2"/>
  <c r="Y54" i="2" s="1"/>
  <c r="L29" i="2"/>
  <c r="Y29" i="2" s="1"/>
  <c r="L143" i="2"/>
  <c r="Y143" i="2" s="1"/>
  <c r="L116" i="2"/>
  <c r="Y116" i="2" s="1"/>
  <c r="L23" i="2"/>
  <c r="Y23" i="2" s="1"/>
  <c r="L98" i="2"/>
  <c r="Y98" i="2" s="1"/>
  <c r="L97" i="2"/>
  <c r="Y97" i="2" s="1"/>
  <c r="L68" i="2"/>
  <c r="Y68" i="2" s="1"/>
  <c r="AM68" i="2" s="1"/>
  <c r="L18" i="2"/>
  <c r="Y18" i="2" s="1"/>
  <c r="L129" i="2"/>
  <c r="Y129" i="2" s="1"/>
  <c r="L139" i="2"/>
  <c r="Y139" i="2" s="1"/>
  <c r="L149" i="2"/>
  <c r="Y149" i="2" s="1"/>
  <c r="L157" i="2"/>
  <c r="Y157" i="2" s="1"/>
  <c r="L114" i="2"/>
  <c r="Y114" i="2" s="1"/>
  <c r="BK27" i="2"/>
  <c r="AL130" i="2"/>
  <c r="AL8" i="2"/>
  <c r="AL125" i="2"/>
  <c r="AY6" i="2"/>
  <c r="A32" i="15"/>
  <c r="C278" i="2"/>
  <c r="D278" i="2" s="1"/>
  <c r="A64" i="15"/>
  <c r="B32" i="13"/>
  <c r="Y66" i="2"/>
  <c r="Y78" i="2"/>
  <c r="Z78" i="2" s="1"/>
  <c r="AN78" i="2" s="1"/>
  <c r="AZ140" i="2"/>
  <c r="B62" i="17"/>
  <c r="E62" i="17" s="1"/>
  <c r="E701" i="16" s="1"/>
  <c r="AY41" i="2"/>
  <c r="AZ40" i="2"/>
  <c r="BK46" i="2"/>
  <c r="BK38" i="2"/>
  <c r="BK23" i="2"/>
  <c r="BK4" i="2"/>
  <c r="BK45" i="2"/>
  <c r="AL68" i="2"/>
  <c r="A63" i="17"/>
  <c r="C308" i="2"/>
  <c r="D308" i="2" s="1"/>
  <c r="A31" i="17"/>
  <c r="Z59" i="2"/>
  <c r="AN59" i="2" s="1"/>
  <c r="AM165" i="2" l="1"/>
  <c r="AM166" i="2"/>
  <c r="AM168" i="2"/>
  <c r="AM175" i="2"/>
  <c r="BA175" i="2" s="1"/>
  <c r="AM169" i="2"/>
  <c r="BA169" i="2" s="1"/>
  <c r="AM164" i="2"/>
  <c r="AM167" i="2"/>
  <c r="BA167" i="2" s="1"/>
  <c r="AM170" i="2"/>
  <c r="BA170" i="2" s="1"/>
  <c r="AM172" i="2"/>
  <c r="BA172" i="2" s="1"/>
  <c r="AM171" i="2"/>
  <c r="BA171" i="2" s="1"/>
  <c r="AM174" i="2"/>
  <c r="BA174" i="2" s="1"/>
  <c r="AM163" i="2"/>
  <c r="BA163" i="2" s="1"/>
  <c r="AM177" i="2"/>
  <c r="AM173" i="2"/>
  <c r="BA168" i="2"/>
  <c r="AZ168" i="2"/>
  <c r="AZ172" i="2"/>
  <c r="AZ169" i="2"/>
  <c r="AZ164" i="2"/>
  <c r="BA164" i="2"/>
  <c r="AZ174" i="2"/>
  <c r="AZ177" i="2"/>
  <c r="AZ171" i="2"/>
  <c r="AZ175" i="2"/>
  <c r="AM176" i="2"/>
  <c r="AZ167" i="2"/>
  <c r="BA166" i="2"/>
  <c r="AZ166" i="2"/>
  <c r="M177" i="2"/>
  <c r="Z177" i="2" s="1"/>
  <c r="M169" i="2"/>
  <c r="Z169" i="2" s="1"/>
  <c r="M173" i="2"/>
  <c r="Z173" i="2" s="1"/>
  <c r="M170" i="2"/>
  <c r="Z170" i="2" s="1"/>
  <c r="M174" i="2"/>
  <c r="Z174" i="2" s="1"/>
  <c r="M168" i="2"/>
  <c r="Z168" i="2" s="1"/>
  <c r="M163" i="2"/>
  <c r="Z163" i="2" s="1"/>
  <c r="M167" i="2"/>
  <c r="Z167" i="2" s="1"/>
  <c r="M175" i="2"/>
  <c r="Z175" i="2" s="1"/>
  <c r="M165" i="2"/>
  <c r="Z165" i="2" s="1"/>
  <c r="M171" i="2"/>
  <c r="Z171" i="2" s="1"/>
  <c r="M176" i="2"/>
  <c r="Z176" i="2" s="1"/>
  <c r="M166" i="2"/>
  <c r="Z166" i="2" s="1"/>
  <c r="M164" i="2"/>
  <c r="Z164" i="2" s="1"/>
  <c r="M172" i="2"/>
  <c r="Z172" i="2" s="1"/>
  <c r="AZ163" i="2"/>
  <c r="AZ170" i="2"/>
  <c r="BA28" i="2"/>
  <c r="AZ139" i="2"/>
  <c r="AZ41" i="2"/>
  <c r="BJ79" i="2"/>
  <c r="BJ77" i="2"/>
  <c r="AZ125" i="2"/>
  <c r="BK58" i="2"/>
  <c r="BL58" i="2"/>
  <c r="BJ82" i="2"/>
  <c r="BJ86" i="2"/>
  <c r="AZ16" i="2"/>
  <c r="AZ7" i="2"/>
  <c r="BJ70" i="2"/>
  <c r="BJ78" i="2"/>
  <c r="BA57" i="2"/>
  <c r="BK40" i="2"/>
  <c r="BA20" i="2"/>
  <c r="E32" i="13"/>
  <c r="E543" i="16" s="1"/>
  <c r="E27" i="15"/>
  <c r="E602" i="16" s="1"/>
  <c r="E33" i="13"/>
  <c r="E544" i="16" s="1"/>
  <c r="E28" i="13"/>
  <c r="E539" i="16" s="1"/>
  <c r="E30" i="13"/>
  <c r="E541" i="16" s="1"/>
  <c r="E34" i="11"/>
  <c r="E417" i="16" s="1"/>
  <c r="E30" i="17"/>
  <c r="E669" i="16" s="1"/>
  <c r="E29" i="15"/>
  <c r="E604" i="16" s="1"/>
  <c r="E26" i="13"/>
  <c r="E537" i="16" s="1"/>
  <c r="E34" i="12"/>
  <c r="E481" i="16" s="1"/>
  <c r="B280" i="2"/>
  <c r="B310" i="2"/>
  <c r="AM18" i="2"/>
  <c r="AM108" i="2"/>
  <c r="AM36" i="2"/>
  <c r="AM17" i="2"/>
  <c r="BA17" i="2" s="1"/>
  <c r="AM6" i="2"/>
  <c r="AM22" i="2"/>
  <c r="AM114" i="2"/>
  <c r="BA114" i="2" s="1"/>
  <c r="AM98" i="2"/>
  <c r="BA98" i="2" s="1"/>
  <c r="AM160" i="2"/>
  <c r="AM152" i="2"/>
  <c r="BA152" i="2" s="1"/>
  <c r="AM113" i="2"/>
  <c r="BA113" i="2" s="1"/>
  <c r="AM65" i="2"/>
  <c r="BA65" i="2" s="1"/>
  <c r="AM80" i="2"/>
  <c r="AM14" i="2"/>
  <c r="AM159" i="2"/>
  <c r="AM39" i="2"/>
  <c r="BA39" i="2" s="1"/>
  <c r="AM38" i="2"/>
  <c r="AM103" i="2"/>
  <c r="AM110" i="2"/>
  <c r="BA110" i="2" s="1"/>
  <c r="AM67" i="2"/>
  <c r="BA67" i="2" s="1"/>
  <c r="AM147" i="2"/>
  <c r="AM139" i="2"/>
  <c r="AM97" i="2"/>
  <c r="BA97" i="2" s="1"/>
  <c r="AM143" i="2"/>
  <c r="BA143" i="2" s="1"/>
  <c r="AM19" i="2"/>
  <c r="AM128" i="2"/>
  <c r="AM62" i="2"/>
  <c r="AM11" i="2"/>
  <c r="BA11" i="2" s="1"/>
  <c r="AM120" i="2"/>
  <c r="AM104" i="2"/>
  <c r="AM118" i="2"/>
  <c r="BA118" i="2" s="1"/>
  <c r="AM13" i="2"/>
  <c r="BA13" i="2" s="1"/>
  <c r="AM12" i="2"/>
  <c r="AM115" i="2"/>
  <c r="AM55" i="2"/>
  <c r="BA55" i="2" s="1"/>
  <c r="AM107" i="2"/>
  <c r="BA107" i="2" s="1"/>
  <c r="AM87" i="2"/>
  <c r="AM141" i="2"/>
  <c r="AM53" i="2"/>
  <c r="BA53" i="2" s="1"/>
  <c r="AM50" i="2"/>
  <c r="BA50" i="2" s="1"/>
  <c r="AM119" i="2"/>
  <c r="AM106" i="2"/>
  <c r="AM102" i="2"/>
  <c r="AM150" i="2"/>
  <c r="BA150" i="2" s="1"/>
  <c r="AM85" i="2"/>
  <c r="AM121" i="2"/>
  <c r="AM142" i="2"/>
  <c r="BA142" i="2" s="1"/>
  <c r="AM83" i="2"/>
  <c r="BA83" i="2" s="1"/>
  <c r="AM111" i="2"/>
  <c r="AM75" i="2"/>
  <c r="AM42" i="2"/>
  <c r="BA42" i="2" s="1"/>
  <c r="AM25" i="2"/>
  <c r="BA25" i="2" s="1"/>
  <c r="AM158" i="2"/>
  <c r="BA158" i="2" s="1"/>
  <c r="AM149" i="2"/>
  <c r="AM116" i="2"/>
  <c r="AM8" i="2"/>
  <c r="BA8" i="2" s="1"/>
  <c r="AM86" i="2"/>
  <c r="AM76" i="2"/>
  <c r="AM56" i="2"/>
  <c r="AM94" i="2"/>
  <c r="BA94" i="2" s="1"/>
  <c r="AM43" i="2"/>
  <c r="AM144" i="2"/>
  <c r="AM31" i="2"/>
  <c r="BA31" i="2" s="1"/>
  <c r="AM151" i="2"/>
  <c r="BA151" i="2" s="1"/>
  <c r="AM47" i="2"/>
  <c r="AM52" i="2"/>
  <c r="BA52" i="2" s="1"/>
  <c r="AM69" i="2"/>
  <c r="BA69" i="2" s="1"/>
  <c r="AM30" i="2"/>
  <c r="BA30" i="2" s="1"/>
  <c r="AM33" i="2"/>
  <c r="AM48" i="2"/>
  <c r="BA48" i="2" s="1"/>
  <c r="AM156" i="2"/>
  <c r="BA156" i="2" s="1"/>
  <c r="AM153" i="2"/>
  <c r="BA153" i="2" s="1"/>
  <c r="AM127" i="2"/>
  <c r="AM155" i="2"/>
  <c r="BA155" i="2" s="1"/>
  <c r="AM93" i="2"/>
  <c r="BA93" i="2" s="1"/>
  <c r="AM137" i="2"/>
  <c r="BA137" i="2" s="1"/>
  <c r="AM154" i="2"/>
  <c r="BA154" i="2" s="1"/>
  <c r="AM60" i="2"/>
  <c r="BA60" i="2" s="1"/>
  <c r="AM79" i="2"/>
  <c r="Z79" i="2"/>
  <c r="AM122" i="2"/>
  <c r="AM15" i="2"/>
  <c r="AM161" i="2"/>
  <c r="AM64" i="2"/>
  <c r="BA64" i="2" s="1"/>
  <c r="AM140" i="2"/>
  <c r="AM157" i="2"/>
  <c r="AM37" i="2"/>
  <c r="AM148" i="2"/>
  <c r="BA148" i="2" s="1"/>
  <c r="AM117" i="2"/>
  <c r="AM131" i="2"/>
  <c r="AM138" i="2"/>
  <c r="BA138" i="2" s="1"/>
  <c r="AM24" i="2"/>
  <c r="BA24" i="2" s="1"/>
  <c r="AM63" i="2"/>
  <c r="AM72" i="2"/>
  <c r="BA72" i="2" s="1"/>
  <c r="AM49" i="2"/>
  <c r="BA49" i="2" s="1"/>
  <c r="AM44" i="2"/>
  <c r="AM96" i="2"/>
  <c r="AM7" i="2"/>
  <c r="AM91" i="2"/>
  <c r="BA91" i="2" s="1"/>
  <c r="AM26" i="2"/>
  <c r="BA26" i="2" s="1"/>
  <c r="AM105" i="2"/>
  <c r="AM100" i="2"/>
  <c r="BA100" i="2" s="1"/>
  <c r="Z100" i="2"/>
  <c r="AM34" i="2"/>
  <c r="BA34" i="2" s="1"/>
  <c r="AM89" i="2"/>
  <c r="BA89" i="2" s="1"/>
  <c r="AM27" i="2"/>
  <c r="AM32" i="2"/>
  <c r="BA32" i="2" s="1"/>
  <c r="AM112" i="2"/>
  <c r="BA112" i="2" s="1"/>
  <c r="AM23" i="2"/>
  <c r="BA23" i="2" s="1"/>
  <c r="AM4" i="2"/>
  <c r="BA4" i="2" s="1"/>
  <c r="AM92" i="2"/>
  <c r="BA92" i="2" s="1"/>
  <c r="AM16" i="2"/>
  <c r="AM21" i="2"/>
  <c r="AM124" i="2"/>
  <c r="BA124" i="2" s="1"/>
  <c r="AM81" i="2"/>
  <c r="BA81" i="2" s="1"/>
  <c r="AM99" i="2"/>
  <c r="BA99" i="2" s="1"/>
  <c r="Z99" i="2"/>
  <c r="AM61" i="2"/>
  <c r="AM136" i="2"/>
  <c r="AM51" i="2"/>
  <c r="AM109" i="2"/>
  <c r="AM132" i="2"/>
  <c r="AM126" i="2"/>
  <c r="BA126" i="2" s="1"/>
  <c r="AM145" i="2"/>
  <c r="BA145" i="2" s="1"/>
  <c r="AM162" i="2"/>
  <c r="BA162" i="2" s="1"/>
  <c r="AM45" i="2"/>
  <c r="AM134" i="2"/>
  <c r="BA134" i="2" s="1"/>
  <c r="AM58" i="2"/>
  <c r="AM54" i="2"/>
  <c r="AM41" i="2"/>
  <c r="AM5" i="2"/>
  <c r="BA5" i="2" s="1"/>
  <c r="AM71" i="2"/>
  <c r="BA71" i="2" s="1"/>
  <c r="AM123" i="2"/>
  <c r="BA123" i="2" s="1"/>
  <c r="AM129" i="2"/>
  <c r="BA129" i="2" s="1"/>
  <c r="AM29" i="2"/>
  <c r="BA29" i="2" s="1"/>
  <c r="AM88" i="2"/>
  <c r="BA88" i="2" s="1"/>
  <c r="AM10" i="2"/>
  <c r="AM35" i="2"/>
  <c r="AM9" i="2"/>
  <c r="AM73" i="2"/>
  <c r="BA73" i="2" s="1"/>
  <c r="AM46" i="2"/>
  <c r="AM95" i="2"/>
  <c r="BA95" i="2" s="1"/>
  <c r="AM133" i="2"/>
  <c r="BA133" i="2" s="1"/>
  <c r="AM125" i="2"/>
  <c r="BA125" i="2" s="1"/>
  <c r="AZ68" i="2"/>
  <c r="BA68" i="2"/>
  <c r="BA130" i="2"/>
  <c r="AZ130" i="2"/>
  <c r="AM82" i="2"/>
  <c r="BA135" i="2"/>
  <c r="AM40" i="2"/>
  <c r="AZ4" i="2"/>
  <c r="AZ52" i="2"/>
  <c r="BK51" i="2"/>
  <c r="D218" i="2"/>
  <c r="M152" i="2"/>
  <c r="Z152" i="2" s="1"/>
  <c r="M48" i="2"/>
  <c r="Z48" i="2" s="1"/>
  <c r="M57" i="2"/>
  <c r="Z57" i="2" s="1"/>
  <c r="M40" i="2"/>
  <c r="Z40" i="2" s="1"/>
  <c r="AN40" i="2" s="1"/>
  <c r="M134" i="2"/>
  <c r="Z134" i="2" s="1"/>
  <c r="M98" i="2"/>
  <c r="Z98" i="2" s="1"/>
  <c r="M82" i="2"/>
  <c r="Z82" i="2" s="1"/>
  <c r="M127" i="2"/>
  <c r="Z127" i="2" s="1"/>
  <c r="M84" i="2"/>
  <c r="M156" i="2"/>
  <c r="Z156" i="2" s="1"/>
  <c r="M26" i="2"/>
  <c r="Z26" i="2" s="1"/>
  <c r="M109" i="2"/>
  <c r="Z109" i="2" s="1"/>
  <c r="M105" i="2"/>
  <c r="Z105" i="2" s="1"/>
  <c r="AN105" i="2" s="1"/>
  <c r="M146" i="2"/>
  <c r="M46" i="2"/>
  <c r="Z46" i="2" s="1"/>
  <c r="M45" i="2"/>
  <c r="Z45" i="2" s="1"/>
  <c r="M113" i="2"/>
  <c r="Z113" i="2" s="1"/>
  <c r="M37" i="2"/>
  <c r="Z37" i="2" s="1"/>
  <c r="M15" i="2"/>
  <c r="Z15" i="2" s="1"/>
  <c r="M10" i="2"/>
  <c r="Z10" i="2" s="1"/>
  <c r="M28" i="2"/>
  <c r="Z28" i="2" s="1"/>
  <c r="AN28" i="2" s="1"/>
  <c r="BB28" i="2" s="1"/>
  <c r="M158" i="2"/>
  <c r="Z158" i="2" s="1"/>
  <c r="M22" i="2"/>
  <c r="Z22" i="2" s="1"/>
  <c r="M30" i="2"/>
  <c r="Z30" i="2" s="1"/>
  <c r="M9" i="2"/>
  <c r="Z9" i="2" s="1"/>
  <c r="M32" i="2"/>
  <c r="Z32" i="2" s="1"/>
  <c r="M65" i="2"/>
  <c r="Z65" i="2" s="1"/>
  <c r="M24" i="2"/>
  <c r="Z24" i="2" s="1"/>
  <c r="M97" i="2"/>
  <c r="Z97" i="2" s="1"/>
  <c r="M128" i="2"/>
  <c r="Z128" i="2" s="1"/>
  <c r="M74" i="2"/>
  <c r="M147" i="2"/>
  <c r="Z147" i="2" s="1"/>
  <c r="M137" i="2"/>
  <c r="Z137" i="2" s="1"/>
  <c r="M124" i="2"/>
  <c r="Z124" i="2" s="1"/>
  <c r="M16" i="2"/>
  <c r="Z16" i="2" s="1"/>
  <c r="M90" i="2"/>
  <c r="M71" i="2"/>
  <c r="Z71" i="2" s="1"/>
  <c r="AN71" i="2" s="1"/>
  <c r="BB71" i="2" s="1"/>
  <c r="M36" i="2"/>
  <c r="Z36" i="2" s="1"/>
  <c r="M153" i="2"/>
  <c r="Z153" i="2" s="1"/>
  <c r="M49" i="2"/>
  <c r="Z49" i="2" s="1"/>
  <c r="M114" i="2"/>
  <c r="Z114" i="2" s="1"/>
  <c r="M60" i="2"/>
  <c r="Z60" i="2" s="1"/>
  <c r="M150" i="2"/>
  <c r="Z150" i="2" s="1"/>
  <c r="M87" i="2"/>
  <c r="Z87" i="2" s="1"/>
  <c r="M38" i="2"/>
  <c r="Z38" i="2" s="1"/>
  <c r="M7" i="2"/>
  <c r="Z7" i="2" s="1"/>
  <c r="M139" i="2"/>
  <c r="Z139" i="2" s="1"/>
  <c r="M132" i="2"/>
  <c r="Z132" i="2" s="1"/>
  <c r="M155" i="2"/>
  <c r="Z155" i="2" s="1"/>
  <c r="M129" i="2"/>
  <c r="Z129" i="2" s="1"/>
  <c r="M72" i="2"/>
  <c r="Z72" i="2" s="1"/>
  <c r="M44" i="2"/>
  <c r="Z44" i="2" s="1"/>
  <c r="M54" i="2"/>
  <c r="Z54" i="2" s="1"/>
  <c r="M94" i="2"/>
  <c r="Z94" i="2" s="1"/>
  <c r="M47" i="2"/>
  <c r="Z47" i="2" s="1"/>
  <c r="M39" i="2"/>
  <c r="Z39" i="2" s="1"/>
  <c r="M122" i="2"/>
  <c r="Z122" i="2" s="1"/>
  <c r="M21" i="2"/>
  <c r="Z21" i="2" s="1"/>
  <c r="M5" i="2"/>
  <c r="Z5" i="2" s="1"/>
  <c r="M35" i="2"/>
  <c r="Z35" i="2" s="1"/>
  <c r="M27" i="2"/>
  <c r="Z27" i="2" s="1"/>
  <c r="M112" i="2"/>
  <c r="Z112" i="2" s="1"/>
  <c r="M31" i="2"/>
  <c r="Z31" i="2" s="1"/>
  <c r="M120" i="2"/>
  <c r="Z120" i="2" s="1"/>
  <c r="M67" i="2"/>
  <c r="Z67" i="2" s="1"/>
  <c r="M91" i="2"/>
  <c r="Z91" i="2" s="1"/>
  <c r="M55" i="2"/>
  <c r="Z55" i="2" s="1"/>
  <c r="M126" i="2"/>
  <c r="Z126" i="2" s="1"/>
  <c r="M61" i="2"/>
  <c r="Z61" i="2" s="1"/>
  <c r="M162" i="2"/>
  <c r="Z162" i="2" s="1"/>
  <c r="M103" i="2"/>
  <c r="Z103" i="2" s="1"/>
  <c r="M115" i="2"/>
  <c r="Z115" i="2" s="1"/>
  <c r="M6" i="2"/>
  <c r="Z6" i="2" s="1"/>
  <c r="M108" i="2"/>
  <c r="Z108" i="2" s="1"/>
  <c r="M123" i="2"/>
  <c r="Z123" i="2" s="1"/>
  <c r="M23" i="2"/>
  <c r="Z23" i="2" s="1"/>
  <c r="M19" i="2"/>
  <c r="Z19" i="2" s="1"/>
  <c r="M13" i="2"/>
  <c r="Z13" i="2" s="1"/>
  <c r="M161" i="2"/>
  <c r="Z161" i="2" s="1"/>
  <c r="M33" i="2"/>
  <c r="Z33" i="2" s="1"/>
  <c r="M73" i="2"/>
  <c r="Z73" i="2" s="1"/>
  <c r="M96" i="2"/>
  <c r="Z96" i="2" s="1"/>
  <c r="M66" i="2"/>
  <c r="M56" i="2"/>
  <c r="Z56" i="2" s="1"/>
  <c r="M104" i="2"/>
  <c r="Z104" i="2" s="1"/>
  <c r="M93" i="2"/>
  <c r="Z93" i="2" s="1"/>
  <c r="M130" i="2"/>
  <c r="M11" i="2"/>
  <c r="Z11" i="2" s="1"/>
  <c r="M142" i="2"/>
  <c r="Z142" i="2" s="1"/>
  <c r="M85" i="2"/>
  <c r="Z85" i="2" s="1"/>
  <c r="M58" i="2"/>
  <c r="Z58" i="2" s="1"/>
  <c r="M102" i="2"/>
  <c r="Z102" i="2" s="1"/>
  <c r="M157" i="2"/>
  <c r="Z157" i="2" s="1"/>
  <c r="M4" i="2"/>
  <c r="Z4" i="2" s="1"/>
  <c r="M89" i="2"/>
  <c r="Z89" i="2" s="1"/>
  <c r="M14" i="2"/>
  <c r="Z14" i="2" s="1"/>
  <c r="M125" i="2"/>
  <c r="Z125" i="2" s="1"/>
  <c r="M12" i="2"/>
  <c r="Z12" i="2" s="1"/>
  <c r="M148" i="2"/>
  <c r="Z148" i="2" s="1"/>
  <c r="M69" i="2"/>
  <c r="Z69" i="2" s="1"/>
  <c r="M141" i="2"/>
  <c r="Z141" i="2" s="1"/>
  <c r="M131" i="2"/>
  <c r="Z131" i="2" s="1"/>
  <c r="M86" i="2"/>
  <c r="Z86" i="2" s="1"/>
  <c r="M95" i="2"/>
  <c r="Z95" i="2" s="1"/>
  <c r="M25" i="2"/>
  <c r="Z25" i="2" s="1"/>
  <c r="M76" i="2"/>
  <c r="Z76" i="2" s="1"/>
  <c r="M43" i="2"/>
  <c r="Z43" i="2" s="1"/>
  <c r="M20" i="2"/>
  <c r="Z20" i="2" s="1"/>
  <c r="M107" i="2"/>
  <c r="Z107" i="2" s="1"/>
  <c r="M42" i="2"/>
  <c r="Z42" i="2" s="1"/>
  <c r="M88" i="2"/>
  <c r="Z88" i="2" s="1"/>
  <c r="M140" i="2"/>
  <c r="Z140" i="2" s="1"/>
  <c r="M80" i="2"/>
  <c r="Z80" i="2" s="1"/>
  <c r="M144" i="2"/>
  <c r="Z144" i="2" s="1"/>
  <c r="M159" i="2"/>
  <c r="Z159" i="2" s="1"/>
  <c r="M135" i="2"/>
  <c r="Z135" i="2" s="1"/>
  <c r="M29" i="2"/>
  <c r="Z29" i="2" s="1"/>
  <c r="M111" i="2"/>
  <c r="Z111" i="2" s="1"/>
  <c r="M92" i="2"/>
  <c r="Z92" i="2" s="1"/>
  <c r="M121" i="2"/>
  <c r="Z121" i="2" s="1"/>
  <c r="M110" i="2"/>
  <c r="Z110" i="2" s="1"/>
  <c r="M8" i="2"/>
  <c r="Z8" i="2" s="1"/>
  <c r="M154" i="2"/>
  <c r="Z154" i="2" s="1"/>
  <c r="M41" i="2"/>
  <c r="Z41" i="2" s="1"/>
  <c r="M77" i="2"/>
  <c r="Z77" i="2" s="1"/>
  <c r="M136" i="2"/>
  <c r="Z136" i="2" s="1"/>
  <c r="M145" i="2"/>
  <c r="Z145" i="2" s="1"/>
  <c r="M81" i="2"/>
  <c r="Z81" i="2" s="1"/>
  <c r="M34" i="2"/>
  <c r="Z34" i="2" s="1"/>
  <c r="M133" i="2"/>
  <c r="Z133" i="2" s="1"/>
  <c r="M138" i="2"/>
  <c r="Z138" i="2" s="1"/>
  <c r="M149" i="2"/>
  <c r="Z149" i="2" s="1"/>
  <c r="M151" i="2"/>
  <c r="Z151" i="2" s="1"/>
  <c r="M63" i="2"/>
  <c r="Z63" i="2" s="1"/>
  <c r="M70" i="2"/>
  <c r="Z70" i="2" s="1"/>
  <c r="AN70" i="2" s="1"/>
  <c r="M83" i="2"/>
  <c r="Z83" i="2" s="1"/>
  <c r="M18" i="2"/>
  <c r="Z18" i="2" s="1"/>
  <c r="M119" i="2"/>
  <c r="Z119" i="2" s="1"/>
  <c r="M116" i="2"/>
  <c r="Z116" i="2" s="1"/>
  <c r="M51" i="2"/>
  <c r="Z51" i="2" s="1"/>
  <c r="M52" i="2"/>
  <c r="Z52" i="2" s="1"/>
  <c r="M50" i="2"/>
  <c r="Z50" i="2" s="1"/>
  <c r="M143" i="2"/>
  <c r="Z143" i="2" s="1"/>
  <c r="M118" i="2"/>
  <c r="Z118" i="2" s="1"/>
  <c r="M106" i="2"/>
  <c r="Z106" i="2" s="1"/>
  <c r="M64" i="2"/>
  <c r="Z64" i="2" s="1"/>
  <c r="M68" i="2"/>
  <c r="Z68" i="2" s="1"/>
  <c r="M53" i="2"/>
  <c r="Z53" i="2" s="1"/>
  <c r="M160" i="2"/>
  <c r="Z160" i="2" s="1"/>
  <c r="M117" i="2"/>
  <c r="Z117" i="2" s="1"/>
  <c r="M17" i="2"/>
  <c r="Z17" i="2" s="1"/>
  <c r="M101" i="2"/>
  <c r="Z101" i="2" s="1"/>
  <c r="M75" i="2"/>
  <c r="Z75" i="2" s="1"/>
  <c r="M62" i="2"/>
  <c r="Z62" i="2" s="1"/>
  <c r="AZ105" i="2"/>
  <c r="BA105" i="2"/>
  <c r="AZ128" i="2"/>
  <c r="BA128" i="2"/>
  <c r="AZ97" i="2"/>
  <c r="AZ34" i="2"/>
  <c r="AZ27" i="2"/>
  <c r="BA27" i="2"/>
  <c r="AZ150" i="2"/>
  <c r="AZ144" i="2"/>
  <c r="BA144" i="2"/>
  <c r="AZ123" i="2"/>
  <c r="AZ95" i="2"/>
  <c r="AZ31" i="2"/>
  <c r="AZ145" i="2"/>
  <c r="BA86" i="2"/>
  <c r="BK86" i="2" s="1"/>
  <c r="BA157" i="2"/>
  <c r="AZ157" i="2"/>
  <c r="AZ71" i="2"/>
  <c r="AZ12" i="2"/>
  <c r="AZ100" i="2"/>
  <c r="BA61" i="2"/>
  <c r="AZ61" i="2"/>
  <c r="BA108" i="2"/>
  <c r="AZ108" i="2"/>
  <c r="BA35" i="2"/>
  <c r="AZ35" i="2"/>
  <c r="AZ55" i="2"/>
  <c r="AZ131" i="2"/>
  <c r="BA131" i="2"/>
  <c r="BA103" i="2"/>
  <c r="AZ103" i="2"/>
  <c r="AZ111" i="2"/>
  <c r="BA111" i="2"/>
  <c r="AZ129" i="2"/>
  <c r="AZ133" i="2"/>
  <c r="AZ118" i="2"/>
  <c r="AZ137" i="2"/>
  <c r="AZ152" i="2"/>
  <c r="AZ109" i="2"/>
  <c r="BA109" i="2"/>
  <c r="AZ73" i="2"/>
  <c r="AZ114" i="2"/>
  <c r="AZ151" i="2"/>
  <c r="A66" i="13"/>
  <c r="C249" i="2"/>
  <c r="A34" i="13"/>
  <c r="B26" i="15"/>
  <c r="B30" i="15"/>
  <c r="B62" i="15"/>
  <c r="E62" i="15" s="1"/>
  <c r="E637" i="16" s="1"/>
  <c r="B58" i="15"/>
  <c r="E58" i="15" s="1"/>
  <c r="E633" i="16" s="1"/>
  <c r="Z66" i="2"/>
  <c r="AZ20" i="2"/>
  <c r="BA77" i="2"/>
  <c r="AZ158" i="2"/>
  <c r="BA141" i="2"/>
  <c r="AZ141" i="2"/>
  <c r="AZ156" i="2"/>
  <c r="AZ60" i="2"/>
  <c r="AZ81" i="2"/>
  <c r="AZ23" i="2"/>
  <c r="BA36" i="2"/>
  <c r="AZ36" i="2"/>
  <c r="AZ29" i="2"/>
  <c r="AZ160" i="2"/>
  <c r="BA160" i="2"/>
  <c r="AZ98" i="2"/>
  <c r="AZ64" i="2"/>
  <c r="AZ91" i="2"/>
  <c r="AZ113" i="2"/>
  <c r="AZ17" i="2"/>
  <c r="AZ67" i="2"/>
  <c r="AZ115" i="2"/>
  <c r="BA115" i="2"/>
  <c r="AZ80" i="2"/>
  <c r="BA80" i="2"/>
  <c r="C279" i="2"/>
  <c r="D279" i="2" s="1"/>
  <c r="A65" i="15"/>
  <c r="A33" i="15"/>
  <c r="B31" i="17"/>
  <c r="B32" i="15"/>
  <c r="BA140" i="2"/>
  <c r="Z74" i="2"/>
  <c r="AN74" i="2" s="1"/>
  <c r="AM74" i="2"/>
  <c r="AM66" i="2"/>
  <c r="AM70" i="2"/>
  <c r="BA87" i="2"/>
  <c r="AZ87" i="2"/>
  <c r="AM59" i="2"/>
  <c r="BA59" i="2" s="1"/>
  <c r="AA59" i="2"/>
  <c r="AO59" i="2" s="1"/>
  <c r="AZ37" i="2"/>
  <c r="BA37" i="2"/>
  <c r="AZ50" i="2"/>
  <c r="BK15" i="2"/>
  <c r="AZ117" i="2"/>
  <c r="BA117" i="2"/>
  <c r="AZ54" i="2"/>
  <c r="BA54" i="2"/>
  <c r="AZ42" i="2"/>
  <c r="AZ121" i="2"/>
  <c r="BA121" i="2"/>
  <c r="AZ155" i="2"/>
  <c r="AZ159" i="2"/>
  <c r="BA159" i="2"/>
  <c r="AZ13" i="2"/>
  <c r="AZ49" i="2"/>
  <c r="AZ72" i="2"/>
  <c r="AZ153" i="2"/>
  <c r="AZ19" i="2"/>
  <c r="BA19" i="2"/>
  <c r="BA21" i="2"/>
  <c r="AZ21" i="2"/>
  <c r="AZ99" i="2"/>
  <c r="AZ154" i="2"/>
  <c r="AZ83" i="2"/>
  <c r="AZ122" i="2"/>
  <c r="BA122" i="2"/>
  <c r="AZ126" i="2"/>
  <c r="AZ48" i="2"/>
  <c r="BA116" i="2"/>
  <c r="AZ116" i="2"/>
  <c r="AZ94" i="2"/>
  <c r="AZ162" i="2"/>
  <c r="Z90" i="2"/>
  <c r="AM90" i="2"/>
  <c r="BA90" i="2" s="1"/>
  <c r="AZ90" i="2"/>
  <c r="AZ5" i="2"/>
  <c r="AZ25" i="2"/>
  <c r="BA18" i="2"/>
  <c r="AZ18" i="2"/>
  <c r="BA104" i="2"/>
  <c r="AZ104" i="2"/>
  <c r="AZ88" i="2"/>
  <c r="AZ11" i="2"/>
  <c r="AZ93" i="2"/>
  <c r="BA22" i="2"/>
  <c r="AZ22" i="2"/>
  <c r="AZ142" i="2"/>
  <c r="AZ134" i="2"/>
  <c r="BA106" i="2"/>
  <c r="AZ106" i="2"/>
  <c r="AZ24" i="2"/>
  <c r="AZ92" i="2"/>
  <c r="A32" i="17"/>
  <c r="A64" i="17"/>
  <c r="C309" i="2"/>
  <c r="D309" i="2" s="1"/>
  <c r="BK70" i="2"/>
  <c r="AM78" i="2"/>
  <c r="AA78" i="2"/>
  <c r="AO78" i="2" s="1"/>
  <c r="AZ8" i="2"/>
  <c r="AM101" i="2"/>
  <c r="AM84" i="2"/>
  <c r="Z84" i="2"/>
  <c r="AM146" i="2"/>
  <c r="Z146" i="2"/>
  <c r="AN146" i="2" s="1"/>
  <c r="AZ59" i="2"/>
  <c r="AZ53" i="2"/>
  <c r="AZ28" i="2"/>
  <c r="AZ119" i="2"/>
  <c r="AZ43" i="2"/>
  <c r="BA43" i="2"/>
  <c r="AZ148" i="2"/>
  <c r="AZ112" i="2"/>
  <c r="AZ132" i="2"/>
  <c r="BA132" i="2"/>
  <c r="AZ14" i="2"/>
  <c r="BA14" i="2"/>
  <c r="AZ120" i="2"/>
  <c r="BA120" i="2"/>
  <c r="AZ47" i="2"/>
  <c r="BA47" i="2"/>
  <c r="AZ26" i="2"/>
  <c r="AZ65" i="2"/>
  <c r="AZ46" i="2"/>
  <c r="BA46" i="2"/>
  <c r="AZ89" i="2"/>
  <c r="AZ69" i="2"/>
  <c r="BA149" i="2"/>
  <c r="AZ149" i="2"/>
  <c r="AZ30" i="2"/>
  <c r="AZ63" i="2"/>
  <c r="BA63" i="2"/>
  <c r="AZ39" i="2"/>
  <c r="AZ96" i="2"/>
  <c r="BA96" i="2"/>
  <c r="AZ107" i="2"/>
  <c r="AZ33" i="2"/>
  <c r="BA33" i="2"/>
  <c r="AZ45" i="2"/>
  <c r="BA45" i="2"/>
  <c r="AZ76" i="2"/>
  <c r="BA76" i="2"/>
  <c r="AZ85" i="2"/>
  <c r="BA85" i="2"/>
  <c r="AZ143" i="2"/>
  <c r="AZ110" i="2"/>
  <c r="AZ136" i="2"/>
  <c r="BA136" i="2"/>
  <c r="AZ124" i="2"/>
  <c r="AZ38" i="2"/>
  <c r="BA38" i="2"/>
  <c r="BA102" i="2"/>
  <c r="AZ102" i="2"/>
  <c r="AZ138" i="2"/>
  <c r="BA147" i="2"/>
  <c r="AZ147" i="2"/>
  <c r="AZ32" i="2"/>
  <c r="AZ127" i="2"/>
  <c r="BA127" i="2"/>
  <c r="AZ75" i="2"/>
  <c r="BA75" i="2"/>
  <c r="B63" i="17"/>
  <c r="E63" i="17" s="1"/>
  <c r="E702" i="16" s="1"/>
  <c r="B64" i="15"/>
  <c r="E64" i="15" s="1"/>
  <c r="E639" i="16" s="1"/>
  <c r="Z130" i="2"/>
  <c r="AN172" i="2" l="1"/>
  <c r="AN171" i="2"/>
  <c r="AN163" i="2"/>
  <c r="AN173" i="2"/>
  <c r="BB173" i="2" s="1"/>
  <c r="AN164" i="2"/>
  <c r="AN165" i="2"/>
  <c r="AN168" i="2"/>
  <c r="AN169" i="2"/>
  <c r="AN166" i="2"/>
  <c r="AN175" i="2"/>
  <c r="AN174" i="2"/>
  <c r="AN177" i="2"/>
  <c r="BB177" i="2" s="1"/>
  <c r="AN176" i="2"/>
  <c r="AN167" i="2"/>
  <c r="AN170" i="2"/>
  <c r="N175" i="2"/>
  <c r="AA175" i="2" s="1"/>
  <c r="N166" i="2"/>
  <c r="AA166" i="2" s="1"/>
  <c r="N163" i="2"/>
  <c r="AA163" i="2" s="1"/>
  <c r="N171" i="2"/>
  <c r="AA171" i="2" s="1"/>
  <c r="N169" i="2"/>
  <c r="AA169" i="2" s="1"/>
  <c r="N174" i="2"/>
  <c r="AA174" i="2" s="1"/>
  <c r="N164" i="2"/>
  <c r="AA164" i="2" s="1"/>
  <c r="N172" i="2"/>
  <c r="AA172" i="2" s="1"/>
  <c r="N170" i="2"/>
  <c r="AA170" i="2" s="1"/>
  <c r="N177" i="2"/>
  <c r="AA177" i="2" s="1"/>
  <c r="N173" i="2"/>
  <c r="AA173" i="2" s="1"/>
  <c r="N167" i="2"/>
  <c r="AA167" i="2" s="1"/>
  <c r="N165" i="2"/>
  <c r="AA165" i="2" s="1"/>
  <c r="N168" i="2"/>
  <c r="AA168" i="2" s="1"/>
  <c r="N176" i="2"/>
  <c r="AA176" i="2" s="1"/>
  <c r="BA177" i="2"/>
  <c r="BB176" i="2"/>
  <c r="BA176" i="2"/>
  <c r="BA173" i="2"/>
  <c r="BA165" i="2"/>
  <c r="BL32" i="2"/>
  <c r="BJ96" i="2"/>
  <c r="BJ89" i="2"/>
  <c r="BJ88" i="2"/>
  <c r="BJ87" i="2"/>
  <c r="BJ91" i="2"/>
  <c r="BJ85" i="2"/>
  <c r="BJ92" i="2"/>
  <c r="BJ93" i="2"/>
  <c r="BJ83" i="2"/>
  <c r="BL42" i="2"/>
  <c r="BJ80" i="2"/>
  <c r="BJ81" i="2"/>
  <c r="BJ95" i="2"/>
  <c r="BJ97" i="2"/>
  <c r="BJ90" i="2"/>
  <c r="BJ94" i="2"/>
  <c r="BJ98" i="2"/>
  <c r="BB59" i="2"/>
  <c r="BC59" i="2"/>
  <c r="BB105" i="2"/>
  <c r="BJ105" i="2" s="1"/>
  <c r="E30" i="15"/>
  <c r="E605" i="16" s="1"/>
  <c r="E31" i="17"/>
  <c r="E670" i="16" s="1"/>
  <c r="E26" i="15"/>
  <c r="E601" i="16" s="1"/>
  <c r="E32" i="15"/>
  <c r="E607" i="16" s="1"/>
  <c r="BC78" i="2"/>
  <c r="B311" i="2"/>
  <c r="AN62" i="2"/>
  <c r="BB62" i="2" s="1"/>
  <c r="AN50" i="2"/>
  <c r="AN133" i="2"/>
  <c r="AN131" i="2"/>
  <c r="AN75" i="2"/>
  <c r="AN160" i="2"/>
  <c r="AN106" i="2"/>
  <c r="AA106" i="2"/>
  <c r="AN52" i="2"/>
  <c r="AN18" i="2"/>
  <c r="AN151" i="2"/>
  <c r="AN34" i="2"/>
  <c r="AN110" i="2"/>
  <c r="AN29" i="2"/>
  <c r="AN80" i="2"/>
  <c r="AN107" i="2"/>
  <c r="AN25" i="2"/>
  <c r="AN141" i="2"/>
  <c r="BB141" i="2" s="1"/>
  <c r="AN125" i="2"/>
  <c r="AN157" i="2"/>
  <c r="AN142" i="2"/>
  <c r="AN104" i="2"/>
  <c r="BB104" i="2" s="1"/>
  <c r="BJ104" i="2" s="1"/>
  <c r="AN73" i="2"/>
  <c r="AN19" i="2"/>
  <c r="AN6" i="2"/>
  <c r="BB6" i="2" s="1"/>
  <c r="AN61" i="2"/>
  <c r="AN67" i="2"/>
  <c r="AN27" i="2"/>
  <c r="AN122" i="2"/>
  <c r="AN54" i="2"/>
  <c r="AN155" i="2"/>
  <c r="AN38" i="2"/>
  <c r="AN114" i="2"/>
  <c r="AN137" i="2"/>
  <c r="AN97" i="2"/>
  <c r="AN9" i="2"/>
  <c r="AA113" i="2"/>
  <c r="AN113" i="2"/>
  <c r="AN152" i="2"/>
  <c r="AN117" i="2"/>
  <c r="AN63" i="2"/>
  <c r="AN8" i="2"/>
  <c r="AN144" i="2"/>
  <c r="AN42" i="2"/>
  <c r="AN76" i="2"/>
  <c r="AN4" i="2"/>
  <c r="AN85" i="2"/>
  <c r="AN93" i="2"/>
  <c r="AN96" i="2"/>
  <c r="AN13" i="2"/>
  <c r="AN108" i="2"/>
  <c r="AN162" i="2"/>
  <c r="AN91" i="2"/>
  <c r="AN112" i="2"/>
  <c r="AA112" i="2"/>
  <c r="AN21" i="2"/>
  <c r="AN94" i="2"/>
  <c r="AA94" i="2"/>
  <c r="AN129" i="2"/>
  <c r="AN7" i="2"/>
  <c r="AN60" i="2"/>
  <c r="AN36" i="2"/>
  <c r="AN124" i="2"/>
  <c r="AN128" i="2"/>
  <c r="AN32" i="2"/>
  <c r="AN158" i="2"/>
  <c r="AN37" i="2"/>
  <c r="AN156" i="2"/>
  <c r="AN98" i="2"/>
  <c r="AN48" i="2"/>
  <c r="AN111" i="2"/>
  <c r="AN17" i="2"/>
  <c r="AN143" i="2"/>
  <c r="AN116" i="2"/>
  <c r="AN138" i="2"/>
  <c r="AN145" i="2"/>
  <c r="AN154" i="2"/>
  <c r="AN92" i="2"/>
  <c r="AN159" i="2"/>
  <c r="AN88" i="2"/>
  <c r="AN43" i="2"/>
  <c r="AN86" i="2"/>
  <c r="AN148" i="2"/>
  <c r="AN89" i="2"/>
  <c r="AN58" i="2"/>
  <c r="BB58" i="2" s="1"/>
  <c r="AN161" i="2"/>
  <c r="BB161" i="2" s="1"/>
  <c r="AN123" i="2"/>
  <c r="AN103" i="2"/>
  <c r="AN55" i="2"/>
  <c r="AN31" i="2"/>
  <c r="AN5" i="2"/>
  <c r="AN47" i="2"/>
  <c r="AN72" i="2"/>
  <c r="AN139" i="2"/>
  <c r="BB139" i="2" s="1"/>
  <c r="AN150" i="2"/>
  <c r="AN153" i="2"/>
  <c r="AN16" i="2"/>
  <c r="BB16" i="2" s="1"/>
  <c r="AN65" i="2"/>
  <c r="AN22" i="2"/>
  <c r="AN15" i="2"/>
  <c r="BB15" i="2" s="1"/>
  <c r="AN46" i="2"/>
  <c r="AN26" i="2"/>
  <c r="AN82" i="2"/>
  <c r="BB82" i="2" s="1"/>
  <c r="AN64" i="2"/>
  <c r="AN119" i="2"/>
  <c r="BB119" i="2" s="1"/>
  <c r="AN136" i="2"/>
  <c r="AN12" i="2"/>
  <c r="BB12" i="2" s="1"/>
  <c r="AN53" i="2"/>
  <c r="AN118" i="2"/>
  <c r="AN51" i="2"/>
  <c r="BB51" i="2" s="1"/>
  <c r="AN83" i="2"/>
  <c r="AN149" i="2"/>
  <c r="AN81" i="2"/>
  <c r="AN41" i="2"/>
  <c r="BB41" i="2" s="1"/>
  <c r="AN121" i="2"/>
  <c r="AN140" i="2"/>
  <c r="BB140" i="2" s="1"/>
  <c r="AN95" i="2"/>
  <c r="AN69" i="2"/>
  <c r="AN14" i="2"/>
  <c r="AN102" i="2"/>
  <c r="AN11" i="2"/>
  <c r="AN56" i="2"/>
  <c r="BB56" i="2" s="1"/>
  <c r="AN33" i="2"/>
  <c r="AN23" i="2"/>
  <c r="AN115" i="2"/>
  <c r="AN126" i="2"/>
  <c r="AN120" i="2"/>
  <c r="AN35" i="2"/>
  <c r="AN39" i="2"/>
  <c r="AN44" i="2"/>
  <c r="BB44" i="2" s="1"/>
  <c r="AN132" i="2"/>
  <c r="BB132" i="2" s="1"/>
  <c r="AN87" i="2"/>
  <c r="AN49" i="2"/>
  <c r="AN147" i="2"/>
  <c r="AN24" i="2"/>
  <c r="AN30" i="2"/>
  <c r="AN10" i="2"/>
  <c r="BB10" i="2" s="1"/>
  <c r="AN45" i="2"/>
  <c r="AN109" i="2"/>
  <c r="AN127" i="2"/>
  <c r="BM11" i="2"/>
  <c r="AN90" i="2"/>
  <c r="BB90" i="2" s="1"/>
  <c r="BK90" i="2" s="1"/>
  <c r="BK72" i="2"/>
  <c r="BB70" i="2"/>
  <c r="BA70" i="2"/>
  <c r="BK55" i="2"/>
  <c r="AN77" i="2"/>
  <c r="AA77" i="2"/>
  <c r="BB40" i="2"/>
  <c r="BA40" i="2"/>
  <c r="BA82" i="2"/>
  <c r="BA51" i="2"/>
  <c r="BA16" i="2"/>
  <c r="BA12" i="2"/>
  <c r="A66" i="15"/>
  <c r="B66" i="15" s="1"/>
  <c r="E66" i="15" s="1"/>
  <c r="E641" i="16" s="1"/>
  <c r="A34" i="15"/>
  <c r="B34" i="15" s="1"/>
  <c r="C280" i="2"/>
  <c r="B33" i="15"/>
  <c r="AN130" i="2"/>
  <c r="BK65" i="2"/>
  <c r="AN101" i="2"/>
  <c r="BA101" i="2"/>
  <c r="BM42" i="2"/>
  <c r="BA66" i="2"/>
  <c r="BK36" i="2"/>
  <c r="BA41" i="2"/>
  <c r="BA119" i="2"/>
  <c r="A33" i="17"/>
  <c r="C310" i="2"/>
  <c r="D310" i="2" s="1"/>
  <c r="A65" i="17"/>
  <c r="AB78" i="2"/>
  <c r="AB59" i="2"/>
  <c r="B66" i="13"/>
  <c r="E66" i="13" s="1"/>
  <c r="E577" i="16" s="1"/>
  <c r="AN20" i="2"/>
  <c r="BK75" i="2"/>
  <c r="BK63" i="2"/>
  <c r="BA84" i="2"/>
  <c r="BK54" i="2"/>
  <c r="BK67" i="2"/>
  <c r="BK81" i="2"/>
  <c r="AN66" i="2"/>
  <c r="BB66" i="2" s="1"/>
  <c r="D249" i="2"/>
  <c r="N57" i="2"/>
  <c r="AA57" i="2" s="1"/>
  <c r="AO57" i="2" s="1"/>
  <c r="N115" i="2"/>
  <c r="AA115" i="2" s="1"/>
  <c r="N142" i="2"/>
  <c r="AA142" i="2" s="1"/>
  <c r="N69" i="2"/>
  <c r="AA69" i="2" s="1"/>
  <c r="N18" i="2"/>
  <c r="AA18" i="2" s="1"/>
  <c r="N91" i="2"/>
  <c r="AA91" i="2" s="1"/>
  <c r="N3" i="2"/>
  <c r="AA3" i="2" s="1"/>
  <c r="N33" i="2"/>
  <c r="AA33" i="2" s="1"/>
  <c r="N147" i="2"/>
  <c r="AA147" i="2" s="1"/>
  <c r="N157" i="2"/>
  <c r="AA157" i="2" s="1"/>
  <c r="N21" i="2"/>
  <c r="AA21" i="2" s="1"/>
  <c r="N85" i="2"/>
  <c r="AA85" i="2" s="1"/>
  <c r="N152" i="2"/>
  <c r="AA152" i="2" s="1"/>
  <c r="N121" i="2"/>
  <c r="AA121" i="2" s="1"/>
  <c r="N25" i="2"/>
  <c r="AA25" i="2" s="1"/>
  <c r="N65" i="2"/>
  <c r="AA65" i="2" s="1"/>
  <c r="N44" i="2"/>
  <c r="AA44" i="2" s="1"/>
  <c r="N127" i="2"/>
  <c r="AA127" i="2" s="1"/>
  <c r="N160" i="2"/>
  <c r="AA160" i="2" s="1"/>
  <c r="N47" i="2"/>
  <c r="AA47" i="2" s="1"/>
  <c r="N81" i="2"/>
  <c r="AA81" i="2" s="1"/>
  <c r="N74" i="2"/>
  <c r="AA74" i="2" s="1"/>
  <c r="N29" i="2"/>
  <c r="AA29" i="2" s="1"/>
  <c r="N55" i="2"/>
  <c r="AA55" i="2" s="1"/>
  <c r="N108" i="2"/>
  <c r="AA108" i="2" s="1"/>
  <c r="N151" i="2"/>
  <c r="AA151" i="2" s="1"/>
  <c r="N8" i="2"/>
  <c r="AA8" i="2" s="1"/>
  <c r="N28" i="2"/>
  <c r="AA28" i="2" s="1"/>
  <c r="N22" i="2"/>
  <c r="AA22" i="2" s="1"/>
  <c r="N154" i="2"/>
  <c r="AA154" i="2" s="1"/>
  <c r="N12" i="2"/>
  <c r="AA12" i="2" s="1"/>
  <c r="N52" i="2"/>
  <c r="AA52" i="2" s="1"/>
  <c r="N97" i="2"/>
  <c r="AA97" i="2" s="1"/>
  <c r="N63" i="2"/>
  <c r="AA63" i="2" s="1"/>
  <c r="N23" i="2"/>
  <c r="AA23" i="2" s="1"/>
  <c r="N72" i="2"/>
  <c r="AA72" i="2" s="1"/>
  <c r="N48" i="2"/>
  <c r="AA48" i="2" s="1"/>
  <c r="N60" i="2"/>
  <c r="AA60" i="2" s="1"/>
  <c r="N105" i="2"/>
  <c r="AA105" i="2" s="1"/>
  <c r="N17" i="2"/>
  <c r="AA17" i="2" s="1"/>
  <c r="N145" i="2"/>
  <c r="AA145" i="2" s="1"/>
  <c r="N153" i="2"/>
  <c r="AA153" i="2" s="1"/>
  <c r="N118" i="2"/>
  <c r="AA118" i="2" s="1"/>
  <c r="N84" i="2"/>
  <c r="AA84" i="2" s="1"/>
  <c r="AB84" i="2" s="1"/>
  <c r="AP84" i="2" s="1"/>
  <c r="N119" i="2"/>
  <c r="AA119" i="2" s="1"/>
  <c r="N138" i="2"/>
  <c r="AA138" i="2" s="1"/>
  <c r="N133" i="2"/>
  <c r="AA133" i="2" s="1"/>
  <c r="N49" i="2"/>
  <c r="AA49" i="2" s="1"/>
  <c r="N158" i="2"/>
  <c r="AA158" i="2" s="1"/>
  <c r="N75" i="2"/>
  <c r="AA75" i="2" s="1"/>
  <c r="N31" i="2"/>
  <c r="AA31" i="2" s="1"/>
  <c r="N5" i="2"/>
  <c r="AA5" i="2" s="1"/>
  <c r="N50" i="2"/>
  <c r="AA50" i="2" s="1"/>
  <c r="N64" i="2"/>
  <c r="AA64" i="2" s="1"/>
  <c r="N14" i="2"/>
  <c r="AA14" i="2" s="1"/>
  <c r="N149" i="2"/>
  <c r="AA149" i="2" s="1"/>
  <c r="N71" i="2"/>
  <c r="N56" i="2"/>
  <c r="AA56" i="2" s="1"/>
  <c r="N159" i="2"/>
  <c r="AA159" i="2" s="1"/>
  <c r="N93" i="2"/>
  <c r="AA93" i="2" s="1"/>
  <c r="N42" i="2"/>
  <c r="AA42" i="2" s="1"/>
  <c r="N140" i="2"/>
  <c r="AA140" i="2" s="1"/>
  <c r="N100" i="2"/>
  <c r="AA100" i="2" s="1"/>
  <c r="N15" i="2"/>
  <c r="AA15" i="2" s="1"/>
  <c r="N61" i="2"/>
  <c r="AA61" i="2" s="1"/>
  <c r="N34" i="2"/>
  <c r="AA34" i="2" s="1"/>
  <c r="N141" i="2"/>
  <c r="AA141" i="2" s="1"/>
  <c r="N76" i="2"/>
  <c r="AA76" i="2" s="1"/>
  <c r="N68" i="2"/>
  <c r="N6" i="2"/>
  <c r="AA6" i="2" s="1"/>
  <c r="N139" i="2"/>
  <c r="AA139" i="2" s="1"/>
  <c r="N43" i="2"/>
  <c r="AA43" i="2" s="1"/>
  <c r="N110" i="2"/>
  <c r="AA110" i="2" s="1"/>
  <c r="N117" i="2"/>
  <c r="AA117" i="2" s="1"/>
  <c r="N26" i="2"/>
  <c r="AA26" i="2" s="1"/>
  <c r="N137" i="2"/>
  <c r="AA137" i="2" s="1"/>
  <c r="N122" i="2"/>
  <c r="AA122" i="2" s="1"/>
  <c r="N35" i="2"/>
  <c r="AA35" i="2" s="1"/>
  <c r="N116" i="2"/>
  <c r="AA116" i="2" s="1"/>
  <c r="N66" i="2"/>
  <c r="AA66" i="2" s="1"/>
  <c r="N19" i="2"/>
  <c r="AA19" i="2" s="1"/>
  <c r="N30" i="2"/>
  <c r="AA30" i="2" s="1"/>
  <c r="N89" i="2"/>
  <c r="AA89" i="2" s="1"/>
  <c r="N150" i="2"/>
  <c r="AA150" i="2" s="1"/>
  <c r="N46" i="2"/>
  <c r="AA46" i="2" s="1"/>
  <c r="N54" i="2"/>
  <c r="AA54" i="2" s="1"/>
  <c r="N155" i="2"/>
  <c r="AA155" i="2" s="1"/>
  <c r="N7" i="2"/>
  <c r="AA7" i="2" s="1"/>
  <c r="N38" i="2"/>
  <c r="AA38" i="2" s="1"/>
  <c r="N111" i="2"/>
  <c r="AA111" i="2" s="1"/>
  <c r="N9" i="2"/>
  <c r="AA9" i="2" s="1"/>
  <c r="N87" i="2"/>
  <c r="AA87" i="2" s="1"/>
  <c r="N37" i="2"/>
  <c r="AA37" i="2" s="1"/>
  <c r="N129" i="2"/>
  <c r="AA129" i="2" s="1"/>
  <c r="N143" i="2"/>
  <c r="AA143" i="2" s="1"/>
  <c r="N32" i="2"/>
  <c r="AA32" i="2" s="1"/>
  <c r="N107" i="2"/>
  <c r="AA107" i="2" s="1"/>
  <c r="N99" i="2"/>
  <c r="AA99" i="2" s="1"/>
  <c r="N101" i="2"/>
  <c r="AA101" i="2" s="1"/>
  <c r="N95" i="2"/>
  <c r="AA95" i="2" s="1"/>
  <c r="N128" i="2"/>
  <c r="AA128" i="2" s="1"/>
  <c r="N70" i="2"/>
  <c r="AA70" i="2" s="1"/>
  <c r="N62" i="2"/>
  <c r="AA62" i="2" s="1"/>
  <c r="N79" i="2"/>
  <c r="AA79" i="2" s="1"/>
  <c r="N4" i="2"/>
  <c r="AA4" i="2" s="1"/>
  <c r="N10" i="2"/>
  <c r="AA10" i="2" s="1"/>
  <c r="N144" i="2"/>
  <c r="AA144" i="2" s="1"/>
  <c r="N134" i="2"/>
  <c r="AA134" i="2" s="1"/>
  <c r="N131" i="2"/>
  <c r="AA131" i="2" s="1"/>
  <c r="N36" i="2"/>
  <c r="AA36" i="2" s="1"/>
  <c r="N82" i="2"/>
  <c r="AA82" i="2" s="1"/>
  <c r="N130" i="2"/>
  <c r="AA130" i="2" s="1"/>
  <c r="N45" i="2"/>
  <c r="AA45" i="2" s="1"/>
  <c r="N24" i="2"/>
  <c r="AA24" i="2" s="1"/>
  <c r="N13" i="2"/>
  <c r="AA13" i="2" s="1"/>
  <c r="N96" i="2"/>
  <c r="AA96" i="2" s="1"/>
  <c r="N125" i="2"/>
  <c r="AA125" i="2" s="1"/>
  <c r="N120" i="2"/>
  <c r="AA120" i="2" s="1"/>
  <c r="N103" i="2"/>
  <c r="AA103" i="2" s="1"/>
  <c r="N98" i="2"/>
  <c r="AA98" i="2" s="1"/>
  <c r="N16" i="2"/>
  <c r="AA16" i="2" s="1"/>
  <c r="N27" i="2"/>
  <c r="AA27" i="2" s="1"/>
  <c r="N162" i="2"/>
  <c r="AA162" i="2" s="1"/>
  <c r="N104" i="2"/>
  <c r="AA104" i="2" s="1"/>
  <c r="N156" i="2"/>
  <c r="AA156" i="2" s="1"/>
  <c r="N146" i="2"/>
  <c r="AA146" i="2" s="1"/>
  <c r="N114" i="2"/>
  <c r="AA114" i="2" s="1"/>
  <c r="N161" i="2"/>
  <c r="AA161" i="2" s="1"/>
  <c r="N67" i="2"/>
  <c r="AA67" i="2" s="1"/>
  <c r="N135" i="2"/>
  <c r="AA135" i="2" s="1"/>
  <c r="N109" i="2"/>
  <c r="AA109" i="2" s="1"/>
  <c r="N148" i="2"/>
  <c r="AA148" i="2" s="1"/>
  <c r="N88" i="2"/>
  <c r="AA88" i="2" s="1"/>
  <c r="N51" i="2"/>
  <c r="AA51" i="2" s="1"/>
  <c r="N58" i="2"/>
  <c r="AA58" i="2" s="1"/>
  <c r="N86" i="2"/>
  <c r="AA86" i="2" s="1"/>
  <c r="N20" i="2"/>
  <c r="AA20" i="2" s="1"/>
  <c r="N124" i="2"/>
  <c r="AA124" i="2" s="1"/>
  <c r="N132" i="2"/>
  <c r="AA132" i="2" s="1"/>
  <c r="N83" i="2"/>
  <c r="AA83" i="2" s="1"/>
  <c r="N80" i="2"/>
  <c r="AA80" i="2" s="1"/>
  <c r="N41" i="2"/>
  <c r="AA41" i="2" s="1"/>
  <c r="N90" i="2"/>
  <c r="AA90" i="2" s="1"/>
  <c r="N126" i="2"/>
  <c r="AA126" i="2" s="1"/>
  <c r="N73" i="2"/>
  <c r="AA73" i="2" s="1"/>
  <c r="N136" i="2"/>
  <c r="AA136" i="2" s="1"/>
  <c r="N39" i="2"/>
  <c r="AA39" i="2" s="1"/>
  <c r="N92" i="2"/>
  <c r="AA92" i="2" s="1"/>
  <c r="N53" i="2"/>
  <c r="AA53" i="2" s="1"/>
  <c r="N123" i="2"/>
  <c r="AA123" i="2" s="1"/>
  <c r="N11" i="2"/>
  <c r="AA11" i="2" s="1"/>
  <c r="N40" i="2"/>
  <c r="AA40" i="2" s="1"/>
  <c r="N102" i="2"/>
  <c r="AA102" i="2" s="1"/>
  <c r="AN68" i="2"/>
  <c r="AA68" i="2"/>
  <c r="AO68" i="2" s="1"/>
  <c r="AN57" i="2"/>
  <c r="BA44" i="2"/>
  <c r="BA161" i="2"/>
  <c r="AN79" i="2"/>
  <c r="BA79" i="2"/>
  <c r="BA62" i="2"/>
  <c r="BA139" i="2"/>
  <c r="BA6" i="2"/>
  <c r="B32" i="17"/>
  <c r="AA71" i="2"/>
  <c r="BK69" i="2"/>
  <c r="BK89" i="2"/>
  <c r="AN135" i="2"/>
  <c r="BK76" i="2"/>
  <c r="BK53" i="2"/>
  <c r="BA146" i="2"/>
  <c r="BB146" i="2"/>
  <c r="AN84" i="2"/>
  <c r="BB84" i="2" s="1"/>
  <c r="BA78" i="2"/>
  <c r="BB78" i="2"/>
  <c r="BK88" i="2"/>
  <c r="BK87" i="2"/>
  <c r="BB74" i="2"/>
  <c r="BA74" i="2"/>
  <c r="BK73" i="2"/>
  <c r="BK71" i="2"/>
  <c r="BA9" i="2"/>
  <c r="BB9" i="2"/>
  <c r="BA10" i="2"/>
  <c r="BA58" i="2"/>
  <c r="AN134" i="2"/>
  <c r="AN99" i="2"/>
  <c r="AN100" i="2"/>
  <c r="BB7" i="2"/>
  <c r="BA7" i="2"/>
  <c r="BA15" i="2"/>
  <c r="BA56" i="2"/>
  <c r="B64" i="17"/>
  <c r="E64" i="17" s="1"/>
  <c r="E703" i="16" s="1"/>
  <c r="B65" i="15"/>
  <c r="E65" i="15" s="1"/>
  <c r="E640" i="16" s="1"/>
  <c r="B34" i="13"/>
  <c r="AO173" i="2" l="1"/>
  <c r="AO167" i="2"/>
  <c r="AO172" i="2"/>
  <c r="AO171" i="2"/>
  <c r="BC171" i="2" s="1"/>
  <c r="AO176" i="2"/>
  <c r="AO163" i="2"/>
  <c r="AO168" i="2"/>
  <c r="BC168" i="2" s="1"/>
  <c r="AO177" i="2"/>
  <c r="BC177" i="2" s="1"/>
  <c r="AO174" i="2"/>
  <c r="AO166" i="2"/>
  <c r="AO164" i="2"/>
  <c r="BC164" i="2" s="1"/>
  <c r="AO165" i="2"/>
  <c r="AO169" i="2"/>
  <c r="AO175" i="2"/>
  <c r="O170" i="2"/>
  <c r="O166" i="2"/>
  <c r="AB166" i="2" s="1"/>
  <c r="O176" i="2"/>
  <c r="AB176" i="2" s="1"/>
  <c r="O171" i="2"/>
  <c r="AB171" i="2" s="1"/>
  <c r="O174" i="2"/>
  <c r="AB174" i="2" s="1"/>
  <c r="O169" i="2"/>
  <c r="AB169" i="2" s="1"/>
  <c r="O163" i="2"/>
  <c r="AB163" i="2" s="1"/>
  <c r="O167" i="2"/>
  <c r="AB167" i="2" s="1"/>
  <c r="O164" i="2"/>
  <c r="AB164" i="2" s="1"/>
  <c r="O177" i="2"/>
  <c r="AB177" i="2" s="1"/>
  <c r="O172" i="2"/>
  <c r="AB172" i="2" s="1"/>
  <c r="O168" i="2"/>
  <c r="AB168" i="2" s="1"/>
  <c r="O165" i="2"/>
  <c r="AB165" i="2" s="1"/>
  <c r="O175" i="2"/>
  <c r="AB175" i="2" s="1"/>
  <c r="O173" i="2"/>
  <c r="AB173" i="2" s="1"/>
  <c r="BB167" i="2"/>
  <c r="BC167" i="2"/>
  <c r="AO170" i="2"/>
  <c r="BC170" i="2" s="1"/>
  <c r="AB170" i="2"/>
  <c r="BC175" i="2"/>
  <c r="BB175" i="2"/>
  <c r="BB169" i="2"/>
  <c r="BC169" i="2"/>
  <c r="BB165" i="2"/>
  <c r="BB171" i="2"/>
  <c r="BB170" i="2"/>
  <c r="BC174" i="2"/>
  <c r="BB174" i="2"/>
  <c r="BB166" i="2"/>
  <c r="BC166" i="2"/>
  <c r="BB168" i="2"/>
  <c r="BB164" i="2"/>
  <c r="BC163" i="2"/>
  <c r="BB163" i="2"/>
  <c r="BC172" i="2"/>
  <c r="BB172" i="2"/>
  <c r="E32" i="17"/>
  <c r="E671" i="16" s="1"/>
  <c r="E33" i="15"/>
  <c r="E608" i="16" s="1"/>
  <c r="E34" i="13"/>
  <c r="E545" i="16" s="1"/>
  <c r="E34" i="15"/>
  <c r="E609" i="16" s="1"/>
  <c r="B33" i="17"/>
  <c r="AO40" i="2"/>
  <c r="AO86" i="2"/>
  <c r="BC86" i="2" s="1"/>
  <c r="AO161" i="2"/>
  <c r="AO130" i="2"/>
  <c r="BC130" i="2" s="1"/>
  <c r="AO95" i="2"/>
  <c r="AO7" i="2"/>
  <c r="AO20" i="2"/>
  <c r="BC20" i="2" s="1"/>
  <c r="AO11" i="2"/>
  <c r="BC11" i="2" s="1"/>
  <c r="AO39" i="2"/>
  <c r="AO90" i="2"/>
  <c r="BC90" i="2" s="1"/>
  <c r="AO132" i="2"/>
  <c r="BC132" i="2" s="1"/>
  <c r="AO58" i="2"/>
  <c r="AO109" i="2"/>
  <c r="BC109" i="2" s="1"/>
  <c r="AO114" i="2"/>
  <c r="AO162" i="2"/>
  <c r="BC162" i="2" s="1"/>
  <c r="AO103" i="2"/>
  <c r="BC103" i="2" s="1"/>
  <c r="AO13" i="2"/>
  <c r="AO82" i="2"/>
  <c r="AO144" i="2"/>
  <c r="BC144" i="2" s="1"/>
  <c r="AO62" i="2"/>
  <c r="AO101" i="2"/>
  <c r="BC101" i="2" s="1"/>
  <c r="AO143" i="2"/>
  <c r="AO9" i="2"/>
  <c r="AO155" i="2"/>
  <c r="BC155" i="2" s="1"/>
  <c r="AO89" i="2"/>
  <c r="AO116" i="2"/>
  <c r="BC116" i="2" s="1"/>
  <c r="AO26" i="2"/>
  <c r="BC26" i="2" s="1"/>
  <c r="AO139" i="2"/>
  <c r="AO141" i="2"/>
  <c r="BC141" i="2" s="1"/>
  <c r="AO159" i="2"/>
  <c r="BC159" i="2" s="1"/>
  <c r="AO14" i="2"/>
  <c r="BC14" i="2" s="1"/>
  <c r="AO31" i="2"/>
  <c r="BC31" i="2" s="1"/>
  <c r="AO133" i="2"/>
  <c r="BC133" i="2" s="1"/>
  <c r="AO118" i="2"/>
  <c r="BC118" i="2" s="1"/>
  <c r="AO23" i="2"/>
  <c r="AO12" i="2"/>
  <c r="BC12" i="2" s="1"/>
  <c r="AO8" i="2"/>
  <c r="BC8" i="2" s="1"/>
  <c r="AO29" i="2"/>
  <c r="BC29" i="2" s="1"/>
  <c r="AO160" i="2"/>
  <c r="BC160" i="2" s="1"/>
  <c r="AO25" i="2"/>
  <c r="BC25" i="2" s="1"/>
  <c r="AO21" i="2"/>
  <c r="AO142" i="2"/>
  <c r="BC142" i="2" s="1"/>
  <c r="AO126" i="2"/>
  <c r="AB126" i="2"/>
  <c r="AO98" i="2"/>
  <c r="AO87" i="2"/>
  <c r="AO150" i="2"/>
  <c r="AO43" i="2"/>
  <c r="AO76" i="2"/>
  <c r="AO15" i="2"/>
  <c r="AO93" i="2"/>
  <c r="BC93" i="2" s="1"/>
  <c r="AO149" i="2"/>
  <c r="BC149" i="2" s="1"/>
  <c r="AO5" i="2"/>
  <c r="AO49" i="2"/>
  <c r="BC49" i="2" s="1"/>
  <c r="AO17" i="2"/>
  <c r="BC17" i="2" s="1"/>
  <c r="AO72" i="2"/>
  <c r="AO52" i="2"/>
  <c r="AO55" i="2"/>
  <c r="BC55" i="2" s="1"/>
  <c r="AO47" i="2"/>
  <c r="BC47" i="2" s="1"/>
  <c r="AO65" i="2"/>
  <c r="AO85" i="2"/>
  <c r="BC85" i="2" s="1"/>
  <c r="AO33" i="2"/>
  <c r="BC33" i="2" s="1"/>
  <c r="AO69" i="2"/>
  <c r="BC69" i="2" s="1"/>
  <c r="AO83" i="2"/>
  <c r="AO96" i="2"/>
  <c r="BC96" i="2" s="1"/>
  <c r="AO53" i="2"/>
  <c r="BC53" i="2" s="1"/>
  <c r="AO80" i="2"/>
  <c r="BC80" i="2" s="1"/>
  <c r="AO88" i="2"/>
  <c r="BC88" i="2" s="1"/>
  <c r="AO156" i="2"/>
  <c r="BC156" i="2" s="1"/>
  <c r="AO16" i="2"/>
  <c r="AO125" i="2"/>
  <c r="AO45" i="2"/>
  <c r="AO131" i="2"/>
  <c r="AO4" i="2"/>
  <c r="BC4" i="2" s="1"/>
  <c r="AO128" i="2"/>
  <c r="AO107" i="2"/>
  <c r="AO37" i="2"/>
  <c r="AO38" i="2"/>
  <c r="BC38" i="2" s="1"/>
  <c r="AO46" i="2"/>
  <c r="BC46" i="2" s="1"/>
  <c r="AO19" i="2"/>
  <c r="BC19" i="2" s="1"/>
  <c r="AO122" i="2"/>
  <c r="BC122" i="2" s="1"/>
  <c r="AO110" i="2"/>
  <c r="AO61" i="2"/>
  <c r="BC61" i="2" s="1"/>
  <c r="AO42" i="2"/>
  <c r="AO50" i="2"/>
  <c r="BC50" i="2" s="1"/>
  <c r="AO158" i="2"/>
  <c r="AO119" i="2"/>
  <c r="BC119" i="2" s="1"/>
  <c r="AO145" i="2"/>
  <c r="BC145" i="2" s="1"/>
  <c r="AO48" i="2"/>
  <c r="BC48" i="2" s="1"/>
  <c r="AO97" i="2"/>
  <c r="AO22" i="2"/>
  <c r="BC22" i="2" s="1"/>
  <c r="AO108" i="2"/>
  <c r="BC108" i="2" s="1"/>
  <c r="AO81" i="2"/>
  <c r="BC81" i="2" s="1"/>
  <c r="AO44" i="2"/>
  <c r="AO152" i="2"/>
  <c r="BC152" i="2" s="1"/>
  <c r="AO147" i="2"/>
  <c r="BC147" i="2" s="1"/>
  <c r="AO18" i="2"/>
  <c r="AO92" i="2"/>
  <c r="BC92" i="2" s="1"/>
  <c r="AO148" i="2"/>
  <c r="BC148" i="2" s="1"/>
  <c r="AO104" i="2"/>
  <c r="BC104" i="2" s="1"/>
  <c r="BK104" i="2" s="1"/>
  <c r="AO134" i="2"/>
  <c r="BC134" i="2" s="1"/>
  <c r="AO32" i="2"/>
  <c r="BC32" i="2" s="1"/>
  <c r="AO137" i="2"/>
  <c r="BC137" i="2" s="1"/>
  <c r="AO102" i="2"/>
  <c r="AO73" i="2"/>
  <c r="AO67" i="2"/>
  <c r="BC67" i="2" s="1"/>
  <c r="AO123" i="2"/>
  <c r="BC123" i="2" s="1"/>
  <c r="AO136" i="2"/>
  <c r="BC136" i="2" s="1"/>
  <c r="AO41" i="2"/>
  <c r="AO124" i="2"/>
  <c r="BC124" i="2" s="1"/>
  <c r="AB124" i="2"/>
  <c r="AO51" i="2"/>
  <c r="AO27" i="2"/>
  <c r="BC27" i="2" s="1"/>
  <c r="AO120" i="2"/>
  <c r="AO24" i="2"/>
  <c r="AO36" i="2"/>
  <c r="AO10" i="2"/>
  <c r="AO70" i="2"/>
  <c r="AO129" i="2"/>
  <c r="BC129" i="2" s="1"/>
  <c r="AO111" i="2"/>
  <c r="AO54" i="2"/>
  <c r="AO30" i="2"/>
  <c r="BC30" i="2" s="1"/>
  <c r="AO35" i="2"/>
  <c r="BC35" i="2" s="1"/>
  <c r="AO117" i="2"/>
  <c r="BC117" i="2" s="1"/>
  <c r="AO6" i="2"/>
  <c r="AO34" i="2"/>
  <c r="BC34" i="2" s="1"/>
  <c r="AO140" i="2"/>
  <c r="BC140" i="2" s="1"/>
  <c r="AO56" i="2"/>
  <c r="AO64" i="2"/>
  <c r="AO75" i="2"/>
  <c r="BC75" i="2" s="1"/>
  <c r="AO138" i="2"/>
  <c r="AO153" i="2"/>
  <c r="BC153" i="2" s="1"/>
  <c r="AO60" i="2"/>
  <c r="BC60" i="2" s="1"/>
  <c r="AO63" i="2"/>
  <c r="AO154" i="2"/>
  <c r="BC154" i="2" s="1"/>
  <c r="AO151" i="2"/>
  <c r="AO74" i="2"/>
  <c r="AO127" i="2"/>
  <c r="BC127" i="2" s="1"/>
  <c r="AB127" i="2"/>
  <c r="AO121" i="2"/>
  <c r="BC121" i="2" s="1"/>
  <c r="AO157" i="2"/>
  <c r="BC157" i="2" s="1"/>
  <c r="AO91" i="2"/>
  <c r="BC91" i="2" s="1"/>
  <c r="AO115" i="2"/>
  <c r="BC115" i="2" s="1"/>
  <c r="AO66" i="2"/>
  <c r="AO105" i="2"/>
  <c r="AO79" i="2"/>
  <c r="BC79" i="2" s="1"/>
  <c r="BM7" i="2"/>
  <c r="BB100" i="2"/>
  <c r="BB134" i="2"/>
  <c r="AO135" i="2"/>
  <c r="BC135" i="2" s="1"/>
  <c r="BB68" i="2"/>
  <c r="BC68" i="2"/>
  <c r="AO146" i="2"/>
  <c r="BB20" i="2"/>
  <c r="AP59" i="2"/>
  <c r="AC59" i="2"/>
  <c r="BB109" i="2"/>
  <c r="BB24" i="2"/>
  <c r="BB49" i="2"/>
  <c r="BC39" i="2"/>
  <c r="BB39" i="2"/>
  <c r="BC120" i="2"/>
  <c r="BB120" i="2"/>
  <c r="BB115" i="2"/>
  <c r="BB33" i="2"/>
  <c r="BB11" i="2"/>
  <c r="BB14" i="2"/>
  <c r="BC95" i="2"/>
  <c r="BB95" i="2"/>
  <c r="BB26" i="2"/>
  <c r="BB153" i="2"/>
  <c r="BB47" i="2"/>
  <c r="BB103" i="2"/>
  <c r="BC89" i="2"/>
  <c r="BB89" i="2"/>
  <c r="BB86" i="2"/>
  <c r="BB88" i="2"/>
  <c r="BB145" i="2"/>
  <c r="BB116" i="2"/>
  <c r="BB17" i="2"/>
  <c r="BB48" i="2"/>
  <c r="BB156" i="2"/>
  <c r="BB128" i="2"/>
  <c r="BC128" i="2"/>
  <c r="AO94" i="2"/>
  <c r="AO112" i="2"/>
  <c r="BC112" i="2" s="1"/>
  <c r="BB113" i="2"/>
  <c r="BB125" i="2"/>
  <c r="BB106" i="2"/>
  <c r="BB75" i="2"/>
  <c r="BB133" i="2"/>
  <c r="A34" i="17"/>
  <c r="A66" i="17"/>
  <c r="C311" i="2"/>
  <c r="BB79" i="2"/>
  <c r="B65" i="17"/>
  <c r="E65" i="17" s="1"/>
  <c r="E704" i="16" s="1"/>
  <c r="BB101" i="2"/>
  <c r="AO100" i="2"/>
  <c r="BC100" i="2" s="1"/>
  <c r="AO71" i="2"/>
  <c r="AO3" i="2"/>
  <c r="AC78" i="2"/>
  <c r="AP78" i="2"/>
  <c r="BB77" i="2"/>
  <c r="BB149" i="2"/>
  <c r="BB118" i="2"/>
  <c r="BB22" i="2"/>
  <c r="BB31" i="2"/>
  <c r="BB92" i="2"/>
  <c r="BB37" i="2"/>
  <c r="BC37" i="2"/>
  <c r="BB32" i="2"/>
  <c r="BB124" i="2"/>
  <c r="BB60" i="2"/>
  <c r="BB129" i="2"/>
  <c r="BC21" i="2"/>
  <c r="BB21" i="2"/>
  <c r="BB108" i="2"/>
  <c r="BB96" i="2"/>
  <c r="BB85" i="2"/>
  <c r="BB4" i="2"/>
  <c r="BB8" i="2"/>
  <c r="BB117" i="2"/>
  <c r="BB152" i="2"/>
  <c r="BB137" i="2"/>
  <c r="BB27" i="2"/>
  <c r="BB61" i="2"/>
  <c r="BB19" i="2"/>
  <c r="BB157" i="2"/>
  <c r="BC107" i="2"/>
  <c r="BB107" i="2"/>
  <c r="BB29" i="2"/>
  <c r="BB34" i="2"/>
  <c r="AO106" i="2"/>
  <c r="BC106" i="2" s="1"/>
  <c r="AB106" i="2"/>
  <c r="BB99" i="2"/>
  <c r="BK44" i="2"/>
  <c r="BB57" i="2"/>
  <c r="BC57" i="2"/>
  <c r="AO28" i="2"/>
  <c r="D280" i="2"/>
  <c r="B6" i="6"/>
  <c r="B38" i="6"/>
  <c r="E38" i="6" s="1"/>
  <c r="E229" i="16" s="1"/>
  <c r="B6" i="7"/>
  <c r="B37" i="9"/>
  <c r="E37" i="9" s="1"/>
  <c r="E356" i="16" s="1"/>
  <c r="B5" i="9"/>
  <c r="O5" i="2"/>
  <c r="AB5" i="2" s="1"/>
  <c r="B40" i="6"/>
  <c r="E40" i="6" s="1"/>
  <c r="E231" i="16" s="1"/>
  <c r="B39" i="7"/>
  <c r="E39" i="7" s="1"/>
  <c r="E294" i="16" s="1"/>
  <c r="B7" i="7"/>
  <c r="B8" i="6"/>
  <c r="B7" i="9"/>
  <c r="B8" i="7"/>
  <c r="B39" i="9"/>
  <c r="E39" i="9" s="1"/>
  <c r="E358" i="16" s="1"/>
  <c r="B9" i="6"/>
  <c r="B38" i="11"/>
  <c r="E38" i="11" s="1"/>
  <c r="E421" i="16" s="1"/>
  <c r="B40" i="7"/>
  <c r="E40" i="7" s="1"/>
  <c r="E295" i="16" s="1"/>
  <c r="B6" i="11"/>
  <c r="B38" i="7"/>
  <c r="E38" i="7" s="1"/>
  <c r="E293" i="16" s="1"/>
  <c r="B41" i="6"/>
  <c r="E41" i="6" s="1"/>
  <c r="E232" i="16" s="1"/>
  <c r="B41" i="5"/>
  <c r="E41" i="5" s="1"/>
  <c r="E168" i="16" s="1"/>
  <c r="B38" i="12"/>
  <c r="E38" i="12" s="1"/>
  <c r="E485" i="16" s="1"/>
  <c r="B40" i="9"/>
  <c r="E40" i="9" s="1"/>
  <c r="E359" i="16" s="1"/>
  <c r="O64" i="2"/>
  <c r="AB64" i="2" s="1"/>
  <c r="O10" i="2"/>
  <c r="AB10" i="2" s="1"/>
  <c r="O54" i="2"/>
  <c r="AB54" i="2" s="1"/>
  <c r="O63" i="2"/>
  <c r="AB63" i="2" s="1"/>
  <c r="O11" i="2"/>
  <c r="AB11" i="2" s="1"/>
  <c r="O121" i="2"/>
  <c r="AB121" i="2" s="1"/>
  <c r="O77" i="2"/>
  <c r="O125" i="2"/>
  <c r="AB125" i="2" s="1"/>
  <c r="O25" i="2"/>
  <c r="AB25" i="2" s="1"/>
  <c r="O138" i="2"/>
  <c r="AB138" i="2" s="1"/>
  <c r="B10" i="6"/>
  <c r="B5" i="13"/>
  <c r="B8" i="9"/>
  <c r="O8" i="2"/>
  <c r="AB8" i="2" s="1"/>
  <c r="O68" i="2"/>
  <c r="O89" i="2"/>
  <c r="AB89" i="2" s="1"/>
  <c r="O75" i="2"/>
  <c r="AB75" i="2" s="1"/>
  <c r="O103" i="2"/>
  <c r="AB103" i="2" s="1"/>
  <c r="O88" i="2"/>
  <c r="AB88" i="2" s="1"/>
  <c r="O17" i="2"/>
  <c r="AB17" i="2" s="1"/>
  <c r="O38" i="2"/>
  <c r="AB38" i="2" s="1"/>
  <c r="B42" i="6"/>
  <c r="E42" i="6" s="1"/>
  <c r="E233" i="16" s="1"/>
  <c r="O151" i="2"/>
  <c r="AB151" i="2" s="1"/>
  <c r="O119" i="2"/>
  <c r="AB119" i="2" s="1"/>
  <c r="O120" i="2"/>
  <c r="AB120" i="2" s="1"/>
  <c r="O66" i="2"/>
  <c r="AB66" i="2" s="1"/>
  <c r="O154" i="2"/>
  <c r="AB154" i="2" s="1"/>
  <c r="O6" i="2"/>
  <c r="AB6" i="2" s="1"/>
  <c r="O112" i="2"/>
  <c r="AB112" i="2" s="1"/>
  <c r="O44" i="2"/>
  <c r="AB44" i="2" s="1"/>
  <c r="O101" i="2"/>
  <c r="AB101" i="2" s="1"/>
  <c r="O16" i="2"/>
  <c r="AB16" i="2" s="1"/>
  <c r="O90" i="2"/>
  <c r="AB90" i="2" s="1"/>
  <c r="B6" i="12"/>
  <c r="B9" i="5"/>
  <c r="B7" i="11"/>
  <c r="B37" i="13"/>
  <c r="E37" i="13" s="1"/>
  <c r="E548" i="16" s="1"/>
  <c r="O36" i="2"/>
  <c r="AB36" i="2" s="1"/>
  <c r="O142" i="2"/>
  <c r="AB142" i="2" s="1"/>
  <c r="O74" i="2"/>
  <c r="AB74" i="2" s="1"/>
  <c r="O160" i="2"/>
  <c r="AB160" i="2" s="1"/>
  <c r="O35" i="2"/>
  <c r="AB35" i="2" s="1"/>
  <c r="O45" i="2"/>
  <c r="AB45" i="2" s="1"/>
  <c r="O148" i="2"/>
  <c r="AB148" i="2" s="1"/>
  <c r="O42" i="2"/>
  <c r="AB42" i="2" s="1"/>
  <c r="B11" i="6"/>
  <c r="B7" i="12"/>
  <c r="B6" i="13"/>
  <c r="B9" i="9"/>
  <c r="O111" i="2"/>
  <c r="AB111" i="2" s="1"/>
  <c r="O122" i="2"/>
  <c r="AB122" i="2" s="1"/>
  <c r="O56" i="2"/>
  <c r="AB56" i="2" s="1"/>
  <c r="O15" i="2"/>
  <c r="AB15" i="2" s="1"/>
  <c r="O86" i="2"/>
  <c r="AB86" i="2" s="1"/>
  <c r="O41" i="2"/>
  <c r="AB41" i="2" s="1"/>
  <c r="O51" i="2"/>
  <c r="AB51" i="2" s="1"/>
  <c r="O93" i="2"/>
  <c r="AB93" i="2" s="1"/>
  <c r="O129" i="2"/>
  <c r="AB129" i="2" s="1"/>
  <c r="O152" i="2"/>
  <c r="AB152" i="2" s="1"/>
  <c r="O57" i="2"/>
  <c r="O116" i="2"/>
  <c r="AB116" i="2" s="1"/>
  <c r="O65" i="2"/>
  <c r="AB65" i="2" s="1"/>
  <c r="O69" i="2"/>
  <c r="AB69" i="2" s="1"/>
  <c r="O31" i="2"/>
  <c r="AB31" i="2" s="1"/>
  <c r="B39" i="12"/>
  <c r="E39" i="12" s="1"/>
  <c r="E486" i="16" s="1"/>
  <c r="B12" i="5"/>
  <c r="B5" i="15"/>
  <c r="B42" i="5"/>
  <c r="E42" i="5" s="1"/>
  <c r="E169" i="16" s="1"/>
  <c r="B40" i="11"/>
  <c r="E40" i="11" s="1"/>
  <c r="E423" i="16" s="1"/>
  <c r="B43" i="6"/>
  <c r="E43" i="6" s="1"/>
  <c r="E234" i="16" s="1"/>
  <c r="O53" i="2"/>
  <c r="AB53" i="2" s="1"/>
  <c r="O43" i="2"/>
  <c r="AB43" i="2" s="1"/>
  <c r="O97" i="2"/>
  <c r="AB97" i="2" s="1"/>
  <c r="O130" i="2"/>
  <c r="AB130" i="2" s="1"/>
  <c r="O156" i="2"/>
  <c r="AB156" i="2" s="1"/>
  <c r="O137" i="2"/>
  <c r="AB137" i="2" s="1"/>
  <c r="O123" i="2"/>
  <c r="AB123" i="2" s="1"/>
  <c r="O7" i="2"/>
  <c r="AB7" i="2" s="1"/>
  <c r="O87" i="2"/>
  <c r="AB87" i="2" s="1"/>
  <c r="O19" i="2"/>
  <c r="AB19" i="2" s="1"/>
  <c r="O82" i="2"/>
  <c r="AB82" i="2" s="1"/>
  <c r="O46" i="2"/>
  <c r="AB46" i="2" s="1"/>
  <c r="B10" i="5"/>
  <c r="B10" i="7"/>
  <c r="B42" i="7"/>
  <c r="E42" i="7" s="1"/>
  <c r="E297" i="16" s="1"/>
  <c r="B38" i="13"/>
  <c r="E38" i="13" s="1"/>
  <c r="E549" i="16" s="1"/>
  <c r="O110" i="2"/>
  <c r="AB110" i="2" s="1"/>
  <c r="O33" i="2"/>
  <c r="AB33" i="2" s="1"/>
  <c r="O47" i="2"/>
  <c r="AB47" i="2" s="1"/>
  <c r="O153" i="2"/>
  <c r="AB153" i="2" s="1"/>
  <c r="O13" i="2"/>
  <c r="AB13" i="2" s="1"/>
  <c r="O99" i="2"/>
  <c r="O24" i="2"/>
  <c r="AB24" i="2" s="1"/>
  <c r="O29" i="2"/>
  <c r="AB29" i="2" s="1"/>
  <c r="O92" i="2"/>
  <c r="AB92" i="2" s="1"/>
  <c r="O72" i="2"/>
  <c r="AB72" i="2" s="1"/>
  <c r="O27" i="2"/>
  <c r="AB27" i="2" s="1"/>
  <c r="O58" i="2"/>
  <c r="AB58" i="2" s="1"/>
  <c r="O108" i="2"/>
  <c r="AB108" i="2" s="1"/>
  <c r="O102" i="2"/>
  <c r="AB102" i="2" s="1"/>
  <c r="O62" i="2"/>
  <c r="AB62" i="2" s="1"/>
  <c r="O73" i="2"/>
  <c r="AB73" i="2" s="1"/>
  <c r="B44" i="5"/>
  <c r="E44" i="5" s="1"/>
  <c r="E171" i="16" s="1"/>
  <c r="B37" i="15"/>
  <c r="E37" i="15" s="1"/>
  <c r="E612" i="16" s="1"/>
  <c r="B8" i="11"/>
  <c r="O158" i="2"/>
  <c r="AB158" i="2" s="1"/>
  <c r="O79" i="2"/>
  <c r="AB79" i="2" s="1"/>
  <c r="O85" i="2"/>
  <c r="AB85" i="2" s="1"/>
  <c r="O131" i="2"/>
  <c r="AB131" i="2" s="1"/>
  <c r="O48" i="2"/>
  <c r="AB48" i="2" s="1"/>
  <c r="O3" i="2"/>
  <c r="AB3" i="2" s="1"/>
  <c r="O49" i="2"/>
  <c r="AB49" i="2" s="1"/>
  <c r="O9" i="2"/>
  <c r="AB9" i="2" s="1"/>
  <c r="O95" i="2"/>
  <c r="AB95" i="2" s="1"/>
  <c r="O104" i="2"/>
  <c r="AB104" i="2" s="1"/>
  <c r="B39" i="13"/>
  <c r="E39" i="13" s="1"/>
  <c r="E550" i="16" s="1"/>
  <c r="B38" i="15"/>
  <c r="E38" i="15" s="1"/>
  <c r="E613" i="16" s="1"/>
  <c r="B39" i="11"/>
  <c r="E39" i="11" s="1"/>
  <c r="E422" i="16" s="1"/>
  <c r="B42" i="9"/>
  <c r="E42" i="9" s="1"/>
  <c r="E361" i="16" s="1"/>
  <c r="B8" i="12"/>
  <c r="B40" i="12"/>
  <c r="E40" i="12" s="1"/>
  <c r="E487" i="16" s="1"/>
  <c r="O12" i="2"/>
  <c r="AB12" i="2" s="1"/>
  <c r="O28" i="2"/>
  <c r="AB28" i="2" s="1"/>
  <c r="O143" i="2"/>
  <c r="AB143" i="2" s="1"/>
  <c r="O105" i="2"/>
  <c r="AB105" i="2" s="1"/>
  <c r="O150" i="2"/>
  <c r="AB150" i="2" s="1"/>
  <c r="O140" i="2"/>
  <c r="AB140" i="2" s="1"/>
  <c r="O34" i="2"/>
  <c r="AB34" i="2" s="1"/>
  <c r="O135" i="2"/>
  <c r="AB135" i="2" s="1"/>
  <c r="O50" i="2"/>
  <c r="AB50" i="2" s="1"/>
  <c r="O96" i="2"/>
  <c r="AB96" i="2" s="1"/>
  <c r="O134" i="2"/>
  <c r="AB134" i="2" s="1"/>
  <c r="O76" i="2"/>
  <c r="AB76" i="2" s="1"/>
  <c r="O113" i="2"/>
  <c r="AB113" i="2" s="1"/>
  <c r="O128" i="2"/>
  <c r="AB128" i="2" s="1"/>
  <c r="O23" i="2"/>
  <c r="AB23" i="2" s="1"/>
  <c r="O81" i="2"/>
  <c r="AB81" i="2" s="1"/>
  <c r="B9" i="7"/>
  <c r="B41" i="7"/>
  <c r="E41" i="7" s="1"/>
  <c r="E296" i="16" s="1"/>
  <c r="O157" i="2"/>
  <c r="AB157" i="2" s="1"/>
  <c r="O21" i="2"/>
  <c r="AB21" i="2" s="1"/>
  <c r="O117" i="2"/>
  <c r="AB117" i="2" s="1"/>
  <c r="O147" i="2"/>
  <c r="AB147" i="2" s="1"/>
  <c r="O30" i="2"/>
  <c r="AB30" i="2" s="1"/>
  <c r="O40" i="2"/>
  <c r="AB40" i="2" s="1"/>
  <c r="O39" i="2"/>
  <c r="AB39" i="2" s="1"/>
  <c r="O71" i="2"/>
  <c r="AB71" i="2" s="1"/>
  <c r="O18" i="2"/>
  <c r="AB18" i="2" s="1"/>
  <c r="O32" i="2"/>
  <c r="AB32" i="2" s="1"/>
  <c r="O4" i="2"/>
  <c r="AB4" i="2" s="1"/>
  <c r="O70" i="2"/>
  <c r="AB70" i="2" s="1"/>
  <c r="O145" i="2"/>
  <c r="AB145" i="2" s="1"/>
  <c r="O136" i="2"/>
  <c r="AB136" i="2" s="1"/>
  <c r="O94" i="2"/>
  <c r="AB94" i="2" s="1"/>
  <c r="O144" i="2"/>
  <c r="AB144" i="2" s="1"/>
  <c r="B43" i="7"/>
  <c r="E43" i="7" s="1"/>
  <c r="E298" i="16" s="1"/>
  <c r="B10" i="9"/>
  <c r="B6" i="15"/>
  <c r="O80" i="2"/>
  <c r="AB80" i="2" s="1"/>
  <c r="O37" i="2"/>
  <c r="AB37" i="2" s="1"/>
  <c r="O155" i="2"/>
  <c r="AB155" i="2" s="1"/>
  <c r="O26" i="2"/>
  <c r="AB26" i="2" s="1"/>
  <c r="O22" i="2"/>
  <c r="AB22" i="2" s="1"/>
  <c r="O146" i="2"/>
  <c r="AB146" i="2" s="1"/>
  <c r="O109" i="2"/>
  <c r="AB109" i="2" s="1"/>
  <c r="O55" i="2"/>
  <c r="AB55" i="2" s="1"/>
  <c r="O98" i="2"/>
  <c r="AB98" i="2" s="1"/>
  <c r="O100" i="2"/>
  <c r="AB100" i="2" s="1"/>
  <c r="O118" i="2"/>
  <c r="AB118" i="2" s="1"/>
  <c r="O133" i="2"/>
  <c r="AB133" i="2" s="1"/>
  <c r="O60" i="2"/>
  <c r="AB60" i="2" s="1"/>
  <c r="O67" i="2"/>
  <c r="AB67" i="2" s="1"/>
  <c r="O139" i="2"/>
  <c r="AB139" i="2" s="1"/>
  <c r="B9" i="11"/>
  <c r="B41" i="11"/>
  <c r="E41" i="11" s="1"/>
  <c r="E424" i="16" s="1"/>
  <c r="B11" i="7"/>
  <c r="B7" i="13"/>
  <c r="O115" i="2"/>
  <c r="AB115" i="2" s="1"/>
  <c r="O114" i="2"/>
  <c r="AB114" i="2" s="1"/>
  <c r="O162" i="2"/>
  <c r="AB162" i="2" s="1"/>
  <c r="O14" i="2"/>
  <c r="AB14" i="2" s="1"/>
  <c r="O52" i="2"/>
  <c r="AB52" i="2" s="1"/>
  <c r="O107" i="2"/>
  <c r="AB107" i="2" s="1"/>
  <c r="O132" i="2"/>
  <c r="AB132" i="2" s="1"/>
  <c r="O141" i="2"/>
  <c r="AB141" i="2" s="1"/>
  <c r="O20" i="2"/>
  <c r="AB20" i="2" s="1"/>
  <c r="O91" i="2"/>
  <c r="AB91" i="2" s="1"/>
  <c r="O83" i="2"/>
  <c r="AB83" i="2" s="1"/>
  <c r="O161" i="2"/>
  <c r="AB161" i="2" s="1"/>
  <c r="O61" i="2"/>
  <c r="AB61" i="2" s="1"/>
  <c r="O149" i="2"/>
  <c r="AB149" i="2" s="1"/>
  <c r="O159" i="2"/>
  <c r="AB159" i="2" s="1"/>
  <c r="B40" i="13"/>
  <c r="E40" i="13" s="1"/>
  <c r="E551" i="16" s="1"/>
  <c r="B42" i="11"/>
  <c r="E42" i="11" s="1"/>
  <c r="E425" i="16" s="1"/>
  <c r="B9" i="12"/>
  <c r="B10" i="11"/>
  <c r="B41" i="9"/>
  <c r="E41" i="9" s="1"/>
  <c r="E360" i="16" s="1"/>
  <c r="B8" i="13"/>
  <c r="B12" i="7"/>
  <c r="B39" i="15"/>
  <c r="E39" i="15" s="1"/>
  <c r="E614" i="16" s="1"/>
  <c r="B11" i="9"/>
  <c r="B7" i="15"/>
  <c r="B44" i="7"/>
  <c r="E44" i="7" s="1"/>
  <c r="E299" i="16" s="1"/>
  <c r="B41" i="12"/>
  <c r="E41" i="12" s="1"/>
  <c r="E488" i="16" s="1"/>
  <c r="B43" i="9"/>
  <c r="E43" i="9" s="1"/>
  <c r="E362" i="16" s="1"/>
  <c r="B44" i="9"/>
  <c r="E44" i="9" s="1"/>
  <c r="E363" i="16" s="1"/>
  <c r="B40" i="15"/>
  <c r="E40" i="15" s="1"/>
  <c r="E615" i="16" s="1"/>
  <c r="B42" i="12"/>
  <c r="E42" i="12" s="1"/>
  <c r="E489" i="16" s="1"/>
  <c r="B8" i="15"/>
  <c r="B9" i="13"/>
  <c r="B41" i="13"/>
  <c r="E41" i="13" s="1"/>
  <c r="E552" i="16" s="1"/>
  <c r="B11" i="11"/>
  <c r="B13" i="7"/>
  <c r="B12" i="9"/>
  <c r="B45" i="7"/>
  <c r="E45" i="7" s="1"/>
  <c r="E300" i="16" s="1"/>
  <c r="B10" i="12"/>
  <c r="B43" i="11"/>
  <c r="E43" i="11" s="1"/>
  <c r="E426" i="16" s="1"/>
  <c r="B46" i="7"/>
  <c r="E46" i="7" s="1"/>
  <c r="E301" i="16" s="1"/>
  <c r="B10" i="13"/>
  <c r="B41" i="15"/>
  <c r="E41" i="15" s="1"/>
  <c r="E616" i="16" s="1"/>
  <c r="B13" i="9"/>
  <c r="B42" i="13"/>
  <c r="E42" i="13" s="1"/>
  <c r="E553" i="16" s="1"/>
  <c r="B44" i="11"/>
  <c r="E44" i="11" s="1"/>
  <c r="E427" i="16" s="1"/>
  <c r="B11" i="12"/>
  <c r="B13" i="6"/>
  <c r="B16" i="5"/>
  <c r="B12" i="11"/>
  <c r="B45" i="9"/>
  <c r="E45" i="9" s="1"/>
  <c r="E364" i="16" s="1"/>
  <c r="B14" i="7"/>
  <c r="B43" i="12"/>
  <c r="E43" i="12" s="1"/>
  <c r="E490" i="16" s="1"/>
  <c r="B9" i="15"/>
  <c r="B45" i="6"/>
  <c r="E45" i="6" s="1"/>
  <c r="E236" i="16" s="1"/>
  <c r="B48" i="5"/>
  <c r="E48" i="5" s="1"/>
  <c r="E175" i="16" s="1"/>
  <c r="B44" i="12"/>
  <c r="E44" i="12" s="1"/>
  <c r="E491" i="16" s="1"/>
  <c r="B11" i="13"/>
  <c r="B12" i="12"/>
  <c r="B47" i="7"/>
  <c r="E47" i="7" s="1"/>
  <c r="E302" i="16" s="1"/>
  <c r="B42" i="15"/>
  <c r="E42" i="15" s="1"/>
  <c r="E617" i="16" s="1"/>
  <c r="B46" i="9"/>
  <c r="E46" i="9" s="1"/>
  <c r="E365" i="16" s="1"/>
  <c r="B17" i="5"/>
  <c r="B14" i="9"/>
  <c r="B13" i="11"/>
  <c r="B43" i="13"/>
  <c r="E43" i="13" s="1"/>
  <c r="E554" i="16" s="1"/>
  <c r="B15" i="7"/>
  <c r="B10" i="15"/>
  <c r="B45" i="11"/>
  <c r="E45" i="11" s="1"/>
  <c r="E428" i="16" s="1"/>
  <c r="B49" i="5"/>
  <c r="E49" i="5" s="1"/>
  <c r="E176" i="16" s="1"/>
  <c r="B12" i="13"/>
  <c r="B13" i="12"/>
  <c r="B11" i="15"/>
  <c r="B45" i="12"/>
  <c r="E45" i="12" s="1"/>
  <c r="E492" i="16" s="1"/>
  <c r="B14" i="11"/>
  <c r="B18" i="5"/>
  <c r="B50" i="5"/>
  <c r="E50" i="5" s="1"/>
  <c r="E177" i="16" s="1"/>
  <c r="B16" i="7"/>
  <c r="B46" i="11"/>
  <c r="E46" i="11" s="1"/>
  <c r="E429" i="16" s="1"/>
  <c r="B48" i="7"/>
  <c r="E48" i="7" s="1"/>
  <c r="E303" i="16" s="1"/>
  <c r="B44" i="13"/>
  <c r="E44" i="13" s="1"/>
  <c r="E555" i="16" s="1"/>
  <c r="B43" i="15"/>
  <c r="E43" i="15" s="1"/>
  <c r="E618" i="16" s="1"/>
  <c r="B12" i="15"/>
  <c r="B50" i="6"/>
  <c r="E50" i="6" s="1"/>
  <c r="E241" i="16" s="1"/>
  <c r="B44" i="15"/>
  <c r="E44" i="15" s="1"/>
  <c r="E619" i="16" s="1"/>
  <c r="B18" i="6"/>
  <c r="B48" i="9"/>
  <c r="E48" i="9" s="1"/>
  <c r="E367" i="16" s="1"/>
  <c r="B47" i="11"/>
  <c r="E47" i="11" s="1"/>
  <c r="E430" i="16" s="1"/>
  <c r="B16" i="9"/>
  <c r="B46" i="12"/>
  <c r="E46" i="12" s="1"/>
  <c r="E493" i="16" s="1"/>
  <c r="B13" i="13"/>
  <c r="B17" i="7"/>
  <c r="B49" i="7"/>
  <c r="E49" i="7" s="1"/>
  <c r="E304" i="16" s="1"/>
  <c r="B45" i="13"/>
  <c r="E45" i="13" s="1"/>
  <c r="E556" i="16" s="1"/>
  <c r="B14" i="12"/>
  <c r="B15" i="11"/>
  <c r="B20" i="5"/>
  <c r="B52" i="5"/>
  <c r="E52" i="5" s="1"/>
  <c r="E179" i="16" s="1"/>
  <c r="B48" i="11"/>
  <c r="E48" i="11" s="1"/>
  <c r="E431" i="16" s="1"/>
  <c r="B51" i="6"/>
  <c r="E51" i="6" s="1"/>
  <c r="E242" i="16" s="1"/>
  <c r="B45" i="15"/>
  <c r="E45" i="15" s="1"/>
  <c r="E620" i="16" s="1"/>
  <c r="B47" i="12"/>
  <c r="E47" i="12" s="1"/>
  <c r="E494" i="16" s="1"/>
  <c r="B15" i="12"/>
  <c r="B18" i="7"/>
  <c r="B49" i="9"/>
  <c r="E49" i="9" s="1"/>
  <c r="E368" i="16" s="1"/>
  <c r="B46" i="13"/>
  <c r="E46" i="13" s="1"/>
  <c r="E557" i="16" s="1"/>
  <c r="B17" i="9"/>
  <c r="B16" i="11"/>
  <c r="B14" i="13"/>
  <c r="B13" i="15"/>
  <c r="B50" i="7"/>
  <c r="E50" i="7" s="1"/>
  <c r="E305" i="16" s="1"/>
  <c r="B15" i="13"/>
  <c r="B18" i="9"/>
  <c r="B51" i="5"/>
  <c r="E51" i="5" s="1"/>
  <c r="E178" i="16" s="1"/>
  <c r="B47" i="13"/>
  <c r="E47" i="13" s="1"/>
  <c r="E558" i="16" s="1"/>
  <c r="B19" i="7"/>
  <c r="B49" i="11"/>
  <c r="E49" i="11" s="1"/>
  <c r="E432" i="16" s="1"/>
  <c r="B48" i="12"/>
  <c r="E48" i="12" s="1"/>
  <c r="E495" i="16" s="1"/>
  <c r="B50" i="9"/>
  <c r="E50" i="9" s="1"/>
  <c r="E369" i="16" s="1"/>
  <c r="B17" i="11"/>
  <c r="B46" i="15"/>
  <c r="E46" i="15" s="1"/>
  <c r="E621" i="16" s="1"/>
  <c r="B51" i="7"/>
  <c r="E51" i="7" s="1"/>
  <c r="E306" i="16" s="1"/>
  <c r="B14" i="15"/>
  <c r="B16" i="12"/>
  <c r="B19" i="5"/>
  <c r="B53" i="6"/>
  <c r="E53" i="6" s="1"/>
  <c r="E244" i="16" s="1"/>
  <c r="B18" i="11"/>
  <c r="B22" i="5"/>
  <c r="B48" i="13"/>
  <c r="E48" i="13" s="1"/>
  <c r="E559" i="16" s="1"/>
  <c r="B21" i="6"/>
  <c r="B19" i="6"/>
  <c r="B15" i="15"/>
  <c r="B54" i="5"/>
  <c r="E54" i="5" s="1"/>
  <c r="E181" i="16" s="1"/>
  <c r="B19" i="9"/>
  <c r="B51" i="9"/>
  <c r="E51" i="9" s="1"/>
  <c r="E370" i="16" s="1"/>
  <c r="B50" i="11"/>
  <c r="E50" i="11" s="1"/>
  <c r="E433" i="16" s="1"/>
  <c r="B52" i="7"/>
  <c r="E52" i="7" s="1"/>
  <c r="E307" i="16" s="1"/>
  <c r="B16" i="13"/>
  <c r="B47" i="15"/>
  <c r="E47" i="15" s="1"/>
  <c r="E622" i="16" s="1"/>
  <c r="B20" i="7"/>
  <c r="B50" i="12"/>
  <c r="E50" i="12" s="1"/>
  <c r="E497" i="16" s="1"/>
  <c r="B17" i="13"/>
  <c r="B16" i="15"/>
  <c r="B52" i="9"/>
  <c r="E52" i="9" s="1"/>
  <c r="E371" i="16" s="1"/>
  <c r="B49" i="13"/>
  <c r="E49" i="13" s="1"/>
  <c r="E560" i="16" s="1"/>
  <c r="B19" i="11"/>
  <c r="B20" i="9"/>
  <c r="B18" i="12"/>
  <c r="B51" i="11"/>
  <c r="E51" i="11" s="1"/>
  <c r="E434" i="16" s="1"/>
  <c r="B22" i="6"/>
  <c r="B21" i="7"/>
  <c r="B48" i="15"/>
  <c r="E48" i="15" s="1"/>
  <c r="E623" i="16" s="1"/>
  <c r="B54" i="6"/>
  <c r="E54" i="6" s="1"/>
  <c r="E245" i="16" s="1"/>
  <c r="B53" i="7"/>
  <c r="E53" i="7" s="1"/>
  <c r="E308" i="16" s="1"/>
  <c r="B50" i="13"/>
  <c r="E50" i="13" s="1"/>
  <c r="E561" i="16" s="1"/>
  <c r="B54" i="7"/>
  <c r="E54" i="7" s="1"/>
  <c r="E309" i="16" s="1"/>
  <c r="B51" i="12"/>
  <c r="E51" i="12" s="1"/>
  <c r="E498" i="16" s="1"/>
  <c r="B18" i="13"/>
  <c r="B19" i="12"/>
  <c r="B49" i="15"/>
  <c r="E49" i="15" s="1"/>
  <c r="E624" i="16" s="1"/>
  <c r="B21" i="9"/>
  <c r="B55" i="6"/>
  <c r="E55" i="6" s="1"/>
  <c r="E246" i="16" s="1"/>
  <c r="B52" i="11"/>
  <c r="E52" i="11" s="1"/>
  <c r="E435" i="16" s="1"/>
  <c r="B23" i="6"/>
  <c r="B53" i="9"/>
  <c r="E53" i="9" s="1"/>
  <c r="E372" i="16" s="1"/>
  <c r="B17" i="15"/>
  <c r="B22" i="7"/>
  <c r="B20" i="11"/>
  <c r="B19" i="13"/>
  <c r="B20" i="12"/>
  <c r="B23" i="7"/>
  <c r="B51" i="13"/>
  <c r="E51" i="13" s="1"/>
  <c r="E562" i="16" s="1"/>
  <c r="B52" i="12"/>
  <c r="E52" i="12" s="1"/>
  <c r="E499" i="16" s="1"/>
  <c r="B56" i="6"/>
  <c r="E56" i="6" s="1"/>
  <c r="E247" i="16" s="1"/>
  <c r="B55" i="7"/>
  <c r="E55" i="7" s="1"/>
  <c r="E310" i="16" s="1"/>
  <c r="B50" i="15"/>
  <c r="E50" i="15" s="1"/>
  <c r="E625" i="16" s="1"/>
  <c r="B21" i="11"/>
  <c r="B18" i="15"/>
  <c r="B24" i="6"/>
  <c r="B53" i="11"/>
  <c r="E53" i="11" s="1"/>
  <c r="E436" i="16" s="1"/>
  <c r="B21" i="12"/>
  <c r="B53" i="12"/>
  <c r="E53" i="12" s="1"/>
  <c r="E500" i="16" s="1"/>
  <c r="B52" i="13"/>
  <c r="E52" i="13" s="1"/>
  <c r="E563" i="16" s="1"/>
  <c r="B22" i="11"/>
  <c r="B20" i="13"/>
  <c r="B19" i="15"/>
  <c r="B51" i="15"/>
  <c r="E51" i="15" s="1"/>
  <c r="E626" i="16" s="1"/>
  <c r="B54" i="11"/>
  <c r="E54" i="11" s="1"/>
  <c r="E437" i="16" s="1"/>
  <c r="B25" i="7"/>
  <c r="B20" i="15"/>
  <c r="B57" i="7"/>
  <c r="E57" i="7" s="1"/>
  <c r="E312" i="16" s="1"/>
  <c r="B52" i="15"/>
  <c r="E52" i="15" s="1"/>
  <c r="E627" i="16" s="1"/>
  <c r="B24" i="13"/>
  <c r="B24" i="9"/>
  <c r="B21" i="13"/>
  <c r="B56" i="9"/>
  <c r="E56" i="9" s="1"/>
  <c r="E375" i="16" s="1"/>
  <c r="B53" i="13"/>
  <c r="E53" i="13" s="1"/>
  <c r="E564" i="16" s="1"/>
  <c r="B22" i="13"/>
  <c r="B54" i="13"/>
  <c r="E54" i="13" s="1"/>
  <c r="E565" i="16" s="1"/>
  <c r="B55" i="12"/>
  <c r="E55" i="12" s="1"/>
  <c r="E502" i="16" s="1"/>
  <c r="B21" i="15"/>
  <c r="B53" i="15"/>
  <c r="E53" i="15" s="1"/>
  <c r="E628" i="16" s="1"/>
  <c r="B23" i="12"/>
  <c r="B23" i="13"/>
  <c r="B56" i="13"/>
  <c r="E56" i="13" s="1"/>
  <c r="E567" i="16" s="1"/>
  <c r="AO77" i="2"/>
  <c r="AB77" i="2"/>
  <c r="BB127" i="2"/>
  <c r="BB45" i="2"/>
  <c r="BC45" i="2"/>
  <c r="BB30" i="2"/>
  <c r="BB147" i="2"/>
  <c r="BB87" i="2"/>
  <c r="BC87" i="2"/>
  <c r="BB35" i="2"/>
  <c r="BB23" i="2"/>
  <c r="BC23" i="2"/>
  <c r="BB69" i="2"/>
  <c r="BB53" i="2"/>
  <c r="BB136" i="2"/>
  <c r="BC64" i="2"/>
  <c r="BB64" i="2"/>
  <c r="BB46" i="2"/>
  <c r="BB150" i="2"/>
  <c r="BC150" i="2"/>
  <c r="BB72" i="2"/>
  <c r="BC72" i="2"/>
  <c r="BB5" i="2"/>
  <c r="BC5" i="2"/>
  <c r="BB55" i="2"/>
  <c r="BB123" i="2"/>
  <c r="BB148" i="2"/>
  <c r="BB43" i="2"/>
  <c r="BC43" i="2"/>
  <c r="BB159" i="2"/>
  <c r="BC138" i="2"/>
  <c r="BB138" i="2"/>
  <c r="BC143" i="2"/>
  <c r="BB143" i="2"/>
  <c r="BB111" i="2"/>
  <c r="BC111" i="2"/>
  <c r="BC98" i="2"/>
  <c r="BB98" i="2"/>
  <c r="BB91" i="2"/>
  <c r="BC42" i="2"/>
  <c r="BB42" i="2"/>
  <c r="BB38" i="2"/>
  <c r="BB54" i="2"/>
  <c r="BC54" i="2"/>
  <c r="BC18" i="2"/>
  <c r="BB18" i="2"/>
  <c r="BB160" i="2"/>
  <c r="BB131" i="2"/>
  <c r="BC131" i="2"/>
  <c r="AO84" i="2"/>
  <c r="BD84" i="2" s="1"/>
  <c r="AC84" i="2"/>
  <c r="AO99" i="2"/>
  <c r="AB99" i="2"/>
  <c r="BB135" i="2"/>
  <c r="BB130" i="2"/>
  <c r="BB126" i="2"/>
  <c r="BC126" i="2"/>
  <c r="BB102" i="2"/>
  <c r="BC102" i="2"/>
  <c r="BB121" i="2"/>
  <c r="BB81" i="2"/>
  <c r="BB83" i="2"/>
  <c r="BC83" i="2"/>
  <c r="BC65" i="2"/>
  <c r="BB65" i="2"/>
  <c r="BB154" i="2"/>
  <c r="BB158" i="2"/>
  <c r="BC158" i="2"/>
  <c r="BC36" i="2"/>
  <c r="BB36" i="2"/>
  <c r="BB94" i="2"/>
  <c r="BC94" i="2"/>
  <c r="BB112" i="2"/>
  <c r="BB162" i="2"/>
  <c r="BC13" i="2"/>
  <c r="BB13" i="2"/>
  <c r="BB93" i="2"/>
  <c r="BB76" i="2"/>
  <c r="BC76" i="2"/>
  <c r="BB144" i="2"/>
  <c r="BB63" i="2"/>
  <c r="BC63" i="2"/>
  <c r="AO113" i="2"/>
  <c r="BC113" i="2" s="1"/>
  <c r="BC97" i="2"/>
  <c r="BB97" i="2"/>
  <c r="BC114" i="2"/>
  <c r="BB114" i="2"/>
  <c r="BB155" i="2"/>
  <c r="BB122" i="2"/>
  <c r="BB67" i="2"/>
  <c r="BB73" i="2"/>
  <c r="BC73" i="2"/>
  <c r="BB142" i="2"/>
  <c r="BB25" i="2"/>
  <c r="BB80" i="2"/>
  <c r="BB110" i="2"/>
  <c r="BC110" i="2"/>
  <c r="BC151" i="2"/>
  <c r="BB151" i="2"/>
  <c r="BB52" i="2"/>
  <c r="BC52" i="2"/>
  <c r="BB50" i="2"/>
  <c r="AB57" i="2"/>
  <c r="AB68" i="2"/>
  <c r="AP175" i="2" l="1"/>
  <c r="AP177" i="2"/>
  <c r="AP169" i="2"/>
  <c r="AP166" i="2"/>
  <c r="AP164" i="2"/>
  <c r="AP174" i="2"/>
  <c r="AP168" i="2"/>
  <c r="AP167" i="2"/>
  <c r="AP171" i="2"/>
  <c r="AP165" i="2"/>
  <c r="AP173" i="2"/>
  <c r="BD173" i="2" s="1"/>
  <c r="AP172" i="2"/>
  <c r="AP163" i="2"/>
  <c r="AP176" i="2"/>
  <c r="AP170" i="2"/>
  <c r="P168" i="2"/>
  <c r="AC168" i="2" s="1"/>
  <c r="P175" i="2"/>
  <c r="AC175" i="2" s="1"/>
  <c r="P167" i="2"/>
  <c r="AC167" i="2" s="1"/>
  <c r="P164" i="2"/>
  <c r="AC164" i="2" s="1"/>
  <c r="P163" i="2"/>
  <c r="AC163" i="2" s="1"/>
  <c r="P170" i="2"/>
  <c r="AC170" i="2" s="1"/>
  <c r="P169" i="2"/>
  <c r="AC169" i="2" s="1"/>
  <c r="P172" i="2"/>
  <c r="AC172" i="2" s="1"/>
  <c r="P173" i="2"/>
  <c r="AC173" i="2" s="1"/>
  <c r="P165" i="2"/>
  <c r="AC165" i="2" s="1"/>
  <c r="P174" i="2"/>
  <c r="AC174" i="2" s="1"/>
  <c r="P176" i="2"/>
  <c r="AC176" i="2" s="1"/>
  <c r="P177" i="2"/>
  <c r="AC177" i="2" s="1"/>
  <c r="P166" i="2"/>
  <c r="AC166" i="2" s="1"/>
  <c r="P171" i="2"/>
  <c r="AC171" i="2" s="1"/>
  <c r="BD165" i="2"/>
  <c r="BC165" i="2"/>
  <c r="BD170" i="2"/>
  <c r="BC176" i="2"/>
  <c r="BD176" i="2"/>
  <c r="BC173" i="2"/>
  <c r="BJ102" i="2"/>
  <c r="BL18" i="2"/>
  <c r="BJ122" i="2"/>
  <c r="BJ112" i="2"/>
  <c r="BL72" i="2"/>
  <c r="BL69" i="2"/>
  <c r="BJ108" i="2"/>
  <c r="BJ118" i="2"/>
  <c r="BJ106" i="2"/>
  <c r="BJ120" i="2"/>
  <c r="BJ110" i="2"/>
  <c r="BJ121" i="2"/>
  <c r="BL43" i="2"/>
  <c r="BJ124" i="2"/>
  <c r="BJ103" i="2"/>
  <c r="BJ123" i="2"/>
  <c r="BJ114" i="2"/>
  <c r="BJ111" i="2"/>
  <c r="BJ99" i="2"/>
  <c r="BJ113" i="2"/>
  <c r="BJ109" i="2"/>
  <c r="BJ101" i="2"/>
  <c r="BJ107" i="2"/>
  <c r="BJ117" i="2"/>
  <c r="BJ116" i="2"/>
  <c r="BJ115" i="2"/>
  <c r="BJ100" i="2"/>
  <c r="E23" i="13"/>
  <c r="E534" i="16" s="1"/>
  <c r="E22" i="5"/>
  <c r="E149" i="16" s="1"/>
  <c r="E15" i="13"/>
  <c r="E526" i="16" s="1"/>
  <c r="E18" i="7"/>
  <c r="E273" i="16" s="1"/>
  <c r="E17" i="7"/>
  <c r="E272" i="16" s="1"/>
  <c r="E13" i="12"/>
  <c r="E460" i="16" s="1"/>
  <c r="E22" i="13"/>
  <c r="E533" i="16" s="1"/>
  <c r="E24" i="9"/>
  <c r="E343" i="16" s="1"/>
  <c r="E20" i="15"/>
  <c r="E595" i="16" s="1"/>
  <c r="E19" i="15"/>
  <c r="E594" i="16" s="1"/>
  <c r="E18" i="15"/>
  <c r="E593" i="16" s="1"/>
  <c r="E20" i="12"/>
  <c r="E467" i="16" s="1"/>
  <c r="E17" i="15"/>
  <c r="E592" i="16" s="1"/>
  <c r="E18" i="13"/>
  <c r="E529" i="16" s="1"/>
  <c r="E22" i="6"/>
  <c r="E213" i="16" s="1"/>
  <c r="E19" i="11"/>
  <c r="E402" i="16" s="1"/>
  <c r="E17" i="13"/>
  <c r="E528" i="16" s="1"/>
  <c r="E16" i="13"/>
  <c r="E527" i="16" s="1"/>
  <c r="E19" i="9"/>
  <c r="E338" i="16" s="1"/>
  <c r="E21" i="6"/>
  <c r="E212" i="16" s="1"/>
  <c r="E13" i="15"/>
  <c r="E588" i="16" s="1"/>
  <c r="E18" i="6"/>
  <c r="E209" i="16" s="1"/>
  <c r="E16" i="7"/>
  <c r="E271" i="16" s="1"/>
  <c r="E11" i="13"/>
  <c r="E522" i="16" s="1"/>
  <c r="E9" i="15"/>
  <c r="E584" i="16" s="1"/>
  <c r="E12" i="11"/>
  <c r="E395" i="16" s="1"/>
  <c r="E10" i="13"/>
  <c r="E521" i="16" s="1"/>
  <c r="E12" i="7"/>
  <c r="E267" i="16" s="1"/>
  <c r="E9" i="12"/>
  <c r="E456" i="16" s="1"/>
  <c r="E10" i="5"/>
  <c r="E137" i="16" s="1"/>
  <c r="E5" i="15"/>
  <c r="E580" i="16" s="1"/>
  <c r="E7" i="12"/>
  <c r="E454" i="16" s="1"/>
  <c r="E9" i="5"/>
  <c r="E136" i="16" s="1"/>
  <c r="E10" i="6"/>
  <c r="E201" i="16" s="1"/>
  <c r="E6" i="11"/>
  <c r="E389" i="16" s="1"/>
  <c r="E7" i="7"/>
  <c r="E262" i="16" s="1"/>
  <c r="E5" i="9"/>
  <c r="E324" i="16" s="1"/>
  <c r="E6" i="6"/>
  <c r="E197" i="16" s="1"/>
  <c r="B62" i="19"/>
  <c r="E62" i="19" s="1"/>
  <c r="E765" i="16" s="1"/>
  <c r="B40" i="19"/>
  <c r="E40" i="19" s="1"/>
  <c r="E743" i="16" s="1"/>
  <c r="B55" i="19"/>
  <c r="E55" i="19" s="1"/>
  <c r="E758" i="16" s="1"/>
  <c r="B37" i="19"/>
  <c r="E37" i="19" s="1"/>
  <c r="E740" i="16" s="1"/>
  <c r="B46" i="19"/>
  <c r="E46" i="19" s="1"/>
  <c r="E749" i="16" s="1"/>
  <c r="B11" i="19"/>
  <c r="E11" i="19" s="1"/>
  <c r="E714" i="16" s="1"/>
  <c r="B24" i="19"/>
  <c r="E24" i="19" s="1"/>
  <c r="E727" i="16" s="1"/>
  <c r="B50" i="19"/>
  <c r="E50" i="19" s="1"/>
  <c r="E753" i="16" s="1"/>
  <c r="B53" i="19"/>
  <c r="E53" i="19" s="1"/>
  <c r="E756" i="16" s="1"/>
  <c r="B38" i="19"/>
  <c r="E38" i="19" s="1"/>
  <c r="E741" i="16" s="1"/>
  <c r="B58" i="19"/>
  <c r="E58" i="19" s="1"/>
  <c r="E761" i="16" s="1"/>
  <c r="B7" i="19"/>
  <c r="E7" i="19" s="1"/>
  <c r="E710" i="16" s="1"/>
  <c r="B31" i="19"/>
  <c r="E31" i="19" s="1"/>
  <c r="E734" i="16" s="1"/>
  <c r="B34" i="19"/>
  <c r="E34" i="19" s="1"/>
  <c r="E737" i="16" s="1"/>
  <c r="B33" i="19"/>
  <c r="E33" i="19" s="1"/>
  <c r="E736" i="16" s="1"/>
  <c r="B17" i="19"/>
  <c r="E17" i="19" s="1"/>
  <c r="E720" i="16" s="1"/>
  <c r="B61" i="19"/>
  <c r="E61" i="19" s="1"/>
  <c r="E764" i="16" s="1"/>
  <c r="B13" i="19"/>
  <c r="E13" i="19" s="1"/>
  <c r="E716" i="16" s="1"/>
  <c r="B21" i="19"/>
  <c r="E21" i="19" s="1"/>
  <c r="E724" i="16" s="1"/>
  <c r="B45" i="19"/>
  <c r="E45" i="19" s="1"/>
  <c r="E748" i="16" s="1"/>
  <c r="B63" i="19"/>
  <c r="E63" i="19" s="1"/>
  <c r="E766" i="16" s="1"/>
  <c r="B47" i="19"/>
  <c r="E47" i="19" s="1"/>
  <c r="E750" i="16" s="1"/>
  <c r="B43" i="19"/>
  <c r="E43" i="19" s="1"/>
  <c r="E746" i="16" s="1"/>
  <c r="B30" i="19"/>
  <c r="E30" i="19" s="1"/>
  <c r="E733" i="16" s="1"/>
  <c r="B22" i="19"/>
  <c r="E22" i="19" s="1"/>
  <c r="E725" i="16" s="1"/>
  <c r="B57" i="19"/>
  <c r="E57" i="19" s="1"/>
  <c r="E760" i="16" s="1"/>
  <c r="B54" i="19"/>
  <c r="E54" i="19" s="1"/>
  <c r="E757" i="16" s="1"/>
  <c r="B51" i="19"/>
  <c r="E51" i="19" s="1"/>
  <c r="E754" i="16" s="1"/>
  <c r="B59" i="19"/>
  <c r="E59" i="19" s="1"/>
  <c r="E762" i="16" s="1"/>
  <c r="B26" i="19"/>
  <c r="E26" i="19" s="1"/>
  <c r="E729" i="16" s="1"/>
  <c r="B64" i="19"/>
  <c r="E64" i="19" s="1"/>
  <c r="E767" i="16" s="1"/>
  <c r="B14" i="19"/>
  <c r="E14" i="19" s="1"/>
  <c r="E717" i="16" s="1"/>
  <c r="B32" i="19"/>
  <c r="E32" i="19" s="1"/>
  <c r="E735" i="16" s="1"/>
  <c r="B28" i="19"/>
  <c r="E28" i="19" s="1"/>
  <c r="E731" i="16" s="1"/>
  <c r="B66" i="19"/>
  <c r="E66" i="19" s="1"/>
  <c r="E769" i="16" s="1"/>
  <c r="B27" i="19"/>
  <c r="E27" i="19" s="1"/>
  <c r="E730" i="16" s="1"/>
  <c r="B48" i="19"/>
  <c r="E48" i="19" s="1"/>
  <c r="E751" i="16" s="1"/>
  <c r="B15" i="19"/>
  <c r="E15" i="19" s="1"/>
  <c r="E718" i="16" s="1"/>
  <c r="B23" i="19"/>
  <c r="E23" i="19" s="1"/>
  <c r="E726" i="16" s="1"/>
  <c r="B20" i="19"/>
  <c r="E20" i="19" s="1"/>
  <c r="E723" i="16" s="1"/>
  <c r="B16" i="19"/>
  <c r="E16" i="19" s="1"/>
  <c r="E719" i="16" s="1"/>
  <c r="B29" i="19"/>
  <c r="E29" i="19" s="1"/>
  <c r="E732" i="16" s="1"/>
  <c r="B42" i="19"/>
  <c r="E42" i="19" s="1"/>
  <c r="E745" i="16" s="1"/>
  <c r="B5" i="19"/>
  <c r="E5" i="19" s="1"/>
  <c r="E708" i="16" s="1"/>
  <c r="B6" i="19"/>
  <c r="E6" i="19" s="1"/>
  <c r="E709" i="16" s="1"/>
  <c r="B8" i="19"/>
  <c r="E8" i="19" s="1"/>
  <c r="E711" i="16" s="1"/>
  <c r="B25" i="19"/>
  <c r="E25" i="19" s="1"/>
  <c r="E728" i="16" s="1"/>
  <c r="B56" i="19"/>
  <c r="E56" i="19" s="1"/>
  <c r="E759" i="16" s="1"/>
  <c r="B19" i="19"/>
  <c r="E19" i="19" s="1"/>
  <c r="E722" i="16" s="1"/>
  <c r="B60" i="19"/>
  <c r="E60" i="19" s="1"/>
  <c r="E763" i="16" s="1"/>
  <c r="B18" i="19"/>
  <c r="E18" i="19" s="1"/>
  <c r="E721" i="16" s="1"/>
  <c r="B39" i="19"/>
  <c r="E39" i="19" s="1"/>
  <c r="E742" i="16" s="1"/>
  <c r="B49" i="19"/>
  <c r="E49" i="19" s="1"/>
  <c r="E752" i="16" s="1"/>
  <c r="B65" i="19"/>
  <c r="E65" i="19" s="1"/>
  <c r="E768" i="16" s="1"/>
  <c r="B10" i="19"/>
  <c r="E10" i="19" s="1"/>
  <c r="E713" i="16" s="1"/>
  <c r="B52" i="19"/>
  <c r="E52" i="19" s="1"/>
  <c r="E755" i="16" s="1"/>
  <c r="E22" i="11"/>
  <c r="E405" i="16" s="1"/>
  <c r="E23" i="6"/>
  <c r="E214" i="16" s="1"/>
  <c r="E18" i="12"/>
  <c r="E465" i="16" s="1"/>
  <c r="E20" i="7"/>
  <c r="E275" i="16" s="1"/>
  <c r="E16" i="12"/>
  <c r="E463" i="16" s="1"/>
  <c r="E19" i="7"/>
  <c r="E274" i="16" s="1"/>
  <c r="E18" i="5"/>
  <c r="E145" i="16" s="1"/>
  <c r="E21" i="15"/>
  <c r="E596" i="16" s="1"/>
  <c r="E24" i="13"/>
  <c r="E535" i="16" s="1"/>
  <c r="E25" i="7"/>
  <c r="E280" i="16" s="1"/>
  <c r="E20" i="13"/>
  <c r="E531" i="16" s="1"/>
  <c r="E21" i="12"/>
  <c r="E468" i="16" s="1"/>
  <c r="E21" i="11"/>
  <c r="E404" i="16" s="1"/>
  <c r="E19" i="13"/>
  <c r="E530" i="16" s="1"/>
  <c r="E21" i="9"/>
  <c r="E340" i="16" s="1"/>
  <c r="E19" i="5"/>
  <c r="E146" i="16" s="1"/>
  <c r="E18" i="9"/>
  <c r="E337" i="16" s="1"/>
  <c r="E14" i="13"/>
  <c r="E525" i="16" s="1"/>
  <c r="E20" i="5"/>
  <c r="E147" i="16" s="1"/>
  <c r="E16" i="9"/>
  <c r="E335" i="16" s="1"/>
  <c r="E11" i="15"/>
  <c r="E586" i="16" s="1"/>
  <c r="E13" i="11"/>
  <c r="E396" i="16" s="1"/>
  <c r="E16" i="5"/>
  <c r="E143" i="16" s="1"/>
  <c r="E12" i="9"/>
  <c r="E331" i="16" s="1"/>
  <c r="E9" i="13"/>
  <c r="E520" i="16" s="1"/>
  <c r="E7" i="15"/>
  <c r="E582" i="16" s="1"/>
  <c r="E8" i="13"/>
  <c r="E519" i="16" s="1"/>
  <c r="E9" i="11"/>
  <c r="E392" i="16" s="1"/>
  <c r="E6" i="15"/>
  <c r="E581" i="16" s="1"/>
  <c r="E9" i="7"/>
  <c r="E264" i="16" s="1"/>
  <c r="E12" i="5"/>
  <c r="E139" i="16" s="1"/>
  <c r="E11" i="6"/>
  <c r="E202" i="16" s="1"/>
  <c r="E6" i="12"/>
  <c r="E453" i="16" s="1"/>
  <c r="E8" i="7"/>
  <c r="E263" i="16" s="1"/>
  <c r="E11" i="9"/>
  <c r="E330" i="16" s="1"/>
  <c r="E7" i="13"/>
  <c r="E518" i="16" s="1"/>
  <c r="E10" i="9"/>
  <c r="E329" i="16" s="1"/>
  <c r="E8" i="11"/>
  <c r="E391" i="16" s="1"/>
  <c r="E9" i="9"/>
  <c r="E328" i="16" s="1"/>
  <c r="E8" i="9"/>
  <c r="E327" i="16" s="1"/>
  <c r="E7" i="9"/>
  <c r="E326" i="16" s="1"/>
  <c r="E6" i="7"/>
  <c r="E261" i="16" s="1"/>
  <c r="E20" i="11"/>
  <c r="E403" i="16" s="1"/>
  <c r="E15" i="15"/>
  <c r="E590" i="16" s="1"/>
  <c r="E17" i="11"/>
  <c r="E400" i="16" s="1"/>
  <c r="E16" i="11"/>
  <c r="E399" i="16" s="1"/>
  <c r="E15" i="11"/>
  <c r="E398" i="16" s="1"/>
  <c r="E10" i="15"/>
  <c r="E585" i="16" s="1"/>
  <c r="E14" i="9"/>
  <c r="E333" i="16" s="1"/>
  <c r="E14" i="7"/>
  <c r="E269" i="16" s="1"/>
  <c r="E13" i="6"/>
  <c r="E204" i="16" s="1"/>
  <c r="E13" i="9"/>
  <c r="E332" i="16" s="1"/>
  <c r="E13" i="7"/>
  <c r="E268" i="16" s="1"/>
  <c r="E8" i="15"/>
  <c r="E583" i="16" s="1"/>
  <c r="E23" i="12"/>
  <c r="E470" i="16" s="1"/>
  <c r="E21" i="13"/>
  <c r="E532" i="16" s="1"/>
  <c r="E24" i="6"/>
  <c r="E215" i="16" s="1"/>
  <c r="E23" i="7"/>
  <c r="E278" i="16" s="1"/>
  <c r="E22" i="7"/>
  <c r="E277" i="16" s="1"/>
  <c r="E19" i="12"/>
  <c r="E466" i="16" s="1"/>
  <c r="E21" i="7"/>
  <c r="E276" i="16" s="1"/>
  <c r="E20" i="9"/>
  <c r="E339" i="16" s="1"/>
  <c r="E16" i="15"/>
  <c r="E591" i="16" s="1"/>
  <c r="E19" i="6"/>
  <c r="E210" i="16" s="1"/>
  <c r="E18" i="11"/>
  <c r="E401" i="16" s="1"/>
  <c r="E14" i="15"/>
  <c r="E589" i="16" s="1"/>
  <c r="E17" i="9"/>
  <c r="E336" i="16" s="1"/>
  <c r="E15" i="12"/>
  <c r="E462" i="16" s="1"/>
  <c r="E14" i="12"/>
  <c r="E461" i="16" s="1"/>
  <c r="E13" i="13"/>
  <c r="E524" i="16" s="1"/>
  <c r="E12" i="15"/>
  <c r="E587" i="16" s="1"/>
  <c r="E14" i="11"/>
  <c r="E397" i="16" s="1"/>
  <c r="E12" i="13"/>
  <c r="E523" i="16" s="1"/>
  <c r="E15" i="7"/>
  <c r="E270" i="16" s="1"/>
  <c r="E17" i="5"/>
  <c r="E144" i="16" s="1"/>
  <c r="E12" i="12"/>
  <c r="E459" i="16" s="1"/>
  <c r="E11" i="12"/>
  <c r="E458" i="16" s="1"/>
  <c r="E10" i="12"/>
  <c r="E457" i="16" s="1"/>
  <c r="E11" i="11"/>
  <c r="E394" i="16" s="1"/>
  <c r="E10" i="11"/>
  <c r="E393" i="16" s="1"/>
  <c r="E11" i="7"/>
  <c r="E266" i="16" s="1"/>
  <c r="E8" i="12"/>
  <c r="E455" i="16" s="1"/>
  <c r="E10" i="7"/>
  <c r="E265" i="16" s="1"/>
  <c r="E6" i="13"/>
  <c r="E517" i="16" s="1"/>
  <c r="E7" i="11"/>
  <c r="E390" i="16" s="1"/>
  <c r="E5" i="13"/>
  <c r="E516" i="16" s="1"/>
  <c r="E9" i="6"/>
  <c r="E200" i="16" s="1"/>
  <c r="E8" i="6"/>
  <c r="E199" i="16" s="1"/>
  <c r="E33" i="17"/>
  <c r="E672" i="16" s="1"/>
  <c r="AP132" i="2"/>
  <c r="AC132" i="2"/>
  <c r="AP67" i="2"/>
  <c r="AP146" i="2"/>
  <c r="BD146" i="2" s="1"/>
  <c r="AP37" i="2"/>
  <c r="AP18" i="2"/>
  <c r="AP157" i="2"/>
  <c r="AP34" i="2"/>
  <c r="AP72" i="2"/>
  <c r="AP141" i="2"/>
  <c r="AP14" i="2"/>
  <c r="AP139" i="2"/>
  <c r="AP118" i="2"/>
  <c r="AP155" i="2"/>
  <c r="AP136" i="2"/>
  <c r="AP40" i="2"/>
  <c r="BD40" i="2" s="1"/>
  <c r="AP21" i="2"/>
  <c r="AP81" i="2"/>
  <c r="AP135" i="2"/>
  <c r="AP105" i="2"/>
  <c r="BD105" i="2" s="1"/>
  <c r="AP9" i="2"/>
  <c r="BD9" i="2" s="1"/>
  <c r="AP131" i="2"/>
  <c r="AP62" i="2"/>
  <c r="BD62" i="2" s="1"/>
  <c r="AP27" i="2"/>
  <c r="AP47" i="2"/>
  <c r="AP82" i="2"/>
  <c r="BD82" i="2" s="1"/>
  <c r="AP123" i="2"/>
  <c r="AP97" i="2"/>
  <c r="AP93" i="2"/>
  <c r="AP15" i="2"/>
  <c r="BD15" i="2" s="1"/>
  <c r="AP42" i="2"/>
  <c r="AP160" i="2"/>
  <c r="AP112" i="2"/>
  <c r="AC112" i="2"/>
  <c r="AP120" i="2"/>
  <c r="AP38" i="2"/>
  <c r="AP75" i="2"/>
  <c r="AP25" i="2"/>
  <c r="AP64" i="2"/>
  <c r="AP61" i="2"/>
  <c r="AP20" i="2"/>
  <c r="AP52" i="2"/>
  <c r="AP115" i="2"/>
  <c r="AP133" i="2"/>
  <c r="AP55" i="2"/>
  <c r="AP26" i="2"/>
  <c r="AP94" i="2"/>
  <c r="AP4" i="2"/>
  <c r="AP39" i="2"/>
  <c r="AP117" i="2"/>
  <c r="AP50" i="2"/>
  <c r="AP150" i="2"/>
  <c r="AP12" i="2"/>
  <c r="AP95" i="2"/>
  <c r="AP48" i="2"/>
  <c r="AP158" i="2"/>
  <c r="AP73" i="2"/>
  <c r="AP58" i="2"/>
  <c r="BD58" i="2" s="1"/>
  <c r="AP29" i="2"/>
  <c r="AP153" i="2"/>
  <c r="AP46" i="2"/>
  <c r="AP7" i="2"/>
  <c r="BD7" i="2" s="1"/>
  <c r="AP130" i="2"/>
  <c r="AC130" i="2"/>
  <c r="AP65" i="2"/>
  <c r="AP129" i="2"/>
  <c r="AP86" i="2"/>
  <c r="BD86" i="2" s="1"/>
  <c r="AP111" i="2"/>
  <c r="AP35" i="2"/>
  <c r="AP36" i="2"/>
  <c r="AP44" i="2"/>
  <c r="BD44" i="2" s="1"/>
  <c r="AP66" i="2"/>
  <c r="BD66" i="2" s="1"/>
  <c r="BK66" i="2" s="1"/>
  <c r="AP103" i="2"/>
  <c r="AP8" i="2"/>
  <c r="AP138" i="2"/>
  <c r="AP121" i="2"/>
  <c r="AP10" i="2"/>
  <c r="BD10" i="2" s="1"/>
  <c r="BK101" i="2"/>
  <c r="AP149" i="2"/>
  <c r="AP91" i="2"/>
  <c r="AP107" i="2"/>
  <c r="AP114" i="2"/>
  <c r="AP60" i="2"/>
  <c r="AP98" i="2"/>
  <c r="BD98" i="2" s="1"/>
  <c r="AP22" i="2"/>
  <c r="AP80" i="2"/>
  <c r="AP144" i="2"/>
  <c r="AP70" i="2"/>
  <c r="BD70" i="2" s="1"/>
  <c r="AP71" i="2"/>
  <c r="BD71" i="2" s="1"/>
  <c r="AP147" i="2"/>
  <c r="AP128" i="2"/>
  <c r="AP96" i="2"/>
  <c r="AP140" i="2"/>
  <c r="BD140" i="2" s="1"/>
  <c r="AP28" i="2"/>
  <c r="BD28" i="2" s="1"/>
  <c r="AP104" i="2"/>
  <c r="AP3" i="2"/>
  <c r="BD3" i="2" s="1"/>
  <c r="AP79" i="2"/>
  <c r="BD79" i="2" s="1"/>
  <c r="AP108" i="2"/>
  <c r="AP92" i="2"/>
  <c r="AP13" i="2"/>
  <c r="AP110" i="2"/>
  <c r="AP87" i="2"/>
  <c r="AP156" i="2"/>
  <c r="AP53" i="2"/>
  <c r="AP69" i="2"/>
  <c r="AP152" i="2"/>
  <c r="AP41" i="2"/>
  <c r="BD41" i="2" s="1"/>
  <c r="AP122" i="2"/>
  <c r="AP45" i="2"/>
  <c r="AP142" i="2"/>
  <c r="AP101" i="2"/>
  <c r="BD101" i="2" s="1"/>
  <c r="AP154" i="2"/>
  <c r="AP151" i="2"/>
  <c r="AP88" i="2"/>
  <c r="AP54" i="2"/>
  <c r="AP83" i="2"/>
  <c r="AP100" i="2"/>
  <c r="BD100" i="2" s="1"/>
  <c r="AP145" i="2"/>
  <c r="AP30" i="2"/>
  <c r="AP134" i="2"/>
  <c r="AP143" i="2"/>
  <c r="AP49" i="2"/>
  <c r="AP85" i="2"/>
  <c r="AP102" i="2"/>
  <c r="AP33" i="2"/>
  <c r="AP19" i="2"/>
  <c r="AP137" i="2"/>
  <c r="AP43" i="2"/>
  <c r="AP31" i="2"/>
  <c r="AP51" i="2"/>
  <c r="BD51" i="2" s="1"/>
  <c r="AP56" i="2"/>
  <c r="BD56" i="2" s="1"/>
  <c r="AP148" i="2"/>
  <c r="AP74" i="2"/>
  <c r="BD74" i="2" s="1"/>
  <c r="AP16" i="2"/>
  <c r="BD16" i="2" s="1"/>
  <c r="AP6" i="2"/>
  <c r="BD6" i="2" s="1"/>
  <c r="AP119" i="2"/>
  <c r="BD119" i="2" s="1"/>
  <c r="AP17" i="2"/>
  <c r="AP89" i="2"/>
  <c r="AP125" i="2"/>
  <c r="BD125" i="2" s="1"/>
  <c r="AP63" i="2"/>
  <c r="AP5" i="2"/>
  <c r="BD5" i="2" s="1"/>
  <c r="AP159" i="2"/>
  <c r="AP162" i="2"/>
  <c r="AP23" i="2"/>
  <c r="AP161" i="2"/>
  <c r="BD161" i="2" s="1"/>
  <c r="AP109" i="2"/>
  <c r="AP32" i="2"/>
  <c r="AP76" i="2"/>
  <c r="AP24" i="2"/>
  <c r="AP116" i="2"/>
  <c r="AP90" i="2"/>
  <c r="AP11" i="2"/>
  <c r="AQ84" i="2"/>
  <c r="BE84" i="2" s="1"/>
  <c r="AD84" i="2"/>
  <c r="AE84" i="2" s="1"/>
  <c r="AP77" i="2"/>
  <c r="BD77" i="2" s="1"/>
  <c r="AP68" i="2"/>
  <c r="BK52" i="2"/>
  <c r="BK80" i="2"/>
  <c r="BK91" i="2"/>
  <c r="BK96" i="2"/>
  <c r="AQ78" i="2"/>
  <c r="BE78" i="2" s="1"/>
  <c r="AD78" i="2"/>
  <c r="AE78" i="2" s="1"/>
  <c r="BM20" i="2"/>
  <c r="BC146" i="2"/>
  <c r="BC66" i="2"/>
  <c r="BC56" i="2"/>
  <c r="BC70" i="2"/>
  <c r="BC9" i="2"/>
  <c r="BC7" i="2"/>
  <c r="BC40" i="2"/>
  <c r="BC84" i="2"/>
  <c r="B66" i="17"/>
  <c r="E66" i="17" s="1"/>
  <c r="E705" i="16" s="1"/>
  <c r="BC24" i="2"/>
  <c r="BK110" i="2"/>
  <c r="BM43" i="2"/>
  <c r="BM32" i="2"/>
  <c r="BD78" i="2"/>
  <c r="D311" i="2"/>
  <c r="P35" i="2"/>
  <c r="AC35" i="2" s="1"/>
  <c r="P3" i="2"/>
  <c r="AC3" i="2" s="1"/>
  <c r="P155" i="2"/>
  <c r="AC155" i="2" s="1"/>
  <c r="P105" i="2"/>
  <c r="AC105" i="2" s="1"/>
  <c r="P74" i="2"/>
  <c r="AC74" i="2" s="1"/>
  <c r="P48" i="2"/>
  <c r="AC48" i="2" s="1"/>
  <c r="P27" i="2"/>
  <c r="AC27" i="2" s="1"/>
  <c r="P142" i="2"/>
  <c r="AC142" i="2" s="1"/>
  <c r="P79" i="2"/>
  <c r="AC79" i="2" s="1"/>
  <c r="P125" i="2"/>
  <c r="AC125" i="2" s="1"/>
  <c r="P34" i="2"/>
  <c r="AC34" i="2" s="1"/>
  <c r="P117" i="2"/>
  <c r="AC117" i="2" s="1"/>
  <c r="P39" i="2"/>
  <c r="AC39" i="2" s="1"/>
  <c r="P134" i="2"/>
  <c r="AC134" i="2" s="1"/>
  <c r="P160" i="2"/>
  <c r="AC160" i="2" s="1"/>
  <c r="P93" i="2"/>
  <c r="AC93" i="2" s="1"/>
  <c r="P127" i="2"/>
  <c r="AC127" i="2" s="1"/>
  <c r="P10" i="2"/>
  <c r="AC10" i="2" s="1"/>
  <c r="P18" i="2"/>
  <c r="AC18" i="2" s="1"/>
  <c r="P119" i="2"/>
  <c r="AC119" i="2" s="1"/>
  <c r="P108" i="2"/>
  <c r="AC108" i="2" s="1"/>
  <c r="P36" i="2"/>
  <c r="AC36" i="2" s="1"/>
  <c r="P57" i="2"/>
  <c r="AC57" i="2" s="1"/>
  <c r="P11" i="2"/>
  <c r="AC11" i="2" s="1"/>
  <c r="P43" i="2"/>
  <c r="AC43" i="2" s="1"/>
  <c r="P161" i="2"/>
  <c r="AC161" i="2" s="1"/>
  <c r="P23" i="2"/>
  <c r="AC23" i="2" s="1"/>
  <c r="P101" i="2"/>
  <c r="AC101" i="2" s="1"/>
  <c r="P29" i="2"/>
  <c r="AC29" i="2" s="1"/>
  <c r="P6" i="2"/>
  <c r="AC6" i="2" s="1"/>
  <c r="P25" i="2"/>
  <c r="AC25" i="2" s="1"/>
  <c r="P83" i="2"/>
  <c r="AC83" i="2" s="1"/>
  <c r="P113" i="2"/>
  <c r="P141" i="2"/>
  <c r="AC141" i="2" s="1"/>
  <c r="P58" i="2"/>
  <c r="AC58" i="2" s="1"/>
  <c r="P107" i="2"/>
  <c r="AC107" i="2" s="1"/>
  <c r="P153" i="2"/>
  <c r="AC153" i="2" s="1"/>
  <c r="P91" i="2"/>
  <c r="AC91" i="2" s="1"/>
  <c r="P65" i="2"/>
  <c r="AC65" i="2" s="1"/>
  <c r="P49" i="2"/>
  <c r="AC49" i="2" s="1"/>
  <c r="P40" i="2"/>
  <c r="AC40" i="2" s="1"/>
  <c r="P111" i="2"/>
  <c r="AC111" i="2" s="1"/>
  <c r="P76" i="2"/>
  <c r="AC76" i="2" s="1"/>
  <c r="P135" i="2"/>
  <c r="AC135" i="2" s="1"/>
  <c r="P137" i="2"/>
  <c r="AC137" i="2" s="1"/>
  <c r="P19" i="2"/>
  <c r="AC19" i="2" s="1"/>
  <c r="P32" i="2"/>
  <c r="AC32" i="2" s="1"/>
  <c r="P63" i="2"/>
  <c r="AC63" i="2" s="1"/>
  <c r="P62" i="2"/>
  <c r="AC62" i="2" s="1"/>
  <c r="P133" i="2"/>
  <c r="AC133" i="2" s="1"/>
  <c r="P52" i="2"/>
  <c r="AC52" i="2" s="1"/>
  <c r="P61" i="2"/>
  <c r="AC61" i="2" s="1"/>
  <c r="P89" i="2"/>
  <c r="AC89" i="2" s="1"/>
  <c r="P41" i="2"/>
  <c r="AC41" i="2" s="1"/>
  <c r="P72" i="2"/>
  <c r="AC72" i="2" s="1"/>
  <c r="P157" i="2"/>
  <c r="AC157" i="2" s="1"/>
  <c r="P66" i="2"/>
  <c r="AC66" i="2" s="1"/>
  <c r="P96" i="2"/>
  <c r="AC96" i="2" s="1"/>
  <c r="P149" i="2"/>
  <c r="AC149" i="2" s="1"/>
  <c r="P103" i="2"/>
  <c r="AC103" i="2" s="1"/>
  <c r="P71" i="2"/>
  <c r="AC71" i="2" s="1"/>
  <c r="P121" i="2"/>
  <c r="AC121" i="2" s="1"/>
  <c r="P86" i="2"/>
  <c r="AC86" i="2" s="1"/>
  <c r="P80" i="2"/>
  <c r="AC80" i="2" s="1"/>
  <c r="P140" i="2"/>
  <c r="AC140" i="2" s="1"/>
  <c r="P64" i="2"/>
  <c r="AC64" i="2" s="1"/>
  <c r="P85" i="2"/>
  <c r="AC85" i="2" s="1"/>
  <c r="P15" i="2"/>
  <c r="AC15" i="2" s="1"/>
  <c r="P129" i="2"/>
  <c r="AC129" i="2" s="1"/>
  <c r="P148" i="2"/>
  <c r="AC148" i="2" s="1"/>
  <c r="P68" i="2"/>
  <c r="AC68" i="2" s="1"/>
  <c r="P136" i="2"/>
  <c r="AC136" i="2" s="1"/>
  <c r="P143" i="2"/>
  <c r="AC143" i="2" s="1"/>
  <c r="P99" i="2"/>
  <c r="AC99" i="2" s="1"/>
  <c r="P98" i="2"/>
  <c r="AC98" i="2" s="1"/>
  <c r="P128" i="2"/>
  <c r="AC128" i="2" s="1"/>
  <c r="P114" i="2"/>
  <c r="AC114" i="2" s="1"/>
  <c r="P53" i="2"/>
  <c r="AC53" i="2" s="1"/>
  <c r="P150" i="2"/>
  <c r="AC150" i="2" s="1"/>
  <c r="P88" i="2"/>
  <c r="AC88" i="2" s="1"/>
  <c r="P28" i="2"/>
  <c r="AC28" i="2" s="1"/>
  <c r="P50" i="2"/>
  <c r="AC50" i="2" s="1"/>
  <c r="P56" i="2"/>
  <c r="AC56" i="2" s="1"/>
  <c r="P144" i="2"/>
  <c r="AC144" i="2" s="1"/>
  <c r="P158" i="2"/>
  <c r="AC158" i="2" s="1"/>
  <c r="P100" i="2"/>
  <c r="AC100" i="2" s="1"/>
  <c r="P92" i="2"/>
  <c r="AC92" i="2" s="1"/>
  <c r="P44" i="2"/>
  <c r="AC44" i="2" s="1"/>
  <c r="P37" i="2"/>
  <c r="AC37" i="2" s="1"/>
  <c r="P146" i="2"/>
  <c r="AC146" i="2" s="1"/>
  <c r="P82" i="2"/>
  <c r="AC82" i="2" s="1"/>
  <c r="P14" i="2"/>
  <c r="AC14" i="2" s="1"/>
  <c r="P16" i="2"/>
  <c r="AC16" i="2" s="1"/>
  <c r="P20" i="2"/>
  <c r="AC20" i="2" s="1"/>
  <c r="P26" i="2"/>
  <c r="AC26" i="2" s="1"/>
  <c r="P7" i="2"/>
  <c r="AC7" i="2" s="1"/>
  <c r="P31" i="2"/>
  <c r="AC31" i="2" s="1"/>
  <c r="P8" i="2"/>
  <c r="AC8" i="2" s="1"/>
  <c r="P156" i="2"/>
  <c r="AC156" i="2" s="1"/>
  <c r="P126" i="2"/>
  <c r="AC126" i="2" s="1"/>
  <c r="P109" i="2"/>
  <c r="AC109" i="2" s="1"/>
  <c r="P104" i="2"/>
  <c r="AC104" i="2" s="1"/>
  <c r="P38" i="2"/>
  <c r="AC38" i="2" s="1"/>
  <c r="P151" i="2"/>
  <c r="AC151" i="2" s="1"/>
  <c r="P120" i="2"/>
  <c r="AC120" i="2" s="1"/>
  <c r="P122" i="2"/>
  <c r="AC122" i="2" s="1"/>
  <c r="P46" i="2"/>
  <c r="AC46" i="2" s="1"/>
  <c r="P45" i="2"/>
  <c r="AC45" i="2" s="1"/>
  <c r="P97" i="2"/>
  <c r="AC97" i="2" s="1"/>
  <c r="P94" i="2"/>
  <c r="AC94" i="2" s="1"/>
  <c r="P73" i="2"/>
  <c r="AC73" i="2" s="1"/>
  <c r="P55" i="2"/>
  <c r="AC55" i="2" s="1"/>
  <c r="P95" i="2"/>
  <c r="AC95" i="2" s="1"/>
  <c r="P75" i="2"/>
  <c r="AC75" i="2" s="1"/>
  <c r="P33" i="2"/>
  <c r="AC33" i="2" s="1"/>
  <c r="P4" i="2"/>
  <c r="AC4" i="2" s="1"/>
  <c r="P67" i="2"/>
  <c r="AC67" i="2" s="1"/>
  <c r="P70" i="2"/>
  <c r="AC70" i="2" s="1"/>
  <c r="P77" i="2"/>
  <c r="AC77" i="2" s="1"/>
  <c r="P17" i="2"/>
  <c r="AC17" i="2" s="1"/>
  <c r="P154" i="2"/>
  <c r="AC154" i="2" s="1"/>
  <c r="P81" i="2"/>
  <c r="AC81" i="2" s="1"/>
  <c r="P5" i="2"/>
  <c r="AC5" i="2" s="1"/>
  <c r="P30" i="2"/>
  <c r="AC30" i="2" s="1"/>
  <c r="P131" i="2"/>
  <c r="AC131" i="2" s="1"/>
  <c r="P102" i="2"/>
  <c r="AC102" i="2" s="1"/>
  <c r="P162" i="2"/>
  <c r="AC162" i="2" s="1"/>
  <c r="P123" i="2"/>
  <c r="AC123" i="2" s="1"/>
  <c r="P116" i="2"/>
  <c r="AC116" i="2" s="1"/>
  <c r="P139" i="2"/>
  <c r="AC139" i="2" s="1"/>
  <c r="P152" i="2"/>
  <c r="AC152" i="2" s="1"/>
  <c r="P51" i="2"/>
  <c r="AC51" i="2" s="1"/>
  <c r="P21" i="2"/>
  <c r="AC21" i="2" s="1"/>
  <c r="P24" i="2"/>
  <c r="AC24" i="2" s="1"/>
  <c r="P87" i="2"/>
  <c r="AC87" i="2" s="1"/>
  <c r="P110" i="2"/>
  <c r="AC110" i="2" s="1"/>
  <c r="P42" i="2"/>
  <c r="AC42" i="2" s="1"/>
  <c r="P159" i="2"/>
  <c r="AC159" i="2" s="1"/>
  <c r="P147" i="2"/>
  <c r="AC147" i="2" s="1"/>
  <c r="P9" i="2"/>
  <c r="AC9" i="2" s="1"/>
  <c r="P12" i="2"/>
  <c r="AC12" i="2" s="1"/>
  <c r="P47" i="2"/>
  <c r="AC47" i="2" s="1"/>
  <c r="P118" i="2"/>
  <c r="AC118" i="2" s="1"/>
  <c r="P145" i="2"/>
  <c r="AC145" i="2" s="1"/>
  <c r="P115" i="2"/>
  <c r="AC115" i="2" s="1"/>
  <c r="P54" i="2"/>
  <c r="AC54" i="2" s="1"/>
  <c r="P138" i="2"/>
  <c r="AC138" i="2" s="1"/>
  <c r="P13" i="2"/>
  <c r="AC13" i="2" s="1"/>
  <c r="P60" i="2"/>
  <c r="AC60" i="2" s="1"/>
  <c r="P90" i="2"/>
  <c r="AC90" i="2" s="1"/>
  <c r="P106" i="2"/>
  <c r="AC106" i="2" s="1"/>
  <c r="P22" i="2"/>
  <c r="AC22" i="2" s="1"/>
  <c r="P124" i="2"/>
  <c r="AC124" i="2" s="1"/>
  <c r="P69" i="2"/>
  <c r="AC69" i="2" s="1"/>
  <c r="BK100" i="2"/>
  <c r="AP127" i="2"/>
  <c r="BC125" i="2"/>
  <c r="BC15" i="2"/>
  <c r="BC62" i="2"/>
  <c r="BC82" i="2"/>
  <c r="BC58" i="2"/>
  <c r="BC161" i="2"/>
  <c r="BC77" i="2"/>
  <c r="BK97" i="2"/>
  <c r="BK83" i="2"/>
  <c r="BK35" i="2"/>
  <c r="BK107" i="2"/>
  <c r="BK85" i="2"/>
  <c r="BK108" i="2"/>
  <c r="BC71" i="2"/>
  <c r="BK103" i="2"/>
  <c r="BK33" i="2"/>
  <c r="BD59" i="2"/>
  <c r="BC105" i="2"/>
  <c r="BC74" i="2"/>
  <c r="BC6" i="2"/>
  <c r="BC10" i="2"/>
  <c r="AP124" i="2"/>
  <c r="AP126" i="2"/>
  <c r="BC99" i="2"/>
  <c r="BK79" i="2"/>
  <c r="AP57" i="2"/>
  <c r="BK50" i="2"/>
  <c r="AP113" i="2"/>
  <c r="BD113" i="2" s="1"/>
  <c r="AC113" i="2"/>
  <c r="AP99" i="2"/>
  <c r="BD99" i="2" s="1"/>
  <c r="BK98" i="2"/>
  <c r="BC28" i="2"/>
  <c r="AP106" i="2"/>
  <c r="BD106" i="2" s="1"/>
  <c r="BC3" i="2"/>
  <c r="BK95" i="2"/>
  <c r="AQ59" i="2"/>
  <c r="BE59" i="2" s="1"/>
  <c r="AD59" i="2"/>
  <c r="AE59" i="2" s="1"/>
  <c r="BC51" i="2"/>
  <c r="BC41" i="2"/>
  <c r="BC44" i="2"/>
  <c r="BC16" i="2"/>
  <c r="BC139" i="2"/>
  <c r="BD139" i="2"/>
  <c r="B34" i="17"/>
  <c r="AQ176" i="2" l="1"/>
  <c r="AD176" i="2"/>
  <c r="AQ177" i="2"/>
  <c r="BE177" i="2" s="1"/>
  <c r="AD177" i="2"/>
  <c r="AQ173" i="2"/>
  <c r="BE173" i="2" s="1"/>
  <c r="AD173" i="2"/>
  <c r="AQ163" i="2"/>
  <c r="BE163" i="2" s="1"/>
  <c r="AD163" i="2"/>
  <c r="AQ168" i="2"/>
  <c r="AD168" i="2"/>
  <c r="AQ164" i="2"/>
  <c r="AD164" i="2"/>
  <c r="AQ171" i="2"/>
  <c r="BE171" i="2" s="1"/>
  <c r="AD171" i="2"/>
  <c r="AQ174" i="2"/>
  <c r="BE174" i="2" s="1"/>
  <c r="AD174" i="2"/>
  <c r="AQ169" i="2"/>
  <c r="BE169" i="2" s="1"/>
  <c r="AD169" i="2"/>
  <c r="AQ167" i="2"/>
  <c r="BE167" i="2" s="1"/>
  <c r="AD167" i="2"/>
  <c r="AQ172" i="2"/>
  <c r="BE172" i="2" s="1"/>
  <c r="AD172" i="2"/>
  <c r="AQ166" i="2"/>
  <c r="BE166" i="2" s="1"/>
  <c r="AD166" i="2"/>
  <c r="AQ165" i="2"/>
  <c r="BE165" i="2" s="1"/>
  <c r="AD165" i="2"/>
  <c r="AQ170" i="2"/>
  <c r="BE170" i="2" s="1"/>
  <c r="AD170" i="2"/>
  <c r="AQ175" i="2"/>
  <c r="BE175" i="2" s="1"/>
  <c r="AD175" i="2"/>
  <c r="BD163" i="2"/>
  <c r="BD171" i="2"/>
  <c r="BD168" i="2"/>
  <c r="BE168" i="2"/>
  <c r="BD164" i="2"/>
  <c r="BE164" i="2"/>
  <c r="BD169" i="2"/>
  <c r="BD175" i="2"/>
  <c r="BD172" i="2"/>
  <c r="BD167" i="2"/>
  <c r="BD174" i="2"/>
  <c r="BD166" i="2"/>
  <c r="BD177" i="2"/>
  <c r="BL44" i="2"/>
  <c r="AS78" i="2"/>
  <c r="AF78" i="2"/>
  <c r="AS84" i="2"/>
  <c r="AF84" i="2"/>
  <c r="AS59" i="2"/>
  <c r="AF59" i="2"/>
  <c r="BL99" i="2"/>
  <c r="BJ125" i="2"/>
  <c r="E34" i="17"/>
  <c r="E673" i="16" s="1"/>
  <c r="AQ90" i="2"/>
  <c r="AD90" i="2"/>
  <c r="AE90" i="2" s="1"/>
  <c r="AQ159" i="2"/>
  <c r="BE159" i="2" s="1"/>
  <c r="AD159" i="2"/>
  <c r="AE159" i="2" s="1"/>
  <c r="AQ102" i="2"/>
  <c r="BE102" i="2" s="1"/>
  <c r="AD102" i="2"/>
  <c r="AE102" i="2" s="1"/>
  <c r="AQ75" i="2"/>
  <c r="BE75" i="2" s="1"/>
  <c r="AD75" i="2"/>
  <c r="AE75" i="2" s="1"/>
  <c r="AQ8" i="2"/>
  <c r="BE8" i="2" s="1"/>
  <c r="AD8" i="2"/>
  <c r="AE8" i="2" s="1"/>
  <c r="AQ138" i="2"/>
  <c r="BE138" i="2" s="1"/>
  <c r="AD138" i="2"/>
  <c r="AE138" i="2" s="1"/>
  <c r="AQ147" i="2"/>
  <c r="BE147" i="2" s="1"/>
  <c r="AD147" i="2"/>
  <c r="AE147" i="2" s="1"/>
  <c r="AQ152" i="2"/>
  <c r="BE152" i="2" s="1"/>
  <c r="AD152" i="2"/>
  <c r="AE152" i="2" s="1"/>
  <c r="AD162" i="2"/>
  <c r="AE162" i="2" s="1"/>
  <c r="AQ162" i="2"/>
  <c r="BE162" i="2" s="1"/>
  <c r="AQ33" i="2"/>
  <c r="BE33" i="2" s="1"/>
  <c r="AD33" i="2"/>
  <c r="AE33" i="2" s="1"/>
  <c r="AQ46" i="2"/>
  <c r="BE46" i="2" s="1"/>
  <c r="AD46" i="2"/>
  <c r="AE46" i="2" s="1"/>
  <c r="AQ38" i="2"/>
  <c r="BE38" i="2" s="1"/>
  <c r="AD38" i="2"/>
  <c r="AE38" i="2" s="1"/>
  <c r="AD92" i="2"/>
  <c r="AE92" i="2" s="1"/>
  <c r="AQ92" i="2"/>
  <c r="BE92" i="2" s="1"/>
  <c r="AQ13" i="2"/>
  <c r="BE13" i="2" s="1"/>
  <c r="AD13" i="2"/>
  <c r="AE13" i="2" s="1"/>
  <c r="AQ145" i="2"/>
  <c r="BE145" i="2" s="1"/>
  <c r="AD145" i="2"/>
  <c r="AE145" i="2" s="1"/>
  <c r="AQ9" i="2"/>
  <c r="BE9" i="2" s="1"/>
  <c r="AD9" i="2"/>
  <c r="AE9" i="2" s="1"/>
  <c r="AQ51" i="2"/>
  <c r="BE51" i="2" s="1"/>
  <c r="AD51" i="2"/>
  <c r="AE51" i="2" s="1"/>
  <c r="AQ123" i="2"/>
  <c r="BE123" i="2" s="1"/>
  <c r="AD123" i="2"/>
  <c r="AE123" i="2" s="1"/>
  <c r="AQ30" i="2"/>
  <c r="BE30" i="2" s="1"/>
  <c r="AD30" i="2"/>
  <c r="AE30" i="2" s="1"/>
  <c r="AQ4" i="2"/>
  <c r="BE4" i="2" s="1"/>
  <c r="AD4" i="2"/>
  <c r="AE4" i="2" s="1"/>
  <c r="AQ55" i="2"/>
  <c r="BE55" i="2" s="1"/>
  <c r="AD55" i="2"/>
  <c r="AE55" i="2" s="1"/>
  <c r="AQ45" i="2"/>
  <c r="AD45" i="2"/>
  <c r="AE45" i="2" s="1"/>
  <c r="AD151" i="2"/>
  <c r="AE151" i="2" s="1"/>
  <c r="AQ151" i="2"/>
  <c r="BE151" i="2" s="1"/>
  <c r="AQ7" i="2"/>
  <c r="BE7" i="2" s="1"/>
  <c r="AD7" i="2"/>
  <c r="AE7" i="2" s="1"/>
  <c r="AQ14" i="2"/>
  <c r="BE14" i="2" s="1"/>
  <c r="AD14" i="2"/>
  <c r="AE14" i="2" s="1"/>
  <c r="AD44" i="2"/>
  <c r="AE44" i="2" s="1"/>
  <c r="AQ44" i="2"/>
  <c r="AQ144" i="2"/>
  <c r="BE144" i="2" s="1"/>
  <c r="AD144" i="2"/>
  <c r="AE144" i="2" s="1"/>
  <c r="AQ88" i="2"/>
  <c r="BE88" i="2" s="1"/>
  <c r="AD88" i="2"/>
  <c r="AE88" i="2" s="1"/>
  <c r="AQ128" i="2"/>
  <c r="BE128" i="2" s="1"/>
  <c r="AD128" i="2"/>
  <c r="AE128" i="2" s="1"/>
  <c r="AQ136" i="2"/>
  <c r="BE136" i="2" s="1"/>
  <c r="AD136" i="2"/>
  <c r="AE136" i="2" s="1"/>
  <c r="AQ15" i="2"/>
  <c r="AD15" i="2"/>
  <c r="AE15" i="2" s="1"/>
  <c r="AQ103" i="2"/>
  <c r="BE103" i="2" s="1"/>
  <c r="AD103" i="2"/>
  <c r="AE103" i="2" s="1"/>
  <c r="AQ157" i="2"/>
  <c r="BE157" i="2" s="1"/>
  <c r="AD157" i="2"/>
  <c r="AE157" i="2" s="1"/>
  <c r="AQ61" i="2"/>
  <c r="BE61" i="2" s="1"/>
  <c r="AD61" i="2"/>
  <c r="AE61" i="2" s="1"/>
  <c r="AQ63" i="2"/>
  <c r="BE63" i="2" s="1"/>
  <c r="AD63" i="2"/>
  <c r="AE63" i="2" s="1"/>
  <c r="AQ135" i="2"/>
  <c r="BE135" i="2" s="1"/>
  <c r="AD135" i="2"/>
  <c r="AE135" i="2" s="1"/>
  <c r="AQ49" i="2"/>
  <c r="BE49" i="2" s="1"/>
  <c r="AD49" i="2"/>
  <c r="AE49" i="2" s="1"/>
  <c r="AQ107" i="2"/>
  <c r="BE107" i="2" s="1"/>
  <c r="AD107" i="2"/>
  <c r="AE107" i="2" s="1"/>
  <c r="AQ83" i="2"/>
  <c r="BE83" i="2" s="1"/>
  <c r="AD83" i="2"/>
  <c r="AE83" i="2" s="1"/>
  <c r="AQ101" i="2"/>
  <c r="AD101" i="2"/>
  <c r="AE101" i="2" s="1"/>
  <c r="AQ11" i="2"/>
  <c r="BE11" i="2" s="1"/>
  <c r="AD11" i="2"/>
  <c r="AE11" i="2" s="1"/>
  <c r="AQ119" i="2"/>
  <c r="BE119" i="2" s="1"/>
  <c r="AD119" i="2"/>
  <c r="AE119" i="2" s="1"/>
  <c r="AQ93" i="2"/>
  <c r="BE93" i="2" s="1"/>
  <c r="AD93" i="2"/>
  <c r="AE93" i="2" s="1"/>
  <c r="AQ117" i="2"/>
  <c r="BE117" i="2" s="1"/>
  <c r="AD117" i="2"/>
  <c r="AE117" i="2" s="1"/>
  <c r="AQ142" i="2"/>
  <c r="BE142" i="2" s="1"/>
  <c r="AD142" i="2"/>
  <c r="AE142" i="2" s="1"/>
  <c r="AQ124" i="2"/>
  <c r="BE124" i="2" s="1"/>
  <c r="AD124" i="2"/>
  <c r="AE124" i="2" s="1"/>
  <c r="AQ60" i="2"/>
  <c r="BE60" i="2" s="1"/>
  <c r="AD60" i="2"/>
  <c r="AE60" i="2" s="1"/>
  <c r="AD115" i="2"/>
  <c r="AE115" i="2" s="1"/>
  <c r="AQ115" i="2"/>
  <c r="BE115" i="2" s="1"/>
  <c r="AQ12" i="2"/>
  <c r="BE12" i="2" s="1"/>
  <c r="AD12" i="2"/>
  <c r="AE12" i="2" s="1"/>
  <c r="AQ42" i="2"/>
  <c r="BE42" i="2" s="1"/>
  <c r="AD42" i="2"/>
  <c r="AE42" i="2" s="1"/>
  <c r="AQ21" i="2"/>
  <c r="BE21" i="2" s="1"/>
  <c r="AD21" i="2"/>
  <c r="AE21" i="2" s="1"/>
  <c r="AQ116" i="2"/>
  <c r="BE116" i="2" s="1"/>
  <c r="AD116" i="2"/>
  <c r="AE116" i="2" s="1"/>
  <c r="AQ131" i="2"/>
  <c r="BE131" i="2" s="1"/>
  <c r="AD131" i="2"/>
  <c r="AE131" i="2" s="1"/>
  <c r="AQ154" i="2"/>
  <c r="BE154" i="2" s="1"/>
  <c r="AD154" i="2"/>
  <c r="AE154" i="2" s="1"/>
  <c r="AQ67" i="2"/>
  <c r="BE67" i="2" s="1"/>
  <c r="AD67" i="2"/>
  <c r="AE67" i="2" s="1"/>
  <c r="AQ95" i="2"/>
  <c r="BE95" i="2" s="1"/>
  <c r="AD95" i="2"/>
  <c r="AE95" i="2" s="1"/>
  <c r="AQ97" i="2"/>
  <c r="AD97" i="2"/>
  <c r="AE97" i="2" s="1"/>
  <c r="AQ120" i="2"/>
  <c r="BE120" i="2" s="1"/>
  <c r="AD120" i="2"/>
  <c r="AE120" i="2" s="1"/>
  <c r="AQ109" i="2"/>
  <c r="BE109" i="2" s="1"/>
  <c r="AD109" i="2"/>
  <c r="AE109" i="2" s="1"/>
  <c r="AQ31" i="2"/>
  <c r="BE31" i="2" s="1"/>
  <c r="AD31" i="2"/>
  <c r="AE31" i="2" s="1"/>
  <c r="AQ16" i="2"/>
  <c r="BE16" i="2" s="1"/>
  <c r="AD16" i="2"/>
  <c r="AE16" i="2" s="1"/>
  <c r="AD37" i="2"/>
  <c r="AE37" i="2" s="1"/>
  <c r="AQ37" i="2"/>
  <c r="BE37" i="2" s="1"/>
  <c r="AQ158" i="2"/>
  <c r="BE158" i="2" s="1"/>
  <c r="AD158" i="2"/>
  <c r="AE158" i="2" s="1"/>
  <c r="AQ28" i="2"/>
  <c r="AD28" i="2"/>
  <c r="AE28" i="2" s="1"/>
  <c r="AQ114" i="2"/>
  <c r="BE114" i="2" s="1"/>
  <c r="AD114" i="2"/>
  <c r="AE114" i="2" s="1"/>
  <c r="AQ143" i="2"/>
  <c r="BE143" i="2" s="1"/>
  <c r="AD143" i="2"/>
  <c r="AE143" i="2" s="1"/>
  <c r="AQ129" i="2"/>
  <c r="BE129" i="2" s="1"/>
  <c r="AD129" i="2"/>
  <c r="AE129" i="2" s="1"/>
  <c r="AQ140" i="2"/>
  <c r="BE140" i="2" s="1"/>
  <c r="AD140" i="2"/>
  <c r="AE140" i="2" s="1"/>
  <c r="AQ71" i="2"/>
  <c r="AD71" i="2"/>
  <c r="AE71" i="2" s="1"/>
  <c r="AQ66" i="2"/>
  <c r="BE66" i="2" s="1"/>
  <c r="AD66" i="2"/>
  <c r="AE66" i="2" s="1"/>
  <c r="AQ89" i="2"/>
  <c r="BE89" i="2" s="1"/>
  <c r="AD89" i="2"/>
  <c r="AE89" i="2" s="1"/>
  <c r="AQ62" i="2"/>
  <c r="AD62" i="2"/>
  <c r="AE62" i="2" s="1"/>
  <c r="AQ137" i="2"/>
  <c r="BE137" i="2" s="1"/>
  <c r="AD137" i="2"/>
  <c r="AE137" i="2" s="1"/>
  <c r="AQ40" i="2"/>
  <c r="BE40" i="2" s="1"/>
  <c r="AD40" i="2"/>
  <c r="AE40" i="2" s="1"/>
  <c r="AQ153" i="2"/>
  <c r="BE153" i="2" s="1"/>
  <c r="AD153" i="2"/>
  <c r="AE153" i="2" s="1"/>
  <c r="AQ29" i="2"/>
  <c r="BE29" i="2" s="1"/>
  <c r="AD29" i="2"/>
  <c r="AE29" i="2" s="1"/>
  <c r="AQ43" i="2"/>
  <c r="BE43" i="2" s="1"/>
  <c r="AD43" i="2"/>
  <c r="AE43" i="2" s="1"/>
  <c r="AQ108" i="2"/>
  <c r="BE108" i="2" s="1"/>
  <c r="AD108" i="2"/>
  <c r="AE108" i="2" s="1"/>
  <c r="AQ39" i="2"/>
  <c r="BE39" i="2" s="1"/>
  <c r="AD39" i="2"/>
  <c r="AE39" i="2" s="1"/>
  <c r="AQ79" i="2"/>
  <c r="BE79" i="2" s="1"/>
  <c r="AD79" i="2"/>
  <c r="AE79" i="2" s="1"/>
  <c r="AQ74" i="2"/>
  <c r="AD74" i="2"/>
  <c r="AE74" i="2" s="1"/>
  <c r="AQ35" i="2"/>
  <c r="BE35" i="2" s="1"/>
  <c r="AD35" i="2"/>
  <c r="AE35" i="2" s="1"/>
  <c r="AQ54" i="2"/>
  <c r="BE54" i="2" s="1"/>
  <c r="AD54" i="2"/>
  <c r="AE54" i="2" s="1"/>
  <c r="AQ139" i="2"/>
  <c r="BE139" i="2" s="1"/>
  <c r="AD139" i="2"/>
  <c r="AE139" i="2" s="1"/>
  <c r="AQ94" i="2"/>
  <c r="BE94" i="2" s="1"/>
  <c r="AD94" i="2"/>
  <c r="AE94" i="2" s="1"/>
  <c r="AQ104" i="2"/>
  <c r="BE104" i="2" s="1"/>
  <c r="AD104" i="2"/>
  <c r="AE104" i="2" s="1"/>
  <c r="AQ20" i="2"/>
  <c r="BE20" i="2" s="1"/>
  <c r="AD20" i="2"/>
  <c r="AE20" i="2" s="1"/>
  <c r="AQ100" i="2"/>
  <c r="BE100" i="2" s="1"/>
  <c r="AD100" i="2"/>
  <c r="AE100" i="2" s="1"/>
  <c r="AQ50" i="2"/>
  <c r="BE50" i="2" s="1"/>
  <c r="AD50" i="2"/>
  <c r="AE50" i="2" s="1"/>
  <c r="AQ53" i="2"/>
  <c r="BE53" i="2" s="1"/>
  <c r="AD53" i="2"/>
  <c r="AE53" i="2" s="1"/>
  <c r="AQ148" i="2"/>
  <c r="BE148" i="2" s="1"/>
  <c r="AD148" i="2"/>
  <c r="AE148" i="2" s="1"/>
  <c r="AQ64" i="2"/>
  <c r="BE64" i="2" s="1"/>
  <c r="AD64" i="2"/>
  <c r="AE64" i="2" s="1"/>
  <c r="AQ121" i="2"/>
  <c r="BE121" i="2" s="1"/>
  <c r="AD121" i="2"/>
  <c r="AE121" i="2" s="1"/>
  <c r="AQ96" i="2"/>
  <c r="BE96" i="2" s="1"/>
  <c r="AD96" i="2"/>
  <c r="AE96" i="2" s="1"/>
  <c r="AQ41" i="2"/>
  <c r="BE41" i="2" s="1"/>
  <c r="AD41" i="2"/>
  <c r="AE41" i="2" s="1"/>
  <c r="AQ133" i="2"/>
  <c r="BE133" i="2" s="1"/>
  <c r="AD133" i="2"/>
  <c r="AE133" i="2" s="1"/>
  <c r="AQ19" i="2"/>
  <c r="BE19" i="2" s="1"/>
  <c r="AD19" i="2"/>
  <c r="AE19" i="2" s="1"/>
  <c r="AQ111" i="2"/>
  <c r="BE111" i="2" s="1"/>
  <c r="AD111" i="2"/>
  <c r="AE111" i="2" s="1"/>
  <c r="AQ91" i="2"/>
  <c r="BE91" i="2" s="1"/>
  <c r="AD91" i="2"/>
  <c r="AE91" i="2" s="1"/>
  <c r="AQ141" i="2"/>
  <c r="BE141" i="2" s="1"/>
  <c r="AD141" i="2"/>
  <c r="AE141" i="2" s="1"/>
  <c r="AQ6" i="2"/>
  <c r="BE6" i="2" s="1"/>
  <c r="AD6" i="2"/>
  <c r="AE6" i="2" s="1"/>
  <c r="AD161" i="2"/>
  <c r="AE161" i="2" s="1"/>
  <c r="AQ161" i="2"/>
  <c r="AQ36" i="2"/>
  <c r="BE36" i="2" s="1"/>
  <c r="AD36" i="2"/>
  <c r="AE36" i="2" s="1"/>
  <c r="AQ10" i="2"/>
  <c r="BE10" i="2" s="1"/>
  <c r="AD10" i="2"/>
  <c r="AE10" i="2" s="1"/>
  <c r="AQ134" i="2"/>
  <c r="BE134" i="2" s="1"/>
  <c r="AD134" i="2"/>
  <c r="AE134" i="2" s="1"/>
  <c r="AQ125" i="2"/>
  <c r="BE125" i="2" s="1"/>
  <c r="AD125" i="2"/>
  <c r="AE125" i="2" s="1"/>
  <c r="AQ48" i="2"/>
  <c r="BE48" i="2" s="1"/>
  <c r="AD48" i="2"/>
  <c r="AE48" i="2" s="1"/>
  <c r="AQ3" i="2"/>
  <c r="AD3" i="2"/>
  <c r="AE3" i="2" s="1"/>
  <c r="AQ69" i="2"/>
  <c r="BE69" i="2" s="1"/>
  <c r="AD69" i="2"/>
  <c r="AE69" i="2" s="1"/>
  <c r="AQ81" i="2"/>
  <c r="BE81" i="2" s="1"/>
  <c r="AD81" i="2"/>
  <c r="AE81" i="2" s="1"/>
  <c r="AQ87" i="2"/>
  <c r="BE87" i="2" s="1"/>
  <c r="AD87" i="2"/>
  <c r="AE87" i="2" s="1"/>
  <c r="AQ77" i="2"/>
  <c r="BE77" i="2" s="1"/>
  <c r="AD77" i="2"/>
  <c r="AE77" i="2" s="1"/>
  <c r="AQ73" i="2"/>
  <c r="BE73" i="2" s="1"/>
  <c r="AD73" i="2"/>
  <c r="AE73" i="2" s="1"/>
  <c r="AQ156" i="2"/>
  <c r="BE156" i="2" s="1"/>
  <c r="AD156" i="2"/>
  <c r="AE156" i="2" s="1"/>
  <c r="AQ26" i="2"/>
  <c r="BE26" i="2" s="1"/>
  <c r="AD26" i="2"/>
  <c r="AE26" i="2" s="1"/>
  <c r="AQ82" i="2"/>
  <c r="BE82" i="2" s="1"/>
  <c r="AD82" i="2"/>
  <c r="AE82" i="2" s="1"/>
  <c r="AQ56" i="2"/>
  <c r="AD56" i="2"/>
  <c r="AE56" i="2" s="1"/>
  <c r="AQ150" i="2"/>
  <c r="BE150" i="2" s="1"/>
  <c r="AD150" i="2"/>
  <c r="AE150" i="2" s="1"/>
  <c r="AQ98" i="2"/>
  <c r="BE98" i="2" s="1"/>
  <c r="AD98" i="2"/>
  <c r="AE98" i="2" s="1"/>
  <c r="AQ68" i="2"/>
  <c r="BE68" i="2" s="1"/>
  <c r="AD68" i="2"/>
  <c r="AE68" i="2" s="1"/>
  <c r="AQ85" i="2"/>
  <c r="BE85" i="2" s="1"/>
  <c r="AD85" i="2"/>
  <c r="AE85" i="2" s="1"/>
  <c r="AQ86" i="2"/>
  <c r="BE86" i="2" s="1"/>
  <c r="AD86" i="2"/>
  <c r="AE86" i="2" s="1"/>
  <c r="AQ149" i="2"/>
  <c r="BE149" i="2" s="1"/>
  <c r="AD149" i="2"/>
  <c r="AE149" i="2" s="1"/>
  <c r="AQ72" i="2"/>
  <c r="BE72" i="2" s="1"/>
  <c r="AD72" i="2"/>
  <c r="AE72" i="2" s="1"/>
  <c r="AQ52" i="2"/>
  <c r="BE52" i="2" s="1"/>
  <c r="AD52" i="2"/>
  <c r="AE52" i="2" s="1"/>
  <c r="AQ32" i="2"/>
  <c r="BE32" i="2" s="1"/>
  <c r="AD32" i="2"/>
  <c r="AE32" i="2" s="1"/>
  <c r="AQ76" i="2"/>
  <c r="BE76" i="2" s="1"/>
  <c r="AD76" i="2"/>
  <c r="AE76" i="2" s="1"/>
  <c r="AQ65" i="2"/>
  <c r="BE65" i="2" s="1"/>
  <c r="AD65" i="2"/>
  <c r="AE65" i="2" s="1"/>
  <c r="AQ58" i="2"/>
  <c r="AD58" i="2"/>
  <c r="AE58" i="2" s="1"/>
  <c r="AQ25" i="2"/>
  <c r="BE25" i="2" s="1"/>
  <c r="AD25" i="2"/>
  <c r="AE25" i="2" s="1"/>
  <c r="AQ23" i="2"/>
  <c r="BE23" i="2" s="1"/>
  <c r="AD23" i="2"/>
  <c r="AE23" i="2" s="1"/>
  <c r="AQ18" i="2"/>
  <c r="BE18" i="2" s="1"/>
  <c r="AD18" i="2"/>
  <c r="AE18" i="2" s="1"/>
  <c r="AQ160" i="2"/>
  <c r="BE160" i="2" s="1"/>
  <c r="AD160" i="2"/>
  <c r="AE160" i="2" s="1"/>
  <c r="AQ34" i="2"/>
  <c r="BE34" i="2" s="1"/>
  <c r="AD34" i="2"/>
  <c r="AE34" i="2" s="1"/>
  <c r="AQ27" i="2"/>
  <c r="BE27" i="2" s="1"/>
  <c r="AD27" i="2"/>
  <c r="AE27" i="2" s="1"/>
  <c r="AQ155" i="2"/>
  <c r="BE155" i="2" s="1"/>
  <c r="AD155" i="2"/>
  <c r="AE155" i="2" s="1"/>
  <c r="AQ47" i="2"/>
  <c r="BE47" i="2" s="1"/>
  <c r="AD47" i="2"/>
  <c r="AE47" i="2" s="1"/>
  <c r="AQ24" i="2"/>
  <c r="BE24" i="2" s="1"/>
  <c r="AD24" i="2"/>
  <c r="AE24" i="2" s="1"/>
  <c r="AQ70" i="2"/>
  <c r="BE70" i="2" s="1"/>
  <c r="AD70" i="2"/>
  <c r="AE70" i="2" s="1"/>
  <c r="AQ122" i="2"/>
  <c r="BE122" i="2" s="1"/>
  <c r="AD122" i="2"/>
  <c r="AE122" i="2" s="1"/>
  <c r="AQ146" i="2"/>
  <c r="AD146" i="2"/>
  <c r="AE146" i="2" s="1"/>
  <c r="AD118" i="2"/>
  <c r="AE118" i="2" s="1"/>
  <c r="AQ118" i="2"/>
  <c r="BE118" i="2" s="1"/>
  <c r="AQ5" i="2"/>
  <c r="BE5" i="2" s="1"/>
  <c r="AD5" i="2"/>
  <c r="AE5" i="2" s="1"/>
  <c r="AQ22" i="2"/>
  <c r="BE22" i="2" s="1"/>
  <c r="AD22" i="2"/>
  <c r="AE22" i="2" s="1"/>
  <c r="AQ110" i="2"/>
  <c r="BE110" i="2" s="1"/>
  <c r="AD110" i="2"/>
  <c r="AE110" i="2" s="1"/>
  <c r="AQ17" i="2"/>
  <c r="BE17" i="2" s="1"/>
  <c r="AD17" i="2"/>
  <c r="AE17" i="2" s="1"/>
  <c r="AQ80" i="2"/>
  <c r="BE80" i="2" s="1"/>
  <c r="AD80" i="2"/>
  <c r="AE80" i="2" s="1"/>
  <c r="AQ105" i="2"/>
  <c r="AD105" i="2"/>
  <c r="AE105" i="2" s="1"/>
  <c r="BD124" i="2"/>
  <c r="BD31" i="2"/>
  <c r="BD137" i="2"/>
  <c r="BD33" i="2"/>
  <c r="BD85" i="2"/>
  <c r="BD143" i="2"/>
  <c r="BD30" i="2"/>
  <c r="BD121" i="2"/>
  <c r="BD8" i="2"/>
  <c r="BD36" i="2"/>
  <c r="BD111" i="2"/>
  <c r="BD129" i="2"/>
  <c r="BD130" i="2"/>
  <c r="BD46" i="2"/>
  <c r="BD29" i="2"/>
  <c r="BD73" i="2"/>
  <c r="BD48" i="2"/>
  <c r="BD12" i="2"/>
  <c r="BD50" i="2"/>
  <c r="BD39" i="2"/>
  <c r="BD94" i="2"/>
  <c r="BD55" i="2"/>
  <c r="BD115" i="2"/>
  <c r="BD20" i="2"/>
  <c r="BD64" i="2"/>
  <c r="BD75" i="2"/>
  <c r="BD120" i="2"/>
  <c r="BD160" i="2"/>
  <c r="BE97" i="2"/>
  <c r="BD97" i="2"/>
  <c r="BD27" i="2"/>
  <c r="BD131" i="2"/>
  <c r="BD81" i="2"/>
  <c r="BD155" i="2"/>
  <c r="BD141" i="2"/>
  <c r="BD34" i="2"/>
  <c r="BD18" i="2"/>
  <c r="BD132" i="2"/>
  <c r="BK113" i="2"/>
  <c r="BK99" i="2"/>
  <c r="BK3" i="2"/>
  <c r="AQ106" i="2"/>
  <c r="BE106" i="2" s="1"/>
  <c r="AD106" i="2"/>
  <c r="AE106" i="2" s="1"/>
  <c r="AQ113" i="2"/>
  <c r="BE113" i="2" s="1"/>
  <c r="AD113" i="2"/>
  <c r="AE113" i="2" s="1"/>
  <c r="BD57" i="2"/>
  <c r="BD126" i="2"/>
  <c r="BK82" i="2"/>
  <c r="BD127" i="2"/>
  <c r="AR78" i="2"/>
  <c r="BD11" i="2"/>
  <c r="BD116" i="2"/>
  <c r="BD76" i="2"/>
  <c r="BD109" i="2"/>
  <c r="BD23" i="2"/>
  <c r="BD159" i="2"/>
  <c r="BD17" i="2"/>
  <c r="BD88" i="2"/>
  <c r="BD154" i="2"/>
  <c r="BD142" i="2"/>
  <c r="BD122" i="2"/>
  <c r="BD152" i="2"/>
  <c r="BD53" i="2"/>
  <c r="BD87" i="2"/>
  <c r="BD13" i="2"/>
  <c r="BD108" i="2"/>
  <c r="BD96" i="2"/>
  <c r="BD147" i="2"/>
  <c r="BD80" i="2"/>
  <c r="BD114" i="2"/>
  <c r="BD91" i="2"/>
  <c r="AQ130" i="2"/>
  <c r="BE130" i="2" s="1"/>
  <c r="AD130" i="2"/>
  <c r="AE130" i="2" s="1"/>
  <c r="AQ132" i="2"/>
  <c r="BE132" i="2" s="1"/>
  <c r="AD132" i="2"/>
  <c r="AE132" i="2" s="1"/>
  <c r="AQ99" i="2"/>
  <c r="BE99" i="2" s="1"/>
  <c r="AD99" i="2"/>
  <c r="AE99" i="2" s="1"/>
  <c r="AQ57" i="2"/>
  <c r="BE57" i="2" s="1"/>
  <c r="AD57" i="2"/>
  <c r="AE57" i="2" s="1"/>
  <c r="AQ126" i="2"/>
  <c r="BE126" i="2" s="1"/>
  <c r="AD126" i="2"/>
  <c r="AE126" i="2" s="1"/>
  <c r="AQ127" i="2"/>
  <c r="BE127" i="2" s="1"/>
  <c r="AD127" i="2"/>
  <c r="AE127" i="2" s="1"/>
  <c r="BD68" i="2"/>
  <c r="BD63" i="2"/>
  <c r="BD89" i="2"/>
  <c r="BD148" i="2"/>
  <c r="BD43" i="2"/>
  <c r="BD19" i="2"/>
  <c r="BD102" i="2"/>
  <c r="BD49" i="2"/>
  <c r="BD134" i="2"/>
  <c r="BD145" i="2"/>
  <c r="BD83" i="2"/>
  <c r="BD138" i="2"/>
  <c r="BD103" i="2"/>
  <c r="BD35" i="2"/>
  <c r="BD65" i="2"/>
  <c r="BD153" i="2"/>
  <c r="BD158" i="2"/>
  <c r="BD95" i="2"/>
  <c r="BD150" i="2"/>
  <c r="BD117" i="2"/>
  <c r="BD4" i="2"/>
  <c r="BD26" i="2"/>
  <c r="BD133" i="2"/>
  <c r="BD52" i="2"/>
  <c r="BD61" i="2"/>
  <c r="BD25" i="2"/>
  <c r="BD38" i="2"/>
  <c r="BD112" i="2"/>
  <c r="BD93" i="2"/>
  <c r="BD123" i="2"/>
  <c r="BD47" i="2"/>
  <c r="BD135" i="2"/>
  <c r="BD21" i="2"/>
  <c r="BD136" i="2"/>
  <c r="BD118" i="2"/>
  <c r="BD14" i="2"/>
  <c r="BD72" i="2"/>
  <c r="BD157" i="2"/>
  <c r="BD37" i="2"/>
  <c r="BD67" i="2"/>
  <c r="AR59" i="2"/>
  <c r="BF59" i="2" s="1"/>
  <c r="BK105" i="2"/>
  <c r="BM58" i="2"/>
  <c r="AR84" i="2"/>
  <c r="BE90" i="2"/>
  <c r="BD90" i="2"/>
  <c r="BD24" i="2"/>
  <c r="BD32" i="2"/>
  <c r="BD162" i="2"/>
  <c r="BD54" i="2"/>
  <c r="BD151" i="2"/>
  <c r="BE45" i="2"/>
  <c r="BD45" i="2"/>
  <c r="BD69" i="2"/>
  <c r="BD156" i="2"/>
  <c r="BD110" i="2"/>
  <c r="BD92" i="2"/>
  <c r="BD104" i="2"/>
  <c r="BD128" i="2"/>
  <c r="BD144" i="2"/>
  <c r="BD22" i="2"/>
  <c r="BD60" i="2"/>
  <c r="BD107" i="2"/>
  <c r="BD149" i="2"/>
  <c r="AD112" i="2"/>
  <c r="AE112" i="2" s="1"/>
  <c r="AQ112" i="2"/>
  <c r="BE112" i="2" s="1"/>
  <c r="BD42" i="2"/>
  <c r="AR167" i="2" l="1"/>
  <c r="BF167" i="2" s="1"/>
  <c r="AE167" i="2"/>
  <c r="AR174" i="2"/>
  <c r="BF174" i="2" s="1"/>
  <c r="AE174" i="2"/>
  <c r="AR164" i="2"/>
  <c r="BF164" i="2" s="1"/>
  <c r="AE164" i="2"/>
  <c r="AR163" i="2"/>
  <c r="BF163" i="2" s="1"/>
  <c r="AE163" i="2"/>
  <c r="AR177" i="2"/>
  <c r="BF177" i="2" s="1"/>
  <c r="AE177" i="2"/>
  <c r="AR175" i="2"/>
  <c r="BF175" i="2" s="1"/>
  <c r="AE175" i="2"/>
  <c r="AR165" i="2"/>
  <c r="BF165" i="2" s="1"/>
  <c r="AE165" i="2"/>
  <c r="AR172" i="2"/>
  <c r="BF172" i="2" s="1"/>
  <c r="AE172" i="2"/>
  <c r="AR169" i="2"/>
  <c r="BF169" i="2" s="1"/>
  <c r="AE169" i="2"/>
  <c r="AR171" i="2"/>
  <c r="BF171" i="2" s="1"/>
  <c r="AE171" i="2"/>
  <c r="AR168" i="2"/>
  <c r="BF168" i="2" s="1"/>
  <c r="AE168" i="2"/>
  <c r="AR173" i="2"/>
  <c r="BF173" i="2" s="1"/>
  <c r="AE173" i="2"/>
  <c r="AR176" i="2"/>
  <c r="BF176" i="2" s="1"/>
  <c r="AE176" i="2"/>
  <c r="AR170" i="2"/>
  <c r="BF170" i="2" s="1"/>
  <c r="AE170" i="2"/>
  <c r="AR166" i="2"/>
  <c r="BF166" i="2" s="1"/>
  <c r="AE166" i="2"/>
  <c r="BE176" i="2"/>
  <c r="BJ136" i="2"/>
  <c r="BJ148" i="2"/>
  <c r="BJ149" i="2"/>
  <c r="BJ128" i="2"/>
  <c r="BJ135" i="2"/>
  <c r="BJ134" i="2"/>
  <c r="AS130" i="2"/>
  <c r="AF130" i="2"/>
  <c r="BL120" i="2"/>
  <c r="AS105" i="2"/>
  <c r="AF105" i="2"/>
  <c r="BT105" i="2" s="1"/>
  <c r="AS122" i="2"/>
  <c r="AF122" i="2"/>
  <c r="BN69" i="2"/>
  <c r="BL95" i="2"/>
  <c r="BJ138" i="2"/>
  <c r="BJ147" i="2"/>
  <c r="BJ142" i="2"/>
  <c r="BJ127" i="2"/>
  <c r="AS113" i="2"/>
  <c r="AF113" i="2"/>
  <c r="BT113" i="2" s="1"/>
  <c r="BJ137" i="2"/>
  <c r="AS118" i="2"/>
  <c r="AF118" i="2"/>
  <c r="AS161" i="2"/>
  <c r="AF161" i="2"/>
  <c r="AS37" i="2"/>
  <c r="AF37" i="2"/>
  <c r="AS115" i="2"/>
  <c r="AF115" i="2"/>
  <c r="AS44" i="2"/>
  <c r="AF44" i="2"/>
  <c r="AS57" i="2"/>
  <c r="AF57" i="2"/>
  <c r="BJ131" i="2"/>
  <c r="BJ143" i="2"/>
  <c r="AS80" i="2"/>
  <c r="AF80" i="2"/>
  <c r="BT80" i="2" s="1"/>
  <c r="AS110" i="2"/>
  <c r="AF110" i="2"/>
  <c r="BT110" i="2" s="1"/>
  <c r="AS5" i="2"/>
  <c r="AF5" i="2"/>
  <c r="BT5" i="2" s="1"/>
  <c r="AS146" i="2"/>
  <c r="AF146" i="2"/>
  <c r="AS70" i="2"/>
  <c r="AF70" i="2"/>
  <c r="BT70" i="2" s="1"/>
  <c r="AS47" i="2"/>
  <c r="AF47" i="2"/>
  <c r="BT47" i="2" s="1"/>
  <c r="AS27" i="2"/>
  <c r="AF27" i="2"/>
  <c r="BT27" i="2" s="1"/>
  <c r="AS160" i="2"/>
  <c r="AF160" i="2"/>
  <c r="AS23" i="2"/>
  <c r="AF23" i="2"/>
  <c r="BT23" i="2" s="1"/>
  <c r="AS58" i="2"/>
  <c r="AF58" i="2"/>
  <c r="BT58" i="2" s="1"/>
  <c r="AS76" i="2"/>
  <c r="AF76" i="2"/>
  <c r="BT76" i="2" s="1"/>
  <c r="AS52" i="2"/>
  <c r="AF52" i="2"/>
  <c r="BT52" i="2" s="1"/>
  <c r="AS149" i="2"/>
  <c r="AF149" i="2"/>
  <c r="AS85" i="2"/>
  <c r="AF85" i="2"/>
  <c r="BT85" i="2" s="1"/>
  <c r="AS98" i="2"/>
  <c r="AF98" i="2"/>
  <c r="BT98" i="2" s="1"/>
  <c r="AS56" i="2"/>
  <c r="AF56" i="2"/>
  <c r="BT56" i="2" s="1"/>
  <c r="AS26" i="2"/>
  <c r="AF26" i="2"/>
  <c r="BT26" i="2" s="1"/>
  <c r="AS73" i="2"/>
  <c r="AF73" i="2"/>
  <c r="BT73" i="2" s="1"/>
  <c r="AS87" i="2"/>
  <c r="AF87" i="2"/>
  <c r="BT87" i="2" s="1"/>
  <c r="AS69" i="2"/>
  <c r="AF69" i="2"/>
  <c r="AS48" i="2"/>
  <c r="AF48" i="2"/>
  <c r="BT48" i="2" s="1"/>
  <c r="AS134" i="2"/>
  <c r="AF134" i="2"/>
  <c r="AS36" i="2"/>
  <c r="AF36" i="2"/>
  <c r="BT36" i="2" s="1"/>
  <c r="AS6" i="2"/>
  <c r="AF6" i="2"/>
  <c r="BT6" i="2" s="1"/>
  <c r="AS91" i="2"/>
  <c r="AF91" i="2"/>
  <c r="AS19" i="2"/>
  <c r="AF19" i="2"/>
  <c r="BT19" i="2" s="1"/>
  <c r="AS41" i="2"/>
  <c r="AF41" i="2"/>
  <c r="BT41" i="2" s="1"/>
  <c r="AS121" i="2"/>
  <c r="AF121" i="2"/>
  <c r="AS148" i="2"/>
  <c r="AF148" i="2"/>
  <c r="AS50" i="2"/>
  <c r="AF50" i="2"/>
  <c r="BT50" i="2" s="1"/>
  <c r="AS20" i="2"/>
  <c r="AF20" i="2"/>
  <c r="BT20" i="2" s="1"/>
  <c r="AS94" i="2"/>
  <c r="AF94" i="2"/>
  <c r="AS54" i="2"/>
  <c r="AF54" i="2"/>
  <c r="BT54" i="2" s="1"/>
  <c r="AS74" i="2"/>
  <c r="AF74" i="2"/>
  <c r="BT74" i="2" s="1"/>
  <c r="AS39" i="2"/>
  <c r="AF39" i="2"/>
  <c r="BT39" i="2" s="1"/>
  <c r="AS43" i="2"/>
  <c r="AF43" i="2"/>
  <c r="BT43" i="2" s="1"/>
  <c r="AS153" i="2"/>
  <c r="AF153" i="2"/>
  <c r="AS137" i="2"/>
  <c r="AF137" i="2"/>
  <c r="AS89" i="2"/>
  <c r="AF89" i="2"/>
  <c r="BT89" i="2" s="1"/>
  <c r="AS71" i="2"/>
  <c r="AF71" i="2"/>
  <c r="BT71" i="2" s="1"/>
  <c r="AS129" i="2"/>
  <c r="AF129" i="2"/>
  <c r="AS114" i="2"/>
  <c r="AF114" i="2"/>
  <c r="AS158" i="2"/>
  <c r="AF158" i="2"/>
  <c r="AS16" i="2"/>
  <c r="AF16" i="2"/>
  <c r="AS109" i="2"/>
  <c r="AF109" i="2"/>
  <c r="AS97" i="2"/>
  <c r="AF97" i="2"/>
  <c r="BT97" i="2" s="1"/>
  <c r="AS67" i="2"/>
  <c r="AF67" i="2"/>
  <c r="AS131" i="2"/>
  <c r="AF131" i="2"/>
  <c r="AS21" i="2"/>
  <c r="AF21" i="2"/>
  <c r="BT21" i="2" s="1"/>
  <c r="AS12" i="2"/>
  <c r="AF12" i="2"/>
  <c r="BT12" i="2" s="1"/>
  <c r="AS60" i="2"/>
  <c r="AF60" i="2"/>
  <c r="BT60" i="2" s="1"/>
  <c r="AS142" i="2"/>
  <c r="AF142" i="2"/>
  <c r="AS93" i="2"/>
  <c r="AF93" i="2"/>
  <c r="AS11" i="2"/>
  <c r="AF11" i="2"/>
  <c r="BT11" i="2" s="1"/>
  <c r="AS83" i="2"/>
  <c r="AF83" i="2"/>
  <c r="BT83" i="2" s="1"/>
  <c r="AS49" i="2"/>
  <c r="AF49" i="2"/>
  <c r="BT49" i="2" s="1"/>
  <c r="AS63" i="2"/>
  <c r="AF63" i="2"/>
  <c r="BT63" i="2" s="1"/>
  <c r="AS157" i="2"/>
  <c r="AF157" i="2"/>
  <c r="AS15" i="2"/>
  <c r="AF15" i="2"/>
  <c r="BT15" i="2" s="1"/>
  <c r="AS128" i="2"/>
  <c r="AF128" i="2"/>
  <c r="AS144" i="2"/>
  <c r="AF144" i="2"/>
  <c r="AS14" i="2"/>
  <c r="AF14" i="2"/>
  <c r="BT14" i="2" s="1"/>
  <c r="AS55" i="2"/>
  <c r="AF55" i="2"/>
  <c r="BT55" i="2" s="1"/>
  <c r="AS30" i="2"/>
  <c r="AF30" i="2"/>
  <c r="BT30" i="2" s="1"/>
  <c r="AS51" i="2"/>
  <c r="AF51" i="2"/>
  <c r="BT51" i="2" s="1"/>
  <c r="AS145" i="2"/>
  <c r="AF145" i="2"/>
  <c r="AS46" i="2"/>
  <c r="AF46" i="2"/>
  <c r="BT46" i="2" s="1"/>
  <c r="AS147" i="2"/>
  <c r="AF147" i="2"/>
  <c r="AS8" i="2"/>
  <c r="AF8" i="2"/>
  <c r="BT8" i="2" s="1"/>
  <c r="AS102" i="2"/>
  <c r="AF102" i="2"/>
  <c r="AS90" i="2"/>
  <c r="AF90" i="2"/>
  <c r="BT90" i="2" s="1"/>
  <c r="BG84" i="2"/>
  <c r="AT84" i="2"/>
  <c r="BH84" i="2" s="1"/>
  <c r="AS112" i="2"/>
  <c r="AF112" i="2"/>
  <c r="AS132" i="2"/>
  <c r="AF132" i="2"/>
  <c r="BJ145" i="2"/>
  <c r="BJ126" i="2"/>
  <c r="AS106" i="2"/>
  <c r="AF106" i="2"/>
  <c r="BJ130" i="2"/>
  <c r="AS151" i="2"/>
  <c r="AF151" i="2"/>
  <c r="AS92" i="2"/>
  <c r="AF92" i="2"/>
  <c r="AS162" i="2"/>
  <c r="AF162" i="2"/>
  <c r="AS127" i="2"/>
  <c r="AF127" i="2"/>
  <c r="BL91" i="2"/>
  <c r="BL116" i="2"/>
  <c r="BJ144" i="2"/>
  <c r="BJ133" i="2"/>
  <c r="AS126" i="2"/>
  <c r="AF126" i="2"/>
  <c r="AS99" i="2"/>
  <c r="AF99" i="2"/>
  <c r="BJ129" i="2"/>
  <c r="AS17" i="2"/>
  <c r="AF17" i="2"/>
  <c r="AS22" i="2"/>
  <c r="AF22" i="2"/>
  <c r="BT22" i="2" s="1"/>
  <c r="AS24" i="2"/>
  <c r="AF24" i="2"/>
  <c r="BT24" i="2" s="1"/>
  <c r="AS155" i="2"/>
  <c r="AF155" i="2"/>
  <c r="AS34" i="2"/>
  <c r="AF34" i="2"/>
  <c r="AS18" i="2"/>
  <c r="AF18" i="2"/>
  <c r="AS25" i="2"/>
  <c r="AF25" i="2"/>
  <c r="BT25" i="2" s="1"/>
  <c r="AS65" i="2"/>
  <c r="AF65" i="2"/>
  <c r="BT65" i="2" s="1"/>
  <c r="AS32" i="2"/>
  <c r="AF32" i="2"/>
  <c r="BT32" i="2" s="1"/>
  <c r="AS72" i="2"/>
  <c r="AF72" i="2"/>
  <c r="AS86" i="2"/>
  <c r="AF86" i="2"/>
  <c r="BT86" i="2" s="1"/>
  <c r="AS68" i="2"/>
  <c r="AF68" i="2"/>
  <c r="AS150" i="2"/>
  <c r="AF150" i="2"/>
  <c r="AS82" i="2"/>
  <c r="AF82" i="2"/>
  <c r="BT82" i="2" s="1"/>
  <c r="AS156" i="2"/>
  <c r="AF156" i="2"/>
  <c r="AS77" i="2"/>
  <c r="AF77" i="2"/>
  <c r="AS81" i="2"/>
  <c r="AF81" i="2"/>
  <c r="BT81" i="2" s="1"/>
  <c r="AS3" i="2"/>
  <c r="AF3" i="2"/>
  <c r="BT3" i="2" s="1"/>
  <c r="AS125" i="2"/>
  <c r="AF125" i="2"/>
  <c r="AS10" i="2"/>
  <c r="AF10" i="2"/>
  <c r="BT10" i="2" s="1"/>
  <c r="AS141" i="2"/>
  <c r="AF141" i="2"/>
  <c r="AS111" i="2"/>
  <c r="AF111" i="2"/>
  <c r="AS133" i="2"/>
  <c r="AF133" i="2"/>
  <c r="AS96" i="2"/>
  <c r="AF96" i="2"/>
  <c r="BT96" i="2" s="1"/>
  <c r="AS64" i="2"/>
  <c r="AF64" i="2"/>
  <c r="BT64" i="2" s="1"/>
  <c r="AS53" i="2"/>
  <c r="AF53" i="2"/>
  <c r="BT53" i="2" s="1"/>
  <c r="AS100" i="2"/>
  <c r="AF100" i="2"/>
  <c r="BT100" i="2" s="1"/>
  <c r="AS104" i="2"/>
  <c r="AF104" i="2"/>
  <c r="BT104" i="2" s="1"/>
  <c r="AS139" i="2"/>
  <c r="AF139" i="2"/>
  <c r="AS35" i="2"/>
  <c r="AF35" i="2"/>
  <c r="BT35" i="2" s="1"/>
  <c r="AS79" i="2"/>
  <c r="AF79" i="2"/>
  <c r="BT79" i="2" s="1"/>
  <c r="AS108" i="2"/>
  <c r="AF108" i="2"/>
  <c r="BT108" i="2" s="1"/>
  <c r="AS29" i="2"/>
  <c r="AF29" i="2"/>
  <c r="BT29" i="2" s="1"/>
  <c r="AS40" i="2"/>
  <c r="AF40" i="2"/>
  <c r="BT40" i="2" s="1"/>
  <c r="AS62" i="2"/>
  <c r="AF62" i="2"/>
  <c r="BT62" i="2" s="1"/>
  <c r="AS66" i="2"/>
  <c r="AF66" i="2"/>
  <c r="AS140" i="2"/>
  <c r="AF140" i="2"/>
  <c r="AS143" i="2"/>
  <c r="AF143" i="2"/>
  <c r="AS28" i="2"/>
  <c r="AF28" i="2"/>
  <c r="BT28" i="2" s="1"/>
  <c r="AS31" i="2"/>
  <c r="AF31" i="2"/>
  <c r="BT31" i="2" s="1"/>
  <c r="AS120" i="2"/>
  <c r="AF120" i="2"/>
  <c r="AS95" i="2"/>
  <c r="AF95" i="2"/>
  <c r="AS154" i="2"/>
  <c r="AF154" i="2"/>
  <c r="AS116" i="2"/>
  <c r="AF116" i="2"/>
  <c r="AS42" i="2"/>
  <c r="AF42" i="2"/>
  <c r="BT42" i="2" s="1"/>
  <c r="AS124" i="2"/>
  <c r="AF124" i="2"/>
  <c r="AS117" i="2"/>
  <c r="AF117" i="2"/>
  <c r="AS119" i="2"/>
  <c r="AF119" i="2"/>
  <c r="AS101" i="2"/>
  <c r="AF101" i="2"/>
  <c r="BT101" i="2" s="1"/>
  <c r="AS107" i="2"/>
  <c r="AF107" i="2"/>
  <c r="BT107" i="2" s="1"/>
  <c r="AS135" i="2"/>
  <c r="AF135" i="2"/>
  <c r="AS61" i="2"/>
  <c r="AF61" i="2"/>
  <c r="BT61" i="2" s="1"/>
  <c r="AS103" i="2"/>
  <c r="AF103" i="2"/>
  <c r="BT103" i="2" s="1"/>
  <c r="AS136" i="2"/>
  <c r="AF136" i="2"/>
  <c r="AS88" i="2"/>
  <c r="AF88" i="2"/>
  <c r="BT88" i="2" s="1"/>
  <c r="AS7" i="2"/>
  <c r="AF7" i="2"/>
  <c r="BT7" i="2" s="1"/>
  <c r="AS45" i="2"/>
  <c r="AF45" i="2"/>
  <c r="BT45" i="2" s="1"/>
  <c r="AS4" i="2"/>
  <c r="AF4" i="2"/>
  <c r="BT4" i="2" s="1"/>
  <c r="AS123" i="2"/>
  <c r="AF123" i="2"/>
  <c r="AS9" i="2"/>
  <c r="AF9" i="2"/>
  <c r="BT9" i="2" s="1"/>
  <c r="AS13" i="2"/>
  <c r="AF13" i="2"/>
  <c r="BT13" i="2" s="1"/>
  <c r="AS38" i="2"/>
  <c r="AF38" i="2"/>
  <c r="BT38" i="2" s="1"/>
  <c r="AS33" i="2"/>
  <c r="AF33" i="2"/>
  <c r="BT33" i="2" s="1"/>
  <c r="AS152" i="2"/>
  <c r="AF152" i="2"/>
  <c r="AS138" i="2"/>
  <c r="AF138" i="2"/>
  <c r="AS75" i="2"/>
  <c r="AF75" i="2"/>
  <c r="BT75" i="2" s="1"/>
  <c r="AS159" i="2"/>
  <c r="AF159" i="2"/>
  <c r="AT59" i="2"/>
  <c r="BH59" i="2" s="1"/>
  <c r="BG59" i="2"/>
  <c r="AT78" i="2"/>
  <c r="BG78" i="2"/>
  <c r="BK59" i="2"/>
  <c r="BT59" i="2" s="1"/>
  <c r="BM69" i="2"/>
  <c r="BK136" i="2"/>
  <c r="BK135" i="2"/>
  <c r="AR112" i="2"/>
  <c r="BK92" i="2"/>
  <c r="BM95" i="2"/>
  <c r="AR127" i="2"/>
  <c r="AR57" i="2"/>
  <c r="AR130" i="2"/>
  <c r="BM91" i="2"/>
  <c r="BK109" i="2"/>
  <c r="BT109" i="2" s="1"/>
  <c r="BK116" i="2"/>
  <c r="BF78" i="2"/>
  <c r="BH78" i="2"/>
  <c r="BM18" i="2"/>
  <c r="BK115" i="2"/>
  <c r="BT115" i="2" s="1"/>
  <c r="BK111" i="2"/>
  <c r="BK124" i="2"/>
  <c r="BE105" i="2"/>
  <c r="AR118" i="2"/>
  <c r="BE58" i="2"/>
  <c r="BE56" i="2"/>
  <c r="BE74" i="2"/>
  <c r="BE71" i="2"/>
  <c r="BE15" i="2"/>
  <c r="AR151" i="2"/>
  <c r="AR92" i="2"/>
  <c r="AR162" i="2"/>
  <c r="BF84" i="2"/>
  <c r="BM72" i="2"/>
  <c r="BK118" i="2"/>
  <c r="BK123" i="2"/>
  <c r="BK133" i="2"/>
  <c r="BK114" i="2"/>
  <c r="BK126" i="2"/>
  <c r="AR106" i="2"/>
  <c r="BK120" i="2"/>
  <c r="AR105" i="2"/>
  <c r="BF105" i="2" s="1"/>
  <c r="AR17" i="2"/>
  <c r="AR22" i="2"/>
  <c r="AR122" i="2"/>
  <c r="AR24" i="2"/>
  <c r="AR27" i="2"/>
  <c r="AR160" i="2"/>
  <c r="AR23" i="2"/>
  <c r="AR58" i="2"/>
  <c r="BF58" i="2" s="1"/>
  <c r="AR76" i="2"/>
  <c r="AR52" i="2"/>
  <c r="AR149" i="2"/>
  <c r="AR85" i="2"/>
  <c r="AR98" i="2"/>
  <c r="AR56" i="2"/>
  <c r="AR26" i="2"/>
  <c r="AR73" i="2"/>
  <c r="AR87" i="2"/>
  <c r="AR69" i="2"/>
  <c r="AR48" i="2"/>
  <c r="AR134" i="2"/>
  <c r="AR36" i="2"/>
  <c r="AR6" i="2"/>
  <c r="AR91" i="2"/>
  <c r="AR19" i="2"/>
  <c r="AR41" i="2"/>
  <c r="AR121" i="2"/>
  <c r="AR148" i="2"/>
  <c r="AR50" i="2"/>
  <c r="AR20" i="2"/>
  <c r="AR94" i="2"/>
  <c r="AR54" i="2"/>
  <c r="AR74" i="2"/>
  <c r="AR39" i="2"/>
  <c r="AR43" i="2"/>
  <c r="AR153" i="2"/>
  <c r="AR137" i="2"/>
  <c r="AR89" i="2"/>
  <c r="AR71" i="2"/>
  <c r="BF71" i="2" s="1"/>
  <c r="AR129" i="2"/>
  <c r="AR114" i="2"/>
  <c r="AR158" i="2"/>
  <c r="AR16" i="2"/>
  <c r="AR109" i="2"/>
  <c r="AR97" i="2"/>
  <c r="AR67" i="2"/>
  <c r="AR131" i="2"/>
  <c r="AR21" i="2"/>
  <c r="AR12" i="2"/>
  <c r="AR60" i="2"/>
  <c r="AR142" i="2"/>
  <c r="AR93" i="2"/>
  <c r="AR11" i="2"/>
  <c r="AR83" i="2"/>
  <c r="AR49" i="2"/>
  <c r="AR63" i="2"/>
  <c r="AR157" i="2"/>
  <c r="AR15" i="2"/>
  <c r="AR128" i="2"/>
  <c r="AR144" i="2"/>
  <c r="AR14" i="2"/>
  <c r="AR55" i="2"/>
  <c r="AR30" i="2"/>
  <c r="AR51" i="2"/>
  <c r="AR145" i="2"/>
  <c r="AR46" i="2"/>
  <c r="AR147" i="2"/>
  <c r="AR8" i="2"/>
  <c r="AR102" i="2"/>
  <c r="AR90" i="2"/>
  <c r="BF151" i="2"/>
  <c r="AR126" i="2"/>
  <c r="AR99" i="2"/>
  <c r="AR132" i="2"/>
  <c r="BK127" i="2"/>
  <c r="BK131" i="2"/>
  <c r="BE146" i="2"/>
  <c r="BE3" i="2"/>
  <c r="AR161" i="2"/>
  <c r="BF161" i="2" s="1"/>
  <c r="BE62" i="2"/>
  <c r="BE28" i="2"/>
  <c r="AR37" i="2"/>
  <c r="AR115" i="2"/>
  <c r="BE101" i="2"/>
  <c r="AR44" i="2"/>
  <c r="BF44" i="2" s="1"/>
  <c r="BK128" i="2"/>
  <c r="BK117" i="2"/>
  <c r="BK122" i="2"/>
  <c r="AR113" i="2"/>
  <c r="BK121" i="2"/>
  <c r="BT121" i="2" s="1"/>
  <c r="AR80" i="2"/>
  <c r="AR110" i="2"/>
  <c r="AR5" i="2"/>
  <c r="AR146" i="2"/>
  <c r="BF146" i="2" s="1"/>
  <c r="AR70" i="2"/>
  <c r="AR47" i="2"/>
  <c r="AR155" i="2"/>
  <c r="AR34" i="2"/>
  <c r="AR18" i="2"/>
  <c r="AR25" i="2"/>
  <c r="AR65" i="2"/>
  <c r="AR32" i="2"/>
  <c r="AR72" i="2"/>
  <c r="AR86" i="2"/>
  <c r="AR68" i="2"/>
  <c r="AR150" i="2"/>
  <c r="AR82" i="2"/>
  <c r="AR156" i="2"/>
  <c r="AR77" i="2"/>
  <c r="AR81" i="2"/>
  <c r="AR3" i="2"/>
  <c r="BF3" i="2" s="1"/>
  <c r="AR125" i="2"/>
  <c r="AR10" i="2"/>
  <c r="BE161" i="2"/>
  <c r="AR141" i="2"/>
  <c r="AR111" i="2"/>
  <c r="AR133" i="2"/>
  <c r="AR96" i="2"/>
  <c r="AR64" i="2"/>
  <c r="AR53" i="2"/>
  <c r="AR100" i="2"/>
  <c r="AR104" i="2"/>
  <c r="AR139" i="2"/>
  <c r="AR35" i="2"/>
  <c r="AR79" i="2"/>
  <c r="AR108" i="2"/>
  <c r="AR29" i="2"/>
  <c r="AR40" i="2"/>
  <c r="AR62" i="2"/>
  <c r="BF62" i="2" s="1"/>
  <c r="AR66" i="2"/>
  <c r="AR140" i="2"/>
  <c r="AR143" i="2"/>
  <c r="AR28" i="2"/>
  <c r="BF28" i="2" s="1"/>
  <c r="AR31" i="2"/>
  <c r="AR120" i="2"/>
  <c r="AR95" i="2"/>
  <c r="AR154" i="2"/>
  <c r="AR116" i="2"/>
  <c r="AR42" i="2"/>
  <c r="AR124" i="2"/>
  <c r="AR117" i="2"/>
  <c r="AR119" i="2"/>
  <c r="AR101" i="2"/>
  <c r="AR107" i="2"/>
  <c r="AR135" i="2"/>
  <c r="AR61" i="2"/>
  <c r="AR103" i="2"/>
  <c r="AR136" i="2"/>
  <c r="AR88" i="2"/>
  <c r="BE44" i="2"/>
  <c r="AR7" i="2"/>
  <c r="AR45" i="2"/>
  <c r="AR4" i="2"/>
  <c r="AR123" i="2"/>
  <c r="AR9" i="2"/>
  <c r="AR13" i="2"/>
  <c r="AR38" i="2"/>
  <c r="AR33" i="2"/>
  <c r="AR152" i="2"/>
  <c r="AR138" i="2"/>
  <c r="AR75" i="2"/>
  <c r="AR159" i="2"/>
  <c r="BT122" i="2" l="1"/>
  <c r="BT92" i="2"/>
  <c r="BT18" i="2"/>
  <c r="BT114" i="2"/>
  <c r="BT72" i="2"/>
  <c r="AS170" i="2"/>
  <c r="AF170" i="2"/>
  <c r="AS173" i="2"/>
  <c r="AF173" i="2"/>
  <c r="AS171" i="2"/>
  <c r="AF171" i="2"/>
  <c r="AS172" i="2"/>
  <c r="AF172" i="2"/>
  <c r="AS175" i="2"/>
  <c r="AF175" i="2"/>
  <c r="AS163" i="2"/>
  <c r="AF163" i="2"/>
  <c r="AS174" i="2"/>
  <c r="AF174" i="2"/>
  <c r="BT117" i="2"/>
  <c r="BT123" i="2"/>
  <c r="AS166" i="2"/>
  <c r="AF166" i="2"/>
  <c r="AS176" i="2"/>
  <c r="AF176" i="2"/>
  <c r="AS168" i="2"/>
  <c r="AF168" i="2"/>
  <c r="AS169" i="2"/>
  <c r="AF169" i="2"/>
  <c r="AS165" i="2"/>
  <c r="AF165" i="2"/>
  <c r="AS177" i="2"/>
  <c r="AF177" i="2"/>
  <c r="AS164" i="2"/>
  <c r="AF164" i="2"/>
  <c r="AS167" i="2"/>
  <c r="AF167" i="2"/>
  <c r="BT124" i="2"/>
  <c r="BT133" i="2"/>
  <c r="BT135" i="2"/>
  <c r="BT136" i="2"/>
  <c r="BT131" i="2"/>
  <c r="BT127" i="2"/>
  <c r="BT95" i="2"/>
  <c r="BT91" i="2"/>
  <c r="BT126" i="2"/>
  <c r="BG75" i="2"/>
  <c r="AT75" i="2"/>
  <c r="BH75" i="2" s="1"/>
  <c r="AT152" i="2"/>
  <c r="BH152" i="2" s="1"/>
  <c r="BG152" i="2"/>
  <c r="AT38" i="2"/>
  <c r="BH38" i="2" s="1"/>
  <c r="BG38" i="2"/>
  <c r="AT9" i="2"/>
  <c r="BH9" i="2" s="1"/>
  <c r="BG9" i="2"/>
  <c r="AT4" i="2"/>
  <c r="BG4" i="2"/>
  <c r="BG7" i="2"/>
  <c r="AT7" i="2"/>
  <c r="BH7" i="2" s="1"/>
  <c r="AT136" i="2"/>
  <c r="BG136" i="2"/>
  <c r="BG61" i="2"/>
  <c r="AT61" i="2"/>
  <c r="BH61" i="2" s="1"/>
  <c r="BG107" i="2"/>
  <c r="AT107" i="2"/>
  <c r="BH107" i="2" s="1"/>
  <c r="BG119" i="2"/>
  <c r="AT119" i="2"/>
  <c r="AT124" i="2"/>
  <c r="BH124" i="2" s="1"/>
  <c r="BG124" i="2"/>
  <c r="AT116" i="2"/>
  <c r="BH116" i="2" s="1"/>
  <c r="BG116" i="2"/>
  <c r="BG95" i="2"/>
  <c r="AT95" i="2"/>
  <c r="BH95" i="2" s="1"/>
  <c r="BG31" i="2"/>
  <c r="AT31" i="2"/>
  <c r="BH31" i="2" s="1"/>
  <c r="AT143" i="2"/>
  <c r="BH143" i="2" s="1"/>
  <c r="BG143" i="2"/>
  <c r="BG66" i="2"/>
  <c r="AT66" i="2"/>
  <c r="AT40" i="2"/>
  <c r="BG40" i="2"/>
  <c r="BG108" i="2"/>
  <c r="AT108" i="2"/>
  <c r="AT35" i="2"/>
  <c r="BG35" i="2"/>
  <c r="AT104" i="2"/>
  <c r="BH104" i="2" s="1"/>
  <c r="BG104" i="2"/>
  <c r="BG53" i="2"/>
  <c r="AT53" i="2"/>
  <c r="BH53" i="2" s="1"/>
  <c r="BG96" i="2"/>
  <c r="AT96" i="2"/>
  <c r="BG111" i="2"/>
  <c r="AT111" i="2"/>
  <c r="BH111" i="2" s="1"/>
  <c r="BG10" i="2"/>
  <c r="AT10" i="2"/>
  <c r="BG3" i="2"/>
  <c r="AT3" i="2"/>
  <c r="BH3" i="2" s="1"/>
  <c r="BG77" i="2"/>
  <c r="AT77" i="2"/>
  <c r="BH77" i="2" s="1"/>
  <c r="AT82" i="2"/>
  <c r="BH82" i="2" s="1"/>
  <c r="BG82" i="2"/>
  <c r="BG68" i="2"/>
  <c r="AT68" i="2"/>
  <c r="AT72" i="2"/>
  <c r="BG72" i="2"/>
  <c r="AT65" i="2"/>
  <c r="BH65" i="2" s="1"/>
  <c r="BG65" i="2"/>
  <c r="BG18" i="2"/>
  <c r="AT18" i="2"/>
  <c r="BH18" i="2" s="1"/>
  <c r="BG155" i="2"/>
  <c r="AT155" i="2"/>
  <c r="BH155" i="2" s="1"/>
  <c r="AT22" i="2"/>
  <c r="BH22" i="2" s="1"/>
  <c r="BG22" i="2"/>
  <c r="AT162" i="2"/>
  <c r="BH162" i="2" s="1"/>
  <c r="BG162" i="2"/>
  <c r="AT151" i="2"/>
  <c r="BH151" i="2" s="1"/>
  <c r="BG151" i="2"/>
  <c r="AT90" i="2"/>
  <c r="BH90" i="2" s="1"/>
  <c r="BG90" i="2"/>
  <c r="AT8" i="2"/>
  <c r="BG8" i="2"/>
  <c r="AT46" i="2"/>
  <c r="BH46" i="2" s="1"/>
  <c r="BG46" i="2"/>
  <c r="BG51" i="2"/>
  <c r="AT51" i="2"/>
  <c r="BH51" i="2" s="1"/>
  <c r="AT55" i="2"/>
  <c r="BH55" i="2" s="1"/>
  <c r="BG55" i="2"/>
  <c r="AT144" i="2"/>
  <c r="BG144" i="2"/>
  <c r="AT15" i="2"/>
  <c r="BG15" i="2"/>
  <c r="BG63" i="2"/>
  <c r="AT63" i="2"/>
  <c r="BH63" i="2" s="1"/>
  <c r="AT83" i="2"/>
  <c r="BH83" i="2" s="1"/>
  <c r="BG83" i="2"/>
  <c r="BG93" i="2"/>
  <c r="AT93" i="2"/>
  <c r="BH93" i="2" s="1"/>
  <c r="BG60" i="2"/>
  <c r="AT60" i="2"/>
  <c r="AT21" i="2"/>
  <c r="BH21" i="2" s="1"/>
  <c r="BG21" i="2"/>
  <c r="AT67" i="2"/>
  <c r="BH67" i="2" s="1"/>
  <c r="BG67" i="2"/>
  <c r="AT109" i="2"/>
  <c r="BG109" i="2"/>
  <c r="AT158" i="2"/>
  <c r="BH158" i="2" s="1"/>
  <c r="BG158" i="2"/>
  <c r="BG129" i="2"/>
  <c r="AT129" i="2"/>
  <c r="BH129" i="2" s="1"/>
  <c r="BG89" i="2"/>
  <c r="AT89" i="2"/>
  <c r="AT153" i="2"/>
  <c r="BH153" i="2" s="1"/>
  <c r="BG153" i="2"/>
  <c r="AT39" i="2"/>
  <c r="BH39" i="2" s="1"/>
  <c r="BG39" i="2"/>
  <c r="AT54" i="2"/>
  <c r="BG54" i="2"/>
  <c r="BG20" i="2"/>
  <c r="AT20" i="2"/>
  <c r="BH20" i="2" s="1"/>
  <c r="AT148" i="2"/>
  <c r="BH148" i="2" s="1"/>
  <c r="BG148" i="2"/>
  <c r="BG41" i="2"/>
  <c r="AT41" i="2"/>
  <c r="AT91" i="2"/>
  <c r="BH91" i="2" s="1"/>
  <c r="BG91" i="2"/>
  <c r="AT36" i="2"/>
  <c r="BH36" i="2" s="1"/>
  <c r="BG36" i="2"/>
  <c r="AT48" i="2"/>
  <c r="BG48" i="2"/>
  <c r="BG87" i="2"/>
  <c r="AT87" i="2"/>
  <c r="BH87" i="2" s="1"/>
  <c r="AT26" i="2"/>
  <c r="BH26" i="2" s="1"/>
  <c r="BG26" i="2"/>
  <c r="AT98" i="2"/>
  <c r="BH98" i="2" s="1"/>
  <c r="BG98" i="2"/>
  <c r="BG149" i="2"/>
  <c r="AT149" i="2"/>
  <c r="BH149" i="2" s="1"/>
  <c r="BG76" i="2"/>
  <c r="AT76" i="2"/>
  <c r="AT23" i="2"/>
  <c r="BH23" i="2" s="1"/>
  <c r="BG23" i="2"/>
  <c r="AT27" i="2"/>
  <c r="BH27" i="2" s="1"/>
  <c r="BG27" i="2"/>
  <c r="BG70" i="2"/>
  <c r="AT70" i="2"/>
  <c r="BH70" i="2" s="1"/>
  <c r="BG5" i="2"/>
  <c r="AT5" i="2"/>
  <c r="BG80" i="2"/>
  <c r="AT80" i="2"/>
  <c r="BH80" i="2" s="1"/>
  <c r="AT113" i="2"/>
  <c r="BH113" i="2" s="1"/>
  <c r="BG113" i="2"/>
  <c r="BG105" i="2"/>
  <c r="AT105" i="2"/>
  <c r="BH105" i="2" s="1"/>
  <c r="BG126" i="2"/>
  <c r="AT126" i="2"/>
  <c r="BH126" i="2" s="1"/>
  <c r="AT132" i="2"/>
  <c r="BH132" i="2" s="1"/>
  <c r="BG132" i="2"/>
  <c r="AT115" i="2"/>
  <c r="BH115" i="2" s="1"/>
  <c r="BG115" i="2"/>
  <c r="BG161" i="2"/>
  <c r="BL161" i="2" s="1"/>
  <c r="AT161" i="2"/>
  <c r="BH15" i="2"/>
  <c r="AT159" i="2"/>
  <c r="BH159" i="2" s="1"/>
  <c r="BG159" i="2"/>
  <c r="BG138" i="2"/>
  <c r="AT138" i="2"/>
  <c r="BH138" i="2" s="1"/>
  <c r="BG33" i="2"/>
  <c r="AT33" i="2"/>
  <c r="BH33" i="2" s="1"/>
  <c r="BG13" i="2"/>
  <c r="AT13" i="2"/>
  <c r="BH13" i="2" s="1"/>
  <c r="AT123" i="2"/>
  <c r="BG123" i="2"/>
  <c r="BG45" i="2"/>
  <c r="AT45" i="2"/>
  <c r="BH45" i="2" s="1"/>
  <c r="AT88" i="2"/>
  <c r="BH88" i="2" s="1"/>
  <c r="BG88" i="2"/>
  <c r="AT103" i="2"/>
  <c r="BH103" i="2" s="1"/>
  <c r="BG103" i="2"/>
  <c r="BG135" i="2"/>
  <c r="AT135" i="2"/>
  <c r="BH135" i="2" s="1"/>
  <c r="BG101" i="2"/>
  <c r="AT101" i="2"/>
  <c r="BH101" i="2" s="1"/>
  <c r="BG117" i="2"/>
  <c r="AT117" i="2"/>
  <c r="BH117" i="2" s="1"/>
  <c r="AT42" i="2"/>
  <c r="BH42" i="2" s="1"/>
  <c r="BG42" i="2"/>
  <c r="AT154" i="2"/>
  <c r="BH154" i="2" s="1"/>
  <c r="BG154" i="2"/>
  <c r="BG120" i="2"/>
  <c r="AT120" i="2"/>
  <c r="BH120" i="2" s="1"/>
  <c r="AT28" i="2"/>
  <c r="BH28" i="2" s="1"/>
  <c r="BG28" i="2"/>
  <c r="BG140" i="2"/>
  <c r="AT140" i="2"/>
  <c r="BH140" i="2" s="1"/>
  <c r="AT62" i="2"/>
  <c r="BH62" i="2" s="1"/>
  <c r="BG62" i="2"/>
  <c r="BG29" i="2"/>
  <c r="AT29" i="2"/>
  <c r="BH29" i="2" s="1"/>
  <c r="AT79" i="2"/>
  <c r="BG79" i="2"/>
  <c r="BG139" i="2"/>
  <c r="AT139" i="2"/>
  <c r="BH139" i="2" s="1"/>
  <c r="BG100" i="2"/>
  <c r="AT100" i="2"/>
  <c r="BH100" i="2" s="1"/>
  <c r="AT64" i="2"/>
  <c r="BH64" i="2" s="1"/>
  <c r="BG64" i="2"/>
  <c r="BG133" i="2"/>
  <c r="AT133" i="2"/>
  <c r="BH133" i="2" s="1"/>
  <c r="AT141" i="2"/>
  <c r="BH141" i="2" s="1"/>
  <c r="BG141" i="2"/>
  <c r="AT125" i="2"/>
  <c r="BH125" i="2" s="1"/>
  <c r="BG125" i="2"/>
  <c r="BG81" i="2"/>
  <c r="AT81" i="2"/>
  <c r="BH81" i="2" s="1"/>
  <c r="BG156" i="2"/>
  <c r="AT156" i="2"/>
  <c r="BH156" i="2" s="1"/>
  <c r="AT150" i="2"/>
  <c r="BH150" i="2" s="1"/>
  <c r="BG150" i="2"/>
  <c r="AT86" i="2"/>
  <c r="BG86" i="2"/>
  <c r="BG32" i="2"/>
  <c r="AT32" i="2"/>
  <c r="BH32" i="2" s="1"/>
  <c r="AT25" i="2"/>
  <c r="BH25" i="2" s="1"/>
  <c r="BG25" i="2"/>
  <c r="BG34" i="2"/>
  <c r="AT34" i="2"/>
  <c r="BH34" i="2" s="1"/>
  <c r="BK34" i="2" s="1"/>
  <c r="BT34" i="2" s="1"/>
  <c r="AT24" i="2"/>
  <c r="BH24" i="2" s="1"/>
  <c r="BG24" i="2"/>
  <c r="BG17" i="2"/>
  <c r="AT17" i="2"/>
  <c r="BH17" i="2" s="1"/>
  <c r="BK17" i="2" s="1"/>
  <c r="BT17" i="2" s="1"/>
  <c r="AT92" i="2"/>
  <c r="BG92" i="2"/>
  <c r="BG106" i="2"/>
  <c r="AT106" i="2"/>
  <c r="BH106" i="2" s="1"/>
  <c r="BG102" i="2"/>
  <c r="AT102" i="2"/>
  <c r="BH102" i="2" s="1"/>
  <c r="BG147" i="2"/>
  <c r="AT147" i="2"/>
  <c r="BH147" i="2" s="1"/>
  <c r="AT145" i="2"/>
  <c r="BH145" i="2" s="1"/>
  <c r="BG145" i="2"/>
  <c r="AT30" i="2"/>
  <c r="BH30" i="2" s="1"/>
  <c r="BG30" i="2"/>
  <c r="BG14" i="2"/>
  <c r="AT14" i="2"/>
  <c r="BH14" i="2" s="1"/>
  <c r="AT128" i="2"/>
  <c r="BH128" i="2" s="1"/>
  <c r="BG128" i="2"/>
  <c r="AT157" i="2"/>
  <c r="BH157" i="2" s="1"/>
  <c r="BG157" i="2"/>
  <c r="BG49" i="2"/>
  <c r="AT49" i="2"/>
  <c r="BH49" i="2" s="1"/>
  <c r="AT11" i="2"/>
  <c r="BH11" i="2" s="1"/>
  <c r="BG11" i="2"/>
  <c r="BG142" i="2"/>
  <c r="AT142" i="2"/>
  <c r="BH142" i="2" s="1"/>
  <c r="AT12" i="2"/>
  <c r="BH12" i="2" s="1"/>
  <c r="BG12" i="2"/>
  <c r="AT131" i="2"/>
  <c r="BH131" i="2" s="1"/>
  <c r="BG131" i="2"/>
  <c r="AT97" i="2"/>
  <c r="BH97" i="2" s="1"/>
  <c r="BG97" i="2"/>
  <c r="AT16" i="2"/>
  <c r="BH16" i="2" s="1"/>
  <c r="BG16" i="2"/>
  <c r="AT114" i="2"/>
  <c r="BH114" i="2" s="1"/>
  <c r="BG114" i="2"/>
  <c r="AT71" i="2"/>
  <c r="BH71" i="2" s="1"/>
  <c r="BG71" i="2"/>
  <c r="BG137" i="2"/>
  <c r="AT137" i="2"/>
  <c r="BH137" i="2" s="1"/>
  <c r="AT43" i="2"/>
  <c r="BH43" i="2" s="1"/>
  <c r="BG43" i="2"/>
  <c r="AT74" i="2"/>
  <c r="BH74" i="2" s="1"/>
  <c r="BG74" i="2"/>
  <c r="AT94" i="2"/>
  <c r="BH94" i="2" s="1"/>
  <c r="BG94" i="2"/>
  <c r="BG50" i="2"/>
  <c r="AT50" i="2"/>
  <c r="BH50" i="2" s="1"/>
  <c r="BG121" i="2"/>
  <c r="AT121" i="2"/>
  <c r="BH121" i="2" s="1"/>
  <c r="AT19" i="2"/>
  <c r="BH19" i="2" s="1"/>
  <c r="BG19" i="2"/>
  <c r="BG6" i="2"/>
  <c r="AT6" i="2"/>
  <c r="BH6" i="2" s="1"/>
  <c r="BG134" i="2"/>
  <c r="AT134" i="2"/>
  <c r="BH134" i="2" s="1"/>
  <c r="AT69" i="2"/>
  <c r="BH69" i="2" s="1"/>
  <c r="BG69" i="2"/>
  <c r="AT73" i="2"/>
  <c r="BH73" i="2" s="1"/>
  <c r="BG73" i="2"/>
  <c r="BG56" i="2"/>
  <c r="AT56" i="2"/>
  <c r="BH56" i="2" s="1"/>
  <c r="AT85" i="2"/>
  <c r="BH85" i="2" s="1"/>
  <c r="BG85" i="2"/>
  <c r="BG52" i="2"/>
  <c r="AT52" i="2"/>
  <c r="BH52" i="2" s="1"/>
  <c r="AT58" i="2"/>
  <c r="BH58" i="2" s="1"/>
  <c r="BG58" i="2"/>
  <c r="BG160" i="2"/>
  <c r="AT160" i="2"/>
  <c r="BH160" i="2" s="1"/>
  <c r="BG47" i="2"/>
  <c r="AT47" i="2"/>
  <c r="BH47" i="2" s="1"/>
  <c r="AT146" i="2"/>
  <c r="BH146" i="2" s="1"/>
  <c r="BG146" i="2"/>
  <c r="AT110" i="2"/>
  <c r="BH110" i="2" s="1"/>
  <c r="BG110" i="2"/>
  <c r="AT122" i="2"/>
  <c r="BH122" i="2" s="1"/>
  <c r="BG122" i="2"/>
  <c r="AT130" i="2"/>
  <c r="BH130" i="2" s="1"/>
  <c r="BG130" i="2"/>
  <c r="BJ161" i="2"/>
  <c r="BN3" i="2"/>
  <c r="BG99" i="2"/>
  <c r="AT99" i="2"/>
  <c r="BH99" i="2" s="1"/>
  <c r="BM99" i="2" s="1"/>
  <c r="BT99" i="2" s="1"/>
  <c r="AT127" i="2"/>
  <c r="BH127" i="2" s="1"/>
  <c r="BG127" i="2"/>
  <c r="BG112" i="2"/>
  <c r="AT112" i="2"/>
  <c r="BH112" i="2" s="1"/>
  <c r="AT57" i="2"/>
  <c r="BH57" i="2" s="1"/>
  <c r="BG57" i="2"/>
  <c r="BG44" i="2"/>
  <c r="AT44" i="2"/>
  <c r="BH44" i="2" s="1"/>
  <c r="AT37" i="2"/>
  <c r="BH37" i="2" s="1"/>
  <c r="BG37" i="2"/>
  <c r="BG118" i="2"/>
  <c r="AT118" i="2"/>
  <c r="BH118" i="2" s="1"/>
  <c r="BH161" i="2"/>
  <c r="BM59" i="2"/>
  <c r="BM78" i="2"/>
  <c r="BF101" i="2"/>
  <c r="BF113" i="2"/>
  <c r="BF75" i="2"/>
  <c r="BF152" i="2"/>
  <c r="BF38" i="2"/>
  <c r="BF9" i="2"/>
  <c r="BH4" i="2"/>
  <c r="BF4" i="2"/>
  <c r="BF7" i="2"/>
  <c r="BF88" i="2"/>
  <c r="BF103" i="2"/>
  <c r="BF135" i="2"/>
  <c r="BF117" i="2"/>
  <c r="BF42" i="2"/>
  <c r="BF154" i="2"/>
  <c r="BF120" i="2"/>
  <c r="BF140" i="2"/>
  <c r="BF29" i="2"/>
  <c r="BF79" i="2"/>
  <c r="BH79" i="2"/>
  <c r="BF139" i="2"/>
  <c r="BF100" i="2"/>
  <c r="BF64" i="2"/>
  <c r="BF133" i="2"/>
  <c r="BF141" i="2"/>
  <c r="BF10" i="2"/>
  <c r="BH10" i="2"/>
  <c r="BF77" i="2"/>
  <c r="BF82" i="2"/>
  <c r="BF68" i="2"/>
  <c r="BH68" i="2"/>
  <c r="BK68" i="2" s="1"/>
  <c r="BT68" i="2" s="1"/>
  <c r="BH72" i="2"/>
  <c r="BF72" i="2"/>
  <c r="BF65" i="2"/>
  <c r="BF18" i="2"/>
  <c r="BF155" i="2"/>
  <c r="BF70" i="2"/>
  <c r="BH5" i="2"/>
  <c r="BF5" i="2"/>
  <c r="BF80" i="2"/>
  <c r="BF37" i="2"/>
  <c r="BK37" i="2" s="1"/>
  <c r="BT37" i="2" s="1"/>
  <c r="BF132" i="2"/>
  <c r="BF126" i="2"/>
  <c r="BF102" i="2"/>
  <c r="BF147" i="2"/>
  <c r="BF145" i="2"/>
  <c r="BF30" i="2"/>
  <c r="BF14" i="2"/>
  <c r="BF128" i="2"/>
  <c r="BF157" i="2"/>
  <c r="BF49" i="2"/>
  <c r="BF11" i="2"/>
  <c r="BF142" i="2"/>
  <c r="BF12" i="2"/>
  <c r="BF131" i="2"/>
  <c r="BF97" i="2"/>
  <c r="BF16" i="2"/>
  <c r="BF114" i="2"/>
  <c r="BF137" i="2"/>
  <c r="BK137" i="2" s="1"/>
  <c r="BT137" i="2" s="1"/>
  <c r="BF43" i="2"/>
  <c r="BF94" i="2"/>
  <c r="BF50" i="2"/>
  <c r="BF121" i="2"/>
  <c r="BF19" i="2"/>
  <c r="BF6" i="2"/>
  <c r="BF134" i="2"/>
  <c r="BF69" i="2"/>
  <c r="BF73" i="2"/>
  <c r="BF85" i="2"/>
  <c r="BF52" i="2"/>
  <c r="BF160" i="2"/>
  <c r="BF24" i="2"/>
  <c r="BF22" i="2"/>
  <c r="BF106" i="2"/>
  <c r="BH92" i="2"/>
  <c r="BF92" i="2"/>
  <c r="BF118" i="2"/>
  <c r="BF57" i="2"/>
  <c r="BF15" i="2"/>
  <c r="BL15" i="2" s="1"/>
  <c r="BF56" i="2"/>
  <c r="BF159" i="2"/>
  <c r="BF138" i="2"/>
  <c r="BF33" i="2"/>
  <c r="BF13" i="2"/>
  <c r="BH123" i="2"/>
  <c r="BF123" i="2"/>
  <c r="BF45" i="2"/>
  <c r="BM44" i="2"/>
  <c r="BT44" i="2" s="1"/>
  <c r="BF136" i="2"/>
  <c r="BH136" i="2"/>
  <c r="BF61" i="2"/>
  <c r="BF107" i="2"/>
  <c r="BH119" i="2"/>
  <c r="BF119" i="2"/>
  <c r="BF124" i="2"/>
  <c r="BF116" i="2"/>
  <c r="BF95" i="2"/>
  <c r="BF31" i="2"/>
  <c r="BF143" i="2"/>
  <c r="BH66" i="2"/>
  <c r="BF66" i="2"/>
  <c r="BF40" i="2"/>
  <c r="BH40" i="2"/>
  <c r="BH108" i="2"/>
  <c r="BF108" i="2"/>
  <c r="BH35" i="2"/>
  <c r="BF35" i="2"/>
  <c r="BF104" i="2"/>
  <c r="BF53" i="2"/>
  <c r="BF96" i="2"/>
  <c r="BH96" i="2"/>
  <c r="BF111" i="2"/>
  <c r="BF125" i="2"/>
  <c r="BF81" i="2"/>
  <c r="BF156" i="2"/>
  <c r="BF150" i="2"/>
  <c r="BF86" i="2"/>
  <c r="BH86" i="2"/>
  <c r="BF32" i="2"/>
  <c r="BF25" i="2"/>
  <c r="BF34" i="2"/>
  <c r="BF47" i="2"/>
  <c r="BF110" i="2"/>
  <c r="BF115" i="2"/>
  <c r="BF99" i="2"/>
  <c r="BF90" i="2"/>
  <c r="BH8" i="2"/>
  <c r="BF8" i="2"/>
  <c r="BF46" i="2"/>
  <c r="BF51" i="2"/>
  <c r="BF55" i="2"/>
  <c r="BF144" i="2"/>
  <c r="BH144" i="2"/>
  <c r="BF63" i="2"/>
  <c r="BF83" i="2"/>
  <c r="BF93" i="2"/>
  <c r="BH60" i="2"/>
  <c r="BF60" i="2"/>
  <c r="BF21" i="2"/>
  <c r="BF67" i="2"/>
  <c r="BH109" i="2"/>
  <c r="BF109" i="2"/>
  <c r="BF158" i="2"/>
  <c r="BF129" i="2"/>
  <c r="BF89" i="2"/>
  <c r="BH89" i="2"/>
  <c r="BF153" i="2"/>
  <c r="BF39" i="2"/>
  <c r="BH54" i="2"/>
  <c r="BF54" i="2"/>
  <c r="BF20" i="2"/>
  <c r="BF148" i="2"/>
  <c r="BH41" i="2"/>
  <c r="BF41" i="2"/>
  <c r="BF91" i="2"/>
  <c r="BF36" i="2"/>
  <c r="BF48" i="2"/>
  <c r="BH48" i="2"/>
  <c r="BF87" i="2"/>
  <c r="BF26" i="2"/>
  <c r="BF98" i="2"/>
  <c r="BF149" i="2"/>
  <c r="BF76" i="2"/>
  <c r="BH76" i="2"/>
  <c r="BF23" i="2"/>
  <c r="BF27" i="2"/>
  <c r="BF122" i="2"/>
  <c r="BF17" i="2"/>
  <c r="BF162" i="2"/>
  <c r="BF130" i="2"/>
  <c r="BF127" i="2"/>
  <c r="BF112" i="2"/>
  <c r="BF74" i="2"/>
  <c r="BN161" i="2" l="1"/>
  <c r="BM161" i="2"/>
  <c r="BO3" i="2"/>
  <c r="BN44" i="2"/>
  <c r="BM3" i="2"/>
  <c r="BM62" i="2"/>
  <c r="AT167" i="2"/>
  <c r="BH167" i="2" s="1"/>
  <c r="BG167" i="2"/>
  <c r="BG177" i="2"/>
  <c r="AT177" i="2"/>
  <c r="BH177" i="2" s="1"/>
  <c r="BG169" i="2"/>
  <c r="AT169" i="2"/>
  <c r="BH169" i="2" s="1"/>
  <c r="BG176" i="2"/>
  <c r="BJ176" i="2" s="1"/>
  <c r="AT176" i="2"/>
  <c r="BH176" i="2" s="1"/>
  <c r="AT163" i="2"/>
  <c r="BH163" i="2" s="1"/>
  <c r="BG163" i="2"/>
  <c r="BG172" i="2"/>
  <c r="AT172" i="2"/>
  <c r="BH172" i="2" s="1"/>
  <c r="AT173" i="2"/>
  <c r="BH173" i="2" s="1"/>
  <c r="BG173" i="2"/>
  <c r="AT164" i="2"/>
  <c r="BH164" i="2" s="1"/>
  <c r="BG164" i="2"/>
  <c r="BG165" i="2"/>
  <c r="AT165" i="2"/>
  <c r="BH165" i="2" s="1"/>
  <c r="AT168" i="2"/>
  <c r="BH168" i="2" s="1"/>
  <c r="BG168" i="2"/>
  <c r="BG166" i="2"/>
  <c r="AT166" i="2"/>
  <c r="BH166" i="2" s="1"/>
  <c r="AT174" i="2"/>
  <c r="BH174" i="2" s="1"/>
  <c r="BG174" i="2"/>
  <c r="BN174" i="2" s="1"/>
  <c r="AT175" i="2"/>
  <c r="BH175" i="2" s="1"/>
  <c r="BG175" i="2"/>
  <c r="AT171" i="2"/>
  <c r="BH171" i="2" s="1"/>
  <c r="BG171" i="2"/>
  <c r="BL171" i="2" s="1"/>
  <c r="BG170" i="2"/>
  <c r="AT170" i="2"/>
  <c r="BH170" i="2" s="1"/>
  <c r="BO28" i="2"/>
  <c r="BL71" i="2"/>
  <c r="BN15" i="2"/>
  <c r="BO161" i="2"/>
  <c r="BN74" i="2"/>
  <c r="BO119" i="2"/>
  <c r="BO77" i="2"/>
  <c r="BO53" i="2"/>
  <c r="BO86" i="2"/>
  <c r="BO16" i="2"/>
  <c r="BO9" i="2"/>
  <c r="BO6" i="2"/>
  <c r="BO140" i="2"/>
  <c r="BO132" i="2"/>
  <c r="BO7" i="2"/>
  <c r="BO141" i="2"/>
  <c r="BO104" i="2"/>
  <c r="BO12" i="2"/>
  <c r="BO79" i="2"/>
  <c r="BO101" i="2"/>
  <c r="BO90" i="2"/>
  <c r="BO5" i="2"/>
  <c r="BO98" i="2"/>
  <c r="BO139" i="2"/>
  <c r="BO59" i="2"/>
  <c r="BO82" i="2"/>
  <c r="BO105" i="2"/>
  <c r="BO146" i="2"/>
  <c r="BO99" i="2"/>
  <c r="BO40" i="2"/>
  <c r="BO113" i="2"/>
  <c r="BO78" i="2"/>
  <c r="BO24" i="2"/>
  <c r="BO125" i="2"/>
  <c r="BO10" i="2"/>
  <c r="BO58" i="2"/>
  <c r="BO41" i="2"/>
  <c r="BO62" i="2"/>
  <c r="BO70" i="2"/>
  <c r="BO100" i="2"/>
  <c r="BO56" i="2"/>
  <c r="BO106" i="2"/>
  <c r="BO84" i="2"/>
  <c r="BO51" i="2"/>
  <c r="BO148" i="2"/>
  <c r="BO63" i="2"/>
  <c r="BO80" i="2"/>
  <c r="BO122" i="2"/>
  <c r="BO121" i="2"/>
  <c r="BO54" i="2"/>
  <c r="BO49" i="2"/>
  <c r="BO68" i="2"/>
  <c r="BO147" i="2"/>
  <c r="BO87" i="2"/>
  <c r="BO142" i="2"/>
  <c r="BO75" i="2"/>
  <c r="BO29" i="2"/>
  <c r="BO96" i="2"/>
  <c r="BO67" i="2"/>
  <c r="BO38" i="2"/>
  <c r="BO89" i="2"/>
  <c r="BO114" i="2"/>
  <c r="BO152" i="2"/>
  <c r="BO27" i="2"/>
  <c r="BO39" i="2"/>
  <c r="BO130" i="2"/>
  <c r="BO72" i="2"/>
  <c r="BO151" i="2"/>
  <c r="BO133" i="2"/>
  <c r="BO155" i="2"/>
  <c r="BO129" i="2"/>
  <c r="BO66" i="2"/>
  <c r="BO136" i="2"/>
  <c r="BO102" i="2"/>
  <c r="BO156" i="2"/>
  <c r="BO93" i="2"/>
  <c r="BO150" i="2"/>
  <c r="BO65" i="2"/>
  <c r="BO134" i="2"/>
  <c r="BO97" i="2"/>
  <c r="BO73" i="2"/>
  <c r="BO26" i="2"/>
  <c r="BO95" i="2"/>
  <c r="BO35" i="2"/>
  <c r="BO43" i="2"/>
  <c r="BO17" i="2"/>
  <c r="BO18" i="2"/>
  <c r="BO143" i="2"/>
  <c r="BO42" i="2"/>
  <c r="BO14" i="2"/>
  <c r="BO52" i="2"/>
  <c r="BO145" i="2"/>
  <c r="BO19" i="2"/>
  <c r="BO108" i="2"/>
  <c r="BO23" i="2"/>
  <c r="BO85" i="2"/>
  <c r="BO124" i="2"/>
  <c r="BO144" i="2"/>
  <c r="BO107" i="2"/>
  <c r="BO115" i="2"/>
  <c r="BO92" i="2"/>
  <c r="BO149" i="2"/>
  <c r="BO37" i="2"/>
  <c r="BO135" i="2"/>
  <c r="BO25" i="2"/>
  <c r="BO57" i="2"/>
  <c r="BO120" i="2"/>
  <c r="BO69" i="2"/>
  <c r="BT69" i="2" s="1"/>
  <c r="BO157" i="2"/>
  <c r="BO112" i="2"/>
  <c r="BO76" i="2"/>
  <c r="BO127" i="2"/>
  <c r="BO55" i="2"/>
  <c r="BO50" i="2"/>
  <c r="BO111" i="2"/>
  <c r="BO162" i="2"/>
  <c r="BO158" i="2"/>
  <c r="BO159" i="2"/>
  <c r="BO160" i="2"/>
  <c r="BO64" i="2"/>
  <c r="BO46" i="2"/>
  <c r="BO31" i="2"/>
  <c r="BO32" i="2"/>
  <c r="BO103" i="2"/>
  <c r="BO126" i="2"/>
  <c r="BO20" i="2"/>
  <c r="BO8" i="2"/>
  <c r="BO22" i="2"/>
  <c r="BO83" i="2"/>
  <c r="BO91" i="2"/>
  <c r="BO13" i="2"/>
  <c r="BO109" i="2"/>
  <c r="BO61" i="2"/>
  <c r="BO110" i="2"/>
  <c r="BO128" i="2"/>
  <c r="BO88" i="2"/>
  <c r="BO60" i="2"/>
  <c r="BO47" i="2"/>
  <c r="BO138" i="2"/>
  <c r="BO81" i="2"/>
  <c r="BO30" i="2"/>
  <c r="BO137" i="2"/>
  <c r="BO34" i="2"/>
  <c r="BO131" i="2"/>
  <c r="BO94" i="2"/>
  <c r="BO36" i="2"/>
  <c r="BO154" i="2"/>
  <c r="BO21" i="2"/>
  <c r="BO123" i="2"/>
  <c r="BO117" i="2"/>
  <c r="BO153" i="2"/>
  <c r="BO11" i="2"/>
  <c r="BO48" i="2"/>
  <c r="BO45" i="2"/>
  <c r="BO4" i="2"/>
  <c r="BO116" i="2"/>
  <c r="BO118" i="2"/>
  <c r="BO33" i="2"/>
  <c r="BO15" i="2"/>
  <c r="BO71" i="2"/>
  <c r="BL74" i="2"/>
  <c r="BL28" i="2"/>
  <c r="BO74" i="2"/>
  <c r="BN7" i="2"/>
  <c r="BN6" i="2"/>
  <c r="BL9" i="2"/>
  <c r="BN140" i="2"/>
  <c r="BN86" i="2"/>
  <c r="BN77" i="2"/>
  <c r="BL59" i="2"/>
  <c r="BN12" i="2"/>
  <c r="BN9" i="2"/>
  <c r="BJ140" i="2"/>
  <c r="BL70" i="2"/>
  <c r="BJ119" i="2"/>
  <c r="BN56" i="2"/>
  <c r="BN62" i="2"/>
  <c r="BL119" i="2"/>
  <c r="BJ141" i="2"/>
  <c r="BL6" i="2"/>
  <c r="BN119" i="2"/>
  <c r="BL140" i="2"/>
  <c r="BL101" i="2"/>
  <c r="BN79" i="2"/>
  <c r="BN101" i="2"/>
  <c r="BN5" i="2"/>
  <c r="BN90" i="2"/>
  <c r="BJ132" i="2"/>
  <c r="BL12" i="2"/>
  <c r="BN141" i="2"/>
  <c r="BL5" i="2"/>
  <c r="BL132" i="2"/>
  <c r="BL90" i="2"/>
  <c r="BL53" i="2"/>
  <c r="BL141" i="2"/>
  <c r="BN132" i="2"/>
  <c r="BL104" i="2"/>
  <c r="BN53" i="2"/>
  <c r="BL77" i="2"/>
  <c r="BL86" i="2"/>
  <c r="BN104" i="2"/>
  <c r="BL79" i="2"/>
  <c r="BN99" i="2"/>
  <c r="BN40" i="2"/>
  <c r="BL100" i="2"/>
  <c r="BL106" i="2"/>
  <c r="BL41" i="2"/>
  <c r="BN78" i="2"/>
  <c r="BL3" i="2"/>
  <c r="BN84" i="2"/>
  <c r="BL113" i="2"/>
  <c r="BN106" i="2"/>
  <c r="BL139" i="2"/>
  <c r="BL10" i="2"/>
  <c r="BN59" i="2"/>
  <c r="BL82" i="2"/>
  <c r="BN98" i="2"/>
  <c r="BN41" i="2"/>
  <c r="BN24" i="2"/>
  <c r="BN105" i="2"/>
  <c r="BJ146" i="2"/>
  <c r="BL16" i="2"/>
  <c r="BL84" i="2"/>
  <c r="BJ139" i="2"/>
  <c r="BN82" i="2"/>
  <c r="BL56" i="2"/>
  <c r="BL24" i="2"/>
  <c r="BL78" i="2"/>
  <c r="BN100" i="2"/>
  <c r="BN125" i="2"/>
  <c r="BL105" i="2"/>
  <c r="BN146" i="2"/>
  <c r="BL98" i="2"/>
  <c r="BN16" i="2"/>
  <c r="BN139" i="2"/>
  <c r="BN10" i="2"/>
  <c r="BL40" i="2"/>
  <c r="BL125" i="2"/>
  <c r="BN58" i="2"/>
  <c r="BL62" i="2"/>
  <c r="BN113" i="2"/>
  <c r="BL146" i="2"/>
  <c r="BN70" i="2"/>
  <c r="BL92" i="2"/>
  <c r="BN102" i="2"/>
  <c r="BL110" i="2"/>
  <c r="BN128" i="2"/>
  <c r="BJ156" i="2"/>
  <c r="BN37" i="2"/>
  <c r="BL25" i="2"/>
  <c r="BN150" i="2"/>
  <c r="BN65" i="2"/>
  <c r="BN134" i="2"/>
  <c r="BN57" i="2"/>
  <c r="BN97" i="2"/>
  <c r="BN60" i="2"/>
  <c r="BJ157" i="2"/>
  <c r="BL47" i="2"/>
  <c r="BL112" i="2"/>
  <c r="BN95" i="2"/>
  <c r="BN35" i="2"/>
  <c r="BL138" i="2"/>
  <c r="BN76" i="2"/>
  <c r="BL81" i="2"/>
  <c r="BL50" i="2"/>
  <c r="BN111" i="2"/>
  <c r="BL137" i="2"/>
  <c r="BJ162" i="2"/>
  <c r="BJ158" i="2"/>
  <c r="BJ159" i="2"/>
  <c r="BL131" i="2"/>
  <c r="BL160" i="2"/>
  <c r="BN64" i="2"/>
  <c r="BL94" i="2"/>
  <c r="BL46" i="2"/>
  <c r="BN143" i="2"/>
  <c r="BL31" i="2"/>
  <c r="BL154" i="2"/>
  <c r="BN42" i="2"/>
  <c r="BL14" i="2"/>
  <c r="BN21" i="2"/>
  <c r="BL52" i="2"/>
  <c r="BN117" i="2"/>
  <c r="BL153" i="2"/>
  <c r="BL19" i="2"/>
  <c r="BL23" i="2"/>
  <c r="BN11" i="2"/>
  <c r="BN48" i="2"/>
  <c r="BL8" i="2"/>
  <c r="BL124" i="2"/>
  <c r="BN22" i="2"/>
  <c r="BN4" i="2"/>
  <c r="BN107" i="2"/>
  <c r="BL118" i="2"/>
  <c r="BL109" i="2"/>
  <c r="BN115" i="2"/>
  <c r="BL33" i="2"/>
  <c r="BL61" i="2"/>
  <c r="BN148" i="2"/>
  <c r="BN149" i="2"/>
  <c r="BN110" i="2"/>
  <c r="BL128" i="2"/>
  <c r="BN135" i="2"/>
  <c r="BN25" i="2"/>
  <c r="BN80" i="2"/>
  <c r="BN88" i="2"/>
  <c r="BL57" i="2"/>
  <c r="BL121" i="2"/>
  <c r="BL60" i="2"/>
  <c r="BL54" i="2"/>
  <c r="BN157" i="2"/>
  <c r="BN47" i="2"/>
  <c r="BN68" i="2"/>
  <c r="BL147" i="2"/>
  <c r="BL142" i="2"/>
  <c r="BL76" i="2"/>
  <c r="BN127" i="2"/>
  <c r="BN81" i="2"/>
  <c r="BN55" i="2"/>
  <c r="BN50" i="2"/>
  <c r="BL29" i="2"/>
  <c r="BL30" i="2"/>
  <c r="BN162" i="2"/>
  <c r="BN158" i="2"/>
  <c r="BN159" i="2"/>
  <c r="BN34" i="2"/>
  <c r="BJ160" i="2"/>
  <c r="BL64" i="2"/>
  <c r="BN94" i="2"/>
  <c r="BN36" i="2"/>
  <c r="BN31" i="2"/>
  <c r="BL51" i="2"/>
  <c r="BJ154" i="2"/>
  <c r="BL67" i="2"/>
  <c r="BL123" i="2"/>
  <c r="BL38" i="2"/>
  <c r="BJ153" i="2"/>
  <c r="BN103" i="2"/>
  <c r="BL89" i="2"/>
  <c r="BN152" i="2"/>
  <c r="BN126" i="2"/>
  <c r="BL27" i="2"/>
  <c r="BL39" i="2"/>
  <c r="BL48" i="2"/>
  <c r="BL130" i="2"/>
  <c r="BL66" i="2"/>
  <c r="BL45" i="2"/>
  <c r="BN72" i="2"/>
  <c r="BN83" i="2"/>
  <c r="BN116" i="2"/>
  <c r="BL151" i="2"/>
  <c r="BN118" i="2"/>
  <c r="BL133" i="2"/>
  <c r="BN109" i="2"/>
  <c r="BL155" i="2"/>
  <c r="BL129" i="2"/>
  <c r="BN136" i="2"/>
  <c r="BN61" i="2"/>
  <c r="BL102" i="2"/>
  <c r="BL148" i="2"/>
  <c r="BN156" i="2"/>
  <c r="BL93" i="2"/>
  <c r="BL150" i="2"/>
  <c r="BL134" i="2"/>
  <c r="BL63" i="2"/>
  <c r="BL122" i="2"/>
  <c r="BL88" i="2"/>
  <c r="BL73" i="2"/>
  <c r="BN121" i="2"/>
  <c r="BN54" i="2"/>
  <c r="BL26" i="2"/>
  <c r="BN138" i="2"/>
  <c r="BN49" i="2"/>
  <c r="BN43" i="2"/>
  <c r="BL87" i="2"/>
  <c r="BN17" i="2"/>
  <c r="BN18" i="2"/>
  <c r="BL75" i="2"/>
  <c r="BN30" i="2"/>
  <c r="BN137" i="2"/>
  <c r="BN66" i="2"/>
  <c r="BN96" i="2"/>
  <c r="BL34" i="2"/>
  <c r="BN131" i="2"/>
  <c r="BL36" i="2"/>
  <c r="BL143" i="2"/>
  <c r="BN154" i="2"/>
  <c r="BN67" i="2"/>
  <c r="BL21" i="2"/>
  <c r="BN123" i="2"/>
  <c r="BN38" i="2"/>
  <c r="BL117" i="2"/>
  <c r="BN153" i="2"/>
  <c r="BL145" i="2"/>
  <c r="BN19" i="2"/>
  <c r="BL114" i="2"/>
  <c r="BN108" i="2"/>
  <c r="BL152" i="2"/>
  <c r="BN23" i="2"/>
  <c r="BN39" i="2"/>
  <c r="BL85" i="2"/>
  <c r="BN124" i="2"/>
  <c r="BN45" i="2"/>
  <c r="BL4" i="2"/>
  <c r="BN144" i="2"/>
  <c r="BL107" i="2"/>
  <c r="BJ151" i="2"/>
  <c r="BJ155" i="2"/>
  <c r="BN33" i="2"/>
  <c r="BN92" i="2"/>
  <c r="BL136" i="2"/>
  <c r="BL149" i="2"/>
  <c r="BL156" i="2"/>
  <c r="BL37" i="2"/>
  <c r="BL135" i="2"/>
  <c r="BN93" i="2"/>
  <c r="BJ150" i="2"/>
  <c r="BL65" i="2"/>
  <c r="BN63" i="2"/>
  <c r="BL80" i="2"/>
  <c r="BN122" i="2"/>
  <c r="BL97" i="2"/>
  <c r="BN120" i="2"/>
  <c r="BN73" i="2"/>
  <c r="BL157" i="2"/>
  <c r="BN112" i="2"/>
  <c r="BN26" i="2"/>
  <c r="BL35" i="2"/>
  <c r="BL49" i="2"/>
  <c r="BL68" i="2"/>
  <c r="BN147" i="2"/>
  <c r="BN87" i="2"/>
  <c r="BN142" i="2"/>
  <c r="BL17" i="2"/>
  <c r="BL127" i="2"/>
  <c r="BN75" i="2"/>
  <c r="BL55" i="2"/>
  <c r="BN29" i="2"/>
  <c r="BL111" i="2"/>
  <c r="BN51" i="2"/>
  <c r="BL162" i="2"/>
  <c r="BL158" i="2"/>
  <c r="BL96" i="2"/>
  <c r="BL159" i="2"/>
  <c r="BN160" i="2"/>
  <c r="BN46" i="2"/>
  <c r="BN32" i="2"/>
  <c r="BN14" i="2"/>
  <c r="BN52" i="2"/>
  <c r="BL103" i="2"/>
  <c r="BN145" i="2"/>
  <c r="BN89" i="2"/>
  <c r="BN114" i="2"/>
  <c r="BL108" i="2"/>
  <c r="BJ152" i="2"/>
  <c r="BL126" i="2"/>
  <c r="BN27" i="2"/>
  <c r="BN20" i="2"/>
  <c r="BN130" i="2"/>
  <c r="BN8" i="2"/>
  <c r="BN85" i="2"/>
  <c r="BL22" i="2"/>
  <c r="BL83" i="2"/>
  <c r="BN91" i="2"/>
  <c r="BL144" i="2"/>
  <c r="BN151" i="2"/>
  <c r="BN133" i="2"/>
  <c r="BN13" i="2"/>
  <c r="BN155" i="2"/>
  <c r="BL115" i="2"/>
  <c r="BN129" i="2"/>
  <c r="BN71" i="2"/>
  <c r="BN28" i="2"/>
  <c r="BO44" i="2"/>
  <c r="BK161" i="2"/>
  <c r="BT161" i="2" s="1"/>
  <c r="BM15" i="2"/>
  <c r="BM112" i="2"/>
  <c r="BM111" i="2"/>
  <c r="BM74" i="2"/>
  <c r="BM124" i="2"/>
  <c r="BM125" i="2"/>
  <c r="BM140" i="2"/>
  <c r="BK119" i="2"/>
  <c r="BM104" i="2"/>
  <c r="BM146" i="2"/>
  <c r="BM139" i="2"/>
  <c r="BM132" i="2"/>
  <c r="BM5" i="2"/>
  <c r="BK140" i="2"/>
  <c r="BM141" i="2"/>
  <c r="BK125" i="2"/>
  <c r="BT125" i="2" s="1"/>
  <c r="BM90" i="2"/>
  <c r="BM101" i="2"/>
  <c r="BM84" i="2"/>
  <c r="BM70" i="2"/>
  <c r="BM86" i="2"/>
  <c r="BK78" i="2"/>
  <c r="BT78" i="2" s="1"/>
  <c r="BK77" i="2"/>
  <c r="BT77" i="2" s="1"/>
  <c r="BM10" i="2"/>
  <c r="BM9" i="2"/>
  <c r="BM100" i="2"/>
  <c r="BM41" i="2"/>
  <c r="BM6" i="2"/>
  <c r="BM113" i="2"/>
  <c r="BK139" i="2"/>
  <c r="BM77" i="2"/>
  <c r="BK84" i="2"/>
  <c r="BT84" i="2" s="1"/>
  <c r="BK146" i="2"/>
  <c r="BM60" i="2"/>
  <c r="BM37" i="2"/>
  <c r="BM65" i="2"/>
  <c r="BM151" i="2"/>
  <c r="BK162" i="2"/>
  <c r="BM52" i="2"/>
  <c r="BK145" i="2"/>
  <c r="BT145" i="2" s="1"/>
  <c r="BK148" i="2"/>
  <c r="BM108" i="2"/>
  <c r="BM109" i="2"/>
  <c r="BM116" i="2"/>
  <c r="BT116" i="2" s="1"/>
  <c r="BM34" i="2"/>
  <c r="BM160" i="2"/>
  <c r="BK129" i="2"/>
  <c r="BT129" i="2" s="1"/>
  <c r="BM67" i="2"/>
  <c r="BM118" i="2"/>
  <c r="BM123" i="2"/>
  <c r="BK112" i="2"/>
  <c r="BT112" i="2" s="1"/>
  <c r="BM68" i="2"/>
  <c r="BM114" i="2"/>
  <c r="BM154" i="2"/>
  <c r="BM126" i="2"/>
  <c r="BM143" i="2"/>
  <c r="BM144" i="2"/>
  <c r="BM93" i="2"/>
  <c r="BM33" i="2"/>
  <c r="BM46" i="2"/>
  <c r="BM30" i="2"/>
  <c r="BK156" i="2"/>
  <c r="BM24" i="2"/>
  <c r="BM38" i="2"/>
  <c r="BM14" i="2"/>
  <c r="BM47" i="2"/>
  <c r="BM150" i="2"/>
  <c r="BM138" i="2"/>
  <c r="BM19" i="2"/>
  <c r="BM159" i="2"/>
  <c r="BM36" i="2"/>
  <c r="BK141" i="2"/>
  <c r="BM133" i="2"/>
  <c r="BM35" i="2"/>
  <c r="BM89" i="2"/>
  <c r="BM76" i="2"/>
  <c r="BK155" i="2"/>
  <c r="BM97" i="2"/>
  <c r="BK94" i="2"/>
  <c r="BT94" i="2" s="1"/>
  <c r="BK143" i="2"/>
  <c r="BT143" i="2" s="1"/>
  <c r="BM49" i="2"/>
  <c r="BM80" i="2"/>
  <c r="BK147" i="2"/>
  <c r="BT147" i="2" s="1"/>
  <c r="BM131" i="2"/>
  <c r="BM75" i="2"/>
  <c r="BM110" i="2"/>
  <c r="BM149" i="2"/>
  <c r="BM12" i="2"/>
  <c r="BM107" i="2"/>
  <c r="BK158" i="2"/>
  <c r="BK102" i="2"/>
  <c r="BT102" i="2" s="1"/>
  <c r="BM156" i="2"/>
  <c r="BM136" i="2"/>
  <c r="BM92" i="2"/>
  <c r="BM25" i="2"/>
  <c r="BM4" i="2"/>
  <c r="BK153" i="2"/>
  <c r="BM145" i="2"/>
  <c r="BM148" i="2"/>
  <c r="BM106" i="2"/>
  <c r="BK160" i="2"/>
  <c r="BM48" i="2"/>
  <c r="BM129" i="2"/>
  <c r="BM85" i="2"/>
  <c r="BM98" i="2"/>
  <c r="BM157" i="2"/>
  <c r="BM53" i="2"/>
  <c r="BK154" i="2"/>
  <c r="BM88" i="2"/>
  <c r="BM120" i="2"/>
  <c r="BT120" i="2" s="1"/>
  <c r="BK130" i="2"/>
  <c r="BT130" i="2" s="1"/>
  <c r="BM22" i="2"/>
  <c r="BK93" i="2"/>
  <c r="BT93" i="2" s="1"/>
  <c r="BK134" i="2"/>
  <c r="BT134" i="2" s="1"/>
  <c r="BM147" i="2"/>
  <c r="BM127" i="2"/>
  <c r="BM73" i="2"/>
  <c r="BM119" i="2"/>
  <c r="BM128" i="2"/>
  <c r="BM122" i="2"/>
  <c r="BM64" i="2"/>
  <c r="BM135" i="2"/>
  <c r="BM103" i="2"/>
  <c r="BM63" i="2"/>
  <c r="BK151" i="2"/>
  <c r="BM162" i="2"/>
  <c r="BM21" i="2"/>
  <c r="BK150" i="2"/>
  <c r="BM153" i="2"/>
  <c r="BM96" i="2"/>
  <c r="BK152" i="2"/>
  <c r="BM152" i="2"/>
  <c r="BK159" i="2"/>
  <c r="BK106" i="2"/>
  <c r="BT106" i="2" s="1"/>
  <c r="BM115" i="2"/>
  <c r="BM61" i="2"/>
  <c r="BM83" i="2"/>
  <c r="BM155" i="2"/>
  <c r="BM81" i="2"/>
  <c r="BM55" i="2"/>
  <c r="BM94" i="2"/>
  <c r="BK144" i="2"/>
  <c r="BT144" i="2" s="1"/>
  <c r="BM26" i="2"/>
  <c r="BM134" i="2"/>
  <c r="BM87" i="2"/>
  <c r="BM142" i="2"/>
  <c r="BK142" i="2"/>
  <c r="BT142" i="2" s="1"/>
  <c r="BK149" i="2"/>
  <c r="BT149" i="2" s="1"/>
  <c r="BM45" i="2"/>
  <c r="BM117" i="2"/>
  <c r="BM158" i="2"/>
  <c r="BM17" i="2"/>
  <c r="BM23" i="2"/>
  <c r="BM50" i="2"/>
  <c r="BM29" i="2"/>
  <c r="BM8" i="2"/>
  <c r="BM31" i="2"/>
  <c r="BM79" i="2"/>
  <c r="BM54" i="2"/>
  <c r="BM102" i="2"/>
  <c r="BM27" i="2"/>
  <c r="BM39" i="2"/>
  <c r="BM121" i="2"/>
  <c r="BM137" i="2"/>
  <c r="BK16" i="2"/>
  <c r="BT16" i="2" s="1"/>
  <c r="BM16" i="2"/>
  <c r="BM130" i="2"/>
  <c r="BM40" i="2"/>
  <c r="BK138" i="2"/>
  <c r="BT138" i="2" s="1"/>
  <c r="BM71" i="2"/>
  <c r="BM51" i="2"/>
  <c r="BM56" i="2"/>
  <c r="BM82" i="2"/>
  <c r="BM105" i="2"/>
  <c r="BK157" i="2"/>
  <c r="BK132" i="2"/>
  <c r="BM66" i="2"/>
  <c r="BK57" i="2"/>
  <c r="BT57" i="2" s="1"/>
  <c r="BM57" i="2"/>
  <c r="BM28" i="2"/>
  <c r="BO176" i="2" l="1"/>
  <c r="BO173" i="2"/>
  <c r="BK165" i="2"/>
  <c r="BO165" i="2"/>
  <c r="BM165" i="2"/>
  <c r="BO170" i="2"/>
  <c r="BM173" i="2"/>
  <c r="BM170" i="2"/>
  <c r="BK173" i="2"/>
  <c r="BK170" i="2"/>
  <c r="BM177" i="2"/>
  <c r="BO172" i="2"/>
  <c r="BM166" i="2"/>
  <c r="BK175" i="2"/>
  <c r="BM175" i="2"/>
  <c r="BM163" i="2"/>
  <c r="BO163" i="2"/>
  <c r="BK177" i="2"/>
  <c r="BM172" i="2"/>
  <c r="BK169" i="2"/>
  <c r="BM168" i="2"/>
  <c r="BO166" i="2"/>
  <c r="BK174" i="2"/>
  <c r="BO167" i="2"/>
  <c r="BK164" i="2"/>
  <c r="BM171" i="2"/>
  <c r="BK163" i="2"/>
  <c r="BO169" i="2"/>
  <c r="BM169" i="2"/>
  <c r="BK168" i="2"/>
  <c r="BO174" i="2"/>
  <c r="BM174" i="2"/>
  <c r="BK167" i="2"/>
  <c r="BO164" i="2"/>
  <c r="BO171" i="2"/>
  <c r="BO177" i="2"/>
  <c r="BK172" i="2"/>
  <c r="BO168" i="2"/>
  <c r="BK166" i="2"/>
  <c r="BO175" i="2"/>
  <c r="BM167" i="2"/>
  <c r="BM164" i="2"/>
  <c r="BK171" i="2"/>
  <c r="BK176" i="2"/>
  <c r="BM176" i="2"/>
  <c r="BN173" i="2"/>
  <c r="BN165" i="2"/>
  <c r="BL165" i="2"/>
  <c r="BL173" i="2"/>
  <c r="BN170" i="2"/>
  <c r="BJ170" i="2"/>
  <c r="BL170" i="2"/>
  <c r="BJ173" i="2"/>
  <c r="BJ165" i="2"/>
  <c r="BN172" i="2"/>
  <c r="BL169" i="2"/>
  <c r="BJ168" i="2"/>
  <c r="BL168" i="2"/>
  <c r="BL174" i="2"/>
  <c r="BL167" i="2"/>
  <c r="BJ167" i="2"/>
  <c r="BL164" i="2"/>
  <c r="BN171" i="2"/>
  <c r="BJ172" i="2"/>
  <c r="BN168" i="2"/>
  <c r="BJ175" i="2"/>
  <c r="BL175" i="2"/>
  <c r="BJ164" i="2"/>
  <c r="BN163" i="2"/>
  <c r="BJ177" i="2"/>
  <c r="BL177" i="2"/>
  <c r="BL172" i="2"/>
  <c r="BJ166" i="2"/>
  <c r="BN166" i="2"/>
  <c r="BN175" i="2"/>
  <c r="BN164" i="2"/>
  <c r="BJ163" i="2"/>
  <c r="BN177" i="2"/>
  <c r="BJ169" i="2"/>
  <c r="BN169" i="2"/>
  <c r="BL166" i="2"/>
  <c r="BJ174" i="2"/>
  <c r="BN167" i="2"/>
  <c r="BJ171" i="2"/>
  <c r="BL163" i="2"/>
  <c r="BL176" i="2"/>
  <c r="BN176" i="2"/>
  <c r="BT152" i="2"/>
  <c r="BT111" i="2"/>
  <c r="BT151" i="2"/>
  <c r="BT160" i="2"/>
  <c r="BT141" i="2"/>
  <c r="BT119" i="2"/>
  <c r="BT66" i="2"/>
  <c r="BT67" i="2"/>
  <c r="BT128" i="2"/>
  <c r="BT118" i="2"/>
  <c r="BT159" i="2"/>
  <c r="BT150" i="2"/>
  <c r="BT153" i="2"/>
  <c r="BT154" i="2"/>
  <c r="BT158" i="2"/>
  <c r="BT157" i="2"/>
  <c r="BT146" i="2"/>
  <c r="BT140" i="2"/>
  <c r="BT148" i="2"/>
  <c r="BT155" i="2"/>
  <c r="BT162" i="2"/>
  <c r="BT156" i="2"/>
  <c r="BT139" i="2"/>
  <c r="BT132" i="2"/>
  <c r="BT165" i="2" l="1"/>
  <c r="BT171" i="2"/>
  <c r="BT168" i="2"/>
  <c r="BT173" i="2"/>
  <c r="BT163" i="2"/>
  <c r="BT164" i="2"/>
  <c r="BT169" i="2"/>
  <c r="BT172" i="2"/>
  <c r="BT166" i="2"/>
  <c r="BT170" i="2"/>
  <c r="BT167" i="2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AK3" i="20"/>
  <c r="AL3" i="20"/>
  <c r="AN3" i="20"/>
  <c r="AO3" i="20"/>
  <c r="AP3" i="20"/>
  <c r="AQ3" i="20"/>
  <c r="AR3" i="20"/>
  <c r="AS3" i="20"/>
  <c r="AT3" i="20"/>
  <c r="AU3" i="20"/>
  <c r="AV3" i="20"/>
  <c r="AW3" i="20"/>
  <c r="AX3" i="20"/>
  <c r="AY3" i="20"/>
  <c r="AZ3" i="20"/>
  <c r="BA3" i="20"/>
  <c r="BB3" i="20"/>
  <c r="BC3" i="20"/>
  <c r="BE3" i="20"/>
  <c r="BF3" i="20"/>
  <c r="BG3" i="20"/>
  <c r="BH3" i="20"/>
  <c r="BI3" i="20"/>
  <c r="BJ3" i="20"/>
  <c r="BK3" i="20"/>
  <c r="BL3" i="20"/>
  <c r="BM3" i="20"/>
  <c r="BN3" i="20"/>
  <c r="BO3" i="20"/>
  <c r="BP3" i="20"/>
  <c r="BQ3" i="20"/>
  <c r="BR3" i="20"/>
  <c r="BS3" i="20"/>
  <c r="BT3" i="20"/>
  <c r="BV3" i="20"/>
  <c r="BW3" i="20"/>
  <c r="BX3" i="20"/>
  <c r="BY3" i="20"/>
  <c r="BZ3" i="20"/>
  <c r="CA3" i="20"/>
  <c r="CD3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AN4" i="20"/>
  <c r="AO4" i="20"/>
  <c r="AP4" i="20"/>
  <c r="AQ4" i="20"/>
  <c r="AR4" i="20"/>
  <c r="AS4" i="20"/>
  <c r="AT4" i="20"/>
  <c r="AU4" i="20"/>
  <c r="AV4" i="20"/>
  <c r="AW4" i="20"/>
  <c r="AX4" i="20"/>
  <c r="AY4" i="20"/>
  <c r="AZ4" i="20"/>
  <c r="BA4" i="20"/>
  <c r="BB4" i="20"/>
  <c r="BC4" i="20"/>
  <c r="BE4" i="20"/>
  <c r="BF4" i="20"/>
  <c r="BG4" i="20"/>
  <c r="BH4" i="20"/>
  <c r="BI4" i="20"/>
  <c r="BJ4" i="20"/>
  <c r="BK4" i="20"/>
  <c r="BL4" i="20"/>
  <c r="BM4" i="20"/>
  <c r="BN4" i="20"/>
  <c r="BO4" i="20"/>
  <c r="BP4" i="20"/>
  <c r="BQ4" i="20"/>
  <c r="BR4" i="20"/>
  <c r="BS4" i="20"/>
  <c r="BT4" i="20"/>
  <c r="BV4" i="20"/>
  <c r="BW4" i="20"/>
  <c r="BX4" i="20"/>
  <c r="BY4" i="20"/>
  <c r="BZ4" i="20"/>
  <c r="CA4" i="20"/>
  <c r="CD4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N5" i="20"/>
  <c r="AO5" i="20"/>
  <c r="AP5" i="20"/>
  <c r="AQ5" i="20"/>
  <c r="AR5" i="20"/>
  <c r="AS5" i="20"/>
  <c r="AT5" i="20"/>
  <c r="AU5" i="20"/>
  <c r="AV5" i="20"/>
  <c r="AW5" i="20"/>
  <c r="AX5" i="20"/>
  <c r="AY5" i="20"/>
  <c r="AZ5" i="20"/>
  <c r="BA5" i="20"/>
  <c r="BB5" i="20"/>
  <c r="BC5" i="20"/>
  <c r="BE5" i="20"/>
  <c r="BF5" i="20"/>
  <c r="BG5" i="20"/>
  <c r="BH5" i="20"/>
  <c r="BI5" i="20"/>
  <c r="BJ5" i="20"/>
  <c r="BK5" i="20"/>
  <c r="BL5" i="20"/>
  <c r="BM5" i="20"/>
  <c r="BN5" i="20"/>
  <c r="BO5" i="20"/>
  <c r="BP5" i="20"/>
  <c r="BQ5" i="20"/>
  <c r="BR5" i="20"/>
  <c r="BS5" i="20"/>
  <c r="BT5" i="20"/>
  <c r="BV5" i="20"/>
  <c r="BW5" i="20"/>
  <c r="BX5" i="20"/>
  <c r="BY5" i="20"/>
  <c r="BZ5" i="20"/>
  <c r="CA5" i="20"/>
  <c r="CD5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N6" i="20"/>
  <c r="AO6" i="20"/>
  <c r="AP6" i="20"/>
  <c r="AQ6" i="20"/>
  <c r="AR6" i="20"/>
  <c r="AS6" i="20"/>
  <c r="AT6" i="20"/>
  <c r="AU6" i="20"/>
  <c r="AV6" i="20"/>
  <c r="AW6" i="20"/>
  <c r="AX6" i="20"/>
  <c r="AY6" i="20"/>
  <c r="AZ6" i="20"/>
  <c r="BA6" i="20"/>
  <c r="BB6" i="20"/>
  <c r="BC6" i="20"/>
  <c r="BE6" i="20"/>
  <c r="BF6" i="20"/>
  <c r="BG6" i="20"/>
  <c r="BH6" i="20"/>
  <c r="BI6" i="20"/>
  <c r="BJ6" i="20"/>
  <c r="BK6" i="20"/>
  <c r="BL6" i="20"/>
  <c r="BM6" i="20"/>
  <c r="BN6" i="20"/>
  <c r="BO6" i="20"/>
  <c r="BP6" i="20"/>
  <c r="BQ6" i="20"/>
  <c r="BR6" i="20"/>
  <c r="BS6" i="20"/>
  <c r="BT6" i="20"/>
  <c r="BV6" i="20"/>
  <c r="BW6" i="20"/>
  <c r="BX6" i="20"/>
  <c r="BY6" i="20"/>
  <c r="BZ6" i="20"/>
  <c r="CA6" i="20"/>
  <c r="CD6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N7" i="20"/>
  <c r="AO7" i="20"/>
  <c r="AP7" i="20"/>
  <c r="AQ7" i="20"/>
  <c r="AR7" i="20"/>
  <c r="AS7" i="20"/>
  <c r="AT7" i="20"/>
  <c r="AU7" i="20"/>
  <c r="AV7" i="20"/>
  <c r="AW7" i="20"/>
  <c r="AX7" i="20"/>
  <c r="AY7" i="20"/>
  <c r="AZ7" i="20"/>
  <c r="BA7" i="20"/>
  <c r="BB7" i="20"/>
  <c r="BC7" i="20"/>
  <c r="BE7" i="20"/>
  <c r="BF7" i="20"/>
  <c r="BG7" i="20"/>
  <c r="BH7" i="20"/>
  <c r="BI7" i="20"/>
  <c r="BJ7" i="20"/>
  <c r="BK7" i="20"/>
  <c r="BL7" i="20"/>
  <c r="BM7" i="20"/>
  <c r="BN7" i="20"/>
  <c r="BO7" i="20"/>
  <c r="BP7" i="20"/>
  <c r="BQ7" i="20"/>
  <c r="BR7" i="20"/>
  <c r="BS7" i="20"/>
  <c r="BT7" i="20"/>
  <c r="BV7" i="20"/>
  <c r="BW7" i="20"/>
  <c r="BX7" i="20"/>
  <c r="BY7" i="20"/>
  <c r="BZ7" i="20"/>
  <c r="CA7" i="20"/>
  <c r="CD7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N8" i="20"/>
  <c r="AO8" i="20"/>
  <c r="AP8" i="20"/>
  <c r="AQ8" i="20"/>
  <c r="AR8" i="20"/>
  <c r="AS8" i="20"/>
  <c r="AT8" i="20"/>
  <c r="AU8" i="20"/>
  <c r="AV8" i="20"/>
  <c r="AW8" i="20"/>
  <c r="AX8" i="20"/>
  <c r="AY8" i="20"/>
  <c r="AZ8" i="20"/>
  <c r="BA8" i="20"/>
  <c r="BB8" i="20"/>
  <c r="BC8" i="20"/>
  <c r="BE8" i="20"/>
  <c r="BF8" i="20"/>
  <c r="BG8" i="20"/>
  <c r="BH8" i="20"/>
  <c r="BI8" i="20"/>
  <c r="BJ8" i="20"/>
  <c r="BK8" i="20"/>
  <c r="BL8" i="20"/>
  <c r="BM8" i="20"/>
  <c r="BN8" i="20"/>
  <c r="BO8" i="20"/>
  <c r="BP8" i="20"/>
  <c r="BQ8" i="20"/>
  <c r="BR8" i="20"/>
  <c r="BS8" i="20"/>
  <c r="BT8" i="20"/>
  <c r="BV8" i="20"/>
  <c r="BW8" i="20"/>
  <c r="BX8" i="20"/>
  <c r="BY8" i="20"/>
  <c r="BZ8" i="20"/>
  <c r="CA8" i="20"/>
  <c r="CD8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N9" i="20"/>
  <c r="AO9" i="20"/>
  <c r="AP9" i="20"/>
  <c r="AQ9" i="20"/>
  <c r="AR9" i="20"/>
  <c r="AS9" i="20"/>
  <c r="AT9" i="20"/>
  <c r="AU9" i="20"/>
  <c r="AV9" i="20"/>
  <c r="AW9" i="20"/>
  <c r="AX9" i="20"/>
  <c r="AY9" i="20"/>
  <c r="AZ9" i="20"/>
  <c r="BA9" i="20"/>
  <c r="BB9" i="20"/>
  <c r="BC9" i="20"/>
  <c r="BE9" i="20"/>
  <c r="BF9" i="20"/>
  <c r="BG9" i="20"/>
  <c r="BH9" i="20"/>
  <c r="BI9" i="20"/>
  <c r="BJ9" i="20"/>
  <c r="BK9" i="20"/>
  <c r="BL9" i="20"/>
  <c r="BM9" i="20"/>
  <c r="BN9" i="20"/>
  <c r="BO9" i="20"/>
  <c r="BP9" i="20"/>
  <c r="BQ9" i="20"/>
  <c r="BR9" i="20"/>
  <c r="BS9" i="20"/>
  <c r="BT9" i="20"/>
  <c r="BV9" i="20"/>
  <c r="BW9" i="20"/>
  <c r="BX9" i="20"/>
  <c r="BY9" i="20"/>
  <c r="BZ9" i="20"/>
  <c r="CA9" i="20"/>
  <c r="CD9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N10" i="20"/>
  <c r="AO10" i="20"/>
  <c r="AP10" i="20"/>
  <c r="AQ10" i="20"/>
  <c r="AR10" i="20"/>
  <c r="AS10" i="20"/>
  <c r="AT10" i="20"/>
  <c r="AU10" i="20"/>
  <c r="AV10" i="20"/>
  <c r="AW10" i="20"/>
  <c r="AX10" i="20"/>
  <c r="AY10" i="20"/>
  <c r="AZ10" i="20"/>
  <c r="BA10" i="20"/>
  <c r="BB10" i="20"/>
  <c r="BC10" i="20"/>
  <c r="BE10" i="20"/>
  <c r="BF10" i="20"/>
  <c r="BG10" i="20"/>
  <c r="BH10" i="20"/>
  <c r="BI10" i="20"/>
  <c r="BJ10" i="20"/>
  <c r="BK10" i="20"/>
  <c r="BL10" i="20"/>
  <c r="BM10" i="20"/>
  <c r="BN10" i="20"/>
  <c r="BO10" i="20"/>
  <c r="BP10" i="20"/>
  <c r="BQ10" i="20"/>
  <c r="BR10" i="20"/>
  <c r="BS10" i="20"/>
  <c r="BT10" i="20"/>
  <c r="BV10" i="20"/>
  <c r="BW10" i="20"/>
  <c r="BX10" i="20"/>
  <c r="BY10" i="20"/>
  <c r="BZ10" i="20"/>
  <c r="CA10" i="20"/>
  <c r="CD10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N11" i="20"/>
  <c r="AO11" i="20"/>
  <c r="AP11" i="20"/>
  <c r="AQ11" i="20"/>
  <c r="AR11" i="20"/>
  <c r="AS11" i="20"/>
  <c r="AT11" i="20"/>
  <c r="AU11" i="20"/>
  <c r="AV11" i="20"/>
  <c r="AW11" i="20"/>
  <c r="AX11" i="20"/>
  <c r="AY11" i="20"/>
  <c r="AZ11" i="20"/>
  <c r="BA11" i="20"/>
  <c r="BB11" i="20"/>
  <c r="BC11" i="20"/>
  <c r="BE11" i="20"/>
  <c r="BF11" i="20"/>
  <c r="BG11" i="20"/>
  <c r="BH11" i="20"/>
  <c r="BI11" i="20"/>
  <c r="BJ11" i="20"/>
  <c r="BK11" i="20"/>
  <c r="BL11" i="20"/>
  <c r="BM11" i="20"/>
  <c r="BN11" i="20"/>
  <c r="BO11" i="20"/>
  <c r="BP11" i="20"/>
  <c r="BQ11" i="20"/>
  <c r="BR11" i="20"/>
  <c r="BS11" i="20"/>
  <c r="BT11" i="20"/>
  <c r="BV11" i="20"/>
  <c r="BW11" i="20"/>
  <c r="BX11" i="20"/>
  <c r="BY11" i="20"/>
  <c r="BZ11" i="20"/>
  <c r="CA11" i="20"/>
  <c r="CD11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N12" i="20"/>
  <c r="AO12" i="20"/>
  <c r="AP12" i="20"/>
  <c r="AQ12" i="20"/>
  <c r="AR12" i="20"/>
  <c r="AS12" i="20"/>
  <c r="AT12" i="20"/>
  <c r="AU12" i="20"/>
  <c r="AV12" i="20"/>
  <c r="AW12" i="20"/>
  <c r="AX12" i="20"/>
  <c r="AY12" i="20"/>
  <c r="AZ12" i="20"/>
  <c r="BA12" i="20"/>
  <c r="BB12" i="20"/>
  <c r="BC12" i="20"/>
  <c r="BE12" i="20"/>
  <c r="BF12" i="20"/>
  <c r="BG12" i="20"/>
  <c r="BH12" i="20"/>
  <c r="BI12" i="20"/>
  <c r="BJ12" i="20"/>
  <c r="BK12" i="20"/>
  <c r="BL12" i="20"/>
  <c r="BM12" i="20"/>
  <c r="BN12" i="20"/>
  <c r="BO12" i="20"/>
  <c r="BP12" i="20"/>
  <c r="BQ12" i="20"/>
  <c r="BR12" i="20"/>
  <c r="BS12" i="20"/>
  <c r="BT12" i="20"/>
  <c r="BV12" i="20"/>
  <c r="BW12" i="20"/>
  <c r="BX12" i="20"/>
  <c r="BY12" i="20"/>
  <c r="BZ12" i="20"/>
  <c r="CA12" i="20"/>
  <c r="CD12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N13" i="20"/>
  <c r="AO13" i="20"/>
  <c r="AP13" i="20"/>
  <c r="AQ13" i="20"/>
  <c r="AR13" i="20"/>
  <c r="AS13" i="20"/>
  <c r="AT13" i="20"/>
  <c r="AU13" i="20"/>
  <c r="AV13" i="20"/>
  <c r="AW13" i="20"/>
  <c r="AX13" i="20"/>
  <c r="AY13" i="20"/>
  <c r="AZ13" i="20"/>
  <c r="BA13" i="20"/>
  <c r="BB13" i="20"/>
  <c r="BC13" i="20"/>
  <c r="BE13" i="20"/>
  <c r="BF13" i="20"/>
  <c r="BG13" i="20"/>
  <c r="BH13" i="20"/>
  <c r="BI13" i="20"/>
  <c r="BJ13" i="20"/>
  <c r="BK13" i="20"/>
  <c r="BL13" i="20"/>
  <c r="BM13" i="20"/>
  <c r="BN13" i="20"/>
  <c r="BO13" i="20"/>
  <c r="BP13" i="20"/>
  <c r="BQ13" i="20"/>
  <c r="BR13" i="20"/>
  <c r="BS13" i="20"/>
  <c r="BT13" i="20"/>
  <c r="BV13" i="20"/>
  <c r="BW13" i="20"/>
  <c r="BX13" i="20"/>
  <c r="BY13" i="20"/>
  <c r="BZ13" i="20"/>
  <c r="CA13" i="20"/>
  <c r="CD13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N14" i="20"/>
  <c r="AO14" i="20"/>
  <c r="AP14" i="20"/>
  <c r="AQ14" i="20"/>
  <c r="AR14" i="20"/>
  <c r="AS14" i="20"/>
  <c r="AT14" i="20"/>
  <c r="AU14" i="20"/>
  <c r="AV14" i="20"/>
  <c r="AW14" i="20"/>
  <c r="AX14" i="20"/>
  <c r="AY14" i="20"/>
  <c r="AZ14" i="20"/>
  <c r="BA14" i="20"/>
  <c r="BB14" i="20"/>
  <c r="BC14" i="20"/>
  <c r="BE14" i="20"/>
  <c r="BF14" i="20"/>
  <c r="BG14" i="20"/>
  <c r="BH14" i="20"/>
  <c r="BI14" i="20"/>
  <c r="BJ14" i="20"/>
  <c r="BK14" i="20"/>
  <c r="BL14" i="20"/>
  <c r="BM14" i="20"/>
  <c r="BN14" i="20"/>
  <c r="BO14" i="20"/>
  <c r="BP14" i="20"/>
  <c r="BQ14" i="20"/>
  <c r="BR14" i="20"/>
  <c r="BS14" i="20"/>
  <c r="BT14" i="20"/>
  <c r="BV14" i="20"/>
  <c r="BW14" i="20"/>
  <c r="BX14" i="20"/>
  <c r="BY14" i="20"/>
  <c r="BZ14" i="20"/>
  <c r="CA14" i="20"/>
  <c r="CD14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N15" i="20"/>
  <c r="AO15" i="20"/>
  <c r="AP15" i="20"/>
  <c r="AQ15" i="20"/>
  <c r="AR15" i="20"/>
  <c r="AS15" i="20"/>
  <c r="AT15" i="20"/>
  <c r="AU15" i="20"/>
  <c r="AV15" i="20"/>
  <c r="AW15" i="20"/>
  <c r="AX15" i="20"/>
  <c r="AY15" i="20"/>
  <c r="AZ15" i="20"/>
  <c r="BA15" i="20"/>
  <c r="BB15" i="20"/>
  <c r="BC15" i="20"/>
  <c r="BE15" i="20"/>
  <c r="BF15" i="20"/>
  <c r="BG15" i="20"/>
  <c r="BH15" i="20"/>
  <c r="BI15" i="20"/>
  <c r="BJ15" i="20"/>
  <c r="BK15" i="20"/>
  <c r="BL15" i="20"/>
  <c r="BM15" i="20"/>
  <c r="BN15" i="20"/>
  <c r="BO15" i="20"/>
  <c r="BP15" i="20"/>
  <c r="BQ15" i="20"/>
  <c r="BR15" i="20"/>
  <c r="BS15" i="20"/>
  <c r="BT15" i="20"/>
  <c r="BV15" i="20"/>
  <c r="BW15" i="20"/>
  <c r="BX15" i="20"/>
  <c r="BY15" i="20"/>
  <c r="BZ15" i="20"/>
  <c r="CA15" i="20"/>
  <c r="CD15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N16" i="20"/>
  <c r="AO16" i="20"/>
  <c r="AP16" i="20"/>
  <c r="AQ16" i="20"/>
  <c r="AR16" i="20"/>
  <c r="AS16" i="20"/>
  <c r="AT16" i="20"/>
  <c r="AU16" i="20"/>
  <c r="AV16" i="20"/>
  <c r="AW16" i="20"/>
  <c r="AX16" i="20"/>
  <c r="AY16" i="20"/>
  <c r="AZ16" i="20"/>
  <c r="BA16" i="20"/>
  <c r="BB16" i="20"/>
  <c r="BC16" i="20"/>
  <c r="BE16" i="20"/>
  <c r="BF16" i="20"/>
  <c r="BG16" i="20"/>
  <c r="BH16" i="20"/>
  <c r="BI16" i="20"/>
  <c r="BJ16" i="20"/>
  <c r="BK16" i="20"/>
  <c r="BL16" i="20"/>
  <c r="BM16" i="20"/>
  <c r="BN16" i="20"/>
  <c r="BO16" i="20"/>
  <c r="BP16" i="20"/>
  <c r="BQ16" i="20"/>
  <c r="BR16" i="20"/>
  <c r="BS16" i="20"/>
  <c r="BT16" i="20"/>
  <c r="BV16" i="20"/>
  <c r="BW16" i="20"/>
  <c r="BX16" i="20"/>
  <c r="BY16" i="20"/>
  <c r="BZ16" i="20"/>
  <c r="CA16" i="20"/>
  <c r="CD16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N17" i="20"/>
  <c r="AO17" i="20"/>
  <c r="AP17" i="20"/>
  <c r="AQ17" i="20"/>
  <c r="AR17" i="20"/>
  <c r="AS17" i="20"/>
  <c r="AT17" i="20"/>
  <c r="AU17" i="20"/>
  <c r="AV17" i="20"/>
  <c r="AW17" i="20"/>
  <c r="AX17" i="20"/>
  <c r="AY17" i="20"/>
  <c r="AZ17" i="20"/>
  <c r="BA17" i="20"/>
  <c r="BB17" i="20"/>
  <c r="BC17" i="20"/>
  <c r="BE17" i="20"/>
  <c r="BF17" i="20"/>
  <c r="BG17" i="20"/>
  <c r="BH17" i="20"/>
  <c r="BI17" i="20"/>
  <c r="BJ17" i="20"/>
  <c r="BK17" i="20"/>
  <c r="BL17" i="20"/>
  <c r="BM17" i="20"/>
  <c r="BN17" i="20"/>
  <c r="BO17" i="20"/>
  <c r="BP17" i="20"/>
  <c r="BQ17" i="20"/>
  <c r="BR17" i="20"/>
  <c r="BS17" i="20"/>
  <c r="BT17" i="20"/>
  <c r="BV17" i="20"/>
  <c r="BW17" i="20"/>
  <c r="BX17" i="20"/>
  <c r="BY17" i="20"/>
  <c r="BZ17" i="20"/>
  <c r="CA17" i="20"/>
  <c r="CD17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N18" i="20"/>
  <c r="AO18" i="20"/>
  <c r="AP18" i="20"/>
  <c r="AQ18" i="20"/>
  <c r="AR18" i="20"/>
  <c r="AS18" i="20"/>
  <c r="AT18" i="20"/>
  <c r="AU18" i="20"/>
  <c r="AV18" i="20"/>
  <c r="AW18" i="20"/>
  <c r="AX18" i="20"/>
  <c r="AY18" i="20"/>
  <c r="AZ18" i="20"/>
  <c r="BA18" i="20"/>
  <c r="BB18" i="20"/>
  <c r="BC18" i="20"/>
  <c r="BE18" i="20"/>
  <c r="BF18" i="20"/>
  <c r="BG18" i="20"/>
  <c r="BH18" i="20"/>
  <c r="BI18" i="20"/>
  <c r="BJ18" i="20"/>
  <c r="BK18" i="20"/>
  <c r="BL18" i="20"/>
  <c r="BM18" i="20"/>
  <c r="BN18" i="20"/>
  <c r="BO18" i="20"/>
  <c r="BP18" i="20"/>
  <c r="BQ18" i="20"/>
  <c r="BR18" i="20"/>
  <c r="BS18" i="20"/>
  <c r="BT18" i="20"/>
  <c r="BV18" i="20"/>
  <c r="BW18" i="20"/>
  <c r="BX18" i="20"/>
  <c r="BY18" i="20"/>
  <c r="BZ18" i="20"/>
  <c r="CA18" i="20"/>
  <c r="CD18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N19" i="20"/>
  <c r="AO19" i="20"/>
  <c r="AP19" i="20"/>
  <c r="AQ19" i="20"/>
  <c r="AR19" i="20"/>
  <c r="AS19" i="20"/>
  <c r="AT19" i="20"/>
  <c r="AU19" i="20"/>
  <c r="AV19" i="20"/>
  <c r="AW19" i="20"/>
  <c r="AX19" i="20"/>
  <c r="AY19" i="20"/>
  <c r="AZ19" i="20"/>
  <c r="BA19" i="20"/>
  <c r="BB19" i="20"/>
  <c r="BC19" i="20"/>
  <c r="BE19" i="20"/>
  <c r="BF19" i="20"/>
  <c r="BG19" i="20"/>
  <c r="BH19" i="20"/>
  <c r="BI19" i="20"/>
  <c r="BJ19" i="20"/>
  <c r="BK19" i="20"/>
  <c r="BL19" i="20"/>
  <c r="BM19" i="20"/>
  <c r="BN19" i="20"/>
  <c r="BO19" i="20"/>
  <c r="BP19" i="20"/>
  <c r="BQ19" i="20"/>
  <c r="BR19" i="20"/>
  <c r="BS19" i="20"/>
  <c r="BT19" i="20"/>
  <c r="BV19" i="20"/>
  <c r="BW19" i="20"/>
  <c r="BX19" i="20"/>
  <c r="BY19" i="20"/>
  <c r="BZ19" i="20"/>
  <c r="CA19" i="20"/>
  <c r="CD19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N20" i="20"/>
  <c r="AO20" i="20"/>
  <c r="AP20" i="20"/>
  <c r="AQ20" i="20"/>
  <c r="AR20" i="20"/>
  <c r="AS20" i="20"/>
  <c r="AT20" i="20"/>
  <c r="AU20" i="20"/>
  <c r="AV20" i="20"/>
  <c r="AW20" i="20"/>
  <c r="AX20" i="20"/>
  <c r="AY20" i="20"/>
  <c r="AZ20" i="20"/>
  <c r="BA20" i="20"/>
  <c r="BB20" i="20"/>
  <c r="BC20" i="20"/>
  <c r="BE20" i="20"/>
  <c r="BF20" i="20"/>
  <c r="BG20" i="20"/>
  <c r="BH20" i="20"/>
  <c r="BI20" i="20"/>
  <c r="BJ20" i="20"/>
  <c r="BK20" i="20"/>
  <c r="BL20" i="20"/>
  <c r="BM20" i="20"/>
  <c r="BN20" i="20"/>
  <c r="BO20" i="20"/>
  <c r="BP20" i="20"/>
  <c r="BQ20" i="20"/>
  <c r="BR20" i="20"/>
  <c r="BS20" i="20"/>
  <c r="BT20" i="20"/>
  <c r="BV20" i="20"/>
  <c r="BW20" i="20"/>
  <c r="BX20" i="20"/>
  <c r="BY20" i="20"/>
  <c r="BZ20" i="20"/>
  <c r="CA20" i="20"/>
  <c r="CD20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N21" i="20"/>
  <c r="AO21" i="20"/>
  <c r="AP21" i="20"/>
  <c r="AQ21" i="20"/>
  <c r="AR21" i="20"/>
  <c r="AS21" i="20"/>
  <c r="AT21" i="20"/>
  <c r="AU21" i="20"/>
  <c r="AV21" i="20"/>
  <c r="AW21" i="20"/>
  <c r="AX21" i="20"/>
  <c r="AY21" i="20"/>
  <c r="AZ21" i="20"/>
  <c r="BA21" i="20"/>
  <c r="BB21" i="20"/>
  <c r="BC21" i="20"/>
  <c r="BE21" i="20"/>
  <c r="BF21" i="20"/>
  <c r="BG21" i="20"/>
  <c r="BH21" i="20"/>
  <c r="BI21" i="20"/>
  <c r="BJ21" i="20"/>
  <c r="BK21" i="20"/>
  <c r="BL21" i="20"/>
  <c r="BM21" i="20"/>
  <c r="BN21" i="20"/>
  <c r="BO21" i="20"/>
  <c r="BP21" i="20"/>
  <c r="BQ21" i="20"/>
  <c r="BR21" i="20"/>
  <c r="BS21" i="20"/>
  <c r="BT21" i="20"/>
  <c r="BV21" i="20"/>
  <c r="BW21" i="20"/>
  <c r="BX21" i="20"/>
  <c r="BY21" i="20"/>
  <c r="BZ21" i="20"/>
  <c r="CA21" i="20"/>
  <c r="CD21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N22" i="20"/>
  <c r="AO22" i="20"/>
  <c r="AP22" i="20"/>
  <c r="AQ22" i="20"/>
  <c r="AR22" i="20"/>
  <c r="AS22" i="20"/>
  <c r="AT22" i="20"/>
  <c r="AU22" i="20"/>
  <c r="AV22" i="20"/>
  <c r="AW22" i="20"/>
  <c r="AX22" i="20"/>
  <c r="AY22" i="20"/>
  <c r="AZ22" i="20"/>
  <c r="BA22" i="20"/>
  <c r="BB22" i="20"/>
  <c r="BC22" i="20"/>
  <c r="BE22" i="20"/>
  <c r="BF22" i="20"/>
  <c r="BG22" i="20"/>
  <c r="BH22" i="20"/>
  <c r="BI22" i="20"/>
  <c r="BJ22" i="20"/>
  <c r="BK22" i="20"/>
  <c r="BL22" i="20"/>
  <c r="BM22" i="20"/>
  <c r="BN22" i="20"/>
  <c r="BO22" i="20"/>
  <c r="BP22" i="20"/>
  <c r="BQ22" i="20"/>
  <c r="BR22" i="20"/>
  <c r="BS22" i="20"/>
  <c r="BT22" i="20"/>
  <c r="BV22" i="20"/>
  <c r="BW22" i="20"/>
  <c r="BX22" i="20"/>
  <c r="BY22" i="20"/>
  <c r="BZ22" i="20"/>
  <c r="CA22" i="20"/>
  <c r="CD22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N23" i="20"/>
  <c r="AO23" i="20"/>
  <c r="AP23" i="20"/>
  <c r="AQ23" i="20"/>
  <c r="AR23" i="20"/>
  <c r="AS23" i="20"/>
  <c r="AT23" i="20"/>
  <c r="AU23" i="20"/>
  <c r="AV23" i="20"/>
  <c r="AW23" i="20"/>
  <c r="AX23" i="20"/>
  <c r="AY23" i="20"/>
  <c r="AZ23" i="20"/>
  <c r="BA23" i="20"/>
  <c r="BB23" i="20"/>
  <c r="BC23" i="20"/>
  <c r="BE23" i="20"/>
  <c r="BF23" i="20"/>
  <c r="BG23" i="20"/>
  <c r="BH23" i="20"/>
  <c r="BI23" i="20"/>
  <c r="BJ23" i="20"/>
  <c r="BK23" i="20"/>
  <c r="BL23" i="20"/>
  <c r="BM23" i="20"/>
  <c r="BN23" i="20"/>
  <c r="BO23" i="20"/>
  <c r="BP23" i="20"/>
  <c r="BQ23" i="20"/>
  <c r="BR23" i="20"/>
  <c r="BS23" i="20"/>
  <c r="BT23" i="20"/>
  <c r="BV23" i="20"/>
  <c r="BW23" i="20"/>
  <c r="BX23" i="20"/>
  <c r="BY23" i="20"/>
  <c r="BZ23" i="20"/>
  <c r="CA23" i="20"/>
  <c r="CD23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N24" i="20"/>
  <c r="AO24" i="20"/>
  <c r="AP24" i="20"/>
  <c r="AQ24" i="20"/>
  <c r="AR24" i="20"/>
  <c r="AS24" i="20"/>
  <c r="AT24" i="20"/>
  <c r="AU24" i="20"/>
  <c r="AV24" i="20"/>
  <c r="AW24" i="20"/>
  <c r="AX24" i="20"/>
  <c r="AY24" i="20"/>
  <c r="AZ24" i="20"/>
  <c r="BA24" i="20"/>
  <c r="BB24" i="20"/>
  <c r="BC24" i="20"/>
  <c r="BE24" i="20"/>
  <c r="BF24" i="20"/>
  <c r="BG24" i="20"/>
  <c r="BH24" i="20"/>
  <c r="BI24" i="20"/>
  <c r="BJ24" i="20"/>
  <c r="BK24" i="20"/>
  <c r="BL24" i="20"/>
  <c r="BM24" i="20"/>
  <c r="BN24" i="20"/>
  <c r="BO24" i="20"/>
  <c r="BP24" i="20"/>
  <c r="BQ24" i="20"/>
  <c r="BR24" i="20"/>
  <c r="BS24" i="20"/>
  <c r="BT24" i="20"/>
  <c r="BV24" i="20"/>
  <c r="BW24" i="20"/>
  <c r="BX24" i="20"/>
  <c r="BY24" i="20"/>
  <c r="BZ24" i="20"/>
  <c r="CA24" i="20"/>
  <c r="CD24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AN25" i="20"/>
  <c r="AO25" i="20"/>
  <c r="AP25" i="20"/>
  <c r="AQ25" i="20"/>
  <c r="AR25" i="20"/>
  <c r="AS25" i="20"/>
  <c r="AT25" i="20"/>
  <c r="AU25" i="20"/>
  <c r="AV25" i="20"/>
  <c r="AW25" i="20"/>
  <c r="AX25" i="20"/>
  <c r="AY25" i="20"/>
  <c r="AZ25" i="20"/>
  <c r="BA25" i="20"/>
  <c r="BB25" i="20"/>
  <c r="BC25" i="20"/>
  <c r="BE25" i="20"/>
  <c r="BF25" i="20"/>
  <c r="BG25" i="20"/>
  <c r="BH25" i="20"/>
  <c r="BI25" i="20"/>
  <c r="BJ25" i="20"/>
  <c r="BK25" i="20"/>
  <c r="BL25" i="20"/>
  <c r="BM25" i="20"/>
  <c r="BN25" i="20"/>
  <c r="BO25" i="20"/>
  <c r="BP25" i="20"/>
  <c r="BQ25" i="20"/>
  <c r="BR25" i="20"/>
  <c r="BS25" i="20"/>
  <c r="BT25" i="20"/>
  <c r="BV25" i="20"/>
  <c r="BW25" i="20"/>
  <c r="BX25" i="20"/>
  <c r="BY25" i="20"/>
  <c r="BZ25" i="20"/>
  <c r="CA25" i="20"/>
  <c r="CD25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AN26" i="20"/>
  <c r="AO26" i="20"/>
  <c r="AP26" i="20"/>
  <c r="AQ26" i="20"/>
  <c r="AR26" i="20"/>
  <c r="AS26" i="20"/>
  <c r="AT26" i="20"/>
  <c r="AU26" i="20"/>
  <c r="AV26" i="20"/>
  <c r="AW26" i="20"/>
  <c r="AX26" i="20"/>
  <c r="AY26" i="20"/>
  <c r="AZ26" i="20"/>
  <c r="BA26" i="20"/>
  <c r="BB26" i="20"/>
  <c r="BC26" i="20"/>
  <c r="BE26" i="20"/>
  <c r="BF26" i="20"/>
  <c r="BG26" i="20"/>
  <c r="BH26" i="20"/>
  <c r="BI26" i="20"/>
  <c r="BJ26" i="20"/>
  <c r="BK26" i="20"/>
  <c r="BL26" i="20"/>
  <c r="BM26" i="20"/>
  <c r="BN26" i="20"/>
  <c r="BO26" i="20"/>
  <c r="BP26" i="20"/>
  <c r="BQ26" i="20"/>
  <c r="BR26" i="20"/>
  <c r="BS26" i="20"/>
  <c r="BT26" i="20"/>
  <c r="BV26" i="20"/>
  <c r="BW26" i="20"/>
  <c r="BX26" i="20"/>
  <c r="BY26" i="20"/>
  <c r="BZ26" i="20"/>
  <c r="CA26" i="20"/>
  <c r="CD26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N27" i="20"/>
  <c r="AO27" i="20"/>
  <c r="AP27" i="20"/>
  <c r="AQ27" i="20"/>
  <c r="AR27" i="20"/>
  <c r="AS27" i="20"/>
  <c r="AT27" i="20"/>
  <c r="AU27" i="20"/>
  <c r="AV27" i="20"/>
  <c r="AW27" i="20"/>
  <c r="AX27" i="20"/>
  <c r="AY27" i="20"/>
  <c r="AZ27" i="20"/>
  <c r="BA27" i="20"/>
  <c r="BB27" i="20"/>
  <c r="BC27" i="20"/>
  <c r="BE27" i="20"/>
  <c r="BF27" i="20"/>
  <c r="BG27" i="20"/>
  <c r="BH27" i="20"/>
  <c r="BI27" i="20"/>
  <c r="BJ27" i="20"/>
  <c r="BK27" i="20"/>
  <c r="BL27" i="20"/>
  <c r="BM27" i="20"/>
  <c r="BN27" i="20"/>
  <c r="BO27" i="20"/>
  <c r="BP27" i="20"/>
  <c r="BQ27" i="20"/>
  <c r="BR27" i="20"/>
  <c r="BS27" i="20"/>
  <c r="BT27" i="20"/>
  <c r="BV27" i="20"/>
  <c r="BW27" i="20"/>
  <c r="BX27" i="20"/>
  <c r="BY27" i="20"/>
  <c r="BZ27" i="20"/>
  <c r="CA27" i="20"/>
  <c r="CD27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N28" i="20"/>
  <c r="AO28" i="20"/>
  <c r="AP28" i="20"/>
  <c r="AQ28" i="20"/>
  <c r="AR28" i="20"/>
  <c r="AS28" i="20"/>
  <c r="AT28" i="20"/>
  <c r="AU28" i="20"/>
  <c r="AV28" i="20"/>
  <c r="AW28" i="20"/>
  <c r="AX28" i="20"/>
  <c r="AY28" i="20"/>
  <c r="AZ28" i="20"/>
  <c r="BA28" i="20"/>
  <c r="BB28" i="20"/>
  <c r="BC28" i="20"/>
  <c r="BE28" i="20"/>
  <c r="BF28" i="20"/>
  <c r="BG28" i="20"/>
  <c r="BH28" i="20"/>
  <c r="BI28" i="20"/>
  <c r="BJ28" i="20"/>
  <c r="BK28" i="20"/>
  <c r="BL28" i="20"/>
  <c r="BM28" i="20"/>
  <c r="BN28" i="20"/>
  <c r="BO28" i="20"/>
  <c r="BP28" i="20"/>
  <c r="BQ28" i="20"/>
  <c r="BR28" i="20"/>
  <c r="BS28" i="20"/>
  <c r="BT28" i="20"/>
  <c r="BV28" i="20"/>
  <c r="BW28" i="20"/>
  <c r="BX28" i="20"/>
  <c r="BY28" i="20"/>
  <c r="BZ28" i="20"/>
  <c r="CA28" i="20"/>
  <c r="CD28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N29" i="20"/>
  <c r="AO29" i="20"/>
  <c r="AP29" i="20"/>
  <c r="AQ29" i="20"/>
  <c r="AR29" i="20"/>
  <c r="AS29" i="20"/>
  <c r="AT29" i="20"/>
  <c r="AU29" i="20"/>
  <c r="AV29" i="20"/>
  <c r="AW29" i="20"/>
  <c r="AX29" i="20"/>
  <c r="AY29" i="20"/>
  <c r="AZ29" i="20"/>
  <c r="BA29" i="20"/>
  <c r="BB29" i="20"/>
  <c r="BC29" i="20"/>
  <c r="BE29" i="20"/>
  <c r="BF29" i="20"/>
  <c r="BG29" i="20"/>
  <c r="BH29" i="20"/>
  <c r="BI29" i="20"/>
  <c r="BJ29" i="20"/>
  <c r="BK29" i="20"/>
  <c r="BL29" i="20"/>
  <c r="BM29" i="20"/>
  <c r="BN29" i="20"/>
  <c r="BO29" i="20"/>
  <c r="BP29" i="20"/>
  <c r="BQ29" i="20"/>
  <c r="BR29" i="20"/>
  <c r="BS29" i="20"/>
  <c r="BT29" i="20"/>
  <c r="BV29" i="20"/>
  <c r="BW29" i="20"/>
  <c r="BX29" i="20"/>
  <c r="BY29" i="20"/>
  <c r="BZ29" i="20"/>
  <c r="CA29" i="20"/>
  <c r="CD29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N30" i="20"/>
  <c r="AO30" i="20"/>
  <c r="AP30" i="20"/>
  <c r="AQ30" i="20"/>
  <c r="AR30" i="20"/>
  <c r="AS30" i="20"/>
  <c r="AT30" i="20"/>
  <c r="AU30" i="20"/>
  <c r="AV30" i="20"/>
  <c r="AW30" i="20"/>
  <c r="AX30" i="20"/>
  <c r="AY30" i="20"/>
  <c r="AZ30" i="20"/>
  <c r="BA30" i="20"/>
  <c r="BB30" i="20"/>
  <c r="BC30" i="20"/>
  <c r="BE30" i="20"/>
  <c r="BF30" i="20"/>
  <c r="BG30" i="20"/>
  <c r="BH30" i="20"/>
  <c r="BI30" i="20"/>
  <c r="BJ30" i="20"/>
  <c r="BK30" i="20"/>
  <c r="BL30" i="20"/>
  <c r="BM30" i="20"/>
  <c r="BN30" i="20"/>
  <c r="BO30" i="20"/>
  <c r="BP30" i="20"/>
  <c r="BQ30" i="20"/>
  <c r="BR30" i="20"/>
  <c r="BS30" i="20"/>
  <c r="BT30" i="20"/>
  <c r="BV30" i="20"/>
  <c r="BW30" i="20"/>
  <c r="BX30" i="20"/>
  <c r="BY30" i="20"/>
  <c r="BZ30" i="20"/>
  <c r="CA30" i="20"/>
  <c r="CD30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N31" i="20"/>
  <c r="AO31" i="20"/>
  <c r="AP31" i="20"/>
  <c r="AQ31" i="20"/>
  <c r="AR31" i="20"/>
  <c r="AS31" i="20"/>
  <c r="AT31" i="20"/>
  <c r="AU31" i="20"/>
  <c r="AV31" i="20"/>
  <c r="AW31" i="20"/>
  <c r="AX31" i="20"/>
  <c r="AY31" i="20"/>
  <c r="AZ31" i="20"/>
  <c r="BA31" i="20"/>
  <c r="BB31" i="20"/>
  <c r="BC31" i="20"/>
  <c r="BE31" i="20"/>
  <c r="BF31" i="20"/>
  <c r="BG31" i="20"/>
  <c r="BH31" i="20"/>
  <c r="BI31" i="20"/>
  <c r="BJ31" i="20"/>
  <c r="BK31" i="20"/>
  <c r="BL31" i="20"/>
  <c r="BM31" i="20"/>
  <c r="BN31" i="20"/>
  <c r="BO31" i="20"/>
  <c r="BP31" i="20"/>
  <c r="BQ31" i="20"/>
  <c r="BR31" i="20"/>
  <c r="BS31" i="20"/>
  <c r="BT31" i="20"/>
  <c r="BV31" i="20"/>
  <c r="BW31" i="20"/>
  <c r="BX31" i="20"/>
  <c r="BY31" i="20"/>
  <c r="BZ31" i="20"/>
  <c r="CA31" i="20"/>
  <c r="CD31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N32" i="20"/>
  <c r="AO32" i="20"/>
  <c r="AP32" i="20"/>
  <c r="AQ32" i="20"/>
  <c r="AR32" i="20"/>
  <c r="AS32" i="20"/>
  <c r="AT32" i="20"/>
  <c r="AU32" i="20"/>
  <c r="AV32" i="20"/>
  <c r="AW32" i="20"/>
  <c r="AX32" i="20"/>
  <c r="AY32" i="20"/>
  <c r="AZ32" i="20"/>
  <c r="BA32" i="20"/>
  <c r="BB32" i="20"/>
  <c r="BC32" i="20"/>
  <c r="BE32" i="20"/>
  <c r="BF32" i="20"/>
  <c r="BG32" i="20"/>
  <c r="BH32" i="20"/>
  <c r="BI32" i="20"/>
  <c r="BJ32" i="20"/>
  <c r="BK32" i="20"/>
  <c r="BL32" i="20"/>
  <c r="BM32" i="20"/>
  <c r="BN32" i="20"/>
  <c r="BO32" i="20"/>
  <c r="BP32" i="20"/>
  <c r="BQ32" i="20"/>
  <c r="BR32" i="20"/>
  <c r="BS32" i="20"/>
  <c r="BT32" i="20"/>
  <c r="BV32" i="20"/>
  <c r="BW32" i="20"/>
  <c r="BX32" i="20"/>
  <c r="BY32" i="20"/>
  <c r="BZ32" i="20"/>
  <c r="CA32" i="20"/>
  <c r="CD32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N33" i="20"/>
  <c r="AO33" i="20"/>
  <c r="AP33" i="20"/>
  <c r="AQ33" i="20"/>
  <c r="AR33" i="20"/>
  <c r="AS33" i="20"/>
  <c r="AT33" i="20"/>
  <c r="AU33" i="20"/>
  <c r="AV33" i="20"/>
  <c r="AW33" i="20"/>
  <c r="AX33" i="20"/>
  <c r="AY33" i="20"/>
  <c r="AZ33" i="20"/>
  <c r="BA33" i="20"/>
  <c r="BB33" i="20"/>
  <c r="BC33" i="20"/>
  <c r="BE33" i="20"/>
  <c r="BF33" i="20"/>
  <c r="BG33" i="20"/>
  <c r="BH33" i="20"/>
  <c r="BI33" i="20"/>
  <c r="BJ33" i="20"/>
  <c r="BK33" i="20"/>
  <c r="BL33" i="20"/>
  <c r="BM33" i="20"/>
  <c r="BN33" i="20"/>
  <c r="BO33" i="20"/>
  <c r="BP33" i="20"/>
  <c r="BQ33" i="20"/>
  <c r="BR33" i="20"/>
  <c r="BS33" i="20"/>
  <c r="BT33" i="20"/>
  <c r="BV33" i="20"/>
  <c r="BW33" i="20"/>
  <c r="BX33" i="20"/>
  <c r="BY33" i="20"/>
  <c r="BZ33" i="20"/>
  <c r="CA33" i="20"/>
  <c r="CD33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N34" i="20"/>
  <c r="AO34" i="20"/>
  <c r="AP34" i="20"/>
  <c r="AQ34" i="20"/>
  <c r="AR34" i="20"/>
  <c r="AS34" i="20"/>
  <c r="AT34" i="20"/>
  <c r="AU34" i="20"/>
  <c r="AV34" i="20"/>
  <c r="AW34" i="20"/>
  <c r="AX34" i="20"/>
  <c r="AY34" i="20"/>
  <c r="AZ34" i="20"/>
  <c r="BA34" i="20"/>
  <c r="BB34" i="20"/>
  <c r="BC34" i="20"/>
  <c r="BE34" i="20"/>
  <c r="BF34" i="20"/>
  <c r="BG34" i="20"/>
  <c r="BH34" i="20"/>
  <c r="BI34" i="20"/>
  <c r="BJ34" i="20"/>
  <c r="BK34" i="20"/>
  <c r="BL34" i="20"/>
  <c r="BM34" i="20"/>
  <c r="BN34" i="20"/>
  <c r="BO34" i="20"/>
  <c r="BP34" i="20"/>
  <c r="BQ34" i="20"/>
  <c r="BR34" i="20"/>
  <c r="BS34" i="20"/>
  <c r="BT34" i="20"/>
  <c r="BV34" i="20"/>
  <c r="BW34" i="20"/>
  <c r="BX34" i="20"/>
  <c r="BY34" i="20"/>
  <c r="BZ34" i="20"/>
  <c r="CA34" i="20"/>
  <c r="CD34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N35" i="20"/>
  <c r="AO35" i="20"/>
  <c r="AP35" i="20"/>
  <c r="AQ35" i="20"/>
  <c r="AR35" i="20"/>
  <c r="AS35" i="20"/>
  <c r="AT35" i="20"/>
  <c r="AU35" i="20"/>
  <c r="AV35" i="20"/>
  <c r="AW35" i="20"/>
  <c r="AX35" i="20"/>
  <c r="AY35" i="20"/>
  <c r="AZ35" i="20"/>
  <c r="BA35" i="20"/>
  <c r="BB35" i="20"/>
  <c r="BC35" i="20"/>
  <c r="BE35" i="20"/>
  <c r="BF35" i="20"/>
  <c r="BG35" i="20"/>
  <c r="BH35" i="20"/>
  <c r="BI35" i="20"/>
  <c r="BJ35" i="20"/>
  <c r="BK35" i="20"/>
  <c r="BL35" i="20"/>
  <c r="BM35" i="20"/>
  <c r="BN35" i="20"/>
  <c r="BO35" i="20"/>
  <c r="BP35" i="20"/>
  <c r="BQ35" i="20"/>
  <c r="BR35" i="20"/>
  <c r="BS35" i="20"/>
  <c r="BT35" i="20"/>
  <c r="BV35" i="20"/>
  <c r="BW35" i="20"/>
  <c r="BX35" i="20"/>
  <c r="BY35" i="20"/>
  <c r="BZ35" i="20"/>
  <c r="CA35" i="20"/>
  <c r="CD35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AN36" i="20"/>
  <c r="AO36" i="20"/>
  <c r="AP36" i="20"/>
  <c r="AQ36" i="20"/>
  <c r="AR36" i="20"/>
  <c r="AS36" i="20"/>
  <c r="AT36" i="20"/>
  <c r="AU36" i="20"/>
  <c r="AV36" i="20"/>
  <c r="AW36" i="20"/>
  <c r="AX36" i="20"/>
  <c r="AY36" i="20"/>
  <c r="AZ36" i="20"/>
  <c r="BA36" i="20"/>
  <c r="BB36" i="20"/>
  <c r="BC36" i="20"/>
  <c r="BE36" i="20"/>
  <c r="BF36" i="20"/>
  <c r="BG36" i="20"/>
  <c r="BH36" i="20"/>
  <c r="BI36" i="20"/>
  <c r="BJ36" i="20"/>
  <c r="BK36" i="20"/>
  <c r="BL36" i="20"/>
  <c r="BM36" i="20"/>
  <c r="BN36" i="20"/>
  <c r="BO36" i="20"/>
  <c r="BP36" i="20"/>
  <c r="BQ36" i="20"/>
  <c r="BR36" i="20"/>
  <c r="BS36" i="20"/>
  <c r="BT36" i="20"/>
  <c r="BV36" i="20"/>
  <c r="BW36" i="20"/>
  <c r="BX36" i="20"/>
  <c r="BY36" i="20"/>
  <c r="BZ36" i="20"/>
  <c r="CA36" i="20"/>
  <c r="CD36" i="20"/>
  <c r="W37" i="20"/>
  <c r="X37" i="20"/>
  <c r="Y37" i="20"/>
  <c r="Z37" i="20"/>
  <c r="AA37" i="20"/>
  <c r="AB37" i="20"/>
  <c r="AC37" i="20"/>
  <c r="AD37" i="20"/>
  <c r="AE37" i="20"/>
  <c r="AF37" i="20"/>
  <c r="AG37" i="20"/>
  <c r="AH37" i="20"/>
  <c r="AI37" i="20"/>
  <c r="AJ37" i="20"/>
  <c r="AK37" i="20"/>
  <c r="AL37" i="20"/>
  <c r="AN37" i="20"/>
  <c r="AO37" i="20"/>
  <c r="AP37" i="20"/>
  <c r="AQ37" i="20"/>
  <c r="AR37" i="20"/>
  <c r="AS37" i="20"/>
  <c r="AT37" i="20"/>
  <c r="AU37" i="20"/>
  <c r="AV37" i="20"/>
  <c r="AW37" i="20"/>
  <c r="AX37" i="20"/>
  <c r="AY37" i="20"/>
  <c r="AZ37" i="20"/>
  <c r="BA37" i="20"/>
  <c r="BB37" i="20"/>
  <c r="BC37" i="20"/>
  <c r="BE37" i="20"/>
  <c r="BF37" i="20"/>
  <c r="BG37" i="20"/>
  <c r="BH37" i="20"/>
  <c r="BI37" i="20"/>
  <c r="BJ37" i="20"/>
  <c r="BK37" i="20"/>
  <c r="BL37" i="20"/>
  <c r="BM37" i="20"/>
  <c r="BN37" i="20"/>
  <c r="BO37" i="20"/>
  <c r="BP37" i="20"/>
  <c r="BQ37" i="20"/>
  <c r="BR37" i="20"/>
  <c r="BS37" i="20"/>
  <c r="BT37" i="20"/>
  <c r="BV37" i="20"/>
  <c r="BW37" i="20"/>
  <c r="BX37" i="20"/>
  <c r="BY37" i="20"/>
  <c r="BZ37" i="20"/>
  <c r="CA37" i="20"/>
  <c r="CD37" i="20"/>
  <c r="W38" i="20"/>
  <c r="X38" i="20"/>
  <c r="Y38" i="20"/>
  <c r="Z38" i="20"/>
  <c r="AA38" i="20"/>
  <c r="AB38" i="20"/>
  <c r="AC38" i="20"/>
  <c r="AD38" i="20"/>
  <c r="AE38" i="20"/>
  <c r="AF38" i="20"/>
  <c r="AG38" i="20"/>
  <c r="AH38" i="20"/>
  <c r="AI38" i="20"/>
  <c r="AJ38" i="20"/>
  <c r="AK38" i="20"/>
  <c r="AL38" i="20"/>
  <c r="AN38" i="20"/>
  <c r="AO38" i="20"/>
  <c r="AP38" i="20"/>
  <c r="AQ38" i="20"/>
  <c r="AR38" i="20"/>
  <c r="AS38" i="20"/>
  <c r="AT38" i="20"/>
  <c r="AU38" i="20"/>
  <c r="AV38" i="20"/>
  <c r="AW38" i="20"/>
  <c r="AX38" i="20"/>
  <c r="AY38" i="20"/>
  <c r="AZ38" i="20"/>
  <c r="BA38" i="20"/>
  <c r="BB38" i="20"/>
  <c r="BC38" i="20"/>
  <c r="BE38" i="20"/>
  <c r="BF38" i="20"/>
  <c r="BG38" i="20"/>
  <c r="BH38" i="20"/>
  <c r="BI38" i="20"/>
  <c r="BJ38" i="20"/>
  <c r="BK38" i="20"/>
  <c r="BL38" i="20"/>
  <c r="BM38" i="20"/>
  <c r="BN38" i="20"/>
  <c r="BO38" i="20"/>
  <c r="BP38" i="20"/>
  <c r="BQ38" i="20"/>
  <c r="BR38" i="20"/>
  <c r="BS38" i="20"/>
  <c r="BT38" i="20"/>
  <c r="BV38" i="20"/>
  <c r="BW38" i="20"/>
  <c r="BX38" i="20"/>
  <c r="BY38" i="20"/>
  <c r="BZ38" i="20"/>
  <c r="CA38" i="20"/>
  <c r="CD38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N39" i="20"/>
  <c r="AO39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BC39" i="20"/>
  <c r="BE39" i="20"/>
  <c r="BF39" i="20"/>
  <c r="BG39" i="20"/>
  <c r="BH39" i="20"/>
  <c r="BI39" i="20"/>
  <c r="BJ39" i="20"/>
  <c r="BK39" i="20"/>
  <c r="BL39" i="20"/>
  <c r="BM39" i="20"/>
  <c r="BN39" i="20"/>
  <c r="BO39" i="20"/>
  <c r="BP39" i="20"/>
  <c r="BQ39" i="20"/>
  <c r="BR39" i="20"/>
  <c r="BS39" i="20"/>
  <c r="BT39" i="20"/>
  <c r="BV39" i="20"/>
  <c r="BW39" i="20"/>
  <c r="BX39" i="20"/>
  <c r="BY39" i="20"/>
  <c r="BZ39" i="20"/>
  <c r="CA39" i="20"/>
  <c r="CD39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N40" i="20"/>
  <c r="AO40" i="20"/>
  <c r="AP40" i="20"/>
  <c r="AQ40" i="20"/>
  <c r="AR40" i="20"/>
  <c r="AS40" i="20"/>
  <c r="AT40" i="20"/>
  <c r="AU40" i="20"/>
  <c r="AV40" i="20"/>
  <c r="AW40" i="20"/>
  <c r="AX40" i="20"/>
  <c r="AY40" i="20"/>
  <c r="AZ40" i="20"/>
  <c r="BA40" i="20"/>
  <c r="BB40" i="20"/>
  <c r="BC40" i="20"/>
  <c r="BE40" i="20"/>
  <c r="BF40" i="20"/>
  <c r="BG40" i="20"/>
  <c r="BH40" i="20"/>
  <c r="BI40" i="20"/>
  <c r="BJ40" i="20"/>
  <c r="BK40" i="20"/>
  <c r="BL40" i="20"/>
  <c r="BM40" i="20"/>
  <c r="BN40" i="20"/>
  <c r="BO40" i="20"/>
  <c r="BP40" i="20"/>
  <c r="BQ40" i="20"/>
  <c r="BR40" i="20"/>
  <c r="BS40" i="20"/>
  <c r="BT40" i="20"/>
  <c r="BV40" i="20"/>
  <c r="BW40" i="20"/>
  <c r="BX40" i="20"/>
  <c r="BY40" i="20"/>
  <c r="BZ40" i="20"/>
  <c r="CA40" i="20"/>
  <c r="CD40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N41" i="20"/>
  <c r="AO41" i="20"/>
  <c r="AP41" i="20"/>
  <c r="AQ41" i="20"/>
  <c r="AR41" i="20"/>
  <c r="AS41" i="20"/>
  <c r="AT41" i="20"/>
  <c r="AU41" i="20"/>
  <c r="AV41" i="20"/>
  <c r="AW41" i="20"/>
  <c r="AX41" i="20"/>
  <c r="AY41" i="20"/>
  <c r="AZ41" i="20"/>
  <c r="BA41" i="20"/>
  <c r="BB41" i="20"/>
  <c r="BC41" i="20"/>
  <c r="BE41" i="20"/>
  <c r="BF41" i="20"/>
  <c r="BG41" i="20"/>
  <c r="BH41" i="20"/>
  <c r="BI41" i="20"/>
  <c r="BJ41" i="20"/>
  <c r="BK41" i="20"/>
  <c r="BL41" i="20"/>
  <c r="BM41" i="20"/>
  <c r="BN41" i="20"/>
  <c r="BO41" i="20"/>
  <c r="BP41" i="20"/>
  <c r="BQ41" i="20"/>
  <c r="BR41" i="20"/>
  <c r="BS41" i="20"/>
  <c r="BT41" i="20"/>
  <c r="BV41" i="20"/>
  <c r="BW41" i="20"/>
  <c r="BX41" i="20"/>
  <c r="BY41" i="20"/>
  <c r="BZ41" i="20"/>
  <c r="CA41" i="20"/>
  <c r="CD41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N42" i="20"/>
  <c r="AO42" i="20"/>
  <c r="AP42" i="20"/>
  <c r="AQ42" i="20"/>
  <c r="AR42" i="20"/>
  <c r="AS42" i="20"/>
  <c r="AT42" i="20"/>
  <c r="AU42" i="20"/>
  <c r="AV42" i="20"/>
  <c r="AW42" i="20"/>
  <c r="AX42" i="20"/>
  <c r="AY42" i="20"/>
  <c r="AZ42" i="20"/>
  <c r="BA42" i="20"/>
  <c r="BB42" i="20"/>
  <c r="BC42" i="20"/>
  <c r="BE42" i="20"/>
  <c r="BF42" i="20"/>
  <c r="BG42" i="20"/>
  <c r="BH42" i="20"/>
  <c r="BI42" i="20"/>
  <c r="BJ42" i="20"/>
  <c r="BK42" i="20"/>
  <c r="BL42" i="20"/>
  <c r="BM42" i="20"/>
  <c r="BN42" i="20"/>
  <c r="BO42" i="20"/>
  <c r="BP42" i="20"/>
  <c r="BQ42" i="20"/>
  <c r="BR42" i="20"/>
  <c r="BS42" i="20"/>
  <c r="BT42" i="20"/>
  <c r="BV42" i="20"/>
  <c r="BW42" i="20"/>
  <c r="BX42" i="20"/>
  <c r="BY42" i="20"/>
  <c r="BZ42" i="20"/>
  <c r="CA42" i="20"/>
  <c r="CD42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N43" i="20"/>
  <c r="AO43" i="20"/>
  <c r="AP43" i="20"/>
  <c r="AQ43" i="20"/>
  <c r="AR43" i="20"/>
  <c r="AS43" i="20"/>
  <c r="AT43" i="20"/>
  <c r="AU43" i="20"/>
  <c r="AV43" i="20"/>
  <c r="AW43" i="20"/>
  <c r="AX43" i="20"/>
  <c r="AY43" i="20"/>
  <c r="AZ43" i="20"/>
  <c r="BA43" i="20"/>
  <c r="BB43" i="20"/>
  <c r="BC43" i="20"/>
  <c r="BE43" i="20"/>
  <c r="BF43" i="20"/>
  <c r="BG43" i="20"/>
  <c r="BH43" i="20"/>
  <c r="BI43" i="20"/>
  <c r="BJ43" i="20"/>
  <c r="BK43" i="20"/>
  <c r="BL43" i="20"/>
  <c r="BM43" i="20"/>
  <c r="BN43" i="20"/>
  <c r="BO43" i="20"/>
  <c r="BP43" i="20"/>
  <c r="BQ43" i="20"/>
  <c r="BR43" i="20"/>
  <c r="BS43" i="20"/>
  <c r="BT43" i="20"/>
  <c r="BV43" i="20"/>
  <c r="BW43" i="20"/>
  <c r="BX43" i="20"/>
  <c r="BY43" i="20"/>
  <c r="BZ43" i="20"/>
  <c r="CA43" i="20"/>
  <c r="CD43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AN44" i="20"/>
  <c r="AO44" i="20"/>
  <c r="AP44" i="20"/>
  <c r="AQ44" i="20"/>
  <c r="AR44" i="20"/>
  <c r="AS44" i="20"/>
  <c r="AT44" i="20"/>
  <c r="AU44" i="20"/>
  <c r="AV44" i="20"/>
  <c r="AW44" i="20"/>
  <c r="AX44" i="20"/>
  <c r="AY44" i="20"/>
  <c r="AZ44" i="20"/>
  <c r="BA44" i="20"/>
  <c r="BB44" i="20"/>
  <c r="BC44" i="20"/>
  <c r="BE44" i="20"/>
  <c r="BF44" i="20"/>
  <c r="BG44" i="20"/>
  <c r="BH44" i="20"/>
  <c r="BI44" i="20"/>
  <c r="BJ44" i="20"/>
  <c r="BK44" i="20"/>
  <c r="BL44" i="20"/>
  <c r="BM44" i="20"/>
  <c r="BN44" i="20"/>
  <c r="BO44" i="20"/>
  <c r="BP44" i="20"/>
  <c r="BQ44" i="20"/>
  <c r="BR44" i="20"/>
  <c r="BS44" i="20"/>
  <c r="BT44" i="20"/>
  <c r="BV44" i="20"/>
  <c r="BW44" i="20"/>
  <c r="BX44" i="20"/>
  <c r="BY44" i="20"/>
  <c r="BZ44" i="20"/>
  <c r="CA44" i="20"/>
  <c r="CD44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N45" i="20"/>
  <c r="AO45" i="20"/>
  <c r="AP45" i="20"/>
  <c r="AQ45" i="20"/>
  <c r="AR45" i="20"/>
  <c r="AS45" i="20"/>
  <c r="AT45" i="20"/>
  <c r="AU45" i="20"/>
  <c r="AV45" i="20"/>
  <c r="AW45" i="20"/>
  <c r="AX45" i="20"/>
  <c r="AY45" i="20"/>
  <c r="AZ45" i="20"/>
  <c r="BA45" i="20"/>
  <c r="BB45" i="20"/>
  <c r="BC45" i="20"/>
  <c r="BE45" i="20"/>
  <c r="BF45" i="20"/>
  <c r="BG45" i="20"/>
  <c r="BH45" i="20"/>
  <c r="BI45" i="20"/>
  <c r="BJ45" i="20"/>
  <c r="BK45" i="20"/>
  <c r="BL45" i="20"/>
  <c r="BM45" i="20"/>
  <c r="BN45" i="20"/>
  <c r="BO45" i="20"/>
  <c r="BP45" i="20"/>
  <c r="BQ45" i="20"/>
  <c r="BR45" i="20"/>
  <c r="BS45" i="20"/>
  <c r="BT45" i="20"/>
  <c r="BV45" i="20"/>
  <c r="BW45" i="20"/>
  <c r="BX45" i="20"/>
  <c r="BY45" i="20"/>
  <c r="BZ45" i="20"/>
  <c r="CA45" i="20"/>
  <c r="CD45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AN46" i="20"/>
  <c r="AO46" i="20"/>
  <c r="AP46" i="20"/>
  <c r="AQ46" i="20"/>
  <c r="AR46" i="20"/>
  <c r="AS46" i="20"/>
  <c r="AT46" i="20"/>
  <c r="AU46" i="20"/>
  <c r="AV46" i="20"/>
  <c r="AW46" i="20"/>
  <c r="AX46" i="20"/>
  <c r="AY46" i="20"/>
  <c r="AZ46" i="20"/>
  <c r="BA46" i="20"/>
  <c r="BB46" i="20"/>
  <c r="BC46" i="20"/>
  <c r="BE46" i="20"/>
  <c r="BF46" i="20"/>
  <c r="BG46" i="20"/>
  <c r="BH46" i="20"/>
  <c r="BI46" i="20"/>
  <c r="BJ46" i="20"/>
  <c r="BK46" i="20"/>
  <c r="BL46" i="20"/>
  <c r="BM46" i="20"/>
  <c r="BN46" i="20"/>
  <c r="BO46" i="20"/>
  <c r="BP46" i="20"/>
  <c r="BQ46" i="20"/>
  <c r="BR46" i="20"/>
  <c r="BS46" i="20"/>
  <c r="BT46" i="20"/>
  <c r="BV46" i="20"/>
  <c r="BW46" i="20"/>
  <c r="BX46" i="20"/>
  <c r="BY46" i="20"/>
  <c r="BZ46" i="20"/>
  <c r="CA46" i="20"/>
  <c r="CD46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N47" i="20"/>
  <c r="AO47" i="20"/>
  <c r="AP47" i="20"/>
  <c r="AQ47" i="20"/>
  <c r="AR47" i="20"/>
  <c r="AS47" i="20"/>
  <c r="AT47" i="20"/>
  <c r="AU47" i="20"/>
  <c r="AV47" i="20"/>
  <c r="AW47" i="20"/>
  <c r="AX47" i="20"/>
  <c r="AY47" i="20"/>
  <c r="AZ47" i="20"/>
  <c r="BA47" i="20"/>
  <c r="BB47" i="20"/>
  <c r="BC47" i="20"/>
  <c r="BE47" i="20"/>
  <c r="BF47" i="20"/>
  <c r="BG47" i="20"/>
  <c r="BH47" i="20"/>
  <c r="BI47" i="20"/>
  <c r="BJ47" i="20"/>
  <c r="BK47" i="20"/>
  <c r="BL47" i="20"/>
  <c r="BM47" i="20"/>
  <c r="BN47" i="20"/>
  <c r="BO47" i="20"/>
  <c r="BP47" i="20"/>
  <c r="BQ47" i="20"/>
  <c r="BR47" i="20"/>
  <c r="BS47" i="20"/>
  <c r="BT47" i="20"/>
  <c r="BV47" i="20"/>
  <c r="BW47" i="20"/>
  <c r="BX47" i="20"/>
  <c r="BY47" i="20"/>
  <c r="BZ47" i="20"/>
  <c r="CA47" i="20"/>
  <c r="CD47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AN48" i="20"/>
  <c r="AO48" i="20"/>
  <c r="AP48" i="20"/>
  <c r="AQ48" i="20"/>
  <c r="AR48" i="20"/>
  <c r="AS48" i="20"/>
  <c r="AT48" i="20"/>
  <c r="AU48" i="20"/>
  <c r="AV48" i="20"/>
  <c r="AW48" i="20"/>
  <c r="AX48" i="20"/>
  <c r="AY48" i="20"/>
  <c r="AZ48" i="20"/>
  <c r="BA48" i="20"/>
  <c r="BB48" i="20"/>
  <c r="BC48" i="20"/>
  <c r="BE48" i="20"/>
  <c r="BF48" i="20"/>
  <c r="BG48" i="20"/>
  <c r="BH48" i="20"/>
  <c r="BI48" i="20"/>
  <c r="BJ48" i="20"/>
  <c r="BK48" i="20"/>
  <c r="BL48" i="20"/>
  <c r="BM48" i="20"/>
  <c r="BN48" i="20"/>
  <c r="BO48" i="20"/>
  <c r="BP48" i="20"/>
  <c r="BQ48" i="20"/>
  <c r="BR48" i="20"/>
  <c r="BS48" i="20"/>
  <c r="BT48" i="20"/>
  <c r="BV48" i="20"/>
  <c r="BW48" i="20"/>
  <c r="BX48" i="20"/>
  <c r="BY48" i="20"/>
  <c r="BZ48" i="20"/>
  <c r="CA48" i="20"/>
  <c r="CD48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N49" i="20"/>
  <c r="AO49" i="20"/>
  <c r="AP49" i="20"/>
  <c r="AQ49" i="20"/>
  <c r="AR49" i="20"/>
  <c r="AS49" i="20"/>
  <c r="AT49" i="20"/>
  <c r="AU49" i="20"/>
  <c r="AV49" i="20"/>
  <c r="AW49" i="20"/>
  <c r="AX49" i="20"/>
  <c r="AY49" i="20"/>
  <c r="AZ49" i="20"/>
  <c r="BA49" i="20"/>
  <c r="BB49" i="20"/>
  <c r="BC49" i="20"/>
  <c r="BE49" i="20"/>
  <c r="BF49" i="20"/>
  <c r="BG49" i="20"/>
  <c r="BH49" i="20"/>
  <c r="BI49" i="20"/>
  <c r="BJ49" i="20"/>
  <c r="BK49" i="20"/>
  <c r="BL49" i="20"/>
  <c r="BM49" i="20"/>
  <c r="BN49" i="20"/>
  <c r="BO49" i="20"/>
  <c r="BP49" i="20"/>
  <c r="BQ49" i="20"/>
  <c r="BR49" i="20"/>
  <c r="BS49" i="20"/>
  <c r="BT49" i="20"/>
  <c r="BV49" i="20"/>
  <c r="BW49" i="20"/>
  <c r="BX49" i="20"/>
  <c r="BY49" i="20"/>
  <c r="BZ49" i="20"/>
  <c r="CA49" i="20"/>
  <c r="CD49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AN50" i="20"/>
  <c r="AO50" i="20"/>
  <c r="AP50" i="20"/>
  <c r="AQ50" i="20"/>
  <c r="AR50" i="20"/>
  <c r="AS50" i="20"/>
  <c r="AT50" i="20"/>
  <c r="AU50" i="20"/>
  <c r="AV50" i="20"/>
  <c r="AW50" i="20"/>
  <c r="AX50" i="20"/>
  <c r="AY50" i="20"/>
  <c r="AZ50" i="20"/>
  <c r="BA50" i="20"/>
  <c r="BB50" i="20"/>
  <c r="BC50" i="20"/>
  <c r="BE50" i="20"/>
  <c r="BF50" i="20"/>
  <c r="BG50" i="20"/>
  <c r="BH50" i="20"/>
  <c r="BI50" i="20"/>
  <c r="BJ50" i="20"/>
  <c r="BK50" i="20"/>
  <c r="BL50" i="20"/>
  <c r="BM50" i="20"/>
  <c r="BN50" i="20"/>
  <c r="BO50" i="20"/>
  <c r="BP50" i="20"/>
  <c r="BQ50" i="20"/>
  <c r="BR50" i="20"/>
  <c r="BS50" i="20"/>
  <c r="BT50" i="20"/>
  <c r="BV50" i="20"/>
  <c r="BW50" i="20"/>
  <c r="BX50" i="20"/>
  <c r="BY50" i="20"/>
  <c r="BZ50" i="20"/>
  <c r="CA50" i="20"/>
  <c r="CD50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N51" i="20"/>
  <c r="AO51" i="20"/>
  <c r="AP51" i="20"/>
  <c r="AQ51" i="20"/>
  <c r="AR51" i="20"/>
  <c r="AS51" i="20"/>
  <c r="AT51" i="20"/>
  <c r="AU51" i="20"/>
  <c r="AV51" i="20"/>
  <c r="AW51" i="20"/>
  <c r="AX51" i="20"/>
  <c r="AY51" i="20"/>
  <c r="AZ51" i="20"/>
  <c r="BA51" i="20"/>
  <c r="BB51" i="20"/>
  <c r="BC51" i="20"/>
  <c r="BE51" i="20"/>
  <c r="BF51" i="20"/>
  <c r="BG51" i="20"/>
  <c r="BH51" i="20"/>
  <c r="BI51" i="20"/>
  <c r="BJ51" i="20"/>
  <c r="BK51" i="20"/>
  <c r="BL51" i="20"/>
  <c r="BM51" i="20"/>
  <c r="BN51" i="20"/>
  <c r="BO51" i="20"/>
  <c r="BP51" i="20"/>
  <c r="BQ51" i="20"/>
  <c r="BR51" i="20"/>
  <c r="BS51" i="20"/>
  <c r="BT51" i="20"/>
  <c r="BV51" i="20"/>
  <c r="BW51" i="20"/>
  <c r="BX51" i="20"/>
  <c r="BY51" i="20"/>
  <c r="BZ51" i="20"/>
  <c r="CA51" i="20"/>
  <c r="CD51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AN52" i="20"/>
  <c r="AO52" i="20"/>
  <c r="AP52" i="20"/>
  <c r="AQ52" i="20"/>
  <c r="AR52" i="20"/>
  <c r="AS52" i="20"/>
  <c r="AT52" i="20"/>
  <c r="AU52" i="20"/>
  <c r="AV52" i="20"/>
  <c r="AW52" i="20"/>
  <c r="AX52" i="20"/>
  <c r="AY52" i="20"/>
  <c r="AZ52" i="20"/>
  <c r="BA52" i="20"/>
  <c r="BB52" i="20"/>
  <c r="BC52" i="20"/>
  <c r="BE52" i="20"/>
  <c r="BF52" i="20"/>
  <c r="BG52" i="20"/>
  <c r="BH52" i="20"/>
  <c r="BI52" i="20"/>
  <c r="BJ52" i="20"/>
  <c r="BK52" i="20"/>
  <c r="BL52" i="20"/>
  <c r="BM52" i="20"/>
  <c r="BN52" i="20"/>
  <c r="BO52" i="20"/>
  <c r="BP52" i="20"/>
  <c r="BQ52" i="20"/>
  <c r="BR52" i="20"/>
  <c r="BS52" i="20"/>
  <c r="BT52" i="20"/>
  <c r="BV52" i="20"/>
  <c r="BW52" i="20"/>
  <c r="BX52" i="20"/>
  <c r="BY52" i="20"/>
  <c r="BZ52" i="20"/>
  <c r="CA52" i="20"/>
  <c r="CD52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AN53" i="20"/>
  <c r="AO53" i="20"/>
  <c r="AP53" i="20"/>
  <c r="AQ53" i="20"/>
  <c r="AR53" i="20"/>
  <c r="AS53" i="20"/>
  <c r="AT53" i="20"/>
  <c r="AU53" i="20"/>
  <c r="AV53" i="20"/>
  <c r="AW53" i="20"/>
  <c r="AX53" i="20"/>
  <c r="AY53" i="20"/>
  <c r="AZ53" i="20"/>
  <c r="BA53" i="20"/>
  <c r="BB53" i="20"/>
  <c r="BC53" i="20"/>
  <c r="BE53" i="20"/>
  <c r="BF53" i="20"/>
  <c r="BG53" i="20"/>
  <c r="BH53" i="20"/>
  <c r="BI53" i="20"/>
  <c r="BJ53" i="20"/>
  <c r="BK53" i="20"/>
  <c r="BL53" i="20"/>
  <c r="BM53" i="20"/>
  <c r="BN53" i="20"/>
  <c r="BO53" i="20"/>
  <c r="BP53" i="20"/>
  <c r="BQ53" i="20"/>
  <c r="BR53" i="20"/>
  <c r="BS53" i="20"/>
  <c r="BT53" i="20"/>
  <c r="BV53" i="20"/>
  <c r="BW53" i="20"/>
  <c r="BX53" i="20"/>
  <c r="BY53" i="20"/>
  <c r="BZ53" i="20"/>
  <c r="CA53" i="20"/>
  <c r="CD53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N54" i="20"/>
  <c r="AO54" i="20"/>
  <c r="AP54" i="20"/>
  <c r="AQ54" i="20"/>
  <c r="AR54" i="20"/>
  <c r="AS54" i="20"/>
  <c r="AT54" i="20"/>
  <c r="AU54" i="20"/>
  <c r="AV54" i="20"/>
  <c r="AW54" i="20"/>
  <c r="AX54" i="20"/>
  <c r="AY54" i="20"/>
  <c r="AZ54" i="20"/>
  <c r="BA54" i="20"/>
  <c r="BB54" i="20"/>
  <c r="BC54" i="20"/>
  <c r="BE54" i="20"/>
  <c r="BF54" i="20"/>
  <c r="BG54" i="20"/>
  <c r="BH54" i="20"/>
  <c r="BI54" i="20"/>
  <c r="BJ54" i="20"/>
  <c r="BK54" i="20"/>
  <c r="BL54" i="20"/>
  <c r="BM54" i="20"/>
  <c r="BN54" i="20"/>
  <c r="BO54" i="20"/>
  <c r="BP54" i="20"/>
  <c r="BQ54" i="20"/>
  <c r="BR54" i="20"/>
  <c r="BS54" i="20"/>
  <c r="BT54" i="20"/>
  <c r="BV54" i="20"/>
  <c r="BW54" i="20"/>
  <c r="BX54" i="20"/>
  <c r="BY54" i="20"/>
  <c r="BZ54" i="20"/>
  <c r="CA54" i="20"/>
  <c r="CD54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N55" i="20"/>
  <c r="AO55" i="20"/>
  <c r="AP55" i="20"/>
  <c r="AQ55" i="20"/>
  <c r="AR55" i="20"/>
  <c r="AS55" i="20"/>
  <c r="AT55" i="20"/>
  <c r="AU55" i="20"/>
  <c r="AV55" i="20"/>
  <c r="AW55" i="20"/>
  <c r="AX55" i="20"/>
  <c r="AY55" i="20"/>
  <c r="AZ55" i="20"/>
  <c r="BA55" i="20"/>
  <c r="BB55" i="20"/>
  <c r="BC55" i="20"/>
  <c r="BE55" i="20"/>
  <c r="BF55" i="20"/>
  <c r="BG55" i="20"/>
  <c r="BH55" i="20"/>
  <c r="BI55" i="20"/>
  <c r="BJ55" i="20"/>
  <c r="BK55" i="20"/>
  <c r="BL55" i="20"/>
  <c r="BM55" i="20"/>
  <c r="BN55" i="20"/>
  <c r="BO55" i="20"/>
  <c r="BP55" i="20"/>
  <c r="BQ55" i="20"/>
  <c r="BR55" i="20"/>
  <c r="BS55" i="20"/>
  <c r="BT55" i="20"/>
  <c r="BV55" i="20"/>
  <c r="BW55" i="20"/>
  <c r="BX55" i="20"/>
  <c r="BY55" i="20"/>
  <c r="BZ55" i="20"/>
  <c r="CA55" i="20"/>
  <c r="CD55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N56" i="20"/>
  <c r="AO56" i="20"/>
  <c r="AP56" i="20"/>
  <c r="AQ56" i="20"/>
  <c r="AR56" i="20"/>
  <c r="AS56" i="20"/>
  <c r="AT56" i="20"/>
  <c r="AU56" i="20"/>
  <c r="AV56" i="20"/>
  <c r="AW56" i="20"/>
  <c r="AX56" i="20"/>
  <c r="AY56" i="20"/>
  <c r="AZ56" i="20"/>
  <c r="BA56" i="20"/>
  <c r="BB56" i="20"/>
  <c r="BC56" i="20"/>
  <c r="BE56" i="20"/>
  <c r="BF56" i="20"/>
  <c r="BG56" i="20"/>
  <c r="BH56" i="20"/>
  <c r="BI56" i="20"/>
  <c r="BJ56" i="20"/>
  <c r="BK56" i="20"/>
  <c r="BL56" i="20"/>
  <c r="BM56" i="20"/>
  <c r="BN56" i="20"/>
  <c r="BO56" i="20"/>
  <c r="BP56" i="20"/>
  <c r="BQ56" i="20"/>
  <c r="BR56" i="20"/>
  <c r="BS56" i="20"/>
  <c r="BT56" i="20"/>
  <c r="BV56" i="20"/>
  <c r="BW56" i="20"/>
  <c r="BX56" i="20"/>
  <c r="BY56" i="20"/>
  <c r="BZ56" i="20"/>
  <c r="CA56" i="20"/>
  <c r="CD56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AN57" i="20"/>
  <c r="AO57" i="20"/>
  <c r="AP57" i="20"/>
  <c r="AQ57" i="20"/>
  <c r="AR57" i="20"/>
  <c r="AS57" i="20"/>
  <c r="AT57" i="20"/>
  <c r="AU57" i="20"/>
  <c r="AV57" i="20"/>
  <c r="AW57" i="20"/>
  <c r="AX57" i="20"/>
  <c r="AY57" i="20"/>
  <c r="AZ57" i="20"/>
  <c r="BA57" i="20"/>
  <c r="BB57" i="20"/>
  <c r="BC57" i="20"/>
  <c r="BE57" i="20"/>
  <c r="BF57" i="20"/>
  <c r="BG57" i="20"/>
  <c r="BH57" i="20"/>
  <c r="BI57" i="20"/>
  <c r="BJ57" i="20"/>
  <c r="BK57" i="20"/>
  <c r="BL57" i="20"/>
  <c r="BM57" i="20"/>
  <c r="BN57" i="20"/>
  <c r="BO57" i="20"/>
  <c r="BP57" i="20"/>
  <c r="BQ57" i="20"/>
  <c r="BR57" i="20"/>
  <c r="BS57" i="20"/>
  <c r="BT57" i="20"/>
  <c r="BV57" i="20"/>
  <c r="BW57" i="20"/>
  <c r="BX57" i="20"/>
  <c r="BY57" i="20"/>
  <c r="BZ57" i="20"/>
  <c r="CA57" i="20"/>
  <c r="CD57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AN58" i="20"/>
  <c r="AO58" i="20"/>
  <c r="AP58" i="20"/>
  <c r="AQ58" i="20"/>
  <c r="AR58" i="20"/>
  <c r="AS58" i="20"/>
  <c r="AT58" i="20"/>
  <c r="AU58" i="20"/>
  <c r="AV58" i="20"/>
  <c r="AW58" i="20"/>
  <c r="AX58" i="20"/>
  <c r="AY58" i="20"/>
  <c r="AZ58" i="20"/>
  <c r="BA58" i="20"/>
  <c r="BB58" i="20"/>
  <c r="BC58" i="20"/>
  <c r="BE58" i="20"/>
  <c r="BF58" i="20"/>
  <c r="BG58" i="20"/>
  <c r="BH58" i="20"/>
  <c r="BI58" i="20"/>
  <c r="BJ58" i="20"/>
  <c r="BK58" i="20"/>
  <c r="BL58" i="20"/>
  <c r="BM58" i="20"/>
  <c r="BN58" i="20"/>
  <c r="BO58" i="20"/>
  <c r="BP58" i="20"/>
  <c r="BQ58" i="20"/>
  <c r="BR58" i="20"/>
  <c r="BS58" i="20"/>
  <c r="BT58" i="20"/>
  <c r="BV58" i="20"/>
  <c r="BW58" i="20"/>
  <c r="BX58" i="20"/>
  <c r="BY58" i="20"/>
  <c r="BZ58" i="20"/>
  <c r="CA58" i="20"/>
  <c r="CD58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N59" i="20"/>
  <c r="AO59" i="20"/>
  <c r="AP59" i="20"/>
  <c r="AQ59" i="20"/>
  <c r="AR59" i="20"/>
  <c r="AS59" i="20"/>
  <c r="AT59" i="20"/>
  <c r="AU59" i="20"/>
  <c r="AV59" i="20"/>
  <c r="AW59" i="20"/>
  <c r="AX59" i="20"/>
  <c r="AY59" i="20"/>
  <c r="AZ59" i="20"/>
  <c r="BA59" i="20"/>
  <c r="BB59" i="20"/>
  <c r="BC59" i="20"/>
  <c r="BE59" i="20"/>
  <c r="BF59" i="20"/>
  <c r="BG59" i="20"/>
  <c r="BH59" i="20"/>
  <c r="BI59" i="20"/>
  <c r="BJ59" i="20"/>
  <c r="BK59" i="20"/>
  <c r="BL59" i="20"/>
  <c r="BM59" i="20"/>
  <c r="BN59" i="20"/>
  <c r="BO59" i="20"/>
  <c r="BP59" i="20"/>
  <c r="BQ59" i="20"/>
  <c r="BR59" i="20"/>
  <c r="BS59" i="20"/>
  <c r="BT59" i="20"/>
  <c r="BV59" i="20"/>
  <c r="BW59" i="20"/>
  <c r="BX59" i="20"/>
  <c r="BY59" i="20"/>
  <c r="BZ59" i="20"/>
  <c r="CA59" i="20"/>
  <c r="CD59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N60" i="20"/>
  <c r="AO60" i="20"/>
  <c r="AP60" i="20"/>
  <c r="AQ60" i="20"/>
  <c r="AR60" i="20"/>
  <c r="AS60" i="20"/>
  <c r="AT60" i="20"/>
  <c r="AU60" i="20"/>
  <c r="AV60" i="20"/>
  <c r="AW60" i="20"/>
  <c r="AX60" i="20"/>
  <c r="AY60" i="20"/>
  <c r="AZ60" i="20"/>
  <c r="BA60" i="20"/>
  <c r="BB60" i="20"/>
  <c r="BC60" i="20"/>
  <c r="BE60" i="20"/>
  <c r="BF60" i="20"/>
  <c r="BG60" i="20"/>
  <c r="BH60" i="20"/>
  <c r="BI60" i="20"/>
  <c r="BJ60" i="20"/>
  <c r="BK60" i="20"/>
  <c r="BL60" i="20"/>
  <c r="BM60" i="20"/>
  <c r="BN60" i="20"/>
  <c r="BO60" i="20"/>
  <c r="BP60" i="20"/>
  <c r="BQ60" i="20"/>
  <c r="BR60" i="20"/>
  <c r="BS60" i="20"/>
  <c r="BT60" i="20"/>
  <c r="BV60" i="20"/>
  <c r="BW60" i="20"/>
  <c r="BX60" i="20"/>
  <c r="BY60" i="20"/>
  <c r="BZ60" i="20"/>
  <c r="CA60" i="20"/>
  <c r="CD60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N61" i="20"/>
  <c r="AO61" i="20"/>
  <c r="AP61" i="20"/>
  <c r="AQ61" i="20"/>
  <c r="AR61" i="20"/>
  <c r="AS61" i="20"/>
  <c r="AT61" i="20"/>
  <c r="AU61" i="20"/>
  <c r="AV61" i="20"/>
  <c r="AW61" i="20"/>
  <c r="AX61" i="20"/>
  <c r="AY61" i="20"/>
  <c r="AZ61" i="20"/>
  <c r="BA61" i="20"/>
  <c r="BB61" i="20"/>
  <c r="BC61" i="20"/>
  <c r="BE61" i="20"/>
  <c r="BF61" i="20"/>
  <c r="BG61" i="20"/>
  <c r="BH61" i="20"/>
  <c r="BI61" i="20"/>
  <c r="BJ61" i="20"/>
  <c r="BK61" i="20"/>
  <c r="BL61" i="20"/>
  <c r="BM61" i="20"/>
  <c r="BN61" i="20"/>
  <c r="BO61" i="20"/>
  <c r="BP61" i="20"/>
  <c r="BQ61" i="20"/>
  <c r="BR61" i="20"/>
  <c r="BS61" i="20"/>
  <c r="BT61" i="20"/>
  <c r="BV61" i="20"/>
  <c r="BW61" i="20"/>
  <c r="BX61" i="20"/>
  <c r="BY61" i="20"/>
  <c r="BZ61" i="20"/>
  <c r="CA61" i="20"/>
  <c r="CD61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AN62" i="20"/>
  <c r="AO62" i="20"/>
  <c r="AP62" i="20"/>
  <c r="AQ62" i="20"/>
  <c r="AR62" i="20"/>
  <c r="AS62" i="20"/>
  <c r="AT62" i="20"/>
  <c r="AU62" i="20"/>
  <c r="AV62" i="20"/>
  <c r="AW62" i="20"/>
  <c r="AX62" i="20"/>
  <c r="AY62" i="20"/>
  <c r="AZ62" i="20"/>
  <c r="BA62" i="20"/>
  <c r="BB62" i="20"/>
  <c r="BC62" i="20"/>
  <c r="BE62" i="20"/>
  <c r="BF62" i="20"/>
  <c r="BG62" i="20"/>
  <c r="BH62" i="20"/>
  <c r="BI62" i="20"/>
  <c r="BJ62" i="20"/>
  <c r="BK62" i="20"/>
  <c r="BL62" i="20"/>
  <c r="BM62" i="20"/>
  <c r="BN62" i="20"/>
  <c r="BO62" i="20"/>
  <c r="BP62" i="20"/>
  <c r="BQ62" i="20"/>
  <c r="BR62" i="20"/>
  <c r="BS62" i="20"/>
  <c r="BT62" i="20"/>
  <c r="BV62" i="20"/>
  <c r="BW62" i="20"/>
  <c r="BX62" i="20"/>
  <c r="BY62" i="20"/>
  <c r="BZ62" i="20"/>
  <c r="CA62" i="20"/>
  <c r="CD62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AN63" i="20"/>
  <c r="AO63" i="20"/>
  <c r="AP63" i="20"/>
  <c r="AQ63" i="20"/>
  <c r="AR63" i="20"/>
  <c r="AS63" i="20"/>
  <c r="AT63" i="20"/>
  <c r="AU63" i="20"/>
  <c r="AV63" i="20"/>
  <c r="AW63" i="20"/>
  <c r="AX63" i="20"/>
  <c r="AY63" i="20"/>
  <c r="AZ63" i="20"/>
  <c r="BA63" i="20"/>
  <c r="BB63" i="20"/>
  <c r="BC63" i="20"/>
  <c r="BE63" i="20"/>
  <c r="BF63" i="20"/>
  <c r="BG63" i="20"/>
  <c r="BH63" i="20"/>
  <c r="BI63" i="20"/>
  <c r="BJ63" i="20"/>
  <c r="BK63" i="20"/>
  <c r="BL63" i="20"/>
  <c r="BM63" i="20"/>
  <c r="BN63" i="20"/>
  <c r="BO63" i="20"/>
  <c r="BP63" i="20"/>
  <c r="BQ63" i="20"/>
  <c r="BR63" i="20"/>
  <c r="BS63" i="20"/>
  <c r="BT63" i="20"/>
  <c r="BV63" i="20"/>
  <c r="BW63" i="20"/>
  <c r="BX63" i="20"/>
  <c r="BY63" i="20"/>
  <c r="BZ63" i="20"/>
  <c r="CA63" i="20"/>
  <c r="CD63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N64" i="20"/>
  <c r="AO64" i="20"/>
  <c r="AP64" i="20"/>
  <c r="AQ64" i="20"/>
  <c r="AR64" i="20"/>
  <c r="AS64" i="20"/>
  <c r="AT64" i="20"/>
  <c r="AU64" i="20"/>
  <c r="AV64" i="20"/>
  <c r="AW64" i="20"/>
  <c r="AX64" i="20"/>
  <c r="AY64" i="20"/>
  <c r="AZ64" i="20"/>
  <c r="BA64" i="20"/>
  <c r="BB64" i="20"/>
  <c r="BC64" i="20"/>
  <c r="BE64" i="20"/>
  <c r="BF64" i="20"/>
  <c r="BG64" i="20"/>
  <c r="BH64" i="20"/>
  <c r="BI64" i="20"/>
  <c r="BJ64" i="20"/>
  <c r="BK64" i="20"/>
  <c r="BL64" i="20"/>
  <c r="BM64" i="20"/>
  <c r="BN64" i="20"/>
  <c r="BO64" i="20"/>
  <c r="BP64" i="20"/>
  <c r="BQ64" i="20"/>
  <c r="BR64" i="20"/>
  <c r="BS64" i="20"/>
  <c r="BT64" i="20"/>
  <c r="BV64" i="20"/>
  <c r="BW64" i="20"/>
  <c r="BX64" i="20"/>
  <c r="BY64" i="20"/>
  <c r="BZ64" i="20"/>
  <c r="CA64" i="20"/>
  <c r="CD64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N65" i="20"/>
  <c r="AO65" i="20"/>
  <c r="AP65" i="20"/>
  <c r="AQ65" i="20"/>
  <c r="AR65" i="20"/>
  <c r="AS65" i="20"/>
  <c r="AT65" i="20"/>
  <c r="AU65" i="20"/>
  <c r="AV65" i="20"/>
  <c r="AW65" i="20"/>
  <c r="AX65" i="20"/>
  <c r="AY65" i="20"/>
  <c r="AZ65" i="20"/>
  <c r="BA65" i="20"/>
  <c r="BB65" i="20"/>
  <c r="BC65" i="20"/>
  <c r="BE65" i="20"/>
  <c r="BF65" i="20"/>
  <c r="BG65" i="20"/>
  <c r="BH65" i="20"/>
  <c r="BI65" i="20"/>
  <c r="BJ65" i="20"/>
  <c r="BK65" i="20"/>
  <c r="BL65" i="20"/>
  <c r="BM65" i="20"/>
  <c r="BN65" i="20"/>
  <c r="BO65" i="20"/>
  <c r="BP65" i="20"/>
  <c r="BQ65" i="20"/>
  <c r="BR65" i="20"/>
  <c r="BS65" i="20"/>
  <c r="BT65" i="20"/>
  <c r="BV65" i="20"/>
  <c r="BW65" i="20"/>
  <c r="BX65" i="20"/>
  <c r="BY65" i="20"/>
  <c r="BZ65" i="20"/>
  <c r="CA65" i="20"/>
  <c r="CD65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N66" i="20"/>
  <c r="AO66" i="20"/>
  <c r="AP66" i="20"/>
  <c r="AQ66" i="20"/>
  <c r="AR66" i="20"/>
  <c r="AS66" i="20"/>
  <c r="AT66" i="20"/>
  <c r="AU66" i="20"/>
  <c r="AV66" i="20"/>
  <c r="AW66" i="20"/>
  <c r="AX66" i="20"/>
  <c r="AY66" i="20"/>
  <c r="AZ66" i="20"/>
  <c r="BA66" i="20"/>
  <c r="BB66" i="20"/>
  <c r="BC66" i="20"/>
  <c r="BE66" i="20"/>
  <c r="BF66" i="20"/>
  <c r="BG66" i="20"/>
  <c r="BH66" i="20"/>
  <c r="BI66" i="20"/>
  <c r="BJ66" i="20"/>
  <c r="BK66" i="20"/>
  <c r="BL66" i="20"/>
  <c r="BM66" i="20"/>
  <c r="BN66" i="20"/>
  <c r="BO66" i="20"/>
  <c r="BP66" i="20"/>
  <c r="BQ66" i="20"/>
  <c r="BR66" i="20"/>
  <c r="BS66" i="20"/>
  <c r="BT66" i="20"/>
  <c r="BV66" i="20"/>
  <c r="BW66" i="20"/>
  <c r="BX66" i="20"/>
  <c r="BY66" i="20"/>
  <c r="BZ66" i="20"/>
  <c r="CA66" i="20"/>
  <c r="CD66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AN67" i="20"/>
  <c r="AO67" i="20"/>
  <c r="AP67" i="20"/>
  <c r="AQ67" i="20"/>
  <c r="AR67" i="20"/>
  <c r="AS67" i="20"/>
  <c r="AT67" i="20"/>
  <c r="AU67" i="20"/>
  <c r="AV67" i="20"/>
  <c r="AW67" i="20"/>
  <c r="AX67" i="20"/>
  <c r="AY67" i="20"/>
  <c r="AZ67" i="20"/>
  <c r="BA67" i="20"/>
  <c r="BB67" i="20"/>
  <c r="BC67" i="20"/>
  <c r="BE67" i="20"/>
  <c r="BF67" i="20"/>
  <c r="BG67" i="20"/>
  <c r="BH67" i="20"/>
  <c r="BI67" i="20"/>
  <c r="BJ67" i="20"/>
  <c r="BK67" i="20"/>
  <c r="BL67" i="20"/>
  <c r="BM67" i="20"/>
  <c r="BN67" i="20"/>
  <c r="BO67" i="20"/>
  <c r="BP67" i="20"/>
  <c r="BQ67" i="20"/>
  <c r="BR67" i="20"/>
  <c r="BS67" i="20"/>
  <c r="BT67" i="20"/>
  <c r="BV67" i="20"/>
  <c r="BW67" i="20"/>
  <c r="BX67" i="20"/>
  <c r="BY67" i="20"/>
  <c r="BZ67" i="20"/>
  <c r="CA67" i="20"/>
  <c r="CD67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AN68" i="20"/>
  <c r="AO68" i="20"/>
  <c r="AP68" i="20"/>
  <c r="AQ68" i="20"/>
  <c r="AR68" i="20"/>
  <c r="AS68" i="20"/>
  <c r="AT68" i="20"/>
  <c r="AU68" i="20"/>
  <c r="AV68" i="20"/>
  <c r="AW68" i="20"/>
  <c r="AX68" i="20"/>
  <c r="AY68" i="20"/>
  <c r="AZ68" i="20"/>
  <c r="BA68" i="20"/>
  <c r="BB68" i="20"/>
  <c r="BC68" i="20"/>
  <c r="BE68" i="20"/>
  <c r="BF68" i="20"/>
  <c r="BG68" i="20"/>
  <c r="BH68" i="20"/>
  <c r="BI68" i="20"/>
  <c r="BJ68" i="20"/>
  <c r="BK68" i="20"/>
  <c r="BL68" i="20"/>
  <c r="BM68" i="20"/>
  <c r="BN68" i="20"/>
  <c r="BO68" i="20"/>
  <c r="BP68" i="20"/>
  <c r="BQ68" i="20"/>
  <c r="BR68" i="20"/>
  <c r="BS68" i="20"/>
  <c r="BT68" i="20"/>
  <c r="BV68" i="20"/>
  <c r="BW68" i="20"/>
  <c r="BX68" i="20"/>
  <c r="BY68" i="20"/>
  <c r="BZ68" i="20"/>
  <c r="CA68" i="20"/>
  <c r="CD68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AN69" i="20"/>
  <c r="AO69" i="20"/>
  <c r="AP69" i="20"/>
  <c r="AQ69" i="20"/>
  <c r="AR69" i="20"/>
  <c r="AS69" i="20"/>
  <c r="AT69" i="20"/>
  <c r="AU69" i="20"/>
  <c r="AV69" i="20"/>
  <c r="AW69" i="20"/>
  <c r="AX69" i="20"/>
  <c r="AY69" i="20"/>
  <c r="AZ69" i="20"/>
  <c r="BA69" i="20"/>
  <c r="BB69" i="20"/>
  <c r="BC69" i="20"/>
  <c r="BE69" i="20"/>
  <c r="BF69" i="20"/>
  <c r="BG69" i="20"/>
  <c r="BH69" i="20"/>
  <c r="BI69" i="20"/>
  <c r="BJ69" i="20"/>
  <c r="BK69" i="20"/>
  <c r="BL69" i="20"/>
  <c r="BM69" i="20"/>
  <c r="BN69" i="20"/>
  <c r="BO69" i="20"/>
  <c r="BP69" i="20"/>
  <c r="BQ69" i="20"/>
  <c r="BR69" i="20"/>
  <c r="BS69" i="20"/>
  <c r="BT69" i="20"/>
  <c r="BV69" i="20"/>
  <c r="BW69" i="20"/>
  <c r="BX69" i="20"/>
  <c r="BY69" i="20"/>
  <c r="BZ69" i="20"/>
  <c r="CA69" i="20"/>
  <c r="CD69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N70" i="20"/>
  <c r="AO70" i="20"/>
  <c r="AP70" i="20"/>
  <c r="AQ70" i="20"/>
  <c r="AR70" i="20"/>
  <c r="AS70" i="20"/>
  <c r="AT70" i="20"/>
  <c r="AU70" i="20"/>
  <c r="AV70" i="20"/>
  <c r="AW70" i="20"/>
  <c r="AX70" i="20"/>
  <c r="AY70" i="20"/>
  <c r="AZ70" i="20"/>
  <c r="BA70" i="20"/>
  <c r="BB70" i="20"/>
  <c r="BC70" i="20"/>
  <c r="BE70" i="20"/>
  <c r="BF70" i="20"/>
  <c r="BG70" i="20"/>
  <c r="BH70" i="20"/>
  <c r="BI70" i="20"/>
  <c r="BJ70" i="20"/>
  <c r="BK70" i="20"/>
  <c r="BL70" i="20"/>
  <c r="BM70" i="20"/>
  <c r="BN70" i="20"/>
  <c r="BO70" i="20"/>
  <c r="BP70" i="20"/>
  <c r="BQ70" i="20"/>
  <c r="BR70" i="20"/>
  <c r="BS70" i="20"/>
  <c r="BT70" i="20"/>
  <c r="BV70" i="20"/>
  <c r="BW70" i="20"/>
  <c r="BX70" i="20"/>
  <c r="BY70" i="20"/>
  <c r="BZ70" i="20"/>
  <c r="CA70" i="20"/>
  <c r="CD70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N71" i="20"/>
  <c r="AO71" i="20"/>
  <c r="AP71" i="20"/>
  <c r="AQ71" i="20"/>
  <c r="AR71" i="20"/>
  <c r="AS71" i="20"/>
  <c r="AT71" i="20"/>
  <c r="AU71" i="20"/>
  <c r="AV71" i="20"/>
  <c r="AW71" i="20"/>
  <c r="AX71" i="20"/>
  <c r="AY71" i="20"/>
  <c r="AZ71" i="20"/>
  <c r="BA71" i="20"/>
  <c r="BB71" i="20"/>
  <c r="BC71" i="20"/>
  <c r="BE71" i="20"/>
  <c r="BF71" i="20"/>
  <c r="BG71" i="20"/>
  <c r="BH71" i="20"/>
  <c r="BI71" i="20"/>
  <c r="BJ71" i="20"/>
  <c r="BK71" i="20"/>
  <c r="BL71" i="20"/>
  <c r="BM71" i="20"/>
  <c r="BN71" i="20"/>
  <c r="BO71" i="20"/>
  <c r="BP71" i="20"/>
  <c r="BQ71" i="20"/>
  <c r="BR71" i="20"/>
  <c r="BS71" i="20"/>
  <c r="BT71" i="20"/>
  <c r="BV71" i="20"/>
  <c r="BW71" i="20"/>
  <c r="BX71" i="20"/>
  <c r="BY71" i="20"/>
  <c r="BZ71" i="20"/>
  <c r="CA71" i="20"/>
  <c r="CD71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N72" i="20"/>
  <c r="AO72" i="20"/>
  <c r="AP72" i="20"/>
  <c r="AQ72" i="20"/>
  <c r="AR72" i="20"/>
  <c r="AS72" i="20"/>
  <c r="AT72" i="20"/>
  <c r="AU72" i="20"/>
  <c r="AV72" i="20"/>
  <c r="AW72" i="20"/>
  <c r="AX72" i="20"/>
  <c r="AY72" i="20"/>
  <c r="AZ72" i="20"/>
  <c r="BA72" i="20"/>
  <c r="BB72" i="20"/>
  <c r="BC72" i="20"/>
  <c r="BE72" i="20"/>
  <c r="BF72" i="20"/>
  <c r="BG72" i="20"/>
  <c r="BH72" i="20"/>
  <c r="BI72" i="20"/>
  <c r="BJ72" i="20"/>
  <c r="BK72" i="20"/>
  <c r="BL72" i="20"/>
  <c r="BM72" i="20"/>
  <c r="BN72" i="20"/>
  <c r="BO72" i="20"/>
  <c r="BP72" i="20"/>
  <c r="BQ72" i="20"/>
  <c r="BR72" i="20"/>
  <c r="BS72" i="20"/>
  <c r="BT72" i="20"/>
  <c r="BV72" i="20"/>
  <c r="BW72" i="20"/>
  <c r="BX72" i="20"/>
  <c r="BY72" i="20"/>
  <c r="BZ72" i="20"/>
  <c r="CA72" i="20"/>
  <c r="CD72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N73" i="20"/>
  <c r="AO73" i="20"/>
  <c r="AP73" i="20"/>
  <c r="AQ73" i="20"/>
  <c r="AR73" i="20"/>
  <c r="AS73" i="20"/>
  <c r="AT73" i="20"/>
  <c r="AU73" i="20"/>
  <c r="AV73" i="20"/>
  <c r="AW73" i="20"/>
  <c r="AX73" i="20"/>
  <c r="AY73" i="20"/>
  <c r="AZ73" i="20"/>
  <c r="BA73" i="20"/>
  <c r="BB73" i="20"/>
  <c r="BC73" i="20"/>
  <c r="BE73" i="20"/>
  <c r="BF73" i="20"/>
  <c r="BG73" i="20"/>
  <c r="BH73" i="20"/>
  <c r="BI73" i="20"/>
  <c r="BJ73" i="20"/>
  <c r="BK73" i="20"/>
  <c r="BL73" i="20"/>
  <c r="BM73" i="20"/>
  <c r="BN73" i="20"/>
  <c r="BO73" i="20"/>
  <c r="BP73" i="20"/>
  <c r="BQ73" i="20"/>
  <c r="BR73" i="20"/>
  <c r="BS73" i="20"/>
  <c r="BT73" i="20"/>
  <c r="BV73" i="20"/>
  <c r="BW73" i="20"/>
  <c r="BX73" i="20"/>
  <c r="BY73" i="20"/>
  <c r="BZ73" i="20"/>
  <c r="CA73" i="20"/>
  <c r="CD73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N74" i="20"/>
  <c r="AO74" i="20"/>
  <c r="AP74" i="20"/>
  <c r="AQ74" i="20"/>
  <c r="AR74" i="20"/>
  <c r="AS74" i="20"/>
  <c r="AT74" i="20"/>
  <c r="AU74" i="20"/>
  <c r="AV74" i="20"/>
  <c r="AW74" i="20"/>
  <c r="AX74" i="20"/>
  <c r="AY74" i="20"/>
  <c r="AZ74" i="20"/>
  <c r="BA74" i="20"/>
  <c r="BB74" i="20"/>
  <c r="BC74" i="20"/>
  <c r="BE74" i="20"/>
  <c r="BF74" i="20"/>
  <c r="BG74" i="20"/>
  <c r="BH74" i="20"/>
  <c r="BI74" i="20"/>
  <c r="BJ74" i="20"/>
  <c r="BK74" i="20"/>
  <c r="BL74" i="20"/>
  <c r="BM74" i="20"/>
  <c r="BN74" i="20"/>
  <c r="BO74" i="20"/>
  <c r="BP74" i="20"/>
  <c r="BQ74" i="20"/>
  <c r="BR74" i="20"/>
  <c r="BS74" i="20"/>
  <c r="BT74" i="20"/>
  <c r="BV74" i="20"/>
  <c r="BW74" i="20"/>
  <c r="BX74" i="20"/>
  <c r="BY74" i="20"/>
  <c r="BZ74" i="20"/>
  <c r="CA74" i="20"/>
  <c r="CD74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N75" i="20"/>
  <c r="AO75" i="20"/>
  <c r="AP75" i="20"/>
  <c r="AQ75" i="20"/>
  <c r="AR75" i="20"/>
  <c r="AS75" i="20"/>
  <c r="AT75" i="20"/>
  <c r="AU75" i="20"/>
  <c r="AV75" i="20"/>
  <c r="AW75" i="20"/>
  <c r="AX75" i="20"/>
  <c r="AY75" i="20"/>
  <c r="AZ75" i="20"/>
  <c r="BA75" i="20"/>
  <c r="BB75" i="20"/>
  <c r="BC75" i="20"/>
  <c r="BE75" i="20"/>
  <c r="BF75" i="20"/>
  <c r="BG75" i="20"/>
  <c r="BH75" i="20"/>
  <c r="BI75" i="20"/>
  <c r="BJ75" i="20"/>
  <c r="BK75" i="20"/>
  <c r="BL75" i="20"/>
  <c r="BM75" i="20"/>
  <c r="BN75" i="20"/>
  <c r="BO75" i="20"/>
  <c r="BP75" i="20"/>
  <c r="BQ75" i="20"/>
  <c r="BR75" i="20"/>
  <c r="BS75" i="20"/>
  <c r="BT75" i="20"/>
  <c r="BV75" i="20"/>
  <c r="BW75" i="20"/>
  <c r="BX75" i="20"/>
  <c r="BY75" i="20"/>
  <c r="BZ75" i="20"/>
  <c r="CA75" i="20"/>
  <c r="CD75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N76" i="20"/>
  <c r="AO76" i="20"/>
  <c r="AP76" i="20"/>
  <c r="AQ76" i="20"/>
  <c r="AR76" i="20"/>
  <c r="AS76" i="20"/>
  <c r="AT76" i="20"/>
  <c r="AU76" i="20"/>
  <c r="AV76" i="20"/>
  <c r="AW76" i="20"/>
  <c r="AX76" i="20"/>
  <c r="AY76" i="20"/>
  <c r="AZ76" i="20"/>
  <c r="BA76" i="20"/>
  <c r="BB76" i="20"/>
  <c r="BC76" i="20"/>
  <c r="BE76" i="20"/>
  <c r="BF76" i="20"/>
  <c r="BG76" i="20"/>
  <c r="BH76" i="20"/>
  <c r="BI76" i="20"/>
  <c r="BJ76" i="20"/>
  <c r="BK76" i="20"/>
  <c r="BL76" i="20"/>
  <c r="BM76" i="20"/>
  <c r="BN76" i="20"/>
  <c r="BO76" i="20"/>
  <c r="BP76" i="20"/>
  <c r="BQ76" i="20"/>
  <c r="BR76" i="20"/>
  <c r="BS76" i="20"/>
  <c r="BT76" i="20"/>
  <c r="BV76" i="20"/>
  <c r="BW76" i="20"/>
  <c r="BX76" i="20"/>
  <c r="BY76" i="20"/>
  <c r="BZ76" i="20"/>
  <c r="CA76" i="20"/>
  <c r="CD76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N77" i="20"/>
  <c r="AO77" i="20"/>
  <c r="AP77" i="20"/>
  <c r="AQ77" i="20"/>
  <c r="AR77" i="20"/>
  <c r="AS77" i="20"/>
  <c r="AT77" i="20"/>
  <c r="AU77" i="20"/>
  <c r="AV77" i="20"/>
  <c r="AW77" i="20"/>
  <c r="AX77" i="20"/>
  <c r="AY77" i="20"/>
  <c r="AZ77" i="20"/>
  <c r="BA77" i="20"/>
  <c r="BB77" i="20"/>
  <c r="BC77" i="20"/>
  <c r="BE77" i="20"/>
  <c r="BF77" i="20"/>
  <c r="BG77" i="20"/>
  <c r="BH77" i="20"/>
  <c r="BI77" i="20"/>
  <c r="BJ77" i="20"/>
  <c r="BK77" i="20"/>
  <c r="BL77" i="20"/>
  <c r="BM77" i="20"/>
  <c r="BN77" i="20"/>
  <c r="BO77" i="20"/>
  <c r="BP77" i="20"/>
  <c r="BQ77" i="20"/>
  <c r="BR77" i="20"/>
  <c r="BS77" i="20"/>
  <c r="BT77" i="20"/>
  <c r="BV77" i="20"/>
  <c r="BW77" i="20"/>
  <c r="BX77" i="20"/>
  <c r="BY77" i="20"/>
  <c r="BZ77" i="20"/>
  <c r="CA77" i="20"/>
  <c r="CD77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N78" i="20"/>
  <c r="AO78" i="20"/>
  <c r="AP78" i="20"/>
  <c r="AQ78" i="20"/>
  <c r="AR78" i="20"/>
  <c r="AS78" i="20"/>
  <c r="AT78" i="20"/>
  <c r="AU78" i="20"/>
  <c r="AV78" i="20"/>
  <c r="AW78" i="20"/>
  <c r="AX78" i="20"/>
  <c r="AY78" i="20"/>
  <c r="AZ78" i="20"/>
  <c r="BA78" i="20"/>
  <c r="BB78" i="20"/>
  <c r="BC78" i="20"/>
  <c r="BE78" i="20"/>
  <c r="BF78" i="20"/>
  <c r="BG78" i="20"/>
  <c r="BH78" i="20"/>
  <c r="BI78" i="20"/>
  <c r="BJ78" i="20"/>
  <c r="BK78" i="20"/>
  <c r="BL78" i="20"/>
  <c r="BM78" i="20"/>
  <c r="BN78" i="20"/>
  <c r="BO78" i="20"/>
  <c r="BP78" i="20"/>
  <c r="BQ78" i="20"/>
  <c r="BR78" i="20"/>
  <c r="BS78" i="20"/>
  <c r="BT78" i="20"/>
  <c r="BV78" i="20"/>
  <c r="BW78" i="20"/>
  <c r="BX78" i="20"/>
  <c r="BY78" i="20"/>
  <c r="BZ78" i="20"/>
  <c r="CA78" i="20"/>
  <c r="CD78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N79" i="20"/>
  <c r="AO79" i="20"/>
  <c r="AP79" i="20"/>
  <c r="AQ79" i="20"/>
  <c r="AR79" i="20"/>
  <c r="AS79" i="20"/>
  <c r="AT79" i="20"/>
  <c r="AU79" i="20"/>
  <c r="AV79" i="20"/>
  <c r="AW79" i="20"/>
  <c r="AX79" i="20"/>
  <c r="AY79" i="20"/>
  <c r="AZ79" i="20"/>
  <c r="BA79" i="20"/>
  <c r="BB79" i="20"/>
  <c r="BC79" i="20"/>
  <c r="BE79" i="20"/>
  <c r="BF79" i="20"/>
  <c r="BG79" i="20"/>
  <c r="BH79" i="20"/>
  <c r="BI79" i="20"/>
  <c r="BJ79" i="20"/>
  <c r="BK79" i="20"/>
  <c r="BL79" i="20"/>
  <c r="BM79" i="20"/>
  <c r="BN79" i="20"/>
  <c r="BO79" i="20"/>
  <c r="BP79" i="20"/>
  <c r="BQ79" i="20"/>
  <c r="BR79" i="20"/>
  <c r="BS79" i="20"/>
  <c r="BT79" i="20"/>
  <c r="BV79" i="20"/>
  <c r="BW79" i="20"/>
  <c r="BX79" i="20"/>
  <c r="BY79" i="20"/>
  <c r="BZ79" i="20"/>
  <c r="CA79" i="20"/>
  <c r="CD79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N80" i="20"/>
  <c r="AO80" i="20"/>
  <c r="AP80" i="20"/>
  <c r="AQ80" i="20"/>
  <c r="AR80" i="20"/>
  <c r="AS80" i="20"/>
  <c r="AT80" i="20"/>
  <c r="AU80" i="20"/>
  <c r="AV80" i="20"/>
  <c r="AW80" i="20"/>
  <c r="AX80" i="20"/>
  <c r="AY80" i="20"/>
  <c r="AZ80" i="20"/>
  <c r="BA80" i="20"/>
  <c r="BB80" i="20"/>
  <c r="BC80" i="20"/>
  <c r="BE80" i="20"/>
  <c r="BF80" i="20"/>
  <c r="BG80" i="20"/>
  <c r="BH80" i="20"/>
  <c r="BI80" i="20"/>
  <c r="BJ80" i="20"/>
  <c r="BK80" i="20"/>
  <c r="BL80" i="20"/>
  <c r="BM80" i="20"/>
  <c r="BN80" i="20"/>
  <c r="BO80" i="20"/>
  <c r="BP80" i="20"/>
  <c r="BQ80" i="20"/>
  <c r="BR80" i="20"/>
  <c r="BS80" i="20"/>
  <c r="BT80" i="20"/>
  <c r="BV80" i="20"/>
  <c r="BW80" i="20"/>
  <c r="BX80" i="20"/>
  <c r="BY80" i="20"/>
  <c r="BZ80" i="20"/>
  <c r="CA80" i="20"/>
  <c r="CD80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N81" i="20"/>
  <c r="AO81" i="20"/>
  <c r="AP81" i="20"/>
  <c r="AQ81" i="20"/>
  <c r="AR81" i="20"/>
  <c r="AS81" i="20"/>
  <c r="AT81" i="20"/>
  <c r="AU81" i="20"/>
  <c r="AV81" i="20"/>
  <c r="AW81" i="20"/>
  <c r="AX81" i="20"/>
  <c r="AY81" i="20"/>
  <c r="AZ81" i="20"/>
  <c r="BA81" i="20"/>
  <c r="BB81" i="20"/>
  <c r="BC81" i="20"/>
  <c r="BE81" i="20"/>
  <c r="BF81" i="20"/>
  <c r="BG81" i="20"/>
  <c r="BH81" i="20"/>
  <c r="BI81" i="20"/>
  <c r="BJ81" i="20"/>
  <c r="BK81" i="20"/>
  <c r="BL81" i="20"/>
  <c r="BM81" i="20"/>
  <c r="BN81" i="20"/>
  <c r="BO81" i="20"/>
  <c r="BP81" i="20"/>
  <c r="BQ81" i="20"/>
  <c r="BR81" i="20"/>
  <c r="BS81" i="20"/>
  <c r="BT81" i="20"/>
  <c r="BV81" i="20"/>
  <c r="BW81" i="20"/>
  <c r="BX81" i="20"/>
  <c r="BY81" i="20"/>
  <c r="BZ81" i="20"/>
  <c r="CA81" i="20"/>
  <c r="CD81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N82" i="20"/>
  <c r="AO82" i="20"/>
  <c r="AP82" i="20"/>
  <c r="AQ82" i="20"/>
  <c r="AR82" i="20"/>
  <c r="AS82" i="20"/>
  <c r="AT82" i="20"/>
  <c r="AU82" i="20"/>
  <c r="AV82" i="20"/>
  <c r="AW82" i="20"/>
  <c r="AX82" i="20"/>
  <c r="AY82" i="20"/>
  <c r="AZ82" i="20"/>
  <c r="BA82" i="20"/>
  <c r="BB82" i="20"/>
  <c r="BC82" i="20"/>
  <c r="BE82" i="20"/>
  <c r="BF82" i="20"/>
  <c r="BG82" i="20"/>
  <c r="BH82" i="20"/>
  <c r="BI82" i="20"/>
  <c r="BJ82" i="20"/>
  <c r="BK82" i="20"/>
  <c r="BL82" i="20"/>
  <c r="BM82" i="20"/>
  <c r="BN82" i="20"/>
  <c r="BO82" i="20"/>
  <c r="BP82" i="20"/>
  <c r="BQ82" i="20"/>
  <c r="BR82" i="20"/>
  <c r="BS82" i="20"/>
  <c r="BT82" i="20"/>
  <c r="BV82" i="20"/>
  <c r="BW82" i="20"/>
  <c r="BX82" i="20"/>
  <c r="BY82" i="20"/>
  <c r="BZ82" i="20"/>
  <c r="CA82" i="20"/>
  <c r="CD82" i="20"/>
  <c r="W83" i="20"/>
  <c r="X83" i="20"/>
  <c r="Y83" i="20"/>
  <c r="Z83" i="20"/>
  <c r="AA83" i="20"/>
  <c r="AB83" i="20"/>
  <c r="AC83" i="20"/>
  <c r="AD83" i="20"/>
  <c r="AE83" i="20"/>
  <c r="AF83" i="20"/>
  <c r="AG83" i="20"/>
  <c r="AH83" i="20"/>
  <c r="AI83" i="20"/>
  <c r="AJ83" i="20"/>
  <c r="AK83" i="20"/>
  <c r="AL83" i="20"/>
  <c r="AN83" i="20"/>
  <c r="AO83" i="20"/>
  <c r="AP83" i="20"/>
  <c r="AQ83" i="20"/>
  <c r="AR83" i="20"/>
  <c r="AS83" i="20"/>
  <c r="AT83" i="20"/>
  <c r="AU83" i="20"/>
  <c r="AV83" i="20"/>
  <c r="AW83" i="20"/>
  <c r="AX83" i="20"/>
  <c r="AY83" i="20"/>
  <c r="AZ83" i="20"/>
  <c r="BA83" i="20"/>
  <c r="BB83" i="20"/>
  <c r="BC83" i="20"/>
  <c r="BE83" i="20"/>
  <c r="BF83" i="20"/>
  <c r="BG83" i="20"/>
  <c r="BH83" i="20"/>
  <c r="BI83" i="20"/>
  <c r="BJ83" i="20"/>
  <c r="BK83" i="20"/>
  <c r="BL83" i="20"/>
  <c r="BM83" i="20"/>
  <c r="BN83" i="20"/>
  <c r="BO83" i="20"/>
  <c r="BP83" i="20"/>
  <c r="BQ83" i="20"/>
  <c r="BR83" i="20"/>
  <c r="BS83" i="20"/>
  <c r="BT83" i="20"/>
  <c r="BV83" i="20"/>
  <c r="BW83" i="20"/>
  <c r="BX83" i="20"/>
  <c r="BY83" i="20"/>
  <c r="BZ83" i="20"/>
  <c r="CA83" i="20"/>
  <c r="CD83" i="20"/>
  <c r="W84" i="20"/>
  <c r="X84" i="20"/>
  <c r="Y84" i="20"/>
  <c r="Z84" i="20"/>
  <c r="AA84" i="20"/>
  <c r="AB84" i="20"/>
  <c r="AC84" i="20"/>
  <c r="AD84" i="20"/>
  <c r="AE84" i="20"/>
  <c r="AF84" i="20"/>
  <c r="AG84" i="20"/>
  <c r="AH84" i="20"/>
  <c r="AI84" i="20"/>
  <c r="AJ84" i="20"/>
  <c r="AK84" i="20"/>
  <c r="AL84" i="20"/>
  <c r="AN84" i="20"/>
  <c r="AO84" i="20"/>
  <c r="AP84" i="20"/>
  <c r="AQ84" i="20"/>
  <c r="AR84" i="20"/>
  <c r="AS84" i="20"/>
  <c r="AT84" i="20"/>
  <c r="AU84" i="20"/>
  <c r="AV84" i="20"/>
  <c r="AW84" i="20"/>
  <c r="AX84" i="20"/>
  <c r="AY84" i="20"/>
  <c r="AZ84" i="20"/>
  <c r="BA84" i="20"/>
  <c r="BB84" i="20"/>
  <c r="BC84" i="20"/>
  <c r="BE84" i="20"/>
  <c r="BF84" i="20"/>
  <c r="BG84" i="20"/>
  <c r="BH84" i="20"/>
  <c r="BI84" i="20"/>
  <c r="BJ84" i="20"/>
  <c r="BK84" i="20"/>
  <c r="BL84" i="20"/>
  <c r="BM84" i="20"/>
  <c r="BN84" i="20"/>
  <c r="BO84" i="20"/>
  <c r="BP84" i="20"/>
  <c r="BQ84" i="20"/>
  <c r="BR84" i="20"/>
  <c r="BS84" i="20"/>
  <c r="BT84" i="20"/>
  <c r="BV84" i="20"/>
  <c r="BW84" i="20"/>
  <c r="BX84" i="20"/>
  <c r="BY84" i="20"/>
  <c r="BZ84" i="20"/>
  <c r="CA84" i="20"/>
  <c r="CD84" i="20"/>
  <c r="W85" i="20"/>
  <c r="X85" i="20"/>
  <c r="Y85" i="20"/>
  <c r="Z85" i="20"/>
  <c r="AA85" i="20"/>
  <c r="AB85" i="20"/>
  <c r="AC85" i="20"/>
  <c r="AD85" i="20"/>
  <c r="AE85" i="20"/>
  <c r="AF85" i="20"/>
  <c r="AG85" i="20"/>
  <c r="AH85" i="20"/>
  <c r="AI85" i="20"/>
  <c r="AJ85" i="20"/>
  <c r="AK85" i="20"/>
  <c r="AL85" i="20"/>
  <c r="AN85" i="20"/>
  <c r="AO85" i="20"/>
  <c r="AP85" i="20"/>
  <c r="AQ85" i="20"/>
  <c r="AR85" i="20"/>
  <c r="AS85" i="20"/>
  <c r="AT85" i="20"/>
  <c r="AU85" i="20"/>
  <c r="AV85" i="20"/>
  <c r="AW85" i="20"/>
  <c r="AX85" i="20"/>
  <c r="AY85" i="20"/>
  <c r="AZ85" i="20"/>
  <c r="BA85" i="20"/>
  <c r="BB85" i="20"/>
  <c r="BC85" i="20"/>
  <c r="BE85" i="20"/>
  <c r="BF85" i="20"/>
  <c r="BG85" i="20"/>
  <c r="BH85" i="20"/>
  <c r="BI85" i="20"/>
  <c r="BJ85" i="20"/>
  <c r="BK85" i="20"/>
  <c r="BL85" i="20"/>
  <c r="BM85" i="20"/>
  <c r="BN85" i="20"/>
  <c r="BO85" i="20"/>
  <c r="BP85" i="20"/>
  <c r="BQ85" i="20"/>
  <c r="BR85" i="20"/>
  <c r="BS85" i="20"/>
  <c r="BT85" i="20"/>
  <c r="BV85" i="20"/>
  <c r="BW85" i="20"/>
  <c r="BX85" i="20"/>
  <c r="BY85" i="20"/>
  <c r="BZ85" i="20"/>
  <c r="CA85" i="20"/>
  <c r="CD85" i="20"/>
  <c r="W86" i="20"/>
  <c r="X86" i="20"/>
  <c r="Y86" i="20"/>
  <c r="Z86" i="20"/>
  <c r="AA86" i="20"/>
  <c r="AB86" i="20"/>
  <c r="AC86" i="20"/>
  <c r="AD86" i="20"/>
  <c r="AE86" i="20"/>
  <c r="AF86" i="20"/>
  <c r="AG86" i="20"/>
  <c r="AH86" i="20"/>
  <c r="AI86" i="20"/>
  <c r="AJ86" i="20"/>
  <c r="AK86" i="20"/>
  <c r="AL86" i="20"/>
  <c r="AN86" i="20"/>
  <c r="AO86" i="20"/>
  <c r="AP86" i="20"/>
  <c r="AQ86" i="20"/>
  <c r="AR86" i="20"/>
  <c r="AS86" i="20"/>
  <c r="AT86" i="20"/>
  <c r="AU86" i="20"/>
  <c r="AV86" i="20"/>
  <c r="AW86" i="20"/>
  <c r="AX86" i="20"/>
  <c r="AY86" i="20"/>
  <c r="AZ86" i="20"/>
  <c r="BA86" i="20"/>
  <c r="BB86" i="20"/>
  <c r="BC86" i="20"/>
  <c r="BE86" i="20"/>
  <c r="BF86" i="20"/>
  <c r="BG86" i="20"/>
  <c r="BH86" i="20"/>
  <c r="BI86" i="20"/>
  <c r="BJ86" i="20"/>
  <c r="BK86" i="20"/>
  <c r="BL86" i="20"/>
  <c r="BM86" i="20"/>
  <c r="BN86" i="20"/>
  <c r="BO86" i="20"/>
  <c r="BP86" i="20"/>
  <c r="BQ86" i="20"/>
  <c r="BR86" i="20"/>
  <c r="BS86" i="20"/>
  <c r="BT86" i="20"/>
  <c r="BV86" i="20"/>
  <c r="BW86" i="20"/>
  <c r="BX86" i="20"/>
  <c r="BY86" i="20"/>
  <c r="BZ86" i="20"/>
  <c r="CA86" i="20"/>
  <c r="CD86" i="20"/>
  <c r="W87" i="20"/>
  <c r="X87" i="20"/>
  <c r="Y87" i="20"/>
  <c r="Z87" i="20"/>
  <c r="AA87" i="20"/>
  <c r="AB87" i="20"/>
  <c r="AC87" i="20"/>
  <c r="AD87" i="20"/>
  <c r="AE87" i="20"/>
  <c r="AF87" i="20"/>
  <c r="AG87" i="20"/>
  <c r="AH87" i="20"/>
  <c r="AI87" i="20"/>
  <c r="AJ87" i="20"/>
  <c r="AK87" i="20"/>
  <c r="AL87" i="20"/>
  <c r="AN87" i="20"/>
  <c r="AO87" i="20"/>
  <c r="AP87" i="20"/>
  <c r="AQ87" i="20"/>
  <c r="AR87" i="20"/>
  <c r="AS87" i="20"/>
  <c r="AT87" i="20"/>
  <c r="AU87" i="20"/>
  <c r="AV87" i="20"/>
  <c r="AW87" i="20"/>
  <c r="AX87" i="20"/>
  <c r="AY87" i="20"/>
  <c r="AZ87" i="20"/>
  <c r="BA87" i="20"/>
  <c r="BB87" i="20"/>
  <c r="BC87" i="20"/>
  <c r="BE87" i="20"/>
  <c r="BF87" i="20"/>
  <c r="BG87" i="20"/>
  <c r="BH87" i="20"/>
  <c r="BI87" i="20"/>
  <c r="BJ87" i="20"/>
  <c r="BK87" i="20"/>
  <c r="BL87" i="20"/>
  <c r="BM87" i="20"/>
  <c r="BN87" i="20"/>
  <c r="BO87" i="20"/>
  <c r="BP87" i="20"/>
  <c r="BQ87" i="20"/>
  <c r="BR87" i="20"/>
  <c r="BS87" i="20"/>
  <c r="BT87" i="20"/>
  <c r="BV87" i="20"/>
  <c r="BW87" i="20"/>
  <c r="BX87" i="20"/>
  <c r="BY87" i="20"/>
  <c r="BZ87" i="20"/>
  <c r="CA87" i="20"/>
  <c r="CD87" i="20"/>
  <c r="W88" i="20"/>
  <c r="X88" i="20"/>
  <c r="Y88" i="20"/>
  <c r="Z88" i="20"/>
  <c r="AA88" i="20"/>
  <c r="AB88" i="20"/>
  <c r="AC88" i="20"/>
  <c r="AD88" i="20"/>
  <c r="AE88" i="20"/>
  <c r="AF88" i="20"/>
  <c r="AG88" i="20"/>
  <c r="AH88" i="20"/>
  <c r="AI88" i="20"/>
  <c r="AJ88" i="20"/>
  <c r="AK88" i="20"/>
  <c r="AL88" i="20"/>
  <c r="AN88" i="20"/>
  <c r="AO88" i="20"/>
  <c r="AP88" i="20"/>
  <c r="AQ88" i="20"/>
  <c r="AR88" i="20"/>
  <c r="AS88" i="20"/>
  <c r="AT88" i="20"/>
  <c r="AU88" i="20"/>
  <c r="AV88" i="20"/>
  <c r="AW88" i="20"/>
  <c r="AX88" i="20"/>
  <c r="AY88" i="20"/>
  <c r="AZ88" i="20"/>
  <c r="BA88" i="20"/>
  <c r="BB88" i="20"/>
  <c r="BC88" i="20"/>
  <c r="BE88" i="20"/>
  <c r="BF88" i="20"/>
  <c r="BG88" i="20"/>
  <c r="BH88" i="20"/>
  <c r="BI88" i="20"/>
  <c r="BJ88" i="20"/>
  <c r="BK88" i="20"/>
  <c r="BL88" i="20"/>
  <c r="BM88" i="20"/>
  <c r="BN88" i="20"/>
  <c r="BO88" i="20"/>
  <c r="BP88" i="20"/>
  <c r="BQ88" i="20"/>
  <c r="BR88" i="20"/>
  <c r="BS88" i="20"/>
  <c r="BT88" i="20"/>
  <c r="BV88" i="20"/>
  <c r="BW88" i="20"/>
  <c r="BX88" i="20"/>
  <c r="BY88" i="20"/>
  <c r="BZ88" i="20"/>
  <c r="CA88" i="20"/>
  <c r="CD88" i="20"/>
  <c r="W89" i="20"/>
  <c r="X89" i="20"/>
  <c r="Y89" i="20"/>
  <c r="Z89" i="20"/>
  <c r="AA89" i="20"/>
  <c r="AB89" i="20"/>
  <c r="AC89" i="20"/>
  <c r="AD89" i="20"/>
  <c r="AE89" i="20"/>
  <c r="AF89" i="20"/>
  <c r="AG89" i="20"/>
  <c r="AH89" i="20"/>
  <c r="AI89" i="20"/>
  <c r="AJ89" i="20"/>
  <c r="AK89" i="20"/>
  <c r="AL89" i="20"/>
  <c r="AN89" i="20"/>
  <c r="AO89" i="20"/>
  <c r="AP89" i="20"/>
  <c r="AQ89" i="20"/>
  <c r="AR89" i="20"/>
  <c r="AS89" i="20"/>
  <c r="AT89" i="20"/>
  <c r="AU89" i="20"/>
  <c r="AV89" i="20"/>
  <c r="AW89" i="20"/>
  <c r="AX89" i="20"/>
  <c r="AY89" i="20"/>
  <c r="AZ89" i="20"/>
  <c r="BA89" i="20"/>
  <c r="BB89" i="20"/>
  <c r="BC89" i="20"/>
  <c r="BE89" i="20"/>
  <c r="BF89" i="20"/>
  <c r="BG89" i="20"/>
  <c r="BH89" i="20"/>
  <c r="BI89" i="20"/>
  <c r="BJ89" i="20"/>
  <c r="BK89" i="20"/>
  <c r="BL89" i="20"/>
  <c r="BM89" i="20"/>
  <c r="BN89" i="20"/>
  <c r="BO89" i="20"/>
  <c r="BP89" i="20"/>
  <c r="BQ89" i="20"/>
  <c r="BR89" i="20"/>
  <c r="BS89" i="20"/>
  <c r="BT89" i="20"/>
  <c r="BV89" i="20"/>
  <c r="BW89" i="20"/>
  <c r="BX89" i="20"/>
  <c r="BY89" i="20"/>
  <c r="BZ89" i="20"/>
  <c r="CA89" i="20"/>
  <c r="CD89" i="20"/>
  <c r="W90" i="20"/>
  <c r="X90" i="20"/>
  <c r="Y90" i="20"/>
  <c r="Z90" i="20"/>
  <c r="AA90" i="20"/>
  <c r="AB90" i="20"/>
  <c r="AC90" i="20"/>
  <c r="AD90" i="20"/>
  <c r="AE90" i="20"/>
  <c r="AF90" i="20"/>
  <c r="AG90" i="20"/>
  <c r="AH90" i="20"/>
  <c r="AI90" i="20"/>
  <c r="AJ90" i="20"/>
  <c r="AK90" i="20"/>
  <c r="AL90" i="20"/>
  <c r="AN90" i="20"/>
  <c r="AO90" i="20"/>
  <c r="AP90" i="20"/>
  <c r="AQ90" i="20"/>
  <c r="AR90" i="20"/>
  <c r="AS90" i="20"/>
  <c r="AT90" i="20"/>
  <c r="AU90" i="20"/>
  <c r="AV90" i="20"/>
  <c r="AW90" i="20"/>
  <c r="AX90" i="20"/>
  <c r="AY90" i="20"/>
  <c r="AZ90" i="20"/>
  <c r="BA90" i="20"/>
  <c r="BB90" i="20"/>
  <c r="BC90" i="20"/>
  <c r="BE90" i="20"/>
  <c r="BF90" i="20"/>
  <c r="BG90" i="20"/>
  <c r="BH90" i="20"/>
  <c r="BI90" i="20"/>
  <c r="BJ90" i="20"/>
  <c r="BK90" i="20"/>
  <c r="BL90" i="20"/>
  <c r="BM90" i="20"/>
  <c r="BN90" i="20"/>
  <c r="BO90" i="20"/>
  <c r="BP90" i="20"/>
  <c r="BQ90" i="20"/>
  <c r="BR90" i="20"/>
  <c r="BS90" i="20"/>
  <c r="BT90" i="20"/>
  <c r="BV90" i="20"/>
  <c r="BW90" i="20"/>
  <c r="BX90" i="20"/>
  <c r="BY90" i="20"/>
  <c r="BZ90" i="20"/>
  <c r="CA90" i="20"/>
  <c r="CD90" i="20"/>
  <c r="W91" i="20"/>
  <c r="X91" i="20"/>
  <c r="Y91" i="20"/>
  <c r="Z91" i="20"/>
  <c r="AA91" i="20"/>
  <c r="AB91" i="20"/>
  <c r="AC91" i="20"/>
  <c r="AD91" i="20"/>
  <c r="AE91" i="20"/>
  <c r="AF91" i="20"/>
  <c r="AG91" i="20"/>
  <c r="AH91" i="20"/>
  <c r="AI91" i="20"/>
  <c r="AJ91" i="20"/>
  <c r="AK91" i="20"/>
  <c r="AL91" i="20"/>
  <c r="AN91" i="20"/>
  <c r="AO91" i="20"/>
  <c r="AP91" i="20"/>
  <c r="AQ91" i="20"/>
  <c r="AR91" i="20"/>
  <c r="AS91" i="20"/>
  <c r="AT91" i="20"/>
  <c r="AU91" i="20"/>
  <c r="AV91" i="20"/>
  <c r="AW91" i="20"/>
  <c r="AX91" i="20"/>
  <c r="AY91" i="20"/>
  <c r="AZ91" i="20"/>
  <c r="BA91" i="20"/>
  <c r="BB91" i="20"/>
  <c r="BC91" i="20"/>
  <c r="BE91" i="20"/>
  <c r="BF91" i="20"/>
  <c r="BG91" i="20"/>
  <c r="BH91" i="20"/>
  <c r="BI91" i="20"/>
  <c r="BJ91" i="20"/>
  <c r="BK91" i="20"/>
  <c r="BL91" i="20"/>
  <c r="BM91" i="20"/>
  <c r="BN91" i="20"/>
  <c r="BO91" i="20"/>
  <c r="BP91" i="20"/>
  <c r="BQ91" i="20"/>
  <c r="BR91" i="20"/>
  <c r="BS91" i="20"/>
  <c r="BT91" i="20"/>
  <c r="BV91" i="20"/>
  <c r="BW91" i="20"/>
  <c r="BX91" i="20"/>
  <c r="BY91" i="20"/>
  <c r="BZ91" i="20"/>
  <c r="CA91" i="20"/>
  <c r="CD91" i="20"/>
  <c r="W92" i="20"/>
  <c r="X92" i="20"/>
  <c r="Y92" i="20"/>
  <c r="Z92" i="20"/>
  <c r="AA92" i="20"/>
  <c r="AB92" i="20"/>
  <c r="AC92" i="20"/>
  <c r="AD92" i="20"/>
  <c r="AE92" i="20"/>
  <c r="AF92" i="20"/>
  <c r="AG92" i="20"/>
  <c r="AH92" i="20"/>
  <c r="AI92" i="20"/>
  <c r="AJ92" i="20"/>
  <c r="AK92" i="20"/>
  <c r="AL92" i="20"/>
  <c r="AN92" i="20"/>
  <c r="AO92" i="20"/>
  <c r="AP92" i="20"/>
  <c r="AQ92" i="20"/>
  <c r="AR92" i="20"/>
  <c r="AS92" i="20"/>
  <c r="AT92" i="20"/>
  <c r="AU92" i="20"/>
  <c r="AV92" i="20"/>
  <c r="AW92" i="20"/>
  <c r="AX92" i="20"/>
  <c r="AY92" i="20"/>
  <c r="AZ92" i="20"/>
  <c r="BA92" i="20"/>
  <c r="BB92" i="20"/>
  <c r="BC92" i="20"/>
  <c r="BE92" i="20"/>
  <c r="BF92" i="20"/>
  <c r="BG92" i="20"/>
  <c r="BH92" i="20"/>
  <c r="BI92" i="20"/>
  <c r="BJ92" i="20"/>
  <c r="BK92" i="20"/>
  <c r="BL92" i="20"/>
  <c r="BM92" i="20"/>
  <c r="BN92" i="20"/>
  <c r="BO92" i="20"/>
  <c r="BP92" i="20"/>
  <c r="BQ92" i="20"/>
  <c r="BR92" i="20"/>
  <c r="BS92" i="20"/>
  <c r="BT92" i="20"/>
  <c r="BV92" i="20"/>
  <c r="BW92" i="20"/>
  <c r="BX92" i="20"/>
  <c r="BY92" i="20"/>
  <c r="BZ92" i="20"/>
  <c r="CA92" i="20"/>
  <c r="CD92" i="20"/>
  <c r="W93" i="20"/>
  <c r="X93" i="20"/>
  <c r="Y93" i="20"/>
  <c r="Z93" i="20"/>
  <c r="AA93" i="20"/>
  <c r="AB93" i="20"/>
  <c r="AC93" i="20"/>
  <c r="AD93" i="20"/>
  <c r="AE93" i="20"/>
  <c r="AF93" i="20"/>
  <c r="AG93" i="20"/>
  <c r="AH93" i="20"/>
  <c r="AI93" i="20"/>
  <c r="AJ93" i="20"/>
  <c r="AK93" i="20"/>
  <c r="AL93" i="20"/>
  <c r="AN93" i="20"/>
  <c r="AO93" i="20"/>
  <c r="AP93" i="20"/>
  <c r="AQ93" i="20"/>
  <c r="AR93" i="20"/>
  <c r="AS93" i="20"/>
  <c r="AT93" i="20"/>
  <c r="AU93" i="20"/>
  <c r="AV93" i="20"/>
  <c r="AW93" i="20"/>
  <c r="AX93" i="20"/>
  <c r="AY93" i="20"/>
  <c r="AZ93" i="20"/>
  <c r="BA93" i="20"/>
  <c r="BB93" i="20"/>
  <c r="BC93" i="20"/>
  <c r="BE93" i="20"/>
  <c r="BF93" i="20"/>
  <c r="BG93" i="20"/>
  <c r="BH93" i="20"/>
  <c r="BI93" i="20"/>
  <c r="BJ93" i="20"/>
  <c r="BK93" i="20"/>
  <c r="BL93" i="20"/>
  <c r="BM93" i="20"/>
  <c r="BN93" i="20"/>
  <c r="BO93" i="20"/>
  <c r="BP93" i="20"/>
  <c r="BQ93" i="20"/>
  <c r="BR93" i="20"/>
  <c r="BS93" i="20"/>
  <c r="BT93" i="20"/>
  <c r="BV93" i="20"/>
  <c r="BW93" i="20"/>
  <c r="BX93" i="20"/>
  <c r="BY93" i="20"/>
  <c r="BZ93" i="20"/>
  <c r="CA93" i="20"/>
  <c r="CD93" i="20"/>
  <c r="W94" i="20"/>
  <c r="X94" i="20"/>
  <c r="Y94" i="20"/>
  <c r="Z94" i="20"/>
  <c r="AA94" i="20"/>
  <c r="AB94" i="20"/>
  <c r="AC94" i="20"/>
  <c r="AD94" i="20"/>
  <c r="AE94" i="20"/>
  <c r="AF94" i="20"/>
  <c r="AG94" i="20"/>
  <c r="AH94" i="20"/>
  <c r="AI94" i="20"/>
  <c r="AJ94" i="20"/>
  <c r="AK94" i="20"/>
  <c r="AL94" i="20"/>
  <c r="AN94" i="20"/>
  <c r="AO94" i="20"/>
  <c r="AP94" i="20"/>
  <c r="AQ94" i="20"/>
  <c r="AR94" i="20"/>
  <c r="AS94" i="20"/>
  <c r="AT94" i="20"/>
  <c r="AU94" i="20"/>
  <c r="AV94" i="20"/>
  <c r="AW94" i="20"/>
  <c r="AX94" i="20"/>
  <c r="AY94" i="20"/>
  <c r="AZ94" i="20"/>
  <c r="BA94" i="20"/>
  <c r="BB94" i="20"/>
  <c r="BC94" i="20"/>
  <c r="BE94" i="20"/>
  <c r="BF94" i="20"/>
  <c r="BG94" i="20"/>
  <c r="BH94" i="20"/>
  <c r="BI94" i="20"/>
  <c r="BJ94" i="20"/>
  <c r="BK94" i="20"/>
  <c r="BL94" i="20"/>
  <c r="BM94" i="20"/>
  <c r="BN94" i="20"/>
  <c r="BO94" i="20"/>
  <c r="BP94" i="20"/>
  <c r="BQ94" i="20"/>
  <c r="BR94" i="20"/>
  <c r="BS94" i="20"/>
  <c r="BT94" i="20"/>
  <c r="BV94" i="20"/>
  <c r="BW94" i="20"/>
  <c r="BX94" i="20"/>
  <c r="BY94" i="20"/>
  <c r="BZ94" i="20"/>
  <c r="CA94" i="20"/>
  <c r="CD94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N95" i="20"/>
  <c r="AO95" i="20"/>
  <c r="AP95" i="20"/>
  <c r="AQ95" i="20"/>
  <c r="AR95" i="20"/>
  <c r="AS95" i="20"/>
  <c r="AT95" i="20"/>
  <c r="AU95" i="20"/>
  <c r="AV95" i="20"/>
  <c r="AW95" i="20"/>
  <c r="AX95" i="20"/>
  <c r="AY95" i="20"/>
  <c r="AZ95" i="20"/>
  <c r="BA95" i="20"/>
  <c r="BB95" i="20"/>
  <c r="BC95" i="20"/>
  <c r="BE95" i="20"/>
  <c r="BF95" i="20"/>
  <c r="BG95" i="20"/>
  <c r="BH95" i="20"/>
  <c r="BI95" i="20"/>
  <c r="BJ95" i="20"/>
  <c r="BK95" i="20"/>
  <c r="BL95" i="20"/>
  <c r="BM95" i="20"/>
  <c r="BN95" i="20"/>
  <c r="BO95" i="20"/>
  <c r="BP95" i="20"/>
  <c r="BQ95" i="20"/>
  <c r="BR95" i="20"/>
  <c r="BS95" i="20"/>
  <c r="BT95" i="20"/>
  <c r="BV95" i="20"/>
  <c r="BW95" i="20"/>
  <c r="BX95" i="20"/>
  <c r="BY95" i="20"/>
  <c r="BZ95" i="20"/>
  <c r="CA95" i="20"/>
  <c r="CD95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N96" i="20"/>
  <c r="AO96" i="20"/>
  <c r="AP96" i="20"/>
  <c r="AQ96" i="20"/>
  <c r="AR96" i="20"/>
  <c r="AS96" i="20"/>
  <c r="AT96" i="20"/>
  <c r="AU96" i="20"/>
  <c r="AV96" i="20"/>
  <c r="AW96" i="20"/>
  <c r="AX96" i="20"/>
  <c r="AY96" i="20"/>
  <c r="AZ96" i="20"/>
  <c r="BA96" i="20"/>
  <c r="BB96" i="20"/>
  <c r="BC96" i="20"/>
  <c r="BE96" i="20"/>
  <c r="BF96" i="20"/>
  <c r="BG96" i="20"/>
  <c r="BH96" i="20"/>
  <c r="BI96" i="20"/>
  <c r="BJ96" i="20"/>
  <c r="BK96" i="20"/>
  <c r="BL96" i="20"/>
  <c r="BM96" i="20"/>
  <c r="BN96" i="20"/>
  <c r="BO96" i="20"/>
  <c r="BP96" i="20"/>
  <c r="BQ96" i="20"/>
  <c r="BR96" i="20"/>
  <c r="BS96" i="20"/>
  <c r="BT96" i="20"/>
  <c r="BV96" i="20"/>
  <c r="BW96" i="20"/>
  <c r="BX96" i="20"/>
  <c r="BY96" i="20"/>
  <c r="BZ96" i="20"/>
  <c r="CA96" i="20"/>
  <c r="CD96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N97" i="20"/>
  <c r="AO97" i="20"/>
  <c r="AP97" i="20"/>
  <c r="AQ97" i="20"/>
  <c r="AR97" i="20"/>
  <c r="AS97" i="20"/>
  <c r="AT97" i="20"/>
  <c r="AU97" i="20"/>
  <c r="AV97" i="20"/>
  <c r="AW97" i="20"/>
  <c r="AX97" i="20"/>
  <c r="AY97" i="20"/>
  <c r="AZ97" i="20"/>
  <c r="BA97" i="20"/>
  <c r="BB97" i="20"/>
  <c r="BC97" i="20"/>
  <c r="BE97" i="20"/>
  <c r="BF97" i="20"/>
  <c r="BG97" i="20"/>
  <c r="BH97" i="20"/>
  <c r="BI97" i="20"/>
  <c r="BJ97" i="20"/>
  <c r="BK97" i="20"/>
  <c r="BL97" i="20"/>
  <c r="BM97" i="20"/>
  <c r="BN97" i="20"/>
  <c r="BO97" i="20"/>
  <c r="BP97" i="20"/>
  <c r="BQ97" i="20"/>
  <c r="BR97" i="20"/>
  <c r="BS97" i="20"/>
  <c r="BT97" i="20"/>
  <c r="BV97" i="20"/>
  <c r="BW97" i="20"/>
  <c r="BX97" i="20"/>
  <c r="BY97" i="20"/>
  <c r="BZ97" i="20"/>
  <c r="CA97" i="20"/>
  <c r="CD97" i="20"/>
  <c r="W98" i="20"/>
  <c r="X98" i="20"/>
  <c r="Y98" i="20"/>
  <c r="Z98" i="20"/>
  <c r="AA98" i="20"/>
  <c r="AB98" i="20"/>
  <c r="AC98" i="20"/>
  <c r="AD98" i="20"/>
  <c r="AE98" i="20"/>
  <c r="AF98" i="20"/>
  <c r="AG98" i="20"/>
  <c r="AH98" i="20"/>
  <c r="AI98" i="20"/>
  <c r="AJ98" i="20"/>
  <c r="AK98" i="20"/>
  <c r="AL98" i="20"/>
  <c r="AN98" i="20"/>
  <c r="AO98" i="20"/>
  <c r="AP98" i="20"/>
  <c r="AQ98" i="20"/>
  <c r="AR98" i="20"/>
  <c r="AS98" i="20"/>
  <c r="AT98" i="20"/>
  <c r="AU98" i="20"/>
  <c r="AV98" i="20"/>
  <c r="AW98" i="20"/>
  <c r="AX98" i="20"/>
  <c r="AY98" i="20"/>
  <c r="AZ98" i="20"/>
  <c r="BA98" i="20"/>
  <c r="BB98" i="20"/>
  <c r="BC98" i="20"/>
  <c r="BE98" i="20"/>
  <c r="BF98" i="20"/>
  <c r="BG98" i="20"/>
  <c r="BH98" i="20"/>
  <c r="BI98" i="20"/>
  <c r="BJ98" i="20"/>
  <c r="BK98" i="20"/>
  <c r="BL98" i="20"/>
  <c r="BM98" i="20"/>
  <c r="BN98" i="20"/>
  <c r="BO98" i="20"/>
  <c r="BP98" i="20"/>
  <c r="BQ98" i="20"/>
  <c r="BR98" i="20"/>
  <c r="BS98" i="20"/>
  <c r="BT98" i="20"/>
  <c r="BV98" i="20"/>
  <c r="BW98" i="20"/>
  <c r="BX98" i="20"/>
  <c r="BY98" i="20"/>
  <c r="BZ98" i="20"/>
  <c r="CA98" i="20"/>
  <c r="CD98" i="20"/>
  <c r="W99" i="20"/>
  <c r="X99" i="20"/>
  <c r="Y99" i="20"/>
  <c r="Z99" i="20"/>
  <c r="AA99" i="20"/>
  <c r="AB99" i="20"/>
  <c r="AC99" i="20"/>
  <c r="AD99" i="20"/>
  <c r="AE99" i="20"/>
  <c r="AF99" i="20"/>
  <c r="AG99" i="20"/>
  <c r="AH99" i="20"/>
  <c r="AI99" i="20"/>
  <c r="AJ99" i="20"/>
  <c r="AK99" i="20"/>
  <c r="AL99" i="20"/>
  <c r="AN99" i="20"/>
  <c r="AO99" i="20"/>
  <c r="AP99" i="20"/>
  <c r="AQ99" i="20"/>
  <c r="AR99" i="20"/>
  <c r="AS99" i="20"/>
  <c r="AT99" i="20"/>
  <c r="AU99" i="20"/>
  <c r="AV99" i="20"/>
  <c r="AW99" i="20"/>
  <c r="AX99" i="20"/>
  <c r="AY99" i="20"/>
  <c r="AZ99" i="20"/>
  <c r="BA99" i="20"/>
  <c r="BB99" i="20"/>
  <c r="BC99" i="20"/>
  <c r="BE99" i="20"/>
  <c r="BF99" i="20"/>
  <c r="BG99" i="20"/>
  <c r="BH99" i="20"/>
  <c r="BI99" i="20"/>
  <c r="BJ99" i="20"/>
  <c r="BK99" i="20"/>
  <c r="BL99" i="20"/>
  <c r="BM99" i="20"/>
  <c r="BN99" i="20"/>
  <c r="BO99" i="20"/>
  <c r="BP99" i="20"/>
  <c r="BQ99" i="20"/>
  <c r="BR99" i="20"/>
  <c r="BS99" i="20"/>
  <c r="BT99" i="20"/>
  <c r="BV99" i="20"/>
  <c r="BW99" i="20"/>
  <c r="BX99" i="20"/>
  <c r="BY99" i="20"/>
  <c r="BZ99" i="20"/>
  <c r="CA99" i="20"/>
  <c r="CD99" i="20"/>
  <c r="W100" i="20"/>
  <c r="X100" i="20"/>
  <c r="Y100" i="20"/>
  <c r="Z100" i="20"/>
  <c r="AA100" i="20"/>
  <c r="AB100" i="20"/>
  <c r="AC100" i="20"/>
  <c r="AD100" i="20"/>
  <c r="AE100" i="20"/>
  <c r="AF100" i="20"/>
  <c r="AG100" i="20"/>
  <c r="AH100" i="20"/>
  <c r="AI100" i="20"/>
  <c r="AJ100" i="20"/>
  <c r="AK100" i="20"/>
  <c r="AL100" i="20"/>
  <c r="AN100" i="20"/>
  <c r="AO100" i="20"/>
  <c r="AP100" i="20"/>
  <c r="AQ100" i="20"/>
  <c r="AR100" i="20"/>
  <c r="AS100" i="20"/>
  <c r="AT100" i="20"/>
  <c r="AU100" i="20"/>
  <c r="AV100" i="20"/>
  <c r="AW100" i="20"/>
  <c r="AX100" i="20"/>
  <c r="AY100" i="20"/>
  <c r="AZ100" i="20"/>
  <c r="BA100" i="20"/>
  <c r="BB100" i="20"/>
  <c r="BC100" i="20"/>
  <c r="BE100" i="20"/>
  <c r="BF100" i="20"/>
  <c r="BG100" i="20"/>
  <c r="BH100" i="20"/>
  <c r="BI100" i="20"/>
  <c r="BJ100" i="20"/>
  <c r="BK100" i="20"/>
  <c r="BL100" i="20"/>
  <c r="BM100" i="20"/>
  <c r="BN100" i="20"/>
  <c r="BO100" i="20"/>
  <c r="BP100" i="20"/>
  <c r="BQ100" i="20"/>
  <c r="BR100" i="20"/>
  <c r="BS100" i="20"/>
  <c r="BT100" i="20"/>
  <c r="BV100" i="20"/>
  <c r="BW100" i="20"/>
  <c r="BX100" i="20"/>
  <c r="BY100" i="20"/>
  <c r="BZ100" i="20"/>
  <c r="CA100" i="20"/>
  <c r="CD100" i="20"/>
  <c r="W101" i="20"/>
  <c r="X101" i="20"/>
  <c r="Y101" i="20"/>
  <c r="Z101" i="20"/>
  <c r="AA101" i="20"/>
  <c r="AB101" i="20"/>
  <c r="AC101" i="20"/>
  <c r="AD101" i="20"/>
  <c r="AE101" i="20"/>
  <c r="AF101" i="20"/>
  <c r="AG101" i="20"/>
  <c r="AH101" i="20"/>
  <c r="AI101" i="20"/>
  <c r="AJ101" i="20"/>
  <c r="AK101" i="20"/>
  <c r="AL101" i="20"/>
  <c r="AN101" i="20"/>
  <c r="AO101" i="20"/>
  <c r="AP101" i="20"/>
  <c r="AQ101" i="20"/>
  <c r="AR101" i="20"/>
  <c r="AS101" i="20"/>
  <c r="AT101" i="20"/>
  <c r="AU101" i="20"/>
  <c r="AV101" i="20"/>
  <c r="AW101" i="20"/>
  <c r="AX101" i="20"/>
  <c r="AY101" i="20"/>
  <c r="AZ101" i="20"/>
  <c r="BA101" i="20"/>
  <c r="BB101" i="20"/>
  <c r="BC101" i="20"/>
  <c r="BE101" i="20"/>
  <c r="BF101" i="20"/>
  <c r="BG101" i="20"/>
  <c r="BH101" i="20"/>
  <c r="BI101" i="20"/>
  <c r="BJ101" i="20"/>
  <c r="BK101" i="20"/>
  <c r="BL101" i="20"/>
  <c r="BM101" i="20"/>
  <c r="BN101" i="20"/>
  <c r="BO101" i="20"/>
  <c r="BP101" i="20"/>
  <c r="BQ101" i="20"/>
  <c r="BR101" i="20"/>
  <c r="BS101" i="20"/>
  <c r="BT101" i="20"/>
  <c r="BV101" i="20"/>
  <c r="BW101" i="20"/>
  <c r="BX101" i="20"/>
  <c r="BY101" i="20"/>
  <c r="BZ101" i="20"/>
  <c r="CA101" i="20"/>
  <c r="CD101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N102" i="20"/>
  <c r="AO102" i="20"/>
  <c r="AP102" i="20"/>
  <c r="AQ102" i="20"/>
  <c r="AR102" i="20"/>
  <c r="AS102" i="20"/>
  <c r="AT102" i="20"/>
  <c r="AU102" i="20"/>
  <c r="AV102" i="20"/>
  <c r="AW102" i="20"/>
  <c r="AX102" i="20"/>
  <c r="AY102" i="20"/>
  <c r="AZ102" i="20"/>
  <c r="BA102" i="20"/>
  <c r="BB102" i="20"/>
  <c r="BC102" i="20"/>
  <c r="BE102" i="20"/>
  <c r="BF102" i="20"/>
  <c r="BG102" i="20"/>
  <c r="BH102" i="20"/>
  <c r="BI102" i="20"/>
  <c r="BJ102" i="20"/>
  <c r="BK102" i="20"/>
  <c r="BL102" i="20"/>
  <c r="BM102" i="20"/>
  <c r="BN102" i="20"/>
  <c r="BO102" i="20"/>
  <c r="BP102" i="20"/>
  <c r="BQ102" i="20"/>
  <c r="BR102" i="20"/>
  <c r="BS102" i="20"/>
  <c r="BT102" i="20"/>
  <c r="BV102" i="20"/>
  <c r="BW102" i="20"/>
  <c r="BX102" i="20"/>
  <c r="BY102" i="20"/>
  <c r="BZ102" i="20"/>
  <c r="CA102" i="20"/>
  <c r="CD102" i="20"/>
  <c r="W103" i="20"/>
  <c r="X103" i="20"/>
  <c r="Y103" i="20"/>
  <c r="Z103" i="20"/>
  <c r="AA103" i="20"/>
  <c r="AB103" i="20"/>
  <c r="AC103" i="20"/>
  <c r="AD103" i="20"/>
  <c r="AE103" i="20"/>
  <c r="AF103" i="20"/>
  <c r="AG103" i="20"/>
  <c r="AH103" i="20"/>
  <c r="AI103" i="20"/>
  <c r="AJ103" i="20"/>
  <c r="AK103" i="20"/>
  <c r="AL103" i="20"/>
  <c r="AN103" i="20"/>
  <c r="AO103" i="20"/>
  <c r="AP103" i="20"/>
  <c r="AQ103" i="20"/>
  <c r="AR103" i="20"/>
  <c r="AS103" i="20"/>
  <c r="AT103" i="20"/>
  <c r="AU103" i="20"/>
  <c r="AV103" i="20"/>
  <c r="AW103" i="20"/>
  <c r="AX103" i="20"/>
  <c r="AY103" i="20"/>
  <c r="AZ103" i="20"/>
  <c r="BA103" i="20"/>
  <c r="BB103" i="20"/>
  <c r="BC103" i="20"/>
  <c r="BE103" i="20"/>
  <c r="BF103" i="20"/>
  <c r="BG103" i="20"/>
  <c r="BH103" i="20"/>
  <c r="BI103" i="20"/>
  <c r="BJ103" i="20"/>
  <c r="BK103" i="20"/>
  <c r="BL103" i="20"/>
  <c r="BM103" i="20"/>
  <c r="BN103" i="20"/>
  <c r="BO103" i="20"/>
  <c r="BP103" i="20"/>
  <c r="BQ103" i="20"/>
  <c r="BR103" i="20"/>
  <c r="BS103" i="20"/>
  <c r="BT103" i="20"/>
  <c r="BV103" i="20"/>
  <c r="BW103" i="20"/>
  <c r="BX103" i="20"/>
  <c r="BY103" i="20"/>
  <c r="BZ103" i="20"/>
  <c r="CA103" i="20"/>
  <c r="CD103" i="20"/>
  <c r="W104" i="20"/>
  <c r="X104" i="20"/>
  <c r="Y104" i="20"/>
  <c r="Z104" i="20"/>
  <c r="AA104" i="20"/>
  <c r="AB104" i="20"/>
  <c r="AC104" i="20"/>
  <c r="AD104" i="20"/>
  <c r="AE104" i="20"/>
  <c r="AF104" i="20"/>
  <c r="AG104" i="20"/>
  <c r="AH104" i="20"/>
  <c r="AI104" i="20"/>
  <c r="AJ104" i="20"/>
  <c r="AK104" i="20"/>
  <c r="AL104" i="20"/>
  <c r="AN104" i="20"/>
  <c r="AO104" i="20"/>
  <c r="AP104" i="20"/>
  <c r="AQ104" i="20"/>
  <c r="AR104" i="20"/>
  <c r="AS104" i="20"/>
  <c r="AT104" i="20"/>
  <c r="AU104" i="20"/>
  <c r="AV104" i="20"/>
  <c r="AW104" i="20"/>
  <c r="AX104" i="20"/>
  <c r="AY104" i="20"/>
  <c r="AZ104" i="20"/>
  <c r="BA104" i="20"/>
  <c r="BB104" i="20"/>
  <c r="BC104" i="20"/>
  <c r="BE104" i="20"/>
  <c r="BF104" i="20"/>
  <c r="BG104" i="20"/>
  <c r="BH104" i="20"/>
  <c r="BI104" i="20"/>
  <c r="BJ104" i="20"/>
  <c r="BK104" i="20"/>
  <c r="BL104" i="20"/>
  <c r="BM104" i="20"/>
  <c r="BN104" i="20"/>
  <c r="BO104" i="20"/>
  <c r="BP104" i="20"/>
  <c r="BQ104" i="20"/>
  <c r="BR104" i="20"/>
  <c r="BS104" i="20"/>
  <c r="BT104" i="20"/>
  <c r="BV104" i="20"/>
  <c r="BW104" i="20"/>
  <c r="BX104" i="20"/>
  <c r="BY104" i="20"/>
  <c r="BZ104" i="20"/>
  <c r="CA104" i="20"/>
  <c r="CD104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N105" i="20"/>
  <c r="AO105" i="20"/>
  <c r="AP105" i="20"/>
  <c r="AQ105" i="20"/>
  <c r="AR105" i="20"/>
  <c r="AS105" i="20"/>
  <c r="AT105" i="20"/>
  <c r="AU105" i="20"/>
  <c r="AV105" i="20"/>
  <c r="AW105" i="20"/>
  <c r="AX105" i="20"/>
  <c r="AY105" i="20"/>
  <c r="AZ105" i="20"/>
  <c r="BA105" i="20"/>
  <c r="BB105" i="20"/>
  <c r="BC105" i="20"/>
  <c r="BE105" i="20"/>
  <c r="BF105" i="20"/>
  <c r="BG105" i="20"/>
  <c r="BH105" i="20"/>
  <c r="BI105" i="20"/>
  <c r="BJ105" i="20"/>
  <c r="BK105" i="20"/>
  <c r="BL105" i="20"/>
  <c r="BM105" i="20"/>
  <c r="BN105" i="20"/>
  <c r="BO105" i="20"/>
  <c r="BP105" i="20"/>
  <c r="BQ105" i="20"/>
  <c r="BR105" i="20"/>
  <c r="BS105" i="20"/>
  <c r="BT105" i="20"/>
  <c r="BV105" i="20"/>
  <c r="BW105" i="20"/>
  <c r="BX105" i="20"/>
  <c r="BY105" i="20"/>
  <c r="BZ105" i="20"/>
  <c r="CA105" i="20"/>
  <c r="CD105" i="20"/>
  <c r="W106" i="20"/>
  <c r="X106" i="20"/>
  <c r="Y106" i="20"/>
  <c r="Z106" i="20"/>
  <c r="AA106" i="20"/>
  <c r="AB106" i="20"/>
  <c r="AC106" i="20"/>
  <c r="AD106" i="20"/>
  <c r="AE106" i="20"/>
  <c r="AF106" i="20"/>
  <c r="AG106" i="20"/>
  <c r="AH106" i="20"/>
  <c r="AI106" i="20"/>
  <c r="AJ106" i="20"/>
  <c r="AK106" i="20"/>
  <c r="AL106" i="20"/>
  <c r="AN106" i="20"/>
  <c r="AO106" i="20"/>
  <c r="AP106" i="20"/>
  <c r="AQ106" i="20"/>
  <c r="AR106" i="20"/>
  <c r="AS106" i="20"/>
  <c r="AT106" i="20"/>
  <c r="AU106" i="20"/>
  <c r="AV106" i="20"/>
  <c r="AW106" i="20"/>
  <c r="AX106" i="20"/>
  <c r="AY106" i="20"/>
  <c r="AZ106" i="20"/>
  <c r="BA106" i="20"/>
  <c r="BB106" i="20"/>
  <c r="BC106" i="20"/>
  <c r="BE106" i="20"/>
  <c r="BF106" i="20"/>
  <c r="BG106" i="20"/>
  <c r="BH106" i="20"/>
  <c r="BI106" i="20"/>
  <c r="BJ106" i="20"/>
  <c r="BK106" i="20"/>
  <c r="BL106" i="20"/>
  <c r="BM106" i="20"/>
  <c r="BN106" i="20"/>
  <c r="BO106" i="20"/>
  <c r="BP106" i="20"/>
  <c r="BQ106" i="20"/>
  <c r="BR106" i="20"/>
  <c r="BS106" i="20"/>
  <c r="BT106" i="20"/>
  <c r="BV106" i="20"/>
  <c r="BW106" i="20"/>
  <c r="BX106" i="20"/>
  <c r="BY106" i="20"/>
  <c r="BZ106" i="20"/>
  <c r="CA106" i="20"/>
  <c r="CD106" i="20"/>
  <c r="W107" i="20"/>
  <c r="X107" i="20"/>
  <c r="Y107" i="20"/>
  <c r="Z107" i="20"/>
  <c r="AA107" i="20"/>
  <c r="AB107" i="20"/>
  <c r="AC107" i="20"/>
  <c r="AD107" i="20"/>
  <c r="AE107" i="20"/>
  <c r="AF107" i="20"/>
  <c r="AG107" i="20"/>
  <c r="AH107" i="20"/>
  <c r="AI107" i="20"/>
  <c r="AJ107" i="20"/>
  <c r="AK107" i="20"/>
  <c r="AL107" i="20"/>
  <c r="AN107" i="20"/>
  <c r="AO107" i="20"/>
  <c r="AP107" i="20"/>
  <c r="AQ107" i="20"/>
  <c r="AR107" i="20"/>
  <c r="AS107" i="20"/>
  <c r="AT107" i="20"/>
  <c r="AU107" i="20"/>
  <c r="AV107" i="20"/>
  <c r="AW107" i="20"/>
  <c r="AX107" i="20"/>
  <c r="AY107" i="20"/>
  <c r="AZ107" i="20"/>
  <c r="BA107" i="20"/>
  <c r="BB107" i="20"/>
  <c r="BC107" i="20"/>
  <c r="BE107" i="20"/>
  <c r="BF107" i="20"/>
  <c r="BG107" i="20"/>
  <c r="BH107" i="20"/>
  <c r="BI107" i="20"/>
  <c r="BJ107" i="20"/>
  <c r="BK107" i="20"/>
  <c r="BL107" i="20"/>
  <c r="BM107" i="20"/>
  <c r="BN107" i="20"/>
  <c r="BO107" i="20"/>
  <c r="BP107" i="20"/>
  <c r="BQ107" i="20"/>
  <c r="BR107" i="20"/>
  <c r="BS107" i="20"/>
  <c r="BT107" i="20"/>
  <c r="BV107" i="20"/>
  <c r="BW107" i="20"/>
  <c r="BX107" i="20"/>
  <c r="BY107" i="20"/>
  <c r="BZ107" i="20"/>
  <c r="CA107" i="20"/>
  <c r="CD107" i="20"/>
  <c r="W108" i="20"/>
  <c r="X108" i="20"/>
  <c r="Y108" i="20"/>
  <c r="Z108" i="20"/>
  <c r="AA108" i="20"/>
  <c r="AB108" i="20"/>
  <c r="AC108" i="20"/>
  <c r="AD108" i="20"/>
  <c r="AE108" i="20"/>
  <c r="AF108" i="20"/>
  <c r="AG108" i="20"/>
  <c r="AH108" i="20"/>
  <c r="AI108" i="20"/>
  <c r="AJ108" i="20"/>
  <c r="AK108" i="20"/>
  <c r="AL108" i="20"/>
  <c r="AN108" i="20"/>
  <c r="AO108" i="20"/>
  <c r="AP108" i="20"/>
  <c r="AQ108" i="20"/>
  <c r="AR108" i="20"/>
  <c r="AS108" i="20"/>
  <c r="AT108" i="20"/>
  <c r="AU108" i="20"/>
  <c r="AV108" i="20"/>
  <c r="AW108" i="20"/>
  <c r="AX108" i="20"/>
  <c r="AY108" i="20"/>
  <c r="AZ108" i="20"/>
  <c r="BA108" i="20"/>
  <c r="BB108" i="20"/>
  <c r="BC108" i="20"/>
  <c r="BE108" i="20"/>
  <c r="BF108" i="20"/>
  <c r="BG108" i="20"/>
  <c r="BH108" i="20"/>
  <c r="BI108" i="20"/>
  <c r="BJ108" i="20"/>
  <c r="BK108" i="20"/>
  <c r="BL108" i="20"/>
  <c r="BM108" i="20"/>
  <c r="BN108" i="20"/>
  <c r="BO108" i="20"/>
  <c r="BP108" i="20"/>
  <c r="BQ108" i="20"/>
  <c r="BR108" i="20"/>
  <c r="BS108" i="20"/>
  <c r="BT108" i="20"/>
  <c r="BV108" i="20"/>
  <c r="BW108" i="20"/>
  <c r="BX108" i="20"/>
  <c r="BY108" i="20"/>
  <c r="BZ108" i="20"/>
  <c r="CA108" i="20"/>
  <c r="CD108" i="20"/>
  <c r="W109" i="20"/>
  <c r="X109" i="20"/>
  <c r="Y109" i="20"/>
  <c r="Z109" i="20"/>
  <c r="AA109" i="20"/>
  <c r="AB109" i="20"/>
  <c r="AC109" i="20"/>
  <c r="AD109" i="20"/>
  <c r="AE109" i="20"/>
  <c r="AF109" i="20"/>
  <c r="AG109" i="20"/>
  <c r="AH109" i="20"/>
  <c r="AI109" i="20"/>
  <c r="AJ109" i="20"/>
  <c r="AK109" i="20"/>
  <c r="AL109" i="20"/>
  <c r="AN109" i="20"/>
  <c r="AO109" i="20"/>
  <c r="AP109" i="20"/>
  <c r="AQ109" i="20"/>
  <c r="AR109" i="20"/>
  <c r="AS109" i="20"/>
  <c r="AT109" i="20"/>
  <c r="AU109" i="20"/>
  <c r="AV109" i="20"/>
  <c r="AW109" i="20"/>
  <c r="AX109" i="20"/>
  <c r="AY109" i="20"/>
  <c r="AZ109" i="20"/>
  <c r="BA109" i="20"/>
  <c r="BB109" i="20"/>
  <c r="BC109" i="20"/>
  <c r="BE109" i="20"/>
  <c r="BF109" i="20"/>
  <c r="BG109" i="20"/>
  <c r="BH109" i="20"/>
  <c r="BI109" i="20"/>
  <c r="BJ109" i="20"/>
  <c r="BK109" i="20"/>
  <c r="BL109" i="20"/>
  <c r="BM109" i="20"/>
  <c r="BN109" i="20"/>
  <c r="BO109" i="20"/>
  <c r="BP109" i="20"/>
  <c r="BQ109" i="20"/>
  <c r="BR109" i="20"/>
  <c r="BS109" i="20"/>
  <c r="BT109" i="20"/>
  <c r="BV109" i="20"/>
  <c r="BW109" i="20"/>
  <c r="BX109" i="20"/>
  <c r="BY109" i="20"/>
  <c r="BZ109" i="20"/>
  <c r="CA109" i="20"/>
  <c r="CD109" i="20"/>
  <c r="W110" i="20"/>
  <c r="X110" i="20"/>
  <c r="Y110" i="20"/>
  <c r="Z110" i="20"/>
  <c r="AA110" i="20"/>
  <c r="AB110" i="20"/>
  <c r="AC110" i="20"/>
  <c r="AD110" i="20"/>
  <c r="AE110" i="20"/>
  <c r="AF110" i="20"/>
  <c r="AG110" i="20"/>
  <c r="AH110" i="20"/>
  <c r="AI110" i="20"/>
  <c r="AJ110" i="20"/>
  <c r="AK110" i="20"/>
  <c r="AL110" i="20"/>
  <c r="AN110" i="20"/>
  <c r="AO110" i="20"/>
  <c r="AP110" i="20"/>
  <c r="AQ110" i="20"/>
  <c r="AR110" i="20"/>
  <c r="AS110" i="20"/>
  <c r="AT110" i="20"/>
  <c r="AU110" i="20"/>
  <c r="AV110" i="20"/>
  <c r="AW110" i="20"/>
  <c r="AX110" i="20"/>
  <c r="AY110" i="20"/>
  <c r="AZ110" i="20"/>
  <c r="BA110" i="20"/>
  <c r="BB110" i="20"/>
  <c r="BC110" i="20"/>
  <c r="BE110" i="20"/>
  <c r="BF110" i="20"/>
  <c r="BG110" i="20"/>
  <c r="BH110" i="20"/>
  <c r="BI110" i="20"/>
  <c r="BJ110" i="20"/>
  <c r="BK110" i="20"/>
  <c r="BL110" i="20"/>
  <c r="BM110" i="20"/>
  <c r="BN110" i="20"/>
  <c r="BO110" i="20"/>
  <c r="BP110" i="20"/>
  <c r="BQ110" i="20"/>
  <c r="BR110" i="20"/>
  <c r="BS110" i="20"/>
  <c r="BT110" i="20"/>
  <c r="BV110" i="20"/>
  <c r="BW110" i="20"/>
  <c r="BX110" i="20"/>
  <c r="BY110" i="20"/>
  <c r="BZ110" i="20"/>
  <c r="CA110" i="20"/>
  <c r="CD110" i="20"/>
  <c r="W111" i="20"/>
  <c r="X111" i="20"/>
  <c r="Y111" i="20"/>
  <c r="Z111" i="20"/>
  <c r="AA111" i="20"/>
  <c r="AB111" i="20"/>
  <c r="AC111" i="20"/>
  <c r="AD111" i="20"/>
  <c r="AE111" i="20"/>
  <c r="AF111" i="20"/>
  <c r="AG111" i="20"/>
  <c r="AH111" i="20"/>
  <c r="AI111" i="20"/>
  <c r="AJ111" i="20"/>
  <c r="AK111" i="20"/>
  <c r="AL111" i="20"/>
  <c r="AN111" i="20"/>
  <c r="AO111" i="20"/>
  <c r="AP111" i="20"/>
  <c r="AQ111" i="20"/>
  <c r="AR111" i="20"/>
  <c r="AS111" i="20"/>
  <c r="AT111" i="20"/>
  <c r="AU111" i="20"/>
  <c r="AV111" i="20"/>
  <c r="AW111" i="20"/>
  <c r="AX111" i="20"/>
  <c r="AY111" i="20"/>
  <c r="AZ111" i="20"/>
  <c r="BA111" i="20"/>
  <c r="BB111" i="20"/>
  <c r="BC111" i="20"/>
  <c r="BE111" i="20"/>
  <c r="BF111" i="20"/>
  <c r="BG111" i="20"/>
  <c r="BH111" i="20"/>
  <c r="BI111" i="20"/>
  <c r="BJ111" i="20"/>
  <c r="BK111" i="20"/>
  <c r="BL111" i="20"/>
  <c r="BM111" i="20"/>
  <c r="BN111" i="20"/>
  <c r="BO111" i="20"/>
  <c r="BP111" i="20"/>
  <c r="BQ111" i="20"/>
  <c r="BR111" i="20"/>
  <c r="BS111" i="20"/>
  <c r="BT111" i="20"/>
  <c r="BV111" i="20"/>
  <c r="BW111" i="20"/>
  <c r="BX111" i="20"/>
  <c r="BY111" i="20"/>
  <c r="BZ111" i="20"/>
  <c r="CA111" i="20"/>
  <c r="CD111" i="20"/>
  <c r="W112" i="20"/>
  <c r="X112" i="20"/>
  <c r="Y112" i="20"/>
  <c r="Z112" i="20"/>
  <c r="AA112" i="20"/>
  <c r="AB112" i="20"/>
  <c r="AC112" i="20"/>
  <c r="AD112" i="20"/>
  <c r="AE112" i="20"/>
  <c r="AF112" i="20"/>
  <c r="AG112" i="20"/>
  <c r="AH112" i="20"/>
  <c r="AI112" i="20"/>
  <c r="AJ112" i="20"/>
  <c r="AK112" i="20"/>
  <c r="AL112" i="20"/>
  <c r="AN112" i="20"/>
  <c r="AO112" i="20"/>
  <c r="AP112" i="20"/>
  <c r="AQ112" i="20"/>
  <c r="AR112" i="20"/>
  <c r="AS112" i="20"/>
  <c r="AT112" i="20"/>
  <c r="AU112" i="20"/>
  <c r="AV112" i="20"/>
  <c r="AW112" i="20"/>
  <c r="AX112" i="20"/>
  <c r="AY112" i="20"/>
  <c r="AZ112" i="20"/>
  <c r="BA112" i="20"/>
  <c r="BB112" i="20"/>
  <c r="BC112" i="20"/>
  <c r="BE112" i="20"/>
  <c r="BF112" i="20"/>
  <c r="BG112" i="20"/>
  <c r="BH112" i="20"/>
  <c r="BI112" i="20"/>
  <c r="BJ112" i="20"/>
  <c r="BK112" i="20"/>
  <c r="BL112" i="20"/>
  <c r="BM112" i="20"/>
  <c r="BN112" i="20"/>
  <c r="BO112" i="20"/>
  <c r="BP112" i="20"/>
  <c r="BQ112" i="20"/>
  <c r="BR112" i="20"/>
  <c r="BS112" i="20"/>
  <c r="BT112" i="20"/>
  <c r="BV112" i="20"/>
  <c r="BW112" i="20"/>
  <c r="BX112" i="20"/>
  <c r="BY112" i="20"/>
  <c r="BZ112" i="20"/>
  <c r="CA112" i="20"/>
  <c r="CD112" i="20"/>
  <c r="W113" i="20"/>
  <c r="X113" i="20"/>
  <c r="Y113" i="20"/>
  <c r="Z113" i="20"/>
  <c r="AA113" i="20"/>
  <c r="AB113" i="20"/>
  <c r="AC113" i="20"/>
  <c r="AD113" i="20"/>
  <c r="AE113" i="20"/>
  <c r="AF113" i="20"/>
  <c r="AG113" i="20"/>
  <c r="AH113" i="20"/>
  <c r="AI113" i="20"/>
  <c r="AJ113" i="20"/>
  <c r="AK113" i="20"/>
  <c r="AL113" i="20"/>
  <c r="AN113" i="20"/>
  <c r="AO113" i="20"/>
  <c r="AP113" i="20"/>
  <c r="AQ113" i="20"/>
  <c r="AR113" i="20"/>
  <c r="AS113" i="20"/>
  <c r="AT113" i="20"/>
  <c r="AU113" i="20"/>
  <c r="AV113" i="20"/>
  <c r="AW113" i="20"/>
  <c r="AX113" i="20"/>
  <c r="AY113" i="20"/>
  <c r="AZ113" i="20"/>
  <c r="BA113" i="20"/>
  <c r="BB113" i="20"/>
  <c r="BC113" i="20"/>
  <c r="BE113" i="20"/>
  <c r="BF113" i="20"/>
  <c r="BG113" i="20"/>
  <c r="BH113" i="20"/>
  <c r="BI113" i="20"/>
  <c r="BJ113" i="20"/>
  <c r="BK113" i="20"/>
  <c r="BL113" i="20"/>
  <c r="BM113" i="20"/>
  <c r="BN113" i="20"/>
  <c r="BO113" i="20"/>
  <c r="BP113" i="20"/>
  <c r="BQ113" i="20"/>
  <c r="BR113" i="20"/>
  <c r="BS113" i="20"/>
  <c r="BT113" i="20"/>
  <c r="BV113" i="20"/>
  <c r="BW113" i="20"/>
  <c r="BX113" i="20"/>
  <c r="BY113" i="20"/>
  <c r="BZ113" i="20"/>
  <c r="CA113" i="20"/>
  <c r="CD113" i="20"/>
  <c r="W114" i="20"/>
  <c r="X114" i="20"/>
  <c r="Y114" i="20"/>
  <c r="Z114" i="20"/>
  <c r="AA114" i="20"/>
  <c r="AB114" i="20"/>
  <c r="AC114" i="20"/>
  <c r="AD114" i="20"/>
  <c r="AE114" i="20"/>
  <c r="AF114" i="20"/>
  <c r="AG114" i="20"/>
  <c r="AH114" i="20"/>
  <c r="AI114" i="20"/>
  <c r="AJ114" i="20"/>
  <c r="AK114" i="20"/>
  <c r="AL114" i="20"/>
  <c r="AN114" i="20"/>
  <c r="AO114" i="20"/>
  <c r="AP114" i="20"/>
  <c r="AQ114" i="20"/>
  <c r="AR114" i="20"/>
  <c r="AS114" i="20"/>
  <c r="AT114" i="20"/>
  <c r="AU114" i="20"/>
  <c r="AV114" i="20"/>
  <c r="AW114" i="20"/>
  <c r="AX114" i="20"/>
  <c r="AY114" i="20"/>
  <c r="AZ114" i="20"/>
  <c r="BA114" i="20"/>
  <c r="BB114" i="20"/>
  <c r="BC114" i="20"/>
  <c r="BE114" i="20"/>
  <c r="BF114" i="20"/>
  <c r="BG114" i="20"/>
  <c r="BH114" i="20"/>
  <c r="BI114" i="20"/>
  <c r="BJ114" i="20"/>
  <c r="BK114" i="20"/>
  <c r="BL114" i="20"/>
  <c r="BM114" i="20"/>
  <c r="BN114" i="20"/>
  <c r="BO114" i="20"/>
  <c r="BP114" i="20"/>
  <c r="BQ114" i="20"/>
  <c r="BR114" i="20"/>
  <c r="BS114" i="20"/>
  <c r="BT114" i="20"/>
  <c r="BV114" i="20"/>
  <c r="BW114" i="20"/>
  <c r="BX114" i="20"/>
  <c r="BY114" i="20"/>
  <c r="BZ114" i="20"/>
  <c r="CA114" i="20"/>
  <c r="CD114" i="20"/>
  <c r="W115" i="20"/>
  <c r="X115" i="20"/>
  <c r="Y115" i="20"/>
  <c r="Z115" i="20"/>
  <c r="AA115" i="20"/>
  <c r="AB115" i="20"/>
  <c r="AC115" i="20"/>
  <c r="AD115" i="20"/>
  <c r="AE115" i="20"/>
  <c r="AF115" i="20"/>
  <c r="AG115" i="20"/>
  <c r="AH115" i="20"/>
  <c r="AI115" i="20"/>
  <c r="AJ115" i="20"/>
  <c r="AK115" i="20"/>
  <c r="AL115" i="20"/>
  <c r="AN115" i="20"/>
  <c r="AO115" i="20"/>
  <c r="AP115" i="20"/>
  <c r="AQ115" i="20"/>
  <c r="AR115" i="20"/>
  <c r="AS115" i="20"/>
  <c r="AT115" i="20"/>
  <c r="AU115" i="20"/>
  <c r="AV115" i="20"/>
  <c r="AW115" i="20"/>
  <c r="AX115" i="20"/>
  <c r="AY115" i="20"/>
  <c r="AZ115" i="20"/>
  <c r="BA115" i="20"/>
  <c r="BB115" i="20"/>
  <c r="BC115" i="20"/>
  <c r="BE115" i="20"/>
  <c r="BF115" i="20"/>
  <c r="BG115" i="20"/>
  <c r="BH115" i="20"/>
  <c r="BI115" i="20"/>
  <c r="BJ115" i="20"/>
  <c r="BK115" i="20"/>
  <c r="BL115" i="20"/>
  <c r="BM115" i="20"/>
  <c r="BN115" i="20"/>
  <c r="BO115" i="20"/>
  <c r="BP115" i="20"/>
  <c r="BQ115" i="20"/>
  <c r="BR115" i="20"/>
  <c r="BS115" i="20"/>
  <c r="BT115" i="20"/>
  <c r="BV115" i="20"/>
  <c r="BW115" i="20"/>
  <c r="BX115" i="20"/>
  <c r="BY115" i="20"/>
  <c r="BZ115" i="20"/>
  <c r="CA115" i="20"/>
  <c r="CD115" i="20"/>
  <c r="W116" i="20"/>
  <c r="X116" i="20"/>
  <c r="Y116" i="20"/>
  <c r="Z116" i="20"/>
  <c r="AA116" i="20"/>
  <c r="AB116" i="20"/>
  <c r="AC116" i="20"/>
  <c r="AD116" i="20"/>
  <c r="AE116" i="20"/>
  <c r="AF116" i="20"/>
  <c r="AG116" i="20"/>
  <c r="AH116" i="20"/>
  <c r="AI116" i="20"/>
  <c r="AJ116" i="20"/>
  <c r="AK116" i="20"/>
  <c r="AL116" i="20"/>
  <c r="AN116" i="20"/>
  <c r="AO116" i="20"/>
  <c r="AP116" i="20"/>
  <c r="AQ116" i="20"/>
  <c r="AR116" i="20"/>
  <c r="AS116" i="20"/>
  <c r="AT116" i="20"/>
  <c r="AU116" i="20"/>
  <c r="AV116" i="20"/>
  <c r="AW116" i="20"/>
  <c r="AX116" i="20"/>
  <c r="AY116" i="20"/>
  <c r="AZ116" i="20"/>
  <c r="BA116" i="20"/>
  <c r="BB116" i="20"/>
  <c r="BC116" i="20"/>
  <c r="BE116" i="20"/>
  <c r="BF116" i="20"/>
  <c r="BG116" i="20"/>
  <c r="BH116" i="20"/>
  <c r="BI116" i="20"/>
  <c r="BJ116" i="20"/>
  <c r="BK116" i="20"/>
  <c r="BL116" i="20"/>
  <c r="BM116" i="20"/>
  <c r="BN116" i="20"/>
  <c r="BO116" i="20"/>
  <c r="BP116" i="20"/>
  <c r="BQ116" i="20"/>
  <c r="BR116" i="20"/>
  <c r="BS116" i="20"/>
  <c r="BT116" i="20"/>
  <c r="BV116" i="20"/>
  <c r="BW116" i="20"/>
  <c r="BX116" i="20"/>
  <c r="BY116" i="20"/>
  <c r="BZ116" i="20"/>
  <c r="CA116" i="20"/>
  <c r="CD116" i="20"/>
  <c r="W117" i="20"/>
  <c r="X117" i="20"/>
  <c r="Y117" i="20"/>
  <c r="Z117" i="20"/>
  <c r="AA117" i="20"/>
  <c r="AB117" i="20"/>
  <c r="AC117" i="20"/>
  <c r="AD117" i="20"/>
  <c r="AE117" i="20"/>
  <c r="AF117" i="20"/>
  <c r="AG117" i="20"/>
  <c r="AH117" i="20"/>
  <c r="AI117" i="20"/>
  <c r="AJ117" i="20"/>
  <c r="AK117" i="20"/>
  <c r="AL117" i="20"/>
  <c r="AN117" i="20"/>
  <c r="AO117" i="20"/>
  <c r="AP117" i="20"/>
  <c r="AQ117" i="20"/>
  <c r="AR117" i="20"/>
  <c r="AS117" i="20"/>
  <c r="AT117" i="20"/>
  <c r="AU117" i="20"/>
  <c r="AV117" i="20"/>
  <c r="AW117" i="20"/>
  <c r="AX117" i="20"/>
  <c r="AY117" i="20"/>
  <c r="AZ117" i="20"/>
  <c r="BA117" i="20"/>
  <c r="BB117" i="20"/>
  <c r="BC117" i="20"/>
  <c r="BE117" i="20"/>
  <c r="BF117" i="20"/>
  <c r="BG117" i="20"/>
  <c r="BH117" i="20"/>
  <c r="BI117" i="20"/>
  <c r="BJ117" i="20"/>
  <c r="BK117" i="20"/>
  <c r="BL117" i="20"/>
  <c r="BM117" i="20"/>
  <c r="BN117" i="20"/>
  <c r="BO117" i="20"/>
  <c r="BP117" i="20"/>
  <c r="BQ117" i="20"/>
  <c r="BR117" i="20"/>
  <c r="BS117" i="20"/>
  <c r="BT117" i="20"/>
  <c r="BV117" i="20"/>
  <c r="BW117" i="20"/>
  <c r="BX117" i="20"/>
  <c r="BY117" i="20"/>
  <c r="BZ117" i="20"/>
  <c r="CA117" i="20"/>
  <c r="CD117" i="20"/>
  <c r="W118" i="20"/>
  <c r="X118" i="20"/>
  <c r="Y118" i="20"/>
  <c r="Z118" i="20"/>
  <c r="AA118" i="20"/>
  <c r="AB118" i="20"/>
  <c r="AC118" i="20"/>
  <c r="AD118" i="20"/>
  <c r="AE118" i="20"/>
  <c r="AF118" i="20"/>
  <c r="AG118" i="20"/>
  <c r="AH118" i="20"/>
  <c r="AI118" i="20"/>
  <c r="AJ118" i="20"/>
  <c r="AK118" i="20"/>
  <c r="AL118" i="20"/>
  <c r="AN118" i="20"/>
  <c r="AO118" i="20"/>
  <c r="AP118" i="20"/>
  <c r="AQ118" i="20"/>
  <c r="AR118" i="20"/>
  <c r="AS118" i="20"/>
  <c r="AT118" i="20"/>
  <c r="AU118" i="20"/>
  <c r="AV118" i="20"/>
  <c r="AW118" i="20"/>
  <c r="AX118" i="20"/>
  <c r="AY118" i="20"/>
  <c r="AZ118" i="20"/>
  <c r="BA118" i="20"/>
  <c r="BB118" i="20"/>
  <c r="BC118" i="20"/>
  <c r="BE118" i="20"/>
  <c r="BF118" i="20"/>
  <c r="BG118" i="20"/>
  <c r="BH118" i="20"/>
  <c r="BI118" i="20"/>
  <c r="BJ118" i="20"/>
  <c r="BK118" i="20"/>
  <c r="BL118" i="20"/>
  <c r="BM118" i="20"/>
  <c r="BN118" i="20"/>
  <c r="BO118" i="20"/>
  <c r="BP118" i="20"/>
  <c r="BQ118" i="20"/>
  <c r="BR118" i="20"/>
  <c r="BS118" i="20"/>
  <c r="BT118" i="20"/>
  <c r="BV118" i="20"/>
  <c r="BW118" i="20"/>
  <c r="BX118" i="20"/>
  <c r="BY118" i="20"/>
  <c r="BZ118" i="20"/>
  <c r="CA118" i="20"/>
  <c r="CD118" i="20"/>
  <c r="W119" i="20"/>
  <c r="X119" i="20"/>
  <c r="Y119" i="20"/>
  <c r="Z119" i="20"/>
  <c r="AA119" i="20"/>
  <c r="AB119" i="20"/>
  <c r="AC119" i="20"/>
  <c r="AD119" i="20"/>
  <c r="AE119" i="20"/>
  <c r="AF119" i="20"/>
  <c r="AG119" i="20"/>
  <c r="AH119" i="20"/>
  <c r="AI119" i="20"/>
  <c r="AJ119" i="20"/>
  <c r="AK119" i="20"/>
  <c r="AL119" i="20"/>
  <c r="AN119" i="20"/>
  <c r="AO119" i="20"/>
  <c r="AP119" i="20"/>
  <c r="AQ119" i="20"/>
  <c r="AR119" i="20"/>
  <c r="AS119" i="20"/>
  <c r="AT119" i="20"/>
  <c r="AU119" i="20"/>
  <c r="AV119" i="20"/>
  <c r="AW119" i="20"/>
  <c r="AX119" i="20"/>
  <c r="AY119" i="20"/>
  <c r="AZ119" i="20"/>
  <c r="BA119" i="20"/>
  <c r="BB119" i="20"/>
  <c r="BC119" i="20"/>
  <c r="BE119" i="20"/>
  <c r="BF119" i="20"/>
  <c r="BG119" i="20"/>
  <c r="BH119" i="20"/>
  <c r="BI119" i="20"/>
  <c r="BJ119" i="20"/>
  <c r="BK119" i="20"/>
  <c r="BL119" i="20"/>
  <c r="BM119" i="20"/>
  <c r="BN119" i="20"/>
  <c r="BO119" i="20"/>
  <c r="BP119" i="20"/>
  <c r="BQ119" i="20"/>
  <c r="BR119" i="20"/>
  <c r="BS119" i="20"/>
  <c r="BT119" i="20"/>
  <c r="BV119" i="20"/>
  <c r="BW119" i="20"/>
  <c r="BX119" i="20"/>
  <c r="BY119" i="20"/>
  <c r="BZ119" i="20"/>
  <c r="CA119" i="20"/>
  <c r="CD119" i="20"/>
  <c r="W120" i="20"/>
  <c r="X120" i="20"/>
  <c r="Y120" i="20"/>
  <c r="Z120" i="20"/>
  <c r="AA120" i="20"/>
  <c r="AB120" i="20"/>
  <c r="AC120" i="20"/>
  <c r="AD120" i="20"/>
  <c r="AE120" i="20"/>
  <c r="AF120" i="20"/>
  <c r="AG120" i="20"/>
  <c r="AH120" i="20"/>
  <c r="AI120" i="20"/>
  <c r="AJ120" i="20"/>
  <c r="AK120" i="20"/>
  <c r="AL120" i="20"/>
  <c r="AN120" i="20"/>
  <c r="AO120" i="20"/>
  <c r="AP120" i="20"/>
  <c r="AQ120" i="20"/>
  <c r="AR120" i="20"/>
  <c r="AS120" i="20"/>
  <c r="AT120" i="20"/>
  <c r="AU120" i="20"/>
  <c r="AV120" i="20"/>
  <c r="AW120" i="20"/>
  <c r="AX120" i="20"/>
  <c r="AY120" i="20"/>
  <c r="AZ120" i="20"/>
  <c r="BA120" i="20"/>
  <c r="BB120" i="20"/>
  <c r="BC120" i="20"/>
  <c r="BE120" i="20"/>
  <c r="BF120" i="20"/>
  <c r="BG120" i="20"/>
  <c r="BH120" i="20"/>
  <c r="BI120" i="20"/>
  <c r="BJ120" i="20"/>
  <c r="BK120" i="20"/>
  <c r="BL120" i="20"/>
  <c r="BM120" i="20"/>
  <c r="BN120" i="20"/>
  <c r="BO120" i="20"/>
  <c r="BP120" i="20"/>
  <c r="BQ120" i="20"/>
  <c r="BR120" i="20"/>
  <c r="BS120" i="20"/>
  <c r="BT120" i="20"/>
  <c r="BV120" i="20"/>
  <c r="BW120" i="20"/>
  <c r="BX120" i="20"/>
  <c r="BY120" i="20"/>
  <c r="BZ120" i="20"/>
  <c r="CA120" i="20"/>
  <c r="CD120" i="20"/>
  <c r="W121" i="20"/>
  <c r="X121" i="20"/>
  <c r="Y121" i="20"/>
  <c r="Z121" i="20"/>
  <c r="AA121" i="20"/>
  <c r="AB121" i="20"/>
  <c r="AC121" i="20"/>
  <c r="AD121" i="20"/>
  <c r="AE121" i="20"/>
  <c r="AF121" i="20"/>
  <c r="AG121" i="20"/>
  <c r="AH121" i="20"/>
  <c r="AI121" i="20"/>
  <c r="AJ121" i="20"/>
  <c r="AK121" i="20"/>
  <c r="AL121" i="20"/>
  <c r="AN121" i="20"/>
  <c r="AO121" i="20"/>
  <c r="AP121" i="20"/>
  <c r="AQ121" i="20"/>
  <c r="AR121" i="20"/>
  <c r="AS121" i="20"/>
  <c r="AT121" i="20"/>
  <c r="AU121" i="20"/>
  <c r="AV121" i="20"/>
  <c r="AW121" i="20"/>
  <c r="AX121" i="20"/>
  <c r="AY121" i="20"/>
  <c r="AZ121" i="20"/>
  <c r="BA121" i="20"/>
  <c r="BB121" i="20"/>
  <c r="BC121" i="20"/>
  <c r="BE121" i="20"/>
  <c r="BF121" i="20"/>
  <c r="BG121" i="20"/>
  <c r="BH121" i="20"/>
  <c r="BI121" i="20"/>
  <c r="BJ121" i="20"/>
  <c r="BK121" i="20"/>
  <c r="BL121" i="20"/>
  <c r="BM121" i="20"/>
  <c r="BN121" i="20"/>
  <c r="BO121" i="20"/>
  <c r="BP121" i="20"/>
  <c r="BQ121" i="20"/>
  <c r="BR121" i="20"/>
  <c r="BS121" i="20"/>
  <c r="BT121" i="20"/>
  <c r="BV121" i="20"/>
  <c r="BW121" i="20"/>
  <c r="BX121" i="20"/>
  <c r="BY121" i="20"/>
  <c r="BZ121" i="20"/>
  <c r="CA121" i="20"/>
  <c r="CD121" i="20"/>
  <c r="W122" i="20"/>
  <c r="X122" i="20"/>
  <c r="Y122" i="20"/>
  <c r="Z122" i="20"/>
  <c r="AA122" i="20"/>
  <c r="AB122" i="20"/>
  <c r="AC122" i="20"/>
  <c r="AD122" i="20"/>
  <c r="AE122" i="20"/>
  <c r="AF122" i="20"/>
  <c r="AG122" i="20"/>
  <c r="AH122" i="20"/>
  <c r="AI122" i="20"/>
  <c r="AJ122" i="20"/>
  <c r="AK122" i="20"/>
  <c r="AL122" i="20"/>
  <c r="AN122" i="20"/>
  <c r="AO122" i="20"/>
  <c r="AP122" i="20"/>
  <c r="AQ122" i="20"/>
  <c r="AR122" i="20"/>
  <c r="AS122" i="20"/>
  <c r="AT122" i="20"/>
  <c r="AU122" i="20"/>
  <c r="AV122" i="20"/>
  <c r="AW122" i="20"/>
  <c r="AX122" i="20"/>
  <c r="AY122" i="20"/>
  <c r="AZ122" i="20"/>
  <c r="BA122" i="20"/>
  <c r="BB122" i="20"/>
  <c r="BC122" i="20"/>
  <c r="BE122" i="20"/>
  <c r="BF122" i="20"/>
  <c r="BG122" i="20"/>
  <c r="BH122" i="20"/>
  <c r="BI122" i="20"/>
  <c r="BJ122" i="20"/>
  <c r="BK122" i="20"/>
  <c r="BL122" i="20"/>
  <c r="BM122" i="20"/>
  <c r="BN122" i="20"/>
  <c r="BO122" i="20"/>
  <c r="BP122" i="20"/>
  <c r="BQ122" i="20"/>
  <c r="BR122" i="20"/>
  <c r="BS122" i="20"/>
  <c r="BT122" i="20"/>
  <c r="BV122" i="20"/>
  <c r="BW122" i="20"/>
  <c r="BX122" i="20"/>
  <c r="BY122" i="20"/>
  <c r="BZ122" i="20"/>
  <c r="CA122" i="20"/>
  <c r="CD122" i="20"/>
  <c r="W123" i="20"/>
  <c r="X123" i="20"/>
  <c r="Y123" i="20"/>
  <c r="Z123" i="20"/>
  <c r="AA123" i="20"/>
  <c r="AB123" i="20"/>
  <c r="AC123" i="20"/>
  <c r="AD123" i="20"/>
  <c r="AE123" i="20"/>
  <c r="AF123" i="20"/>
  <c r="AG123" i="20"/>
  <c r="AH123" i="20"/>
  <c r="AI123" i="20"/>
  <c r="AJ123" i="20"/>
  <c r="AK123" i="20"/>
  <c r="AL123" i="20"/>
  <c r="AN123" i="20"/>
  <c r="AO123" i="20"/>
  <c r="AP123" i="20"/>
  <c r="AQ123" i="20"/>
  <c r="AR123" i="20"/>
  <c r="AS123" i="20"/>
  <c r="AT123" i="20"/>
  <c r="AU123" i="20"/>
  <c r="AV123" i="20"/>
  <c r="AW123" i="20"/>
  <c r="AX123" i="20"/>
  <c r="AY123" i="20"/>
  <c r="AZ123" i="20"/>
  <c r="BA123" i="20"/>
  <c r="BB123" i="20"/>
  <c r="BC123" i="20"/>
  <c r="BE123" i="20"/>
  <c r="BF123" i="20"/>
  <c r="BG123" i="20"/>
  <c r="BH123" i="20"/>
  <c r="BI123" i="20"/>
  <c r="BJ123" i="20"/>
  <c r="BK123" i="20"/>
  <c r="BL123" i="20"/>
  <c r="BM123" i="20"/>
  <c r="BN123" i="20"/>
  <c r="BO123" i="20"/>
  <c r="BP123" i="20"/>
  <c r="BQ123" i="20"/>
  <c r="BR123" i="20"/>
  <c r="BS123" i="20"/>
  <c r="BT123" i="20"/>
  <c r="BV123" i="20"/>
  <c r="BW123" i="20"/>
  <c r="BX123" i="20"/>
  <c r="BY123" i="20"/>
  <c r="BZ123" i="20"/>
  <c r="CA123" i="20"/>
  <c r="CD123" i="20"/>
  <c r="W124" i="20"/>
  <c r="X124" i="20"/>
  <c r="Y124" i="20"/>
  <c r="Z124" i="20"/>
  <c r="AA124" i="20"/>
  <c r="AB124" i="20"/>
  <c r="AC124" i="20"/>
  <c r="AD124" i="20"/>
  <c r="AE124" i="20"/>
  <c r="AF124" i="20"/>
  <c r="AG124" i="20"/>
  <c r="AH124" i="20"/>
  <c r="AI124" i="20"/>
  <c r="AJ124" i="20"/>
  <c r="AK124" i="20"/>
  <c r="AL124" i="20"/>
  <c r="AN124" i="20"/>
  <c r="AO124" i="20"/>
  <c r="AP124" i="20"/>
  <c r="AQ124" i="20"/>
  <c r="AR124" i="20"/>
  <c r="AS124" i="20"/>
  <c r="AT124" i="20"/>
  <c r="AU124" i="20"/>
  <c r="AV124" i="20"/>
  <c r="AW124" i="20"/>
  <c r="AX124" i="20"/>
  <c r="AY124" i="20"/>
  <c r="AZ124" i="20"/>
  <c r="BA124" i="20"/>
  <c r="BB124" i="20"/>
  <c r="BC124" i="20"/>
  <c r="BE124" i="20"/>
  <c r="BF124" i="20"/>
  <c r="BG124" i="20"/>
  <c r="BH124" i="20"/>
  <c r="BI124" i="20"/>
  <c r="BJ124" i="20"/>
  <c r="BK124" i="20"/>
  <c r="BL124" i="20"/>
  <c r="BM124" i="20"/>
  <c r="BN124" i="20"/>
  <c r="BO124" i="20"/>
  <c r="BP124" i="20"/>
  <c r="BQ124" i="20"/>
  <c r="BR124" i="20"/>
  <c r="BS124" i="20"/>
  <c r="BT124" i="20"/>
  <c r="BV124" i="20"/>
  <c r="BW124" i="20"/>
  <c r="BX124" i="20"/>
  <c r="BY124" i="20"/>
  <c r="BZ124" i="20"/>
  <c r="CA124" i="20"/>
  <c r="CD124" i="20"/>
  <c r="W125" i="20"/>
  <c r="X125" i="20"/>
  <c r="Y125" i="20"/>
  <c r="Z125" i="20"/>
  <c r="AA125" i="20"/>
  <c r="AB125" i="20"/>
  <c r="AC125" i="20"/>
  <c r="AD125" i="20"/>
  <c r="AE125" i="20"/>
  <c r="AF125" i="20"/>
  <c r="AG125" i="20"/>
  <c r="AH125" i="20"/>
  <c r="AI125" i="20"/>
  <c r="AJ125" i="20"/>
  <c r="AK125" i="20"/>
  <c r="AL125" i="20"/>
  <c r="AN125" i="20"/>
  <c r="AO125" i="20"/>
  <c r="AP125" i="20"/>
  <c r="AQ125" i="20"/>
  <c r="AR125" i="20"/>
  <c r="AS125" i="20"/>
  <c r="AT125" i="20"/>
  <c r="AU125" i="20"/>
  <c r="AV125" i="20"/>
  <c r="AW125" i="20"/>
  <c r="AX125" i="20"/>
  <c r="AY125" i="20"/>
  <c r="AZ125" i="20"/>
  <c r="BA125" i="20"/>
  <c r="BB125" i="20"/>
  <c r="BC125" i="20"/>
  <c r="BE125" i="20"/>
  <c r="BF125" i="20"/>
  <c r="BG125" i="20"/>
  <c r="BH125" i="20"/>
  <c r="BI125" i="20"/>
  <c r="BJ125" i="20"/>
  <c r="BK125" i="20"/>
  <c r="BL125" i="20"/>
  <c r="BM125" i="20"/>
  <c r="BN125" i="20"/>
  <c r="BO125" i="20"/>
  <c r="BP125" i="20"/>
  <c r="BQ125" i="20"/>
  <c r="BR125" i="20"/>
  <c r="BS125" i="20"/>
  <c r="BT125" i="20"/>
  <c r="BV125" i="20"/>
  <c r="BW125" i="20"/>
  <c r="BX125" i="20"/>
  <c r="BY125" i="20"/>
  <c r="BZ125" i="20"/>
  <c r="CA125" i="20"/>
  <c r="CD125" i="20"/>
  <c r="W126" i="20"/>
  <c r="X126" i="20"/>
  <c r="Y126" i="20"/>
  <c r="Z126" i="20"/>
  <c r="AA126" i="20"/>
  <c r="AB126" i="20"/>
  <c r="AC126" i="20"/>
  <c r="AD126" i="20"/>
  <c r="AE126" i="20"/>
  <c r="AF126" i="20"/>
  <c r="AG126" i="20"/>
  <c r="AH126" i="20"/>
  <c r="AI126" i="20"/>
  <c r="AJ126" i="20"/>
  <c r="AK126" i="20"/>
  <c r="AL126" i="20"/>
  <c r="AN126" i="20"/>
  <c r="AO126" i="20"/>
  <c r="AP126" i="20"/>
  <c r="AQ126" i="20"/>
  <c r="AR126" i="20"/>
  <c r="AS126" i="20"/>
  <c r="AT126" i="20"/>
  <c r="AU126" i="20"/>
  <c r="AV126" i="20"/>
  <c r="AW126" i="20"/>
  <c r="AX126" i="20"/>
  <c r="AY126" i="20"/>
  <c r="AZ126" i="20"/>
  <c r="BA126" i="20"/>
  <c r="BB126" i="20"/>
  <c r="BC126" i="20"/>
  <c r="BE126" i="20"/>
  <c r="BF126" i="20"/>
  <c r="BG126" i="20"/>
  <c r="BH126" i="20"/>
  <c r="BI126" i="20"/>
  <c r="BJ126" i="20"/>
  <c r="BK126" i="20"/>
  <c r="BL126" i="20"/>
  <c r="BM126" i="20"/>
  <c r="BN126" i="20"/>
  <c r="BO126" i="20"/>
  <c r="BP126" i="20"/>
  <c r="BQ126" i="20"/>
  <c r="BR126" i="20"/>
  <c r="BS126" i="20"/>
  <c r="BT126" i="20"/>
  <c r="BV126" i="20"/>
  <c r="BW126" i="20"/>
  <c r="BX126" i="20"/>
  <c r="BY126" i="20"/>
  <c r="BZ126" i="20"/>
  <c r="CA126" i="20"/>
  <c r="CD126" i="20"/>
  <c r="W127" i="20"/>
  <c r="X127" i="20"/>
  <c r="Y127" i="20"/>
  <c r="Z127" i="20"/>
  <c r="AA127" i="20"/>
  <c r="AB127" i="20"/>
  <c r="AC127" i="20"/>
  <c r="AD127" i="20"/>
  <c r="AE127" i="20"/>
  <c r="AF127" i="20"/>
  <c r="AG127" i="20"/>
  <c r="AH127" i="20"/>
  <c r="AI127" i="20"/>
  <c r="AJ127" i="20"/>
  <c r="AK127" i="20"/>
  <c r="AL127" i="20"/>
  <c r="AN127" i="20"/>
  <c r="AO127" i="20"/>
  <c r="AP127" i="20"/>
  <c r="AQ127" i="20"/>
  <c r="AR127" i="20"/>
  <c r="AS127" i="20"/>
  <c r="AT127" i="20"/>
  <c r="AU127" i="20"/>
  <c r="AV127" i="20"/>
  <c r="AW127" i="20"/>
  <c r="AX127" i="20"/>
  <c r="AY127" i="20"/>
  <c r="AZ127" i="20"/>
  <c r="BA127" i="20"/>
  <c r="BB127" i="20"/>
  <c r="BC127" i="20"/>
  <c r="BE127" i="20"/>
  <c r="BF127" i="20"/>
  <c r="BG127" i="20"/>
  <c r="BH127" i="20"/>
  <c r="BI127" i="20"/>
  <c r="BJ127" i="20"/>
  <c r="BK127" i="20"/>
  <c r="BL127" i="20"/>
  <c r="BM127" i="20"/>
  <c r="BN127" i="20"/>
  <c r="BO127" i="20"/>
  <c r="BP127" i="20"/>
  <c r="BQ127" i="20"/>
  <c r="BR127" i="20"/>
  <c r="BS127" i="20"/>
  <c r="BT127" i="20"/>
  <c r="BV127" i="20"/>
  <c r="BW127" i="20"/>
  <c r="BX127" i="20"/>
  <c r="BY127" i="20"/>
  <c r="BZ127" i="20"/>
  <c r="CA127" i="20"/>
  <c r="CD127" i="20"/>
  <c r="W128" i="20"/>
  <c r="X128" i="20"/>
  <c r="Y128" i="20"/>
  <c r="Z128" i="20"/>
  <c r="AA128" i="20"/>
  <c r="AB128" i="20"/>
  <c r="AC128" i="20"/>
  <c r="AD128" i="20"/>
  <c r="AE128" i="20"/>
  <c r="AF128" i="20"/>
  <c r="AG128" i="20"/>
  <c r="AH128" i="20"/>
  <c r="AI128" i="20"/>
  <c r="AJ128" i="20"/>
  <c r="AK128" i="20"/>
  <c r="AL128" i="20"/>
  <c r="AN128" i="20"/>
  <c r="AO128" i="20"/>
  <c r="AP128" i="20"/>
  <c r="AQ128" i="20"/>
  <c r="AR128" i="20"/>
  <c r="AS128" i="20"/>
  <c r="AT128" i="20"/>
  <c r="AU128" i="20"/>
  <c r="AV128" i="20"/>
  <c r="AW128" i="20"/>
  <c r="AX128" i="20"/>
  <c r="AY128" i="20"/>
  <c r="AZ128" i="20"/>
  <c r="BA128" i="20"/>
  <c r="BB128" i="20"/>
  <c r="BC128" i="20"/>
  <c r="BE128" i="20"/>
  <c r="BF128" i="20"/>
  <c r="BG128" i="20"/>
  <c r="BH128" i="20"/>
  <c r="BI128" i="20"/>
  <c r="BJ128" i="20"/>
  <c r="BK128" i="20"/>
  <c r="BL128" i="20"/>
  <c r="BM128" i="20"/>
  <c r="BN128" i="20"/>
  <c r="BO128" i="20"/>
  <c r="BP128" i="20"/>
  <c r="BQ128" i="20"/>
  <c r="BR128" i="20"/>
  <c r="BS128" i="20"/>
  <c r="BT128" i="20"/>
  <c r="BV128" i="20"/>
  <c r="BW128" i="20"/>
  <c r="BX128" i="20"/>
  <c r="BY128" i="20"/>
  <c r="BZ128" i="20"/>
  <c r="CA128" i="20"/>
  <c r="CD128" i="20"/>
  <c r="W129" i="20"/>
  <c r="X129" i="20"/>
  <c r="Y129" i="20"/>
  <c r="Z129" i="20"/>
  <c r="AA129" i="20"/>
  <c r="AB129" i="20"/>
  <c r="AC129" i="20"/>
  <c r="AD129" i="20"/>
  <c r="AE129" i="20"/>
  <c r="AF129" i="20"/>
  <c r="AG129" i="20"/>
  <c r="AH129" i="20"/>
  <c r="AI129" i="20"/>
  <c r="AJ129" i="20"/>
  <c r="AK129" i="20"/>
  <c r="AL129" i="20"/>
  <c r="AN129" i="20"/>
  <c r="AO129" i="20"/>
  <c r="AP129" i="20"/>
  <c r="AQ129" i="20"/>
  <c r="AR129" i="20"/>
  <c r="AS129" i="20"/>
  <c r="AT129" i="20"/>
  <c r="AU129" i="20"/>
  <c r="AV129" i="20"/>
  <c r="AW129" i="20"/>
  <c r="AX129" i="20"/>
  <c r="AY129" i="20"/>
  <c r="AZ129" i="20"/>
  <c r="BA129" i="20"/>
  <c r="BB129" i="20"/>
  <c r="BC129" i="20"/>
  <c r="BE129" i="20"/>
  <c r="BF129" i="20"/>
  <c r="BG129" i="20"/>
  <c r="BH129" i="20"/>
  <c r="BI129" i="20"/>
  <c r="BJ129" i="20"/>
  <c r="BK129" i="20"/>
  <c r="BL129" i="20"/>
  <c r="BM129" i="20"/>
  <c r="BN129" i="20"/>
  <c r="BO129" i="20"/>
  <c r="BP129" i="20"/>
  <c r="BQ129" i="20"/>
  <c r="BR129" i="20"/>
  <c r="BS129" i="20"/>
  <c r="BT129" i="20"/>
  <c r="BV129" i="20"/>
  <c r="BW129" i="20"/>
  <c r="BX129" i="20"/>
  <c r="BY129" i="20"/>
  <c r="BZ129" i="20"/>
  <c r="CA129" i="20"/>
  <c r="CD129" i="20"/>
  <c r="W130" i="20"/>
  <c r="X130" i="20"/>
  <c r="Y130" i="20"/>
  <c r="Z130" i="20"/>
  <c r="AA130" i="20"/>
  <c r="AB130" i="20"/>
  <c r="AC130" i="20"/>
  <c r="AD130" i="20"/>
  <c r="AE130" i="20"/>
  <c r="AF130" i="20"/>
  <c r="AG130" i="20"/>
  <c r="AH130" i="20"/>
  <c r="AI130" i="20"/>
  <c r="AJ130" i="20"/>
  <c r="AK130" i="20"/>
  <c r="AL130" i="20"/>
  <c r="AN130" i="20"/>
  <c r="AO130" i="20"/>
  <c r="AP130" i="20"/>
  <c r="AQ130" i="20"/>
  <c r="AR130" i="20"/>
  <c r="AS130" i="20"/>
  <c r="AT130" i="20"/>
  <c r="AU130" i="20"/>
  <c r="AV130" i="20"/>
  <c r="AW130" i="20"/>
  <c r="AX130" i="20"/>
  <c r="AY130" i="20"/>
  <c r="AZ130" i="20"/>
  <c r="BA130" i="20"/>
  <c r="BB130" i="20"/>
  <c r="BC130" i="20"/>
  <c r="BE130" i="20"/>
  <c r="BF130" i="20"/>
  <c r="BG130" i="20"/>
  <c r="BH130" i="20"/>
  <c r="BI130" i="20"/>
  <c r="BJ130" i="20"/>
  <c r="BK130" i="20"/>
  <c r="BL130" i="20"/>
  <c r="BM130" i="20"/>
  <c r="BN130" i="20"/>
  <c r="BO130" i="20"/>
  <c r="BP130" i="20"/>
  <c r="BQ130" i="20"/>
  <c r="BR130" i="20"/>
  <c r="BS130" i="20"/>
  <c r="BT130" i="20"/>
  <c r="BV130" i="20"/>
  <c r="BW130" i="20"/>
  <c r="BX130" i="20"/>
  <c r="BY130" i="20"/>
  <c r="BZ130" i="20"/>
  <c r="CA130" i="20"/>
  <c r="CD130" i="20"/>
  <c r="W131" i="20"/>
  <c r="X131" i="20"/>
  <c r="Y131" i="20"/>
  <c r="Z131" i="20"/>
  <c r="AA131" i="20"/>
  <c r="AB131" i="20"/>
  <c r="AC131" i="20"/>
  <c r="AD131" i="20"/>
  <c r="AE131" i="20"/>
  <c r="AF131" i="20"/>
  <c r="AG131" i="20"/>
  <c r="AH131" i="20"/>
  <c r="AI131" i="20"/>
  <c r="AJ131" i="20"/>
  <c r="AK131" i="20"/>
  <c r="AL131" i="20"/>
  <c r="AN131" i="20"/>
  <c r="AO131" i="20"/>
  <c r="AP131" i="20"/>
  <c r="AQ131" i="20"/>
  <c r="AR131" i="20"/>
  <c r="AS131" i="20"/>
  <c r="AT131" i="20"/>
  <c r="AU131" i="20"/>
  <c r="AV131" i="20"/>
  <c r="AW131" i="20"/>
  <c r="AX131" i="20"/>
  <c r="AY131" i="20"/>
  <c r="AZ131" i="20"/>
  <c r="BA131" i="20"/>
  <c r="BB131" i="20"/>
  <c r="BC131" i="20"/>
  <c r="BE131" i="20"/>
  <c r="BF131" i="20"/>
  <c r="BG131" i="20"/>
  <c r="BH131" i="20"/>
  <c r="BI131" i="20"/>
  <c r="BJ131" i="20"/>
  <c r="BK131" i="20"/>
  <c r="BL131" i="20"/>
  <c r="BM131" i="20"/>
  <c r="BN131" i="20"/>
  <c r="BO131" i="20"/>
  <c r="BP131" i="20"/>
  <c r="BQ131" i="20"/>
  <c r="BR131" i="20"/>
  <c r="BS131" i="20"/>
  <c r="BT131" i="20"/>
  <c r="BV131" i="20"/>
  <c r="BW131" i="20"/>
  <c r="BX131" i="20"/>
  <c r="BY131" i="20"/>
  <c r="BZ131" i="20"/>
  <c r="CA131" i="20"/>
  <c r="CD131" i="20"/>
  <c r="W132" i="20"/>
  <c r="X132" i="20"/>
  <c r="Y132" i="20"/>
  <c r="Z132" i="20"/>
  <c r="AA132" i="20"/>
  <c r="AB132" i="20"/>
  <c r="AC132" i="20"/>
  <c r="AD132" i="20"/>
  <c r="AE132" i="20"/>
  <c r="AF132" i="20"/>
  <c r="AG132" i="20"/>
  <c r="AH132" i="20"/>
  <c r="AI132" i="20"/>
  <c r="AJ132" i="20"/>
  <c r="AK132" i="20"/>
  <c r="AL132" i="20"/>
  <c r="AN132" i="20"/>
  <c r="AO132" i="20"/>
  <c r="AP132" i="20"/>
  <c r="AQ132" i="20"/>
  <c r="AR132" i="20"/>
  <c r="AS132" i="20"/>
  <c r="AT132" i="20"/>
  <c r="AU132" i="20"/>
  <c r="AV132" i="20"/>
  <c r="AW132" i="20"/>
  <c r="AX132" i="20"/>
  <c r="AY132" i="20"/>
  <c r="AZ132" i="20"/>
  <c r="BA132" i="20"/>
  <c r="BB132" i="20"/>
  <c r="BC132" i="20"/>
  <c r="BE132" i="20"/>
  <c r="BF132" i="20"/>
  <c r="BG132" i="20"/>
  <c r="BH132" i="20"/>
  <c r="BI132" i="20"/>
  <c r="BJ132" i="20"/>
  <c r="BK132" i="20"/>
  <c r="BL132" i="20"/>
  <c r="BM132" i="20"/>
  <c r="BN132" i="20"/>
  <c r="BO132" i="20"/>
  <c r="BP132" i="20"/>
  <c r="BQ132" i="20"/>
  <c r="BR132" i="20"/>
  <c r="BS132" i="20"/>
  <c r="BT132" i="20"/>
  <c r="BV132" i="20"/>
  <c r="BW132" i="20"/>
  <c r="BX132" i="20"/>
  <c r="BY132" i="20"/>
  <c r="BZ132" i="20"/>
  <c r="CA132" i="20"/>
  <c r="CD132" i="20"/>
  <c r="W133" i="20"/>
  <c r="X133" i="20"/>
  <c r="Y133" i="20"/>
  <c r="Z133" i="20"/>
  <c r="AA133" i="20"/>
  <c r="AB133" i="20"/>
  <c r="AC133" i="20"/>
  <c r="AD133" i="20"/>
  <c r="AE133" i="20"/>
  <c r="AF133" i="20"/>
  <c r="AG133" i="20"/>
  <c r="AH133" i="20"/>
  <c r="AI133" i="20"/>
  <c r="AJ133" i="20"/>
  <c r="AK133" i="20"/>
  <c r="AL133" i="20"/>
  <c r="AN133" i="20"/>
  <c r="AO133" i="20"/>
  <c r="AP133" i="20"/>
  <c r="AQ133" i="20"/>
  <c r="AR133" i="20"/>
  <c r="AS133" i="20"/>
  <c r="AT133" i="20"/>
  <c r="AU133" i="20"/>
  <c r="AV133" i="20"/>
  <c r="AW133" i="20"/>
  <c r="AX133" i="20"/>
  <c r="AY133" i="20"/>
  <c r="AZ133" i="20"/>
  <c r="BA133" i="20"/>
  <c r="BB133" i="20"/>
  <c r="BC133" i="20"/>
  <c r="BE133" i="20"/>
  <c r="BF133" i="20"/>
  <c r="BG133" i="20"/>
  <c r="BH133" i="20"/>
  <c r="BI133" i="20"/>
  <c r="BJ133" i="20"/>
  <c r="BK133" i="20"/>
  <c r="BL133" i="20"/>
  <c r="BM133" i="20"/>
  <c r="BN133" i="20"/>
  <c r="BO133" i="20"/>
  <c r="BP133" i="20"/>
  <c r="BQ133" i="20"/>
  <c r="BR133" i="20"/>
  <c r="BS133" i="20"/>
  <c r="BT133" i="20"/>
  <c r="BV133" i="20"/>
  <c r="BW133" i="20"/>
  <c r="BX133" i="20"/>
  <c r="BY133" i="20"/>
  <c r="BZ133" i="20"/>
  <c r="CA133" i="20"/>
  <c r="CD133" i="20"/>
  <c r="W134" i="20"/>
  <c r="X134" i="20"/>
  <c r="Y134" i="20"/>
  <c r="Z134" i="20"/>
  <c r="AA134" i="20"/>
  <c r="AB134" i="20"/>
  <c r="AC134" i="20"/>
  <c r="AD134" i="20"/>
  <c r="AE134" i="20"/>
  <c r="AF134" i="20"/>
  <c r="AG134" i="20"/>
  <c r="AH134" i="20"/>
  <c r="AI134" i="20"/>
  <c r="AJ134" i="20"/>
  <c r="AK134" i="20"/>
  <c r="AL134" i="20"/>
  <c r="AN134" i="20"/>
  <c r="AO134" i="20"/>
  <c r="AP134" i="20"/>
  <c r="AQ134" i="20"/>
  <c r="AR134" i="20"/>
  <c r="AS134" i="20"/>
  <c r="AT134" i="20"/>
  <c r="AU134" i="20"/>
  <c r="AV134" i="20"/>
  <c r="AW134" i="20"/>
  <c r="AX134" i="20"/>
  <c r="AY134" i="20"/>
  <c r="AZ134" i="20"/>
  <c r="BA134" i="20"/>
  <c r="BB134" i="20"/>
  <c r="BC134" i="20"/>
  <c r="BE134" i="20"/>
  <c r="BF134" i="20"/>
  <c r="BG134" i="20"/>
  <c r="BH134" i="20"/>
  <c r="BI134" i="20"/>
  <c r="BJ134" i="20"/>
  <c r="BK134" i="20"/>
  <c r="BL134" i="20"/>
  <c r="BM134" i="20"/>
  <c r="BN134" i="20"/>
  <c r="BO134" i="20"/>
  <c r="BP134" i="20"/>
  <c r="BQ134" i="20"/>
  <c r="BR134" i="20"/>
  <c r="BS134" i="20"/>
  <c r="BT134" i="20"/>
  <c r="BV134" i="20"/>
  <c r="BW134" i="20"/>
  <c r="BX134" i="20"/>
  <c r="BY134" i="20"/>
  <c r="BZ134" i="20"/>
  <c r="CA134" i="20"/>
  <c r="CD134" i="20"/>
  <c r="W135" i="20"/>
  <c r="X135" i="20"/>
  <c r="Y135" i="20"/>
  <c r="Z135" i="20"/>
  <c r="AA135" i="20"/>
  <c r="AB135" i="20"/>
  <c r="AC135" i="20"/>
  <c r="AD135" i="20"/>
  <c r="AE135" i="20"/>
  <c r="AF135" i="20"/>
  <c r="AG135" i="20"/>
  <c r="AH135" i="20"/>
  <c r="AI135" i="20"/>
  <c r="AJ135" i="20"/>
  <c r="AK135" i="20"/>
  <c r="AL135" i="20"/>
  <c r="AN135" i="20"/>
  <c r="AO135" i="20"/>
  <c r="AP135" i="20"/>
  <c r="AQ135" i="20"/>
  <c r="AR135" i="20"/>
  <c r="AS135" i="20"/>
  <c r="AT135" i="20"/>
  <c r="AU135" i="20"/>
  <c r="AV135" i="20"/>
  <c r="AW135" i="20"/>
  <c r="AX135" i="20"/>
  <c r="AY135" i="20"/>
  <c r="AZ135" i="20"/>
  <c r="BA135" i="20"/>
  <c r="BB135" i="20"/>
  <c r="BC135" i="20"/>
  <c r="BE135" i="20"/>
  <c r="BF135" i="20"/>
  <c r="BG135" i="20"/>
  <c r="BH135" i="20"/>
  <c r="BI135" i="20"/>
  <c r="BJ135" i="20"/>
  <c r="BK135" i="20"/>
  <c r="BL135" i="20"/>
  <c r="BM135" i="20"/>
  <c r="BN135" i="20"/>
  <c r="BO135" i="20"/>
  <c r="BP135" i="20"/>
  <c r="BQ135" i="20"/>
  <c r="BR135" i="20"/>
  <c r="BS135" i="20"/>
  <c r="BT135" i="20"/>
  <c r="BV135" i="20"/>
  <c r="BW135" i="20"/>
  <c r="BX135" i="20"/>
  <c r="BY135" i="20"/>
  <c r="BZ135" i="20"/>
  <c r="CA135" i="20"/>
  <c r="CD135" i="20"/>
  <c r="W136" i="20"/>
  <c r="X136" i="20"/>
  <c r="Y136" i="20"/>
  <c r="Z136" i="20"/>
  <c r="AA136" i="20"/>
  <c r="AB136" i="20"/>
  <c r="AC136" i="20"/>
  <c r="AD136" i="20"/>
  <c r="AE136" i="20"/>
  <c r="AF136" i="20"/>
  <c r="AG136" i="20"/>
  <c r="AH136" i="20"/>
  <c r="AI136" i="20"/>
  <c r="AJ136" i="20"/>
  <c r="AK136" i="20"/>
  <c r="AL136" i="20"/>
  <c r="AN136" i="20"/>
  <c r="AO136" i="20"/>
  <c r="AP136" i="20"/>
  <c r="AQ136" i="20"/>
  <c r="AR136" i="20"/>
  <c r="AS136" i="20"/>
  <c r="AT136" i="20"/>
  <c r="AU136" i="20"/>
  <c r="AV136" i="20"/>
  <c r="AW136" i="20"/>
  <c r="AX136" i="20"/>
  <c r="AY136" i="20"/>
  <c r="AZ136" i="20"/>
  <c r="BA136" i="20"/>
  <c r="BB136" i="20"/>
  <c r="BC136" i="20"/>
  <c r="BE136" i="20"/>
  <c r="BF136" i="20"/>
  <c r="BG136" i="20"/>
  <c r="BH136" i="20"/>
  <c r="BI136" i="20"/>
  <c r="BJ136" i="20"/>
  <c r="BK136" i="20"/>
  <c r="BL136" i="20"/>
  <c r="BM136" i="20"/>
  <c r="BN136" i="20"/>
  <c r="BO136" i="20"/>
  <c r="BP136" i="20"/>
  <c r="BQ136" i="20"/>
  <c r="BR136" i="20"/>
  <c r="BS136" i="20"/>
  <c r="BT136" i="20"/>
  <c r="BV136" i="20"/>
  <c r="BW136" i="20"/>
  <c r="BX136" i="20"/>
  <c r="BY136" i="20"/>
  <c r="BZ136" i="20"/>
  <c r="CA136" i="20"/>
  <c r="CD136" i="20"/>
  <c r="W137" i="20"/>
  <c r="X137" i="20"/>
  <c r="Y137" i="20"/>
  <c r="Z137" i="20"/>
  <c r="AA137" i="20"/>
  <c r="AB137" i="20"/>
  <c r="AC137" i="20"/>
  <c r="AD137" i="20"/>
  <c r="AE137" i="20"/>
  <c r="AF137" i="20"/>
  <c r="AG137" i="20"/>
  <c r="AH137" i="20"/>
  <c r="AI137" i="20"/>
  <c r="AJ137" i="20"/>
  <c r="AK137" i="20"/>
  <c r="AL137" i="20"/>
  <c r="AN137" i="20"/>
  <c r="AO137" i="20"/>
  <c r="AP137" i="20"/>
  <c r="AQ137" i="20"/>
  <c r="AR137" i="20"/>
  <c r="AS137" i="20"/>
  <c r="AT137" i="20"/>
  <c r="AU137" i="20"/>
  <c r="AV137" i="20"/>
  <c r="AW137" i="20"/>
  <c r="AX137" i="20"/>
  <c r="AY137" i="20"/>
  <c r="AZ137" i="20"/>
  <c r="BA137" i="20"/>
  <c r="BB137" i="20"/>
  <c r="BC137" i="20"/>
  <c r="BE137" i="20"/>
  <c r="BF137" i="20"/>
  <c r="BG137" i="20"/>
  <c r="BH137" i="20"/>
  <c r="BI137" i="20"/>
  <c r="BJ137" i="20"/>
  <c r="BK137" i="20"/>
  <c r="BL137" i="20"/>
  <c r="BM137" i="20"/>
  <c r="BN137" i="20"/>
  <c r="BO137" i="20"/>
  <c r="BP137" i="20"/>
  <c r="BQ137" i="20"/>
  <c r="BR137" i="20"/>
  <c r="BS137" i="20"/>
  <c r="BT137" i="20"/>
  <c r="BV137" i="20"/>
  <c r="BW137" i="20"/>
  <c r="BX137" i="20"/>
  <c r="BY137" i="20"/>
  <c r="BZ137" i="20"/>
  <c r="CA137" i="20"/>
  <c r="CD137" i="20"/>
  <c r="W138" i="20"/>
  <c r="X138" i="20"/>
  <c r="Y138" i="20"/>
  <c r="Z138" i="20"/>
  <c r="AA138" i="20"/>
  <c r="AB138" i="20"/>
  <c r="AC138" i="20"/>
  <c r="AD138" i="20"/>
  <c r="AE138" i="20"/>
  <c r="AF138" i="20"/>
  <c r="AG138" i="20"/>
  <c r="AH138" i="20"/>
  <c r="AI138" i="20"/>
  <c r="AJ138" i="20"/>
  <c r="AK138" i="20"/>
  <c r="AL138" i="20"/>
  <c r="AN138" i="20"/>
  <c r="AO138" i="20"/>
  <c r="AP138" i="20"/>
  <c r="AQ138" i="20"/>
  <c r="AR138" i="20"/>
  <c r="AS138" i="20"/>
  <c r="AT138" i="20"/>
  <c r="AU138" i="20"/>
  <c r="AV138" i="20"/>
  <c r="AW138" i="20"/>
  <c r="AX138" i="20"/>
  <c r="AY138" i="20"/>
  <c r="AZ138" i="20"/>
  <c r="BA138" i="20"/>
  <c r="BB138" i="20"/>
  <c r="BC138" i="20"/>
  <c r="BE138" i="20"/>
  <c r="BF138" i="20"/>
  <c r="BG138" i="20"/>
  <c r="BH138" i="20"/>
  <c r="BI138" i="20"/>
  <c r="BJ138" i="20"/>
  <c r="BK138" i="20"/>
  <c r="BL138" i="20"/>
  <c r="BM138" i="20"/>
  <c r="BN138" i="20"/>
  <c r="BO138" i="20"/>
  <c r="BP138" i="20"/>
  <c r="BQ138" i="20"/>
  <c r="BR138" i="20"/>
  <c r="BS138" i="20"/>
  <c r="BT138" i="20"/>
  <c r="BV138" i="20"/>
  <c r="BW138" i="20"/>
  <c r="BX138" i="20"/>
  <c r="BY138" i="20"/>
  <c r="BZ138" i="20"/>
  <c r="CA138" i="20"/>
  <c r="CD138" i="20"/>
  <c r="W139" i="20"/>
  <c r="X139" i="20"/>
  <c r="Y139" i="20"/>
  <c r="Z139" i="20"/>
  <c r="AA139" i="20"/>
  <c r="AB139" i="20"/>
  <c r="AC139" i="20"/>
  <c r="AD139" i="20"/>
  <c r="AE139" i="20"/>
  <c r="AF139" i="20"/>
  <c r="AG139" i="20"/>
  <c r="AH139" i="20"/>
  <c r="AI139" i="20"/>
  <c r="AJ139" i="20"/>
  <c r="AK139" i="20"/>
  <c r="AL139" i="20"/>
  <c r="AN139" i="20"/>
  <c r="AO139" i="20"/>
  <c r="AP139" i="20"/>
  <c r="AQ139" i="20"/>
  <c r="AR139" i="20"/>
  <c r="AS139" i="20"/>
  <c r="AT139" i="20"/>
  <c r="AU139" i="20"/>
  <c r="AV139" i="20"/>
  <c r="AW139" i="20"/>
  <c r="AX139" i="20"/>
  <c r="AY139" i="20"/>
  <c r="AZ139" i="20"/>
  <c r="BA139" i="20"/>
  <c r="BB139" i="20"/>
  <c r="BC139" i="20"/>
  <c r="BE139" i="20"/>
  <c r="BF139" i="20"/>
  <c r="BG139" i="20"/>
  <c r="BH139" i="20"/>
  <c r="BI139" i="20"/>
  <c r="BJ139" i="20"/>
  <c r="BK139" i="20"/>
  <c r="BL139" i="20"/>
  <c r="BM139" i="20"/>
  <c r="BN139" i="20"/>
  <c r="BO139" i="20"/>
  <c r="BP139" i="20"/>
  <c r="BQ139" i="20"/>
  <c r="BR139" i="20"/>
  <c r="BS139" i="20"/>
  <c r="BT139" i="20"/>
  <c r="BV139" i="20"/>
  <c r="BW139" i="20"/>
  <c r="BX139" i="20"/>
  <c r="BY139" i="20"/>
  <c r="BZ139" i="20"/>
  <c r="CA139" i="20"/>
  <c r="CD139" i="20"/>
  <c r="W140" i="20"/>
  <c r="X140" i="20"/>
  <c r="Y140" i="20"/>
  <c r="Z140" i="20"/>
  <c r="AA140" i="20"/>
  <c r="AB140" i="20"/>
  <c r="AC140" i="20"/>
  <c r="AD140" i="20"/>
  <c r="AE140" i="20"/>
  <c r="AF140" i="20"/>
  <c r="AG140" i="20"/>
  <c r="AH140" i="20"/>
  <c r="AI140" i="20"/>
  <c r="AJ140" i="20"/>
  <c r="AK140" i="20"/>
  <c r="AL140" i="20"/>
  <c r="AN140" i="20"/>
  <c r="AO140" i="20"/>
  <c r="AP140" i="20"/>
  <c r="AQ140" i="20"/>
  <c r="AR140" i="20"/>
  <c r="AS140" i="20"/>
  <c r="AT140" i="20"/>
  <c r="AU140" i="20"/>
  <c r="AV140" i="20"/>
  <c r="AW140" i="20"/>
  <c r="AX140" i="20"/>
  <c r="AY140" i="20"/>
  <c r="AZ140" i="20"/>
  <c r="BA140" i="20"/>
  <c r="BB140" i="20"/>
  <c r="BC140" i="20"/>
  <c r="BE140" i="20"/>
  <c r="BF140" i="20"/>
  <c r="BG140" i="20"/>
  <c r="BH140" i="20"/>
  <c r="BI140" i="20"/>
  <c r="BJ140" i="20"/>
  <c r="BK140" i="20"/>
  <c r="BL140" i="20"/>
  <c r="BM140" i="20"/>
  <c r="BN140" i="20"/>
  <c r="BO140" i="20"/>
  <c r="BP140" i="20"/>
  <c r="BQ140" i="20"/>
  <c r="BR140" i="20"/>
  <c r="BS140" i="20"/>
  <c r="BT140" i="20"/>
  <c r="BV140" i="20"/>
  <c r="BW140" i="20"/>
  <c r="BX140" i="20"/>
  <c r="BY140" i="20"/>
  <c r="BZ140" i="20"/>
  <c r="CA140" i="20"/>
  <c r="CD140" i="20"/>
  <c r="W141" i="20"/>
  <c r="X141" i="20"/>
  <c r="Y141" i="20"/>
  <c r="Z141" i="20"/>
  <c r="AA141" i="20"/>
  <c r="AB141" i="20"/>
  <c r="AC141" i="20"/>
  <c r="AD141" i="20"/>
  <c r="AE141" i="20"/>
  <c r="AF141" i="20"/>
  <c r="AG141" i="20"/>
  <c r="AH141" i="20"/>
  <c r="AI141" i="20"/>
  <c r="AJ141" i="20"/>
  <c r="AK141" i="20"/>
  <c r="AL141" i="20"/>
  <c r="AN141" i="20"/>
  <c r="AO141" i="20"/>
  <c r="AP141" i="20"/>
  <c r="AQ141" i="20"/>
  <c r="AR141" i="20"/>
  <c r="AS141" i="20"/>
  <c r="AT141" i="20"/>
  <c r="AU141" i="20"/>
  <c r="AV141" i="20"/>
  <c r="AW141" i="20"/>
  <c r="AX141" i="20"/>
  <c r="AY141" i="20"/>
  <c r="AZ141" i="20"/>
  <c r="BA141" i="20"/>
  <c r="BB141" i="20"/>
  <c r="BC141" i="20"/>
  <c r="BE141" i="20"/>
  <c r="BF141" i="20"/>
  <c r="BG141" i="20"/>
  <c r="BH141" i="20"/>
  <c r="BI141" i="20"/>
  <c r="BJ141" i="20"/>
  <c r="BK141" i="20"/>
  <c r="BL141" i="20"/>
  <c r="BM141" i="20"/>
  <c r="BN141" i="20"/>
  <c r="BO141" i="20"/>
  <c r="BP141" i="20"/>
  <c r="BQ141" i="20"/>
  <c r="BR141" i="20"/>
  <c r="BS141" i="20"/>
  <c r="BT141" i="20"/>
  <c r="BV141" i="20"/>
  <c r="BW141" i="20"/>
  <c r="BX141" i="20"/>
  <c r="BY141" i="20"/>
  <c r="BZ141" i="20"/>
  <c r="CA141" i="20"/>
  <c r="CD141" i="20"/>
  <c r="W142" i="20"/>
  <c r="X142" i="20"/>
  <c r="Y142" i="20"/>
  <c r="Z142" i="20"/>
  <c r="AA142" i="20"/>
  <c r="AB142" i="20"/>
  <c r="AC142" i="20"/>
  <c r="AD142" i="20"/>
  <c r="AE142" i="20"/>
  <c r="AF142" i="20"/>
  <c r="AG142" i="20"/>
  <c r="AH142" i="20"/>
  <c r="AI142" i="20"/>
  <c r="AJ142" i="20"/>
  <c r="AK142" i="20"/>
  <c r="AL142" i="20"/>
  <c r="AN142" i="20"/>
  <c r="AO142" i="20"/>
  <c r="AP142" i="20"/>
  <c r="AQ142" i="20"/>
  <c r="AR142" i="20"/>
  <c r="AS142" i="20"/>
  <c r="AT142" i="20"/>
  <c r="AU142" i="20"/>
  <c r="AV142" i="20"/>
  <c r="AW142" i="20"/>
  <c r="AX142" i="20"/>
  <c r="AY142" i="20"/>
  <c r="AZ142" i="20"/>
  <c r="BA142" i="20"/>
  <c r="BB142" i="20"/>
  <c r="BC142" i="20"/>
  <c r="BE142" i="20"/>
  <c r="BF142" i="20"/>
  <c r="BG142" i="20"/>
  <c r="BH142" i="20"/>
  <c r="BI142" i="20"/>
  <c r="BJ142" i="20"/>
  <c r="BK142" i="20"/>
  <c r="BL142" i="20"/>
  <c r="BM142" i="20"/>
  <c r="BN142" i="20"/>
  <c r="BO142" i="20"/>
  <c r="BP142" i="20"/>
  <c r="BQ142" i="20"/>
  <c r="BR142" i="20"/>
  <c r="BS142" i="20"/>
  <c r="BT142" i="20"/>
  <c r="BV142" i="20"/>
  <c r="BW142" i="20"/>
  <c r="BX142" i="20"/>
  <c r="BY142" i="20"/>
  <c r="BZ142" i="20"/>
  <c r="CA142" i="20"/>
  <c r="CD142" i="20"/>
  <c r="W143" i="20"/>
  <c r="X143" i="20"/>
  <c r="Y143" i="20"/>
  <c r="Z143" i="20"/>
  <c r="AA143" i="20"/>
  <c r="AB143" i="20"/>
  <c r="AC143" i="20"/>
  <c r="AD143" i="20"/>
  <c r="AE143" i="20"/>
  <c r="AF143" i="20"/>
  <c r="AG143" i="20"/>
  <c r="AH143" i="20"/>
  <c r="AI143" i="20"/>
  <c r="AJ143" i="20"/>
  <c r="AK143" i="20"/>
  <c r="AL143" i="20"/>
  <c r="AN143" i="20"/>
  <c r="AO143" i="20"/>
  <c r="AP143" i="20"/>
  <c r="AQ143" i="20"/>
  <c r="AR143" i="20"/>
  <c r="AS143" i="20"/>
  <c r="AT143" i="20"/>
  <c r="AU143" i="20"/>
  <c r="AV143" i="20"/>
  <c r="AW143" i="20"/>
  <c r="AX143" i="20"/>
  <c r="AY143" i="20"/>
  <c r="AZ143" i="20"/>
  <c r="BA143" i="20"/>
  <c r="BB143" i="20"/>
  <c r="BC143" i="20"/>
  <c r="BE143" i="20"/>
  <c r="BF143" i="20"/>
  <c r="BG143" i="20"/>
  <c r="BH143" i="20"/>
  <c r="BI143" i="20"/>
  <c r="BJ143" i="20"/>
  <c r="BK143" i="20"/>
  <c r="BL143" i="20"/>
  <c r="BM143" i="20"/>
  <c r="BN143" i="20"/>
  <c r="BO143" i="20"/>
  <c r="BP143" i="20"/>
  <c r="BQ143" i="20"/>
  <c r="BR143" i="20"/>
  <c r="BS143" i="20"/>
  <c r="BT143" i="20"/>
  <c r="BV143" i="20"/>
  <c r="BW143" i="20"/>
  <c r="BX143" i="20"/>
  <c r="BY143" i="20"/>
  <c r="BZ143" i="20"/>
  <c r="CA143" i="20"/>
  <c r="CD143" i="20"/>
  <c r="W144" i="20"/>
  <c r="X144" i="20"/>
  <c r="Y144" i="20"/>
  <c r="Z144" i="20"/>
  <c r="AA144" i="20"/>
  <c r="AB144" i="20"/>
  <c r="AC144" i="20"/>
  <c r="AD144" i="20"/>
  <c r="AE144" i="20"/>
  <c r="AF144" i="20"/>
  <c r="AG144" i="20"/>
  <c r="AH144" i="20"/>
  <c r="AI144" i="20"/>
  <c r="AJ144" i="20"/>
  <c r="AK144" i="20"/>
  <c r="AL144" i="20"/>
  <c r="AN144" i="20"/>
  <c r="AO144" i="20"/>
  <c r="AP144" i="20"/>
  <c r="AQ144" i="20"/>
  <c r="AR144" i="20"/>
  <c r="AS144" i="20"/>
  <c r="AT144" i="20"/>
  <c r="AU144" i="20"/>
  <c r="AV144" i="20"/>
  <c r="AW144" i="20"/>
  <c r="AX144" i="20"/>
  <c r="AY144" i="20"/>
  <c r="AZ144" i="20"/>
  <c r="BA144" i="20"/>
  <c r="BB144" i="20"/>
  <c r="BC144" i="20"/>
  <c r="BE144" i="20"/>
  <c r="BF144" i="20"/>
  <c r="BG144" i="20"/>
  <c r="BH144" i="20"/>
  <c r="BI144" i="20"/>
  <c r="BJ144" i="20"/>
  <c r="BK144" i="20"/>
  <c r="BL144" i="20"/>
  <c r="BM144" i="20"/>
  <c r="BN144" i="20"/>
  <c r="BO144" i="20"/>
  <c r="BP144" i="20"/>
  <c r="BQ144" i="20"/>
  <c r="BR144" i="20"/>
  <c r="BS144" i="20"/>
  <c r="BT144" i="20"/>
  <c r="BV144" i="20"/>
  <c r="BW144" i="20"/>
  <c r="BX144" i="20"/>
  <c r="BY144" i="20"/>
  <c r="BZ144" i="20"/>
  <c r="CA144" i="20"/>
  <c r="CD144" i="20"/>
  <c r="W145" i="20"/>
  <c r="X145" i="20"/>
  <c r="Y145" i="20"/>
  <c r="Z145" i="20"/>
  <c r="AA145" i="20"/>
  <c r="AB145" i="20"/>
  <c r="AC145" i="20"/>
  <c r="AD145" i="20"/>
  <c r="AE145" i="20"/>
  <c r="AF145" i="20"/>
  <c r="AG145" i="20"/>
  <c r="AH145" i="20"/>
  <c r="AI145" i="20"/>
  <c r="AJ145" i="20"/>
  <c r="AK145" i="20"/>
  <c r="AL145" i="20"/>
  <c r="AN145" i="20"/>
  <c r="AO145" i="20"/>
  <c r="AP145" i="20"/>
  <c r="AQ145" i="20"/>
  <c r="AR145" i="20"/>
  <c r="AS145" i="20"/>
  <c r="AT145" i="20"/>
  <c r="AU145" i="20"/>
  <c r="AV145" i="20"/>
  <c r="AW145" i="20"/>
  <c r="AX145" i="20"/>
  <c r="AY145" i="20"/>
  <c r="AZ145" i="20"/>
  <c r="BA145" i="20"/>
  <c r="BB145" i="20"/>
  <c r="BC145" i="20"/>
  <c r="BE145" i="20"/>
  <c r="BF145" i="20"/>
  <c r="BG145" i="20"/>
  <c r="BH145" i="20"/>
  <c r="BI145" i="20"/>
  <c r="BJ145" i="20"/>
  <c r="BK145" i="20"/>
  <c r="BL145" i="20"/>
  <c r="BM145" i="20"/>
  <c r="BN145" i="20"/>
  <c r="BO145" i="20"/>
  <c r="BP145" i="20"/>
  <c r="BQ145" i="20"/>
  <c r="BR145" i="20"/>
  <c r="BS145" i="20"/>
  <c r="BT145" i="20"/>
  <c r="BV145" i="20"/>
  <c r="BW145" i="20"/>
  <c r="BX145" i="20"/>
  <c r="BY145" i="20"/>
  <c r="BZ145" i="20"/>
  <c r="CA145" i="20"/>
  <c r="CD145" i="20"/>
  <c r="W146" i="20"/>
  <c r="X146" i="20"/>
  <c r="Y146" i="20"/>
  <c r="Z146" i="20"/>
  <c r="AA146" i="20"/>
  <c r="AB146" i="20"/>
  <c r="AC146" i="20"/>
  <c r="AD146" i="20"/>
  <c r="AE146" i="20"/>
  <c r="AF146" i="20"/>
  <c r="AG146" i="20"/>
  <c r="AH146" i="20"/>
  <c r="AI146" i="20"/>
  <c r="AJ146" i="20"/>
  <c r="AK146" i="20"/>
  <c r="AL146" i="20"/>
  <c r="AN146" i="20"/>
  <c r="AO146" i="20"/>
  <c r="AP146" i="20"/>
  <c r="AQ146" i="20"/>
  <c r="AR146" i="20"/>
  <c r="AS146" i="20"/>
  <c r="AT146" i="20"/>
  <c r="AU146" i="20"/>
  <c r="AV146" i="20"/>
  <c r="AW146" i="20"/>
  <c r="AX146" i="20"/>
  <c r="AY146" i="20"/>
  <c r="AZ146" i="20"/>
  <c r="BA146" i="20"/>
  <c r="BB146" i="20"/>
  <c r="BC146" i="20"/>
  <c r="BE146" i="20"/>
  <c r="BF146" i="20"/>
  <c r="BG146" i="20"/>
  <c r="BH146" i="20"/>
  <c r="BI146" i="20"/>
  <c r="BJ146" i="20"/>
  <c r="BK146" i="20"/>
  <c r="BL146" i="20"/>
  <c r="BM146" i="20"/>
  <c r="BN146" i="20"/>
  <c r="BO146" i="20"/>
  <c r="BP146" i="20"/>
  <c r="BQ146" i="20"/>
  <c r="BR146" i="20"/>
  <c r="BS146" i="20"/>
  <c r="BT146" i="20"/>
  <c r="BV146" i="20"/>
  <c r="BW146" i="20"/>
  <c r="BX146" i="20"/>
  <c r="BY146" i="20"/>
  <c r="BZ146" i="20"/>
  <c r="CA146" i="20"/>
  <c r="CD146" i="20"/>
  <c r="W147" i="20"/>
  <c r="X147" i="20"/>
  <c r="Y147" i="20"/>
  <c r="Z147" i="20"/>
  <c r="AA147" i="20"/>
  <c r="AB147" i="20"/>
  <c r="AC147" i="20"/>
  <c r="AD147" i="20"/>
  <c r="AE147" i="20"/>
  <c r="AF147" i="20"/>
  <c r="AG147" i="20"/>
  <c r="AH147" i="20"/>
  <c r="AI147" i="20"/>
  <c r="AJ147" i="20"/>
  <c r="AK147" i="20"/>
  <c r="AL147" i="20"/>
  <c r="AN147" i="20"/>
  <c r="AO147" i="20"/>
  <c r="AP147" i="20"/>
  <c r="AQ147" i="20"/>
  <c r="AR147" i="20"/>
  <c r="AS147" i="20"/>
  <c r="AT147" i="20"/>
  <c r="AU147" i="20"/>
  <c r="AV147" i="20"/>
  <c r="AW147" i="20"/>
  <c r="AX147" i="20"/>
  <c r="AY147" i="20"/>
  <c r="AZ147" i="20"/>
  <c r="BA147" i="20"/>
  <c r="BB147" i="20"/>
  <c r="BC147" i="20"/>
  <c r="BE147" i="20"/>
  <c r="BF147" i="20"/>
  <c r="BG147" i="20"/>
  <c r="BH147" i="20"/>
  <c r="BI147" i="20"/>
  <c r="BJ147" i="20"/>
  <c r="BK147" i="20"/>
  <c r="BL147" i="20"/>
  <c r="BM147" i="20"/>
  <c r="BN147" i="20"/>
  <c r="BO147" i="20"/>
  <c r="BP147" i="20"/>
  <c r="BQ147" i="20"/>
  <c r="BR147" i="20"/>
  <c r="BS147" i="20"/>
  <c r="BT147" i="20"/>
  <c r="BV147" i="20"/>
  <c r="BW147" i="20"/>
  <c r="BX147" i="20"/>
  <c r="BY147" i="20"/>
  <c r="BZ147" i="20"/>
  <c r="CA147" i="20"/>
  <c r="CD147" i="20"/>
  <c r="W148" i="20"/>
  <c r="X148" i="20"/>
  <c r="Y148" i="20"/>
  <c r="Z148" i="20"/>
  <c r="AA148" i="20"/>
  <c r="AB148" i="20"/>
  <c r="AC148" i="20"/>
  <c r="AD148" i="20"/>
  <c r="AE148" i="20"/>
  <c r="AF148" i="20"/>
  <c r="AG148" i="20"/>
  <c r="AH148" i="20"/>
  <c r="AI148" i="20"/>
  <c r="AJ148" i="20"/>
  <c r="AK148" i="20"/>
  <c r="AL148" i="20"/>
  <c r="AN148" i="20"/>
  <c r="AO148" i="20"/>
  <c r="AP148" i="20"/>
  <c r="AQ148" i="20"/>
  <c r="AR148" i="20"/>
  <c r="AS148" i="20"/>
  <c r="AT148" i="20"/>
  <c r="AU148" i="20"/>
  <c r="AV148" i="20"/>
  <c r="AW148" i="20"/>
  <c r="AX148" i="20"/>
  <c r="AY148" i="20"/>
  <c r="AZ148" i="20"/>
  <c r="BA148" i="20"/>
  <c r="BB148" i="20"/>
  <c r="BC148" i="20"/>
  <c r="BE148" i="20"/>
  <c r="BF148" i="20"/>
  <c r="BG148" i="20"/>
  <c r="BH148" i="20"/>
  <c r="BI148" i="20"/>
  <c r="BJ148" i="20"/>
  <c r="BK148" i="20"/>
  <c r="BL148" i="20"/>
  <c r="BM148" i="20"/>
  <c r="BN148" i="20"/>
  <c r="BO148" i="20"/>
  <c r="BP148" i="20"/>
  <c r="BQ148" i="20"/>
  <c r="BR148" i="20"/>
  <c r="BS148" i="20"/>
  <c r="BT148" i="20"/>
  <c r="BV148" i="20"/>
  <c r="BW148" i="20"/>
  <c r="BX148" i="20"/>
  <c r="BY148" i="20"/>
  <c r="BZ148" i="20"/>
  <c r="CA148" i="20"/>
  <c r="CD148" i="20"/>
  <c r="W149" i="20"/>
  <c r="X149" i="20"/>
  <c r="Y149" i="20"/>
  <c r="Z149" i="20"/>
  <c r="AA149" i="20"/>
  <c r="AB149" i="20"/>
  <c r="AC149" i="20"/>
  <c r="AD149" i="20"/>
  <c r="AE149" i="20"/>
  <c r="AF149" i="20"/>
  <c r="AG149" i="20"/>
  <c r="AH149" i="20"/>
  <c r="AI149" i="20"/>
  <c r="AJ149" i="20"/>
  <c r="AK149" i="20"/>
  <c r="AL149" i="20"/>
  <c r="AN149" i="20"/>
  <c r="AO149" i="20"/>
  <c r="AP149" i="20"/>
  <c r="AQ149" i="20"/>
  <c r="AR149" i="20"/>
  <c r="AS149" i="20"/>
  <c r="AT149" i="20"/>
  <c r="AU149" i="20"/>
  <c r="AV149" i="20"/>
  <c r="AW149" i="20"/>
  <c r="AX149" i="20"/>
  <c r="AY149" i="20"/>
  <c r="AZ149" i="20"/>
  <c r="BA149" i="20"/>
  <c r="BB149" i="20"/>
  <c r="BC149" i="20"/>
  <c r="BE149" i="20"/>
  <c r="BF149" i="20"/>
  <c r="BG149" i="20"/>
  <c r="BH149" i="20"/>
  <c r="BI149" i="20"/>
  <c r="BJ149" i="20"/>
  <c r="BK149" i="20"/>
  <c r="BL149" i="20"/>
  <c r="BM149" i="20"/>
  <c r="BN149" i="20"/>
  <c r="BO149" i="20"/>
  <c r="BP149" i="20"/>
  <c r="BQ149" i="20"/>
  <c r="BR149" i="20"/>
  <c r="BS149" i="20"/>
  <c r="BT149" i="20"/>
  <c r="BV149" i="20"/>
  <c r="BW149" i="20"/>
  <c r="BX149" i="20"/>
  <c r="BY149" i="20"/>
  <c r="BZ149" i="20"/>
  <c r="CA149" i="20"/>
  <c r="CD149" i="20"/>
  <c r="W150" i="20"/>
  <c r="X150" i="20"/>
  <c r="Y150" i="20"/>
  <c r="Z150" i="20"/>
  <c r="AA150" i="20"/>
  <c r="AB150" i="20"/>
  <c r="AC150" i="20"/>
  <c r="AD150" i="20"/>
  <c r="AE150" i="20"/>
  <c r="AF150" i="20"/>
  <c r="AG150" i="20"/>
  <c r="AH150" i="20"/>
  <c r="AI150" i="20"/>
  <c r="AJ150" i="20"/>
  <c r="AK150" i="20"/>
  <c r="AL150" i="20"/>
  <c r="AN150" i="20"/>
  <c r="AO150" i="20"/>
  <c r="AP150" i="20"/>
  <c r="AQ150" i="20"/>
  <c r="AR150" i="20"/>
  <c r="AS150" i="20"/>
  <c r="AT150" i="20"/>
  <c r="AU150" i="20"/>
  <c r="AV150" i="20"/>
  <c r="AW150" i="20"/>
  <c r="AX150" i="20"/>
  <c r="AY150" i="20"/>
  <c r="AZ150" i="20"/>
  <c r="BA150" i="20"/>
  <c r="BB150" i="20"/>
  <c r="BC150" i="20"/>
  <c r="BE150" i="20"/>
  <c r="BF150" i="20"/>
  <c r="BG150" i="20"/>
  <c r="BH150" i="20"/>
  <c r="BI150" i="20"/>
  <c r="BJ150" i="20"/>
  <c r="BK150" i="20"/>
  <c r="BL150" i="20"/>
  <c r="BM150" i="20"/>
  <c r="BN150" i="20"/>
  <c r="BO150" i="20"/>
  <c r="BP150" i="20"/>
  <c r="BQ150" i="20"/>
  <c r="BR150" i="20"/>
  <c r="BS150" i="20"/>
  <c r="BT150" i="20"/>
  <c r="BV150" i="20"/>
  <c r="BW150" i="20"/>
  <c r="BX150" i="20"/>
  <c r="BY150" i="20"/>
  <c r="BZ150" i="20"/>
  <c r="CA150" i="20"/>
  <c r="CD150" i="20"/>
  <c r="W151" i="20"/>
  <c r="X151" i="20"/>
  <c r="Y151" i="20"/>
  <c r="Z151" i="20"/>
  <c r="AA151" i="20"/>
  <c r="AB151" i="20"/>
  <c r="AC151" i="20"/>
  <c r="AD151" i="20"/>
  <c r="AE151" i="20"/>
  <c r="AF151" i="20"/>
  <c r="AG151" i="20"/>
  <c r="AH151" i="20"/>
  <c r="AI151" i="20"/>
  <c r="AJ151" i="20"/>
  <c r="AK151" i="20"/>
  <c r="AL151" i="20"/>
  <c r="AN151" i="20"/>
  <c r="AO151" i="20"/>
  <c r="AP151" i="20"/>
  <c r="AQ151" i="20"/>
  <c r="AR151" i="20"/>
  <c r="AS151" i="20"/>
  <c r="AT151" i="20"/>
  <c r="AU151" i="20"/>
  <c r="AV151" i="20"/>
  <c r="AW151" i="20"/>
  <c r="AX151" i="20"/>
  <c r="AY151" i="20"/>
  <c r="AZ151" i="20"/>
  <c r="BA151" i="20"/>
  <c r="BB151" i="20"/>
  <c r="BC151" i="20"/>
  <c r="BE151" i="20"/>
  <c r="BF151" i="20"/>
  <c r="BG151" i="20"/>
  <c r="BH151" i="20"/>
  <c r="BI151" i="20"/>
  <c r="BJ151" i="20"/>
  <c r="BK151" i="20"/>
  <c r="BL151" i="20"/>
  <c r="BM151" i="20"/>
  <c r="BN151" i="20"/>
  <c r="BO151" i="20"/>
  <c r="BP151" i="20"/>
  <c r="BQ151" i="20"/>
  <c r="BR151" i="20"/>
  <c r="BS151" i="20"/>
  <c r="BT151" i="20"/>
  <c r="BV151" i="20"/>
  <c r="BW151" i="20"/>
  <c r="BX151" i="20"/>
  <c r="BY151" i="20"/>
  <c r="BZ151" i="20"/>
  <c r="CA151" i="20"/>
  <c r="CD151" i="20"/>
  <c r="W152" i="20"/>
  <c r="X152" i="20"/>
  <c r="Y152" i="20"/>
  <c r="Z152" i="20"/>
  <c r="AA152" i="20"/>
  <c r="AB152" i="20"/>
  <c r="AC152" i="20"/>
  <c r="AD152" i="20"/>
  <c r="AE152" i="20"/>
  <c r="AF152" i="20"/>
  <c r="AG152" i="20"/>
  <c r="AH152" i="20"/>
  <c r="AI152" i="20"/>
  <c r="AJ152" i="20"/>
  <c r="AK152" i="20"/>
  <c r="AL152" i="20"/>
  <c r="AN152" i="20"/>
  <c r="AO152" i="20"/>
  <c r="AP152" i="20"/>
  <c r="AQ152" i="20"/>
  <c r="AR152" i="20"/>
  <c r="AS152" i="20"/>
  <c r="AT152" i="20"/>
  <c r="AU152" i="20"/>
  <c r="AV152" i="20"/>
  <c r="AW152" i="20"/>
  <c r="AX152" i="20"/>
  <c r="AY152" i="20"/>
  <c r="AZ152" i="20"/>
  <c r="BA152" i="20"/>
  <c r="BB152" i="20"/>
  <c r="BC152" i="20"/>
  <c r="BE152" i="20"/>
  <c r="BF152" i="20"/>
  <c r="BG152" i="20"/>
  <c r="BH152" i="20"/>
  <c r="BI152" i="20"/>
  <c r="BJ152" i="20"/>
  <c r="BK152" i="20"/>
  <c r="BL152" i="20"/>
  <c r="BM152" i="20"/>
  <c r="BN152" i="20"/>
  <c r="BO152" i="20"/>
  <c r="BP152" i="20"/>
  <c r="BQ152" i="20"/>
  <c r="BR152" i="20"/>
  <c r="BS152" i="20"/>
  <c r="BT152" i="20"/>
  <c r="BV152" i="20"/>
  <c r="BW152" i="20"/>
  <c r="BX152" i="20"/>
  <c r="BY152" i="20"/>
  <c r="BZ152" i="20"/>
  <c r="CA152" i="20"/>
  <c r="CD152" i="20"/>
  <c r="W153" i="20"/>
  <c r="X153" i="20"/>
  <c r="Y153" i="20"/>
  <c r="Z153" i="20"/>
  <c r="AA153" i="20"/>
  <c r="AB153" i="20"/>
  <c r="AC153" i="20"/>
  <c r="AD153" i="20"/>
  <c r="AE153" i="20"/>
  <c r="AF153" i="20"/>
  <c r="AG153" i="20"/>
  <c r="AH153" i="20"/>
  <c r="AI153" i="20"/>
  <c r="AJ153" i="20"/>
  <c r="AK153" i="20"/>
  <c r="AL153" i="20"/>
  <c r="AN153" i="20"/>
  <c r="AO153" i="20"/>
  <c r="AP153" i="20"/>
  <c r="AQ153" i="20"/>
  <c r="AR153" i="20"/>
  <c r="AS153" i="20"/>
  <c r="AT153" i="20"/>
  <c r="AU153" i="20"/>
  <c r="AV153" i="20"/>
  <c r="AW153" i="20"/>
  <c r="AX153" i="20"/>
  <c r="AY153" i="20"/>
  <c r="AZ153" i="20"/>
  <c r="BA153" i="20"/>
  <c r="BB153" i="20"/>
  <c r="BC153" i="20"/>
  <c r="BE153" i="20"/>
  <c r="BF153" i="20"/>
  <c r="BG153" i="20"/>
  <c r="BH153" i="20"/>
  <c r="BI153" i="20"/>
  <c r="BJ153" i="20"/>
  <c r="BK153" i="20"/>
  <c r="BL153" i="20"/>
  <c r="BM153" i="20"/>
  <c r="BN153" i="20"/>
  <c r="BO153" i="20"/>
  <c r="BP153" i="20"/>
  <c r="BQ153" i="20"/>
  <c r="BR153" i="20"/>
  <c r="BS153" i="20"/>
  <c r="BT153" i="20"/>
  <c r="BV153" i="20"/>
  <c r="BW153" i="20"/>
  <c r="BX153" i="20"/>
  <c r="BY153" i="20"/>
  <c r="BZ153" i="20"/>
  <c r="CA153" i="20"/>
  <c r="CD153" i="20"/>
  <c r="W154" i="20"/>
  <c r="X154" i="20"/>
  <c r="Y154" i="20"/>
  <c r="Z154" i="20"/>
  <c r="AA154" i="20"/>
  <c r="AB154" i="20"/>
  <c r="AC154" i="20"/>
  <c r="AD154" i="20"/>
  <c r="AE154" i="20"/>
  <c r="AF154" i="20"/>
  <c r="AG154" i="20"/>
  <c r="AH154" i="20"/>
  <c r="AI154" i="20"/>
  <c r="AJ154" i="20"/>
  <c r="AK154" i="20"/>
  <c r="AL154" i="20"/>
  <c r="AN154" i="20"/>
  <c r="AO154" i="20"/>
  <c r="AP154" i="20"/>
  <c r="AQ154" i="20"/>
  <c r="AR154" i="20"/>
  <c r="AS154" i="20"/>
  <c r="AT154" i="20"/>
  <c r="AU154" i="20"/>
  <c r="AV154" i="20"/>
  <c r="AW154" i="20"/>
  <c r="AX154" i="20"/>
  <c r="AY154" i="20"/>
  <c r="AZ154" i="20"/>
  <c r="BA154" i="20"/>
  <c r="BB154" i="20"/>
  <c r="BC154" i="20"/>
  <c r="BE154" i="20"/>
  <c r="BF154" i="20"/>
  <c r="BG154" i="20"/>
  <c r="BH154" i="20"/>
  <c r="BI154" i="20"/>
  <c r="BJ154" i="20"/>
  <c r="BK154" i="20"/>
  <c r="BL154" i="20"/>
  <c r="BM154" i="20"/>
  <c r="BN154" i="20"/>
  <c r="BO154" i="20"/>
  <c r="BP154" i="20"/>
  <c r="BQ154" i="20"/>
  <c r="BR154" i="20"/>
  <c r="BS154" i="20"/>
  <c r="BT154" i="20"/>
  <c r="BV154" i="20"/>
  <c r="BW154" i="20"/>
  <c r="BX154" i="20"/>
  <c r="BY154" i="20"/>
  <c r="BZ154" i="20"/>
  <c r="CA154" i="20"/>
  <c r="CD154" i="20"/>
  <c r="W155" i="20"/>
  <c r="X155" i="20"/>
  <c r="Y155" i="20"/>
  <c r="Z155" i="20"/>
  <c r="AA155" i="20"/>
  <c r="AB155" i="20"/>
  <c r="AC155" i="20"/>
  <c r="AD155" i="20"/>
  <c r="AE155" i="20"/>
  <c r="AF155" i="20"/>
  <c r="AG155" i="20"/>
  <c r="AH155" i="20"/>
  <c r="AI155" i="20"/>
  <c r="AJ155" i="20"/>
  <c r="AK155" i="20"/>
  <c r="AL155" i="20"/>
  <c r="AN155" i="20"/>
  <c r="AO155" i="20"/>
  <c r="AP155" i="20"/>
  <c r="AQ155" i="20"/>
  <c r="AR155" i="20"/>
  <c r="AS155" i="20"/>
  <c r="AT155" i="20"/>
  <c r="AU155" i="20"/>
  <c r="AV155" i="20"/>
  <c r="AW155" i="20"/>
  <c r="AX155" i="20"/>
  <c r="AY155" i="20"/>
  <c r="AZ155" i="20"/>
  <c r="BA155" i="20"/>
  <c r="BB155" i="20"/>
  <c r="BC155" i="20"/>
  <c r="BE155" i="20"/>
  <c r="BF155" i="20"/>
  <c r="BG155" i="20"/>
  <c r="BH155" i="20"/>
  <c r="BI155" i="20"/>
  <c r="BJ155" i="20"/>
  <c r="BK155" i="20"/>
  <c r="BL155" i="20"/>
  <c r="BM155" i="20"/>
  <c r="BN155" i="20"/>
  <c r="BO155" i="20"/>
  <c r="BP155" i="20"/>
  <c r="BQ155" i="20"/>
  <c r="BR155" i="20"/>
  <c r="BS155" i="20"/>
  <c r="BT155" i="20"/>
  <c r="BV155" i="20"/>
  <c r="BW155" i="20"/>
  <c r="BX155" i="20"/>
  <c r="BY155" i="20"/>
  <c r="BZ155" i="20"/>
  <c r="CA155" i="20"/>
  <c r="CD155" i="20"/>
  <c r="W156" i="20"/>
  <c r="X156" i="20"/>
  <c r="Y156" i="20"/>
  <c r="Z156" i="20"/>
  <c r="AA156" i="20"/>
  <c r="AB156" i="20"/>
  <c r="AC156" i="20"/>
  <c r="AD156" i="20"/>
  <c r="AE156" i="20"/>
  <c r="AF156" i="20"/>
  <c r="AG156" i="20"/>
  <c r="AH156" i="20"/>
  <c r="AI156" i="20"/>
  <c r="AJ156" i="20"/>
  <c r="AK156" i="20"/>
  <c r="AL156" i="20"/>
  <c r="AN156" i="20"/>
  <c r="AO156" i="20"/>
  <c r="AP156" i="20"/>
  <c r="AQ156" i="20"/>
  <c r="AR156" i="20"/>
  <c r="AS156" i="20"/>
  <c r="AT156" i="20"/>
  <c r="AU156" i="20"/>
  <c r="AV156" i="20"/>
  <c r="AW156" i="20"/>
  <c r="AX156" i="20"/>
  <c r="AY156" i="20"/>
  <c r="AZ156" i="20"/>
  <c r="BA156" i="20"/>
  <c r="BB156" i="20"/>
  <c r="BC156" i="20"/>
  <c r="BE156" i="20"/>
  <c r="BF156" i="20"/>
  <c r="BG156" i="20"/>
  <c r="BH156" i="20"/>
  <c r="BI156" i="20"/>
  <c r="BJ156" i="20"/>
  <c r="BK156" i="20"/>
  <c r="BL156" i="20"/>
  <c r="BM156" i="20"/>
  <c r="BN156" i="20"/>
  <c r="BO156" i="20"/>
  <c r="BP156" i="20"/>
  <c r="BQ156" i="20"/>
  <c r="BR156" i="20"/>
  <c r="BS156" i="20"/>
  <c r="BT156" i="20"/>
  <c r="BV156" i="20"/>
  <c r="BW156" i="20"/>
  <c r="BX156" i="20"/>
  <c r="BY156" i="20"/>
  <c r="BZ156" i="20"/>
  <c r="CA156" i="20"/>
  <c r="CD156" i="20"/>
  <c r="W157" i="20"/>
  <c r="X157" i="20"/>
  <c r="Y157" i="20"/>
  <c r="Z157" i="20"/>
  <c r="AA157" i="20"/>
  <c r="AB157" i="20"/>
  <c r="AC157" i="20"/>
  <c r="AD157" i="20"/>
  <c r="AE157" i="20"/>
  <c r="AF157" i="20"/>
  <c r="AG157" i="20"/>
  <c r="AH157" i="20"/>
  <c r="AI157" i="20"/>
  <c r="AJ157" i="20"/>
  <c r="AK157" i="20"/>
  <c r="AL157" i="20"/>
  <c r="AN157" i="20"/>
  <c r="AO157" i="20"/>
  <c r="AP157" i="20"/>
  <c r="AQ157" i="20"/>
  <c r="AR157" i="20"/>
  <c r="AS157" i="20"/>
  <c r="AT157" i="20"/>
  <c r="AU157" i="20"/>
  <c r="AV157" i="20"/>
  <c r="AW157" i="20"/>
  <c r="AX157" i="20"/>
  <c r="AY157" i="20"/>
  <c r="AZ157" i="20"/>
  <c r="BA157" i="20"/>
  <c r="BB157" i="20"/>
  <c r="BC157" i="20"/>
  <c r="BE157" i="20"/>
  <c r="BF157" i="20"/>
  <c r="BG157" i="20"/>
  <c r="BH157" i="20"/>
  <c r="BI157" i="20"/>
  <c r="BJ157" i="20"/>
  <c r="BK157" i="20"/>
  <c r="BL157" i="20"/>
  <c r="BM157" i="20"/>
  <c r="BN157" i="20"/>
  <c r="BO157" i="20"/>
  <c r="BP157" i="20"/>
  <c r="BQ157" i="20"/>
  <c r="BR157" i="20"/>
  <c r="BS157" i="20"/>
  <c r="BT157" i="20"/>
  <c r="BV157" i="20"/>
  <c r="BW157" i="20"/>
  <c r="BX157" i="20"/>
  <c r="BY157" i="20"/>
  <c r="BZ157" i="20"/>
  <c r="CA157" i="20"/>
  <c r="CD157" i="20"/>
  <c r="W158" i="20"/>
  <c r="X158" i="20"/>
  <c r="Y158" i="20"/>
  <c r="Z158" i="20"/>
  <c r="AA158" i="20"/>
  <c r="AB158" i="20"/>
  <c r="AC158" i="20"/>
  <c r="AD158" i="20"/>
  <c r="AE158" i="20"/>
  <c r="AF158" i="20"/>
  <c r="AG158" i="20"/>
  <c r="AH158" i="20"/>
  <c r="AI158" i="20"/>
  <c r="AJ158" i="20"/>
  <c r="AK158" i="20"/>
  <c r="AL158" i="20"/>
  <c r="AN158" i="20"/>
  <c r="AO158" i="20"/>
  <c r="AP158" i="20"/>
  <c r="AQ158" i="20"/>
  <c r="AR158" i="20"/>
  <c r="AS158" i="20"/>
  <c r="AT158" i="20"/>
  <c r="AU158" i="20"/>
  <c r="AV158" i="20"/>
  <c r="AW158" i="20"/>
  <c r="AX158" i="20"/>
  <c r="AY158" i="20"/>
  <c r="AZ158" i="20"/>
  <c r="BA158" i="20"/>
  <c r="BB158" i="20"/>
  <c r="BC158" i="20"/>
  <c r="BE158" i="20"/>
  <c r="BF158" i="20"/>
  <c r="BG158" i="20"/>
  <c r="BH158" i="20"/>
  <c r="BI158" i="20"/>
  <c r="BJ158" i="20"/>
  <c r="BK158" i="20"/>
  <c r="BL158" i="20"/>
  <c r="BM158" i="20"/>
  <c r="BN158" i="20"/>
  <c r="BO158" i="20"/>
  <c r="BP158" i="20"/>
  <c r="BQ158" i="20"/>
  <c r="BR158" i="20"/>
  <c r="BS158" i="20"/>
  <c r="BT158" i="20"/>
  <c r="BV158" i="20"/>
  <c r="BW158" i="20"/>
  <c r="BX158" i="20"/>
  <c r="BY158" i="20"/>
  <c r="BZ158" i="20"/>
  <c r="CA158" i="20"/>
  <c r="CD158" i="20"/>
  <c r="W159" i="20"/>
  <c r="X159" i="20"/>
  <c r="Y159" i="20"/>
  <c r="Z159" i="20"/>
  <c r="AA159" i="20"/>
  <c r="AB159" i="20"/>
  <c r="AC159" i="20"/>
  <c r="AD159" i="20"/>
  <c r="AE159" i="20"/>
  <c r="AF159" i="20"/>
  <c r="AG159" i="20"/>
  <c r="AH159" i="20"/>
  <c r="AI159" i="20"/>
  <c r="AJ159" i="20"/>
  <c r="AK159" i="20"/>
  <c r="AL159" i="20"/>
  <c r="AN159" i="20"/>
  <c r="AO159" i="20"/>
  <c r="AP159" i="20"/>
  <c r="AQ159" i="20"/>
  <c r="AR159" i="20"/>
  <c r="AS159" i="20"/>
  <c r="AT159" i="20"/>
  <c r="AU159" i="20"/>
  <c r="AV159" i="20"/>
  <c r="AW159" i="20"/>
  <c r="AX159" i="20"/>
  <c r="AY159" i="20"/>
  <c r="AZ159" i="20"/>
  <c r="BA159" i="20"/>
  <c r="BB159" i="20"/>
  <c r="BC159" i="20"/>
  <c r="BE159" i="20"/>
  <c r="BF159" i="20"/>
  <c r="BG159" i="20"/>
  <c r="BH159" i="20"/>
  <c r="BI159" i="20"/>
  <c r="BJ159" i="20"/>
  <c r="BK159" i="20"/>
  <c r="BL159" i="20"/>
  <c r="BM159" i="20"/>
  <c r="BN159" i="20"/>
  <c r="BO159" i="20"/>
  <c r="BP159" i="20"/>
  <c r="BQ159" i="20"/>
  <c r="BR159" i="20"/>
  <c r="BS159" i="20"/>
  <c r="BT159" i="20"/>
  <c r="BV159" i="20"/>
  <c r="BW159" i="20"/>
  <c r="BX159" i="20"/>
  <c r="BY159" i="20"/>
  <c r="BZ159" i="20"/>
  <c r="CA159" i="20"/>
  <c r="CD159" i="20"/>
  <c r="W160" i="20"/>
  <c r="X160" i="20"/>
  <c r="Y160" i="20"/>
  <c r="Z160" i="20"/>
  <c r="AA160" i="20"/>
  <c r="AB160" i="20"/>
  <c r="AC160" i="20"/>
  <c r="AD160" i="20"/>
  <c r="AE160" i="20"/>
  <c r="AF160" i="20"/>
  <c r="AG160" i="20"/>
  <c r="AH160" i="20"/>
  <c r="AI160" i="20"/>
  <c r="AJ160" i="20"/>
  <c r="AK160" i="20"/>
  <c r="AL160" i="20"/>
  <c r="AN160" i="20"/>
  <c r="AO160" i="20"/>
  <c r="AP160" i="20"/>
  <c r="AQ160" i="20"/>
  <c r="AR160" i="20"/>
  <c r="AS160" i="20"/>
  <c r="AT160" i="20"/>
  <c r="AU160" i="20"/>
  <c r="AV160" i="20"/>
  <c r="AW160" i="20"/>
  <c r="AX160" i="20"/>
  <c r="AY160" i="20"/>
  <c r="AZ160" i="20"/>
  <c r="BA160" i="20"/>
  <c r="BB160" i="20"/>
  <c r="BC160" i="20"/>
  <c r="BE160" i="20"/>
  <c r="BF160" i="20"/>
  <c r="BG160" i="20"/>
  <c r="BH160" i="20"/>
  <c r="BI160" i="20"/>
  <c r="BJ160" i="20"/>
  <c r="BK160" i="20"/>
  <c r="BL160" i="20"/>
  <c r="BM160" i="20"/>
  <c r="BN160" i="20"/>
  <c r="BO160" i="20"/>
  <c r="BP160" i="20"/>
  <c r="BQ160" i="20"/>
  <c r="BR160" i="20"/>
  <c r="BS160" i="20"/>
  <c r="BT160" i="20"/>
  <c r="BV160" i="20"/>
  <c r="BW160" i="20"/>
  <c r="BX160" i="20"/>
  <c r="BY160" i="20"/>
  <c r="BZ160" i="20"/>
  <c r="CA160" i="20"/>
  <c r="CD160" i="20"/>
  <c r="W161" i="20"/>
  <c r="X161" i="20"/>
  <c r="Y161" i="20"/>
  <c r="Z161" i="20"/>
  <c r="AA161" i="20"/>
  <c r="AB161" i="20"/>
  <c r="AC161" i="20"/>
  <c r="AD161" i="20"/>
  <c r="AE161" i="20"/>
  <c r="AF161" i="20"/>
  <c r="AG161" i="20"/>
  <c r="AH161" i="20"/>
  <c r="AI161" i="20"/>
  <c r="AJ161" i="20"/>
  <c r="AK161" i="20"/>
  <c r="AL161" i="20"/>
  <c r="AN161" i="20"/>
  <c r="AO161" i="20"/>
  <c r="AP161" i="20"/>
  <c r="AQ161" i="20"/>
  <c r="AR161" i="20"/>
  <c r="AS161" i="20"/>
  <c r="AT161" i="20"/>
  <c r="AU161" i="20"/>
  <c r="AV161" i="20"/>
  <c r="AW161" i="20"/>
  <c r="AX161" i="20"/>
  <c r="AY161" i="20"/>
  <c r="AZ161" i="20"/>
  <c r="BA161" i="20"/>
  <c r="BB161" i="20"/>
  <c r="BC161" i="20"/>
  <c r="BE161" i="20"/>
  <c r="BF161" i="20"/>
  <c r="BG161" i="20"/>
  <c r="BH161" i="20"/>
  <c r="BI161" i="20"/>
  <c r="BJ161" i="20"/>
  <c r="BK161" i="20"/>
  <c r="BL161" i="20"/>
  <c r="BM161" i="20"/>
  <c r="BN161" i="20"/>
  <c r="BO161" i="20"/>
  <c r="BP161" i="20"/>
  <c r="BQ161" i="20"/>
  <c r="BR161" i="20"/>
  <c r="BS161" i="20"/>
  <c r="BT161" i="20"/>
  <c r="BV161" i="20"/>
  <c r="BW161" i="20"/>
  <c r="BX161" i="20"/>
  <c r="BY161" i="20"/>
  <c r="BZ161" i="20"/>
  <c r="CA161" i="20"/>
  <c r="CD161" i="20"/>
  <c r="W162" i="20"/>
  <c r="X162" i="20"/>
  <c r="Y162" i="20"/>
  <c r="Z162" i="20"/>
  <c r="AA162" i="20"/>
  <c r="AB162" i="20"/>
  <c r="AC162" i="20"/>
  <c r="AD162" i="20"/>
  <c r="AE162" i="20"/>
  <c r="AF162" i="20"/>
  <c r="AG162" i="20"/>
  <c r="AH162" i="20"/>
  <c r="AI162" i="20"/>
  <c r="AJ162" i="20"/>
  <c r="AK162" i="20"/>
  <c r="AL162" i="20"/>
  <c r="AN162" i="20"/>
  <c r="AO162" i="20"/>
  <c r="AP162" i="20"/>
  <c r="AQ162" i="20"/>
  <c r="AR162" i="20"/>
  <c r="AS162" i="20"/>
  <c r="AT162" i="20"/>
  <c r="AU162" i="20"/>
  <c r="AV162" i="20"/>
  <c r="AW162" i="20"/>
  <c r="AX162" i="20"/>
  <c r="AY162" i="20"/>
  <c r="AZ162" i="20"/>
  <c r="BA162" i="20"/>
  <c r="BB162" i="20"/>
  <c r="BC162" i="20"/>
  <c r="BE162" i="20"/>
  <c r="BF162" i="20"/>
  <c r="BG162" i="20"/>
  <c r="BH162" i="20"/>
  <c r="BI162" i="20"/>
  <c r="BJ162" i="20"/>
  <c r="BK162" i="20"/>
  <c r="BL162" i="20"/>
  <c r="BM162" i="20"/>
  <c r="BN162" i="20"/>
  <c r="BO162" i="20"/>
  <c r="BP162" i="20"/>
  <c r="BQ162" i="20"/>
  <c r="BR162" i="20"/>
  <c r="BS162" i="20"/>
  <c r="BT162" i="20"/>
  <c r="BV162" i="20"/>
  <c r="BW162" i="20"/>
  <c r="BX162" i="20"/>
  <c r="BY162" i="20"/>
  <c r="BZ162" i="20"/>
  <c r="CA162" i="20"/>
  <c r="CD162" i="20"/>
  <c r="W163" i="20"/>
  <c r="X163" i="20"/>
  <c r="Y163" i="20"/>
  <c r="Z163" i="20"/>
  <c r="AA163" i="20"/>
  <c r="AB163" i="20"/>
  <c r="AC163" i="20"/>
  <c r="AD163" i="20"/>
  <c r="AE163" i="20"/>
  <c r="AF163" i="20"/>
  <c r="AG163" i="20"/>
  <c r="AH163" i="20"/>
  <c r="AI163" i="20"/>
  <c r="AJ163" i="20"/>
  <c r="AK163" i="20"/>
  <c r="AL163" i="20"/>
  <c r="AN163" i="20"/>
  <c r="AO163" i="20"/>
  <c r="AP163" i="20"/>
  <c r="AQ163" i="20"/>
  <c r="AR163" i="20"/>
  <c r="AS163" i="20"/>
  <c r="AT163" i="20"/>
  <c r="AU163" i="20"/>
  <c r="AV163" i="20"/>
  <c r="AW163" i="20"/>
  <c r="AX163" i="20"/>
  <c r="AY163" i="20"/>
  <c r="AZ163" i="20"/>
  <c r="BA163" i="20"/>
  <c r="BB163" i="20"/>
  <c r="BC163" i="20"/>
  <c r="BE163" i="20"/>
  <c r="BF163" i="20"/>
  <c r="BG163" i="20"/>
  <c r="BH163" i="20"/>
  <c r="BI163" i="20"/>
  <c r="BJ163" i="20"/>
  <c r="BK163" i="20"/>
  <c r="BL163" i="20"/>
  <c r="BM163" i="20"/>
  <c r="BN163" i="20"/>
  <c r="BO163" i="20"/>
  <c r="BP163" i="20"/>
  <c r="BQ163" i="20"/>
  <c r="BR163" i="20"/>
  <c r="BS163" i="20"/>
  <c r="BT163" i="20"/>
  <c r="BV163" i="20"/>
  <c r="BW163" i="20"/>
  <c r="BX163" i="20"/>
  <c r="BY163" i="20"/>
  <c r="BZ163" i="20"/>
  <c r="CA163" i="20"/>
  <c r="CD163" i="20"/>
  <c r="W164" i="20"/>
  <c r="X164" i="20"/>
  <c r="Y164" i="20"/>
  <c r="Z164" i="20"/>
  <c r="AA164" i="20"/>
  <c r="AB164" i="20"/>
  <c r="AC164" i="20"/>
  <c r="AD164" i="20"/>
  <c r="AE164" i="20"/>
  <c r="AF164" i="20"/>
  <c r="AG164" i="20"/>
  <c r="AH164" i="20"/>
  <c r="AI164" i="20"/>
  <c r="AJ164" i="20"/>
  <c r="AK164" i="20"/>
  <c r="AL164" i="20"/>
  <c r="AN164" i="20"/>
  <c r="AO164" i="20"/>
  <c r="AP164" i="20"/>
  <c r="AQ164" i="20"/>
  <c r="AR164" i="20"/>
  <c r="AS164" i="20"/>
  <c r="AT164" i="20"/>
  <c r="AU164" i="20"/>
  <c r="AV164" i="20"/>
  <c r="AW164" i="20"/>
  <c r="AX164" i="20"/>
  <c r="AY164" i="20"/>
  <c r="AZ164" i="20"/>
  <c r="BA164" i="20"/>
  <c r="BB164" i="20"/>
  <c r="BC164" i="20"/>
  <c r="BE164" i="20"/>
  <c r="BF164" i="20"/>
  <c r="BG164" i="20"/>
  <c r="BH164" i="20"/>
  <c r="BI164" i="20"/>
  <c r="BJ164" i="20"/>
  <c r="BK164" i="20"/>
  <c r="BL164" i="20"/>
  <c r="BM164" i="20"/>
  <c r="BN164" i="20"/>
  <c r="BO164" i="20"/>
  <c r="BP164" i="20"/>
  <c r="BQ164" i="20"/>
  <c r="BR164" i="20"/>
  <c r="BS164" i="20"/>
  <c r="BT164" i="20"/>
  <c r="BV164" i="20"/>
  <c r="BW164" i="20"/>
  <c r="BX164" i="20"/>
  <c r="BY164" i="20"/>
  <c r="BZ164" i="20"/>
  <c r="CA164" i="20"/>
  <c r="CD164" i="20"/>
  <c r="W165" i="20"/>
  <c r="X165" i="20"/>
  <c r="Y165" i="20"/>
  <c r="Z165" i="20"/>
  <c r="AA165" i="20"/>
  <c r="AB165" i="20"/>
  <c r="AC165" i="20"/>
  <c r="AD165" i="20"/>
  <c r="AE165" i="20"/>
  <c r="AF165" i="20"/>
  <c r="AG165" i="20"/>
  <c r="AH165" i="20"/>
  <c r="AI165" i="20"/>
  <c r="AJ165" i="20"/>
  <c r="AK165" i="20"/>
  <c r="AL165" i="20"/>
  <c r="AN165" i="20"/>
  <c r="AO165" i="20"/>
  <c r="AP165" i="20"/>
  <c r="AQ165" i="20"/>
  <c r="AR165" i="20"/>
  <c r="AS165" i="20"/>
  <c r="AT165" i="20"/>
  <c r="AU165" i="20"/>
  <c r="AV165" i="20"/>
  <c r="AW165" i="20"/>
  <c r="AX165" i="20"/>
  <c r="AY165" i="20"/>
  <c r="AZ165" i="20"/>
  <c r="BA165" i="20"/>
  <c r="BB165" i="20"/>
  <c r="BC165" i="20"/>
  <c r="BE165" i="20"/>
  <c r="BF165" i="20"/>
  <c r="BG165" i="20"/>
  <c r="BH165" i="20"/>
  <c r="BI165" i="20"/>
  <c r="BJ165" i="20"/>
  <c r="BK165" i="20"/>
  <c r="BL165" i="20"/>
  <c r="BM165" i="20"/>
  <c r="BN165" i="20"/>
  <c r="BO165" i="20"/>
  <c r="BP165" i="20"/>
  <c r="BQ165" i="20"/>
  <c r="BR165" i="20"/>
  <c r="BS165" i="20"/>
  <c r="BT165" i="20"/>
  <c r="BV165" i="20"/>
  <c r="BW165" i="20"/>
  <c r="BX165" i="20"/>
  <c r="BY165" i="20"/>
  <c r="BZ165" i="20"/>
  <c r="CA165" i="20"/>
  <c r="CD165" i="20"/>
  <c r="W166" i="20"/>
  <c r="X166" i="20"/>
  <c r="Y166" i="20"/>
  <c r="Z166" i="20"/>
  <c r="AA166" i="20"/>
  <c r="AB166" i="20"/>
  <c r="AC166" i="20"/>
  <c r="AD166" i="20"/>
  <c r="AE166" i="20"/>
  <c r="AF166" i="20"/>
  <c r="AG166" i="20"/>
  <c r="AH166" i="20"/>
  <c r="AI166" i="20"/>
  <c r="AJ166" i="20"/>
  <c r="AK166" i="20"/>
  <c r="AL166" i="20"/>
  <c r="AN166" i="20"/>
  <c r="AO166" i="20"/>
  <c r="AP166" i="20"/>
  <c r="AQ166" i="20"/>
  <c r="AR166" i="20"/>
  <c r="AS166" i="20"/>
  <c r="AT166" i="20"/>
  <c r="AU166" i="20"/>
  <c r="AV166" i="20"/>
  <c r="AW166" i="20"/>
  <c r="AX166" i="20"/>
  <c r="AY166" i="20"/>
  <c r="AZ166" i="20"/>
  <c r="BA166" i="20"/>
  <c r="BB166" i="20"/>
  <c r="BC166" i="20"/>
  <c r="BE166" i="20"/>
  <c r="BF166" i="20"/>
  <c r="BG166" i="20"/>
  <c r="BH166" i="20"/>
  <c r="BI166" i="20"/>
  <c r="BJ166" i="20"/>
  <c r="BK166" i="20"/>
  <c r="BL166" i="20"/>
  <c r="BM166" i="20"/>
  <c r="BN166" i="20"/>
  <c r="BO166" i="20"/>
  <c r="BP166" i="20"/>
  <c r="BQ166" i="20"/>
  <c r="BR166" i="20"/>
  <c r="BS166" i="20"/>
  <c r="BT166" i="20"/>
  <c r="BV166" i="20"/>
  <c r="BW166" i="20"/>
  <c r="BX166" i="20"/>
  <c r="BY166" i="20"/>
  <c r="BZ166" i="20"/>
  <c r="CA166" i="20"/>
  <c r="CD166" i="20"/>
  <c r="W167" i="20"/>
  <c r="X167" i="20"/>
  <c r="Y167" i="20"/>
  <c r="Z167" i="20"/>
  <c r="AA167" i="20"/>
  <c r="AB167" i="20"/>
  <c r="AC167" i="20"/>
  <c r="AD167" i="20"/>
  <c r="AE167" i="20"/>
  <c r="AF167" i="20"/>
  <c r="AG167" i="20"/>
  <c r="AH167" i="20"/>
  <c r="AI167" i="20"/>
  <c r="AJ167" i="20"/>
  <c r="AK167" i="20"/>
  <c r="AL167" i="20"/>
  <c r="AN167" i="20"/>
  <c r="AO167" i="20"/>
  <c r="AP167" i="20"/>
  <c r="AQ167" i="20"/>
  <c r="AR167" i="20"/>
  <c r="AS167" i="20"/>
  <c r="AT167" i="20"/>
  <c r="AU167" i="20"/>
  <c r="AV167" i="20"/>
  <c r="AW167" i="20"/>
  <c r="AX167" i="20"/>
  <c r="AY167" i="20"/>
  <c r="AZ167" i="20"/>
  <c r="BA167" i="20"/>
  <c r="BB167" i="20"/>
  <c r="BC167" i="20"/>
  <c r="BE167" i="20"/>
  <c r="BF167" i="20"/>
  <c r="BG167" i="20"/>
  <c r="BH167" i="20"/>
  <c r="BI167" i="20"/>
  <c r="BJ167" i="20"/>
  <c r="BK167" i="20"/>
  <c r="BL167" i="20"/>
  <c r="BM167" i="20"/>
  <c r="BN167" i="20"/>
  <c r="BO167" i="20"/>
  <c r="BP167" i="20"/>
  <c r="BQ167" i="20"/>
  <c r="BR167" i="20"/>
  <c r="BS167" i="20"/>
  <c r="BT167" i="20"/>
  <c r="BV167" i="20"/>
  <c r="BW167" i="20"/>
  <c r="BX167" i="20"/>
  <c r="BY167" i="20"/>
  <c r="BZ167" i="20"/>
  <c r="CA167" i="20"/>
  <c r="CD167" i="20"/>
  <c r="W168" i="20"/>
  <c r="X168" i="20"/>
  <c r="Y168" i="20"/>
  <c r="Z168" i="20"/>
  <c r="AA168" i="20"/>
  <c r="AB168" i="20"/>
  <c r="AC168" i="20"/>
  <c r="AD168" i="20"/>
  <c r="AE168" i="20"/>
  <c r="AF168" i="20"/>
  <c r="AG168" i="20"/>
  <c r="AH168" i="20"/>
  <c r="AI168" i="20"/>
  <c r="AJ168" i="20"/>
  <c r="AK168" i="20"/>
  <c r="AL168" i="20"/>
  <c r="AN168" i="20"/>
  <c r="AO168" i="20"/>
  <c r="AP168" i="20"/>
  <c r="AQ168" i="20"/>
  <c r="AR168" i="20"/>
  <c r="AS168" i="20"/>
  <c r="AT168" i="20"/>
  <c r="AU168" i="20"/>
  <c r="AV168" i="20"/>
  <c r="AW168" i="20"/>
  <c r="AX168" i="20"/>
  <c r="AY168" i="20"/>
  <c r="AZ168" i="20"/>
  <c r="BA168" i="20"/>
  <c r="BB168" i="20"/>
  <c r="BC168" i="20"/>
  <c r="BE168" i="20"/>
  <c r="BF168" i="20"/>
  <c r="BG168" i="20"/>
  <c r="BH168" i="20"/>
  <c r="BI168" i="20"/>
  <c r="BJ168" i="20"/>
  <c r="BK168" i="20"/>
  <c r="BL168" i="20"/>
  <c r="BM168" i="20"/>
  <c r="BN168" i="20"/>
  <c r="BO168" i="20"/>
  <c r="BP168" i="20"/>
  <c r="BQ168" i="20"/>
  <c r="BR168" i="20"/>
  <c r="BS168" i="20"/>
  <c r="BT168" i="20"/>
  <c r="BV168" i="20"/>
  <c r="BW168" i="20"/>
  <c r="BX168" i="20"/>
  <c r="BY168" i="20"/>
  <c r="BZ168" i="20"/>
  <c r="CA168" i="20"/>
  <c r="CD168" i="20"/>
  <c r="W169" i="20"/>
  <c r="X169" i="20"/>
  <c r="Y169" i="20"/>
  <c r="Z169" i="20"/>
  <c r="AA169" i="20"/>
  <c r="AB169" i="20"/>
  <c r="AC169" i="20"/>
  <c r="AD169" i="20"/>
  <c r="AE169" i="20"/>
  <c r="AF169" i="20"/>
  <c r="AG169" i="20"/>
  <c r="AH169" i="20"/>
  <c r="AI169" i="20"/>
  <c r="AJ169" i="20"/>
  <c r="AK169" i="20"/>
  <c r="AL169" i="20"/>
  <c r="AN169" i="20"/>
  <c r="AO169" i="20"/>
  <c r="AP169" i="20"/>
  <c r="AQ169" i="20"/>
  <c r="AR169" i="20"/>
  <c r="AS169" i="20"/>
  <c r="AT169" i="20"/>
  <c r="AU169" i="20"/>
  <c r="AV169" i="20"/>
  <c r="AW169" i="20"/>
  <c r="AX169" i="20"/>
  <c r="AY169" i="20"/>
  <c r="AZ169" i="20"/>
  <c r="BA169" i="20"/>
  <c r="BB169" i="20"/>
  <c r="BC169" i="20"/>
  <c r="BE169" i="20"/>
  <c r="BF169" i="20"/>
  <c r="BG169" i="20"/>
  <c r="BH169" i="20"/>
  <c r="BI169" i="20"/>
  <c r="BJ169" i="20"/>
  <c r="BK169" i="20"/>
  <c r="BL169" i="20"/>
  <c r="BM169" i="20"/>
  <c r="BN169" i="20"/>
  <c r="BO169" i="20"/>
  <c r="BP169" i="20"/>
  <c r="BQ169" i="20"/>
  <c r="BR169" i="20"/>
  <c r="BS169" i="20"/>
  <c r="BT169" i="20"/>
  <c r="BV169" i="20"/>
  <c r="BW169" i="20"/>
  <c r="BX169" i="20"/>
  <c r="BY169" i="20"/>
  <c r="BZ169" i="20"/>
  <c r="CA169" i="20"/>
  <c r="CD169" i="20"/>
  <c r="W170" i="20"/>
  <c r="X170" i="20"/>
  <c r="Y170" i="20"/>
  <c r="Z170" i="20"/>
  <c r="AA170" i="20"/>
  <c r="AB170" i="20"/>
  <c r="AC170" i="20"/>
  <c r="AD170" i="20"/>
  <c r="AE170" i="20"/>
  <c r="AF170" i="20"/>
  <c r="AG170" i="20"/>
  <c r="AH170" i="20"/>
  <c r="AI170" i="20"/>
  <c r="AJ170" i="20"/>
  <c r="AK170" i="20"/>
  <c r="AL170" i="20"/>
  <c r="AN170" i="20"/>
  <c r="AO170" i="20"/>
  <c r="AP170" i="20"/>
  <c r="AQ170" i="20"/>
  <c r="AR170" i="20"/>
  <c r="AS170" i="20"/>
  <c r="AT170" i="20"/>
  <c r="AU170" i="20"/>
  <c r="AV170" i="20"/>
  <c r="AW170" i="20"/>
  <c r="AX170" i="20"/>
  <c r="AY170" i="20"/>
  <c r="AZ170" i="20"/>
  <c r="BA170" i="20"/>
  <c r="BB170" i="20"/>
  <c r="BC170" i="20"/>
  <c r="BE170" i="20"/>
  <c r="BF170" i="20"/>
  <c r="BG170" i="20"/>
  <c r="BH170" i="20"/>
  <c r="BI170" i="20"/>
  <c r="BJ170" i="20"/>
  <c r="BK170" i="20"/>
  <c r="BL170" i="20"/>
  <c r="BM170" i="20"/>
  <c r="BN170" i="20"/>
  <c r="BO170" i="20"/>
  <c r="BP170" i="20"/>
  <c r="BQ170" i="20"/>
  <c r="BR170" i="20"/>
  <c r="BS170" i="20"/>
  <c r="BT170" i="20"/>
  <c r="BV170" i="20"/>
  <c r="BW170" i="20"/>
  <c r="BX170" i="20"/>
  <c r="BY170" i="20"/>
  <c r="BZ170" i="20"/>
  <c r="CA170" i="20"/>
  <c r="CD170" i="20"/>
  <c r="W171" i="20"/>
  <c r="X171" i="20"/>
  <c r="Y171" i="20"/>
  <c r="Z171" i="20"/>
  <c r="AA171" i="20"/>
  <c r="AB171" i="20"/>
  <c r="AC171" i="20"/>
  <c r="AD171" i="20"/>
  <c r="AE171" i="20"/>
  <c r="AF171" i="20"/>
  <c r="AG171" i="20"/>
  <c r="AH171" i="20"/>
  <c r="AI171" i="20"/>
  <c r="AJ171" i="20"/>
  <c r="AK171" i="20"/>
  <c r="AL171" i="20"/>
  <c r="AN171" i="20"/>
  <c r="AO171" i="20"/>
  <c r="AP171" i="20"/>
  <c r="AQ171" i="20"/>
  <c r="AR171" i="20"/>
  <c r="AS171" i="20"/>
  <c r="AT171" i="20"/>
  <c r="AU171" i="20"/>
  <c r="AV171" i="20"/>
  <c r="AW171" i="20"/>
  <c r="AX171" i="20"/>
  <c r="AY171" i="20"/>
  <c r="AZ171" i="20"/>
  <c r="BA171" i="20"/>
  <c r="BB171" i="20"/>
  <c r="BC171" i="20"/>
  <c r="BE171" i="20"/>
  <c r="BF171" i="20"/>
  <c r="BG171" i="20"/>
  <c r="BH171" i="20"/>
  <c r="BI171" i="20"/>
  <c r="BJ171" i="20"/>
  <c r="BK171" i="20"/>
  <c r="BL171" i="20"/>
  <c r="BM171" i="20"/>
  <c r="BN171" i="20"/>
  <c r="BO171" i="20"/>
  <c r="BP171" i="20"/>
  <c r="BQ171" i="20"/>
  <c r="BR171" i="20"/>
  <c r="BS171" i="20"/>
  <c r="BT171" i="20"/>
  <c r="BV171" i="20"/>
  <c r="BW171" i="20"/>
  <c r="BX171" i="20"/>
  <c r="BY171" i="20"/>
  <c r="BZ171" i="20"/>
  <c r="CA171" i="20"/>
  <c r="CD171" i="20"/>
  <c r="W172" i="20"/>
  <c r="X172" i="20"/>
  <c r="Y172" i="20"/>
  <c r="Z172" i="20"/>
  <c r="AA172" i="20"/>
  <c r="AB172" i="20"/>
  <c r="AC172" i="20"/>
  <c r="AD172" i="20"/>
  <c r="AE172" i="20"/>
  <c r="AF172" i="20"/>
  <c r="AG172" i="20"/>
  <c r="AH172" i="20"/>
  <c r="AI172" i="20"/>
  <c r="AJ172" i="20"/>
  <c r="AK172" i="20"/>
  <c r="AL172" i="20"/>
  <c r="AN172" i="20"/>
  <c r="AO172" i="20"/>
  <c r="AP172" i="20"/>
  <c r="AQ172" i="20"/>
  <c r="AR172" i="20"/>
  <c r="AS172" i="20"/>
  <c r="AT172" i="20"/>
  <c r="AU172" i="20"/>
  <c r="AV172" i="20"/>
  <c r="AW172" i="20"/>
  <c r="AX172" i="20"/>
  <c r="AY172" i="20"/>
  <c r="AZ172" i="20"/>
  <c r="BA172" i="20"/>
  <c r="BB172" i="20"/>
  <c r="BC172" i="20"/>
  <c r="BE172" i="20"/>
  <c r="BF172" i="20"/>
  <c r="BG172" i="20"/>
  <c r="BH172" i="20"/>
  <c r="BI172" i="20"/>
  <c r="BJ172" i="20"/>
  <c r="BK172" i="20"/>
  <c r="BL172" i="20"/>
  <c r="BM172" i="20"/>
  <c r="BN172" i="20"/>
  <c r="BO172" i="20"/>
  <c r="BP172" i="20"/>
  <c r="BQ172" i="20"/>
  <c r="BR172" i="20"/>
  <c r="BS172" i="20"/>
  <c r="BT172" i="20"/>
  <c r="BV172" i="20"/>
  <c r="BW172" i="20"/>
  <c r="BX172" i="20"/>
  <c r="BY172" i="20"/>
  <c r="BZ172" i="20"/>
  <c r="CA172" i="20"/>
  <c r="CD172" i="20"/>
  <c r="W173" i="20"/>
  <c r="X173" i="20"/>
  <c r="Y173" i="20"/>
  <c r="Z173" i="20"/>
  <c r="AA173" i="20"/>
  <c r="AB173" i="20"/>
  <c r="AC173" i="20"/>
  <c r="AD173" i="20"/>
  <c r="AE173" i="20"/>
  <c r="AF173" i="20"/>
  <c r="AG173" i="20"/>
  <c r="AH173" i="20"/>
  <c r="AI173" i="20"/>
  <c r="AJ173" i="20"/>
  <c r="AK173" i="20"/>
  <c r="AL173" i="20"/>
  <c r="AN173" i="20"/>
  <c r="AO173" i="20"/>
  <c r="AP173" i="20"/>
  <c r="AQ173" i="20"/>
  <c r="AR173" i="20"/>
  <c r="AS173" i="20"/>
  <c r="AT173" i="20"/>
  <c r="AU173" i="20"/>
  <c r="AV173" i="20"/>
  <c r="AW173" i="20"/>
  <c r="AX173" i="20"/>
  <c r="AY173" i="20"/>
  <c r="AZ173" i="20"/>
  <c r="BA173" i="20"/>
  <c r="BB173" i="20"/>
  <c r="BC173" i="20"/>
  <c r="BE173" i="20"/>
  <c r="BF173" i="20"/>
  <c r="BG173" i="20"/>
  <c r="BH173" i="20"/>
  <c r="BI173" i="20"/>
  <c r="BJ173" i="20"/>
  <c r="BK173" i="20"/>
  <c r="BL173" i="20"/>
  <c r="BM173" i="20"/>
  <c r="BN173" i="20"/>
  <c r="BO173" i="20"/>
  <c r="BP173" i="20"/>
  <c r="BQ173" i="20"/>
  <c r="BR173" i="20"/>
  <c r="BS173" i="20"/>
  <c r="BT173" i="20"/>
  <c r="BV173" i="20"/>
  <c r="BW173" i="20"/>
  <c r="BX173" i="20"/>
  <c r="BY173" i="20"/>
  <c r="BZ173" i="20"/>
  <c r="CA173" i="20"/>
  <c r="CD173" i="20"/>
  <c r="W174" i="20"/>
  <c r="X174" i="20"/>
  <c r="Y174" i="20"/>
  <c r="Z174" i="20"/>
  <c r="AA174" i="20"/>
  <c r="AB174" i="20"/>
  <c r="AC174" i="20"/>
  <c r="AD174" i="20"/>
  <c r="AE174" i="20"/>
  <c r="AF174" i="20"/>
  <c r="AG174" i="20"/>
  <c r="AH174" i="20"/>
  <c r="AI174" i="20"/>
  <c r="AJ174" i="20"/>
  <c r="AK174" i="20"/>
  <c r="AL174" i="20"/>
  <c r="AN174" i="20"/>
  <c r="AO174" i="20"/>
  <c r="AP174" i="20"/>
  <c r="AQ174" i="20"/>
  <c r="AR174" i="20"/>
  <c r="AS174" i="20"/>
  <c r="AT174" i="20"/>
  <c r="AU174" i="20"/>
  <c r="AV174" i="20"/>
  <c r="AW174" i="20"/>
  <c r="AX174" i="20"/>
  <c r="AY174" i="20"/>
  <c r="AZ174" i="20"/>
  <c r="BA174" i="20"/>
  <c r="BB174" i="20"/>
  <c r="BC174" i="20"/>
  <c r="BE174" i="20"/>
  <c r="BF174" i="20"/>
  <c r="BG174" i="20"/>
  <c r="BH174" i="20"/>
  <c r="BI174" i="20"/>
  <c r="BJ174" i="20"/>
  <c r="BK174" i="20"/>
  <c r="BL174" i="20"/>
  <c r="BM174" i="20"/>
  <c r="BN174" i="20"/>
  <c r="BO174" i="20"/>
  <c r="BP174" i="20"/>
  <c r="BQ174" i="20"/>
  <c r="BR174" i="20"/>
  <c r="BS174" i="20"/>
  <c r="BT174" i="20"/>
  <c r="BV174" i="20"/>
  <c r="BW174" i="20"/>
  <c r="BX174" i="20"/>
  <c r="BY174" i="20"/>
  <c r="BZ174" i="20"/>
  <c r="CA174" i="20"/>
  <c r="CD174" i="20"/>
  <c r="W175" i="20"/>
  <c r="X175" i="20"/>
  <c r="Y175" i="20"/>
  <c r="Z175" i="20"/>
  <c r="AA175" i="20"/>
  <c r="AB175" i="20"/>
  <c r="AC175" i="20"/>
  <c r="AD175" i="20"/>
  <c r="AE175" i="20"/>
  <c r="AF175" i="20"/>
  <c r="AG175" i="20"/>
  <c r="AH175" i="20"/>
  <c r="AI175" i="20"/>
  <c r="AJ175" i="20"/>
  <c r="AK175" i="20"/>
  <c r="AL175" i="20"/>
  <c r="AN175" i="20"/>
  <c r="AO175" i="20"/>
  <c r="AP175" i="20"/>
  <c r="AQ175" i="20"/>
  <c r="AR175" i="20"/>
  <c r="AS175" i="20"/>
  <c r="AT175" i="20"/>
  <c r="AU175" i="20"/>
  <c r="AV175" i="20"/>
  <c r="AW175" i="20"/>
  <c r="AX175" i="20"/>
  <c r="AY175" i="20"/>
  <c r="AZ175" i="20"/>
  <c r="BA175" i="20"/>
  <c r="BB175" i="20"/>
  <c r="BC175" i="20"/>
  <c r="BE175" i="20"/>
  <c r="BF175" i="20"/>
  <c r="BG175" i="20"/>
  <c r="BH175" i="20"/>
  <c r="BI175" i="20"/>
  <c r="BJ175" i="20"/>
  <c r="BK175" i="20"/>
  <c r="BL175" i="20"/>
  <c r="BM175" i="20"/>
  <c r="BN175" i="20"/>
  <c r="BO175" i="20"/>
  <c r="BP175" i="20"/>
  <c r="BQ175" i="20"/>
  <c r="BR175" i="20"/>
  <c r="BS175" i="20"/>
  <c r="BT175" i="20"/>
  <c r="BV175" i="20"/>
  <c r="BW175" i="20"/>
  <c r="BX175" i="20"/>
  <c r="BY175" i="20"/>
  <c r="BZ175" i="20"/>
  <c r="CA175" i="20"/>
  <c r="CD175" i="20"/>
  <c r="W176" i="20"/>
  <c r="X176" i="20"/>
  <c r="Y176" i="20"/>
  <c r="Z176" i="20"/>
  <c r="AA176" i="20"/>
  <c r="AB176" i="20"/>
  <c r="AC176" i="20"/>
  <c r="AD176" i="20"/>
  <c r="AE176" i="20"/>
  <c r="AF176" i="20"/>
  <c r="AG176" i="20"/>
  <c r="AH176" i="20"/>
  <c r="AI176" i="20"/>
  <c r="AJ176" i="20"/>
  <c r="AK176" i="20"/>
  <c r="AL176" i="20"/>
  <c r="AN176" i="20"/>
  <c r="AO176" i="20"/>
  <c r="AP176" i="20"/>
  <c r="AQ176" i="20"/>
  <c r="AR176" i="20"/>
  <c r="AS176" i="20"/>
  <c r="AT176" i="20"/>
  <c r="AU176" i="20"/>
  <c r="AV176" i="20"/>
  <c r="AW176" i="20"/>
  <c r="AX176" i="20"/>
  <c r="AY176" i="20"/>
  <c r="AZ176" i="20"/>
  <c r="BA176" i="20"/>
  <c r="BB176" i="20"/>
  <c r="BC176" i="20"/>
  <c r="BE176" i="20"/>
  <c r="BF176" i="20"/>
  <c r="BG176" i="20"/>
  <c r="BH176" i="20"/>
  <c r="BI176" i="20"/>
  <c r="BJ176" i="20"/>
  <c r="BK176" i="20"/>
  <c r="BL176" i="20"/>
  <c r="BM176" i="20"/>
  <c r="BN176" i="20"/>
  <c r="BO176" i="20"/>
  <c r="BP176" i="20"/>
  <c r="BQ176" i="20"/>
  <c r="BR176" i="20"/>
  <c r="BS176" i="20"/>
  <c r="BT176" i="20"/>
  <c r="BV176" i="20"/>
  <c r="BW176" i="20"/>
  <c r="BX176" i="20"/>
  <c r="BY176" i="20"/>
  <c r="BZ176" i="20"/>
  <c r="CA176" i="20"/>
  <c r="CD176" i="20"/>
  <c r="W177" i="20"/>
  <c r="X177" i="20"/>
  <c r="Y177" i="20"/>
  <c r="Z177" i="20"/>
  <c r="AA177" i="20"/>
  <c r="AB177" i="20"/>
  <c r="AC177" i="20"/>
  <c r="AD177" i="20"/>
  <c r="AE177" i="20"/>
  <c r="AF177" i="20"/>
  <c r="AG177" i="20"/>
  <c r="AH177" i="20"/>
  <c r="AI177" i="20"/>
  <c r="AJ177" i="20"/>
  <c r="AK177" i="20"/>
  <c r="AL177" i="20"/>
  <c r="AN177" i="20"/>
  <c r="AO177" i="20"/>
  <c r="AP177" i="20"/>
  <c r="AQ177" i="20"/>
  <c r="AR177" i="20"/>
  <c r="AS177" i="20"/>
  <c r="AT177" i="20"/>
  <c r="AU177" i="20"/>
  <c r="AV177" i="20"/>
  <c r="AW177" i="20"/>
  <c r="AX177" i="20"/>
  <c r="AY177" i="20"/>
  <c r="AZ177" i="20"/>
  <c r="BA177" i="20"/>
  <c r="BB177" i="20"/>
  <c r="BC177" i="20"/>
  <c r="BE177" i="20"/>
  <c r="BF177" i="20"/>
  <c r="BG177" i="20"/>
  <c r="BH177" i="20"/>
  <c r="BI177" i="20"/>
  <c r="BJ177" i="20"/>
  <c r="BK177" i="20"/>
  <c r="BL177" i="20"/>
  <c r="BM177" i="20"/>
  <c r="BN177" i="20"/>
  <c r="BO177" i="20"/>
  <c r="BP177" i="20"/>
  <c r="BQ177" i="20"/>
  <c r="BR177" i="20"/>
  <c r="BS177" i="20"/>
  <c r="BT177" i="20"/>
  <c r="BV177" i="20"/>
  <c r="BW177" i="20"/>
  <c r="BX177" i="20"/>
  <c r="BY177" i="20"/>
  <c r="BZ177" i="20"/>
  <c r="CA177" i="20"/>
  <c r="CD177" i="20"/>
  <c r="W178" i="20"/>
  <c r="X178" i="20"/>
  <c r="Y178" i="20"/>
  <c r="Z178" i="20"/>
  <c r="AA178" i="20"/>
  <c r="AB178" i="20"/>
  <c r="AC178" i="20"/>
  <c r="AD178" i="20"/>
  <c r="AE178" i="20"/>
  <c r="AF178" i="20"/>
  <c r="AG178" i="20"/>
  <c r="AH178" i="20"/>
  <c r="AI178" i="20"/>
  <c r="AJ178" i="20"/>
  <c r="AK178" i="20"/>
  <c r="AL178" i="20"/>
  <c r="AN178" i="20"/>
  <c r="AO178" i="20"/>
  <c r="AP178" i="20"/>
  <c r="AQ178" i="20"/>
  <c r="AR178" i="20"/>
  <c r="AS178" i="20"/>
  <c r="AT178" i="20"/>
  <c r="AU178" i="20"/>
  <c r="AV178" i="20"/>
  <c r="AW178" i="20"/>
  <c r="AX178" i="20"/>
  <c r="AY178" i="20"/>
  <c r="AZ178" i="20"/>
  <c r="BA178" i="20"/>
  <c r="BB178" i="20"/>
  <c r="BC178" i="20"/>
  <c r="BE178" i="20"/>
  <c r="BF178" i="20"/>
  <c r="BG178" i="20"/>
  <c r="BH178" i="20"/>
  <c r="BI178" i="20"/>
  <c r="BJ178" i="20"/>
  <c r="BK178" i="20"/>
  <c r="BL178" i="20"/>
  <c r="BM178" i="20"/>
  <c r="BN178" i="20"/>
  <c r="BO178" i="20"/>
  <c r="BP178" i="20"/>
  <c r="BQ178" i="20"/>
  <c r="BR178" i="20"/>
  <c r="BS178" i="20"/>
  <c r="BT178" i="20"/>
  <c r="BV178" i="20"/>
  <c r="BW178" i="20"/>
  <c r="BX178" i="20"/>
  <c r="BY178" i="20"/>
  <c r="BZ178" i="20"/>
  <c r="CA178" i="20"/>
  <c r="CD178" i="20"/>
  <c r="W179" i="20"/>
  <c r="X179" i="20"/>
  <c r="Y179" i="20"/>
  <c r="Z179" i="20"/>
  <c r="AA179" i="20"/>
  <c r="AB179" i="20"/>
  <c r="AC179" i="20"/>
  <c r="AD179" i="20"/>
  <c r="AE179" i="20"/>
  <c r="AF179" i="20"/>
  <c r="AG179" i="20"/>
  <c r="AH179" i="20"/>
  <c r="AI179" i="20"/>
  <c r="AJ179" i="20"/>
  <c r="AK179" i="20"/>
  <c r="AL179" i="20"/>
  <c r="AN179" i="20"/>
  <c r="AO179" i="20"/>
  <c r="AP179" i="20"/>
  <c r="AQ179" i="20"/>
  <c r="AR179" i="20"/>
  <c r="AS179" i="20"/>
  <c r="AT179" i="20"/>
  <c r="AU179" i="20"/>
  <c r="AV179" i="20"/>
  <c r="AW179" i="20"/>
  <c r="AX179" i="20"/>
  <c r="AY179" i="20"/>
  <c r="AZ179" i="20"/>
  <c r="BA179" i="20"/>
  <c r="BB179" i="20"/>
  <c r="BC179" i="20"/>
  <c r="BE179" i="20"/>
  <c r="BF179" i="20"/>
  <c r="BG179" i="20"/>
  <c r="BH179" i="20"/>
  <c r="BI179" i="20"/>
  <c r="BJ179" i="20"/>
  <c r="BK179" i="20"/>
  <c r="BL179" i="20"/>
  <c r="BM179" i="20"/>
  <c r="BN179" i="20"/>
  <c r="BO179" i="20"/>
  <c r="BP179" i="20"/>
  <c r="BQ179" i="20"/>
  <c r="BR179" i="20"/>
  <c r="BS179" i="20"/>
  <c r="BT179" i="20"/>
  <c r="BV179" i="20"/>
  <c r="BW179" i="20"/>
  <c r="BX179" i="20"/>
  <c r="BY179" i="20"/>
  <c r="BZ179" i="20"/>
  <c r="CA179" i="20"/>
  <c r="CD179" i="20"/>
  <c r="W180" i="20"/>
  <c r="X180" i="20"/>
  <c r="Y180" i="20"/>
  <c r="Z180" i="20"/>
  <c r="AA180" i="20"/>
  <c r="AB180" i="20"/>
  <c r="AC180" i="20"/>
  <c r="AD180" i="20"/>
  <c r="AE180" i="20"/>
  <c r="AF180" i="20"/>
  <c r="AG180" i="20"/>
  <c r="AH180" i="20"/>
  <c r="AI180" i="20"/>
  <c r="AJ180" i="20"/>
  <c r="AK180" i="20"/>
  <c r="AL180" i="20"/>
  <c r="AN180" i="20"/>
  <c r="AO180" i="20"/>
  <c r="AP180" i="20"/>
  <c r="AQ180" i="20"/>
  <c r="AR180" i="20"/>
  <c r="AS180" i="20"/>
  <c r="AT180" i="20"/>
  <c r="AU180" i="20"/>
  <c r="AV180" i="20"/>
  <c r="AW180" i="20"/>
  <c r="AX180" i="20"/>
  <c r="AY180" i="20"/>
  <c r="AZ180" i="20"/>
  <c r="BA180" i="20"/>
  <c r="BB180" i="20"/>
  <c r="BC180" i="20"/>
  <c r="BE180" i="20"/>
  <c r="BF180" i="20"/>
  <c r="BG180" i="20"/>
  <c r="BH180" i="20"/>
  <c r="BI180" i="20"/>
  <c r="BJ180" i="20"/>
  <c r="BK180" i="20"/>
  <c r="BL180" i="20"/>
  <c r="BM180" i="20"/>
  <c r="BN180" i="20"/>
  <c r="BO180" i="20"/>
  <c r="BP180" i="20"/>
  <c r="BQ180" i="20"/>
  <c r="BR180" i="20"/>
  <c r="BS180" i="20"/>
  <c r="BT180" i="20"/>
  <c r="BV180" i="20"/>
  <c r="BW180" i="20"/>
  <c r="BX180" i="20"/>
  <c r="BY180" i="20"/>
  <c r="BZ180" i="20"/>
  <c r="CA180" i="20"/>
  <c r="CD180" i="20"/>
  <c r="W181" i="20"/>
  <c r="X181" i="20"/>
  <c r="Y181" i="20"/>
  <c r="Z181" i="20"/>
  <c r="AA181" i="20"/>
  <c r="AB181" i="20"/>
  <c r="AC181" i="20"/>
  <c r="AD181" i="20"/>
  <c r="AE181" i="20"/>
  <c r="AF181" i="20"/>
  <c r="AG181" i="20"/>
  <c r="AH181" i="20"/>
  <c r="AI181" i="20"/>
  <c r="AJ181" i="20"/>
  <c r="AK181" i="20"/>
  <c r="AL181" i="20"/>
  <c r="AN181" i="20"/>
  <c r="AO181" i="20"/>
  <c r="AP181" i="20"/>
  <c r="AQ181" i="20"/>
  <c r="AR181" i="20"/>
  <c r="AS181" i="20"/>
  <c r="AT181" i="20"/>
  <c r="AU181" i="20"/>
  <c r="AV181" i="20"/>
  <c r="AW181" i="20"/>
  <c r="AX181" i="20"/>
  <c r="AY181" i="20"/>
  <c r="AZ181" i="20"/>
  <c r="BA181" i="20"/>
  <c r="BB181" i="20"/>
  <c r="BC181" i="20"/>
  <c r="BE181" i="20"/>
  <c r="BF181" i="20"/>
  <c r="BG181" i="20"/>
  <c r="BH181" i="20"/>
  <c r="BI181" i="20"/>
  <c r="BJ181" i="20"/>
  <c r="BK181" i="20"/>
  <c r="BL181" i="20"/>
  <c r="BM181" i="20"/>
  <c r="BN181" i="20"/>
  <c r="BO181" i="20"/>
  <c r="BP181" i="20"/>
  <c r="BQ181" i="20"/>
  <c r="BR181" i="20"/>
  <c r="BS181" i="20"/>
  <c r="BT181" i="20"/>
  <c r="BV181" i="20"/>
  <c r="BW181" i="20"/>
  <c r="BX181" i="20"/>
  <c r="BY181" i="20"/>
  <c r="BZ181" i="20"/>
  <c r="CA181" i="20"/>
  <c r="CD181" i="20"/>
  <c r="W182" i="20"/>
  <c r="X182" i="20"/>
  <c r="Y182" i="20"/>
  <c r="Z182" i="20"/>
  <c r="AA182" i="20"/>
  <c r="AB182" i="20"/>
  <c r="AC182" i="20"/>
  <c r="AD182" i="20"/>
  <c r="AE182" i="20"/>
  <c r="AF182" i="20"/>
  <c r="AG182" i="20"/>
  <c r="AH182" i="20"/>
  <c r="AI182" i="20"/>
  <c r="AJ182" i="20"/>
  <c r="AK182" i="20"/>
  <c r="AL182" i="20"/>
  <c r="AN182" i="20"/>
  <c r="AO182" i="20"/>
  <c r="AP182" i="20"/>
  <c r="AQ182" i="20"/>
  <c r="AR182" i="20"/>
  <c r="AS182" i="20"/>
  <c r="AT182" i="20"/>
  <c r="AU182" i="20"/>
  <c r="AV182" i="20"/>
  <c r="AW182" i="20"/>
  <c r="AX182" i="20"/>
  <c r="AY182" i="20"/>
  <c r="AZ182" i="20"/>
  <c r="BA182" i="20"/>
  <c r="BB182" i="20"/>
  <c r="BC182" i="20"/>
  <c r="BE182" i="20"/>
  <c r="BF182" i="20"/>
  <c r="BG182" i="20"/>
  <c r="BH182" i="20"/>
  <c r="BI182" i="20"/>
  <c r="BJ182" i="20"/>
  <c r="BK182" i="20"/>
  <c r="BL182" i="20"/>
  <c r="BM182" i="20"/>
  <c r="BN182" i="20"/>
  <c r="BO182" i="20"/>
  <c r="BP182" i="20"/>
  <c r="BQ182" i="20"/>
  <c r="BR182" i="20"/>
  <c r="BS182" i="20"/>
  <c r="BT182" i="20"/>
  <c r="BV182" i="20"/>
  <c r="BW182" i="20"/>
  <c r="BX182" i="20"/>
  <c r="BY182" i="20"/>
  <c r="BZ182" i="20"/>
  <c r="CA182" i="20"/>
  <c r="CD182" i="20"/>
  <c r="W183" i="20"/>
  <c r="X183" i="20"/>
  <c r="Y183" i="20"/>
  <c r="Z183" i="20"/>
  <c r="AA183" i="20"/>
  <c r="AB183" i="20"/>
  <c r="AC183" i="20"/>
  <c r="AD183" i="20"/>
  <c r="AE183" i="20"/>
  <c r="AF183" i="20"/>
  <c r="AG183" i="20"/>
  <c r="AH183" i="20"/>
  <c r="AI183" i="20"/>
  <c r="AJ183" i="20"/>
  <c r="AK183" i="20"/>
  <c r="AL183" i="20"/>
  <c r="AN183" i="20"/>
  <c r="AO183" i="20"/>
  <c r="AP183" i="20"/>
  <c r="AQ183" i="20"/>
  <c r="AR183" i="20"/>
  <c r="AS183" i="20"/>
  <c r="AT183" i="20"/>
  <c r="AU183" i="20"/>
  <c r="AV183" i="20"/>
  <c r="AW183" i="20"/>
  <c r="AX183" i="20"/>
  <c r="AY183" i="20"/>
  <c r="AZ183" i="20"/>
  <c r="BA183" i="20"/>
  <c r="BB183" i="20"/>
  <c r="BC183" i="20"/>
  <c r="BE183" i="20"/>
  <c r="BF183" i="20"/>
  <c r="BG183" i="20"/>
  <c r="BH183" i="20"/>
  <c r="BI183" i="20"/>
  <c r="BJ183" i="20"/>
  <c r="BK183" i="20"/>
  <c r="BL183" i="20"/>
  <c r="BM183" i="20"/>
  <c r="BN183" i="20"/>
  <c r="BO183" i="20"/>
  <c r="BP183" i="20"/>
  <c r="BQ183" i="20"/>
  <c r="BR183" i="20"/>
  <c r="BS183" i="20"/>
  <c r="BT183" i="20"/>
  <c r="BV183" i="20"/>
  <c r="BW183" i="20"/>
  <c r="BX183" i="20"/>
  <c r="BY183" i="20"/>
  <c r="BZ183" i="20"/>
  <c r="CA183" i="20"/>
  <c r="CD183" i="20"/>
  <c r="W184" i="20"/>
  <c r="X184" i="20"/>
  <c r="Y184" i="20"/>
  <c r="Z184" i="20"/>
  <c r="AA184" i="20"/>
  <c r="AB184" i="20"/>
  <c r="AC184" i="20"/>
  <c r="AD184" i="20"/>
  <c r="AE184" i="20"/>
  <c r="AF184" i="20"/>
  <c r="AG184" i="20"/>
  <c r="AH184" i="20"/>
  <c r="AI184" i="20"/>
  <c r="AJ184" i="20"/>
  <c r="AK184" i="20"/>
  <c r="AL184" i="20"/>
  <c r="AN184" i="20"/>
  <c r="AO184" i="20"/>
  <c r="AP184" i="20"/>
  <c r="AQ184" i="20"/>
  <c r="AR184" i="20"/>
  <c r="AS184" i="20"/>
  <c r="AT184" i="20"/>
  <c r="AU184" i="20"/>
  <c r="AV184" i="20"/>
  <c r="AW184" i="20"/>
  <c r="AX184" i="20"/>
  <c r="AY184" i="20"/>
  <c r="AZ184" i="20"/>
  <c r="BA184" i="20"/>
  <c r="BB184" i="20"/>
  <c r="BC184" i="20"/>
  <c r="BE184" i="20"/>
  <c r="BF184" i="20"/>
  <c r="BG184" i="20"/>
  <c r="BH184" i="20"/>
  <c r="BI184" i="20"/>
  <c r="BJ184" i="20"/>
  <c r="BK184" i="20"/>
  <c r="BL184" i="20"/>
  <c r="BM184" i="20"/>
  <c r="BN184" i="20"/>
  <c r="BO184" i="20"/>
  <c r="BP184" i="20"/>
  <c r="BQ184" i="20"/>
  <c r="BR184" i="20"/>
  <c r="BS184" i="20"/>
  <c r="BT184" i="20"/>
  <c r="BV184" i="20"/>
  <c r="BW184" i="20"/>
  <c r="BX184" i="20"/>
  <c r="BY184" i="20"/>
  <c r="BZ184" i="20"/>
  <c r="CA184" i="20"/>
  <c r="CD184" i="20"/>
  <c r="W185" i="20"/>
  <c r="X185" i="20"/>
  <c r="Y185" i="20"/>
  <c r="Z185" i="20"/>
  <c r="AA185" i="20"/>
  <c r="AB185" i="20"/>
  <c r="AC185" i="20"/>
  <c r="AD185" i="20"/>
  <c r="AE185" i="20"/>
  <c r="AF185" i="20"/>
  <c r="AG185" i="20"/>
  <c r="AH185" i="20"/>
  <c r="AI185" i="20"/>
  <c r="AJ185" i="20"/>
  <c r="AK185" i="20"/>
  <c r="AL185" i="20"/>
  <c r="AN185" i="20"/>
  <c r="AO185" i="20"/>
  <c r="AP185" i="20"/>
  <c r="AQ185" i="20"/>
  <c r="AR185" i="20"/>
  <c r="AS185" i="20"/>
  <c r="AT185" i="20"/>
  <c r="AU185" i="20"/>
  <c r="AV185" i="20"/>
  <c r="AW185" i="20"/>
  <c r="AX185" i="20"/>
  <c r="AY185" i="20"/>
  <c r="AZ185" i="20"/>
  <c r="BA185" i="20"/>
  <c r="BB185" i="20"/>
  <c r="BC185" i="20"/>
  <c r="BE185" i="20"/>
  <c r="BF185" i="20"/>
  <c r="BG185" i="20"/>
  <c r="BH185" i="20"/>
  <c r="BI185" i="20"/>
  <c r="BJ185" i="20"/>
  <c r="BK185" i="20"/>
  <c r="BL185" i="20"/>
  <c r="BM185" i="20"/>
  <c r="BN185" i="20"/>
  <c r="BO185" i="20"/>
  <c r="BP185" i="20"/>
  <c r="BQ185" i="20"/>
  <c r="BR185" i="20"/>
  <c r="BS185" i="20"/>
  <c r="BT185" i="20"/>
  <c r="BV185" i="20"/>
  <c r="BW185" i="20"/>
  <c r="BX185" i="20"/>
  <c r="BY185" i="20"/>
  <c r="BZ185" i="20"/>
  <c r="CA185" i="20"/>
  <c r="CD185" i="20"/>
  <c r="W186" i="20"/>
  <c r="X186" i="20"/>
  <c r="Y186" i="20"/>
  <c r="Z186" i="20"/>
  <c r="AA186" i="20"/>
  <c r="AB186" i="20"/>
  <c r="AC186" i="20"/>
  <c r="AD186" i="20"/>
  <c r="AE186" i="20"/>
  <c r="AF186" i="20"/>
  <c r="AG186" i="20"/>
  <c r="AH186" i="20"/>
  <c r="AI186" i="20"/>
  <c r="AJ186" i="20"/>
  <c r="AK186" i="20"/>
  <c r="AL186" i="20"/>
  <c r="AN186" i="20"/>
  <c r="AO186" i="20"/>
  <c r="AP186" i="20"/>
  <c r="AQ186" i="20"/>
  <c r="AR186" i="20"/>
  <c r="AS186" i="20"/>
  <c r="AT186" i="20"/>
  <c r="AU186" i="20"/>
  <c r="AV186" i="20"/>
  <c r="AW186" i="20"/>
  <c r="AX186" i="20"/>
  <c r="AY186" i="20"/>
  <c r="AZ186" i="20"/>
  <c r="BA186" i="20"/>
  <c r="BB186" i="20"/>
  <c r="BC186" i="20"/>
  <c r="BE186" i="20"/>
  <c r="BF186" i="20"/>
  <c r="BG186" i="20"/>
  <c r="BH186" i="20"/>
  <c r="BI186" i="20"/>
  <c r="BJ186" i="20"/>
  <c r="BK186" i="20"/>
  <c r="BL186" i="20"/>
  <c r="BM186" i="20"/>
  <c r="BN186" i="20"/>
  <c r="BO186" i="20"/>
  <c r="BP186" i="20"/>
  <c r="BQ186" i="20"/>
  <c r="BR186" i="20"/>
  <c r="BS186" i="20"/>
  <c r="BT186" i="20"/>
  <c r="BV186" i="20"/>
  <c r="BW186" i="20"/>
  <c r="BX186" i="20"/>
  <c r="BY186" i="20"/>
  <c r="BZ186" i="20"/>
  <c r="CA186" i="20"/>
  <c r="CD186" i="20"/>
  <c r="W187" i="20"/>
  <c r="X187" i="20"/>
  <c r="Y187" i="20"/>
  <c r="Z187" i="20"/>
  <c r="AA187" i="20"/>
  <c r="AB187" i="20"/>
  <c r="AC187" i="20"/>
  <c r="AD187" i="20"/>
  <c r="AE187" i="20"/>
  <c r="AF187" i="20"/>
  <c r="AG187" i="20"/>
  <c r="AH187" i="20"/>
  <c r="AI187" i="20"/>
  <c r="AJ187" i="20"/>
  <c r="AK187" i="20"/>
  <c r="AL187" i="20"/>
  <c r="AN187" i="20"/>
  <c r="AO187" i="20"/>
  <c r="AP187" i="20"/>
  <c r="AQ187" i="20"/>
  <c r="AR187" i="20"/>
  <c r="AS187" i="20"/>
  <c r="AT187" i="20"/>
  <c r="AU187" i="20"/>
  <c r="AV187" i="20"/>
  <c r="AW187" i="20"/>
  <c r="AX187" i="20"/>
  <c r="AY187" i="20"/>
  <c r="AZ187" i="20"/>
  <c r="BA187" i="20"/>
  <c r="BB187" i="20"/>
  <c r="BC187" i="20"/>
  <c r="BE187" i="20"/>
  <c r="BF187" i="20"/>
  <c r="BG187" i="20"/>
  <c r="BH187" i="20"/>
  <c r="BI187" i="20"/>
  <c r="BJ187" i="20"/>
  <c r="BK187" i="20"/>
  <c r="BL187" i="20"/>
  <c r="BM187" i="20"/>
  <c r="BN187" i="20"/>
  <c r="BO187" i="20"/>
  <c r="BP187" i="20"/>
  <c r="BQ187" i="20"/>
  <c r="BR187" i="20"/>
  <c r="BS187" i="20"/>
  <c r="BT187" i="20"/>
  <c r="BV187" i="20"/>
  <c r="BW187" i="20"/>
  <c r="BX187" i="20"/>
  <c r="BY187" i="20"/>
  <c r="BZ187" i="20"/>
  <c r="CA187" i="20"/>
  <c r="CD187" i="20"/>
  <c r="W188" i="20"/>
  <c r="X188" i="20"/>
  <c r="Y188" i="20"/>
  <c r="Z188" i="20"/>
  <c r="AA188" i="20"/>
  <c r="AB188" i="20"/>
  <c r="AC188" i="20"/>
  <c r="AD188" i="20"/>
  <c r="AE188" i="20"/>
  <c r="AF188" i="20"/>
  <c r="AG188" i="20"/>
  <c r="AH188" i="20"/>
  <c r="AI188" i="20"/>
  <c r="AJ188" i="20"/>
  <c r="AK188" i="20"/>
  <c r="AL188" i="20"/>
  <c r="AN188" i="20"/>
  <c r="AO188" i="20"/>
  <c r="AP188" i="20"/>
  <c r="AQ188" i="20"/>
  <c r="AR188" i="20"/>
  <c r="AS188" i="20"/>
  <c r="AT188" i="20"/>
  <c r="AU188" i="20"/>
  <c r="AV188" i="20"/>
  <c r="AW188" i="20"/>
  <c r="AX188" i="20"/>
  <c r="AY188" i="20"/>
  <c r="AZ188" i="20"/>
  <c r="BA188" i="20"/>
  <c r="BB188" i="20"/>
  <c r="BC188" i="20"/>
  <c r="BE188" i="20"/>
  <c r="BF188" i="20"/>
  <c r="BG188" i="20"/>
  <c r="BH188" i="20"/>
  <c r="BI188" i="20"/>
  <c r="BJ188" i="20"/>
  <c r="BK188" i="20"/>
  <c r="BL188" i="20"/>
  <c r="BM188" i="20"/>
  <c r="BN188" i="20"/>
  <c r="BO188" i="20"/>
  <c r="BP188" i="20"/>
  <c r="BQ188" i="20"/>
  <c r="BR188" i="20"/>
  <c r="BS188" i="20"/>
  <c r="BT188" i="20"/>
  <c r="BV188" i="20"/>
  <c r="BW188" i="20"/>
  <c r="BX188" i="20"/>
  <c r="BY188" i="20"/>
  <c r="BZ188" i="20"/>
  <c r="CA188" i="20"/>
  <c r="CD188" i="20"/>
  <c r="W189" i="20"/>
  <c r="X189" i="20"/>
  <c r="Y189" i="20"/>
  <c r="Z189" i="20"/>
  <c r="AA189" i="20"/>
  <c r="AB189" i="20"/>
  <c r="AC189" i="20"/>
  <c r="AD189" i="20"/>
  <c r="AE189" i="20"/>
  <c r="AF189" i="20"/>
  <c r="AG189" i="20"/>
  <c r="AH189" i="20"/>
  <c r="AI189" i="20"/>
  <c r="AJ189" i="20"/>
  <c r="AK189" i="20"/>
  <c r="AL189" i="20"/>
  <c r="AN189" i="20"/>
  <c r="AO189" i="20"/>
  <c r="AP189" i="20"/>
  <c r="AQ189" i="20"/>
  <c r="AR189" i="20"/>
  <c r="AS189" i="20"/>
  <c r="AT189" i="20"/>
  <c r="AU189" i="20"/>
  <c r="AV189" i="20"/>
  <c r="AW189" i="20"/>
  <c r="AX189" i="20"/>
  <c r="AY189" i="20"/>
  <c r="AZ189" i="20"/>
  <c r="BA189" i="20"/>
  <c r="BB189" i="20"/>
  <c r="BC189" i="20"/>
  <c r="BE189" i="20"/>
  <c r="BF189" i="20"/>
  <c r="BG189" i="20"/>
  <c r="BH189" i="20"/>
  <c r="BI189" i="20"/>
  <c r="BJ189" i="20"/>
  <c r="BK189" i="20"/>
  <c r="BL189" i="20"/>
  <c r="BM189" i="20"/>
  <c r="BN189" i="20"/>
  <c r="BO189" i="20"/>
  <c r="BP189" i="20"/>
  <c r="BQ189" i="20"/>
  <c r="BR189" i="20"/>
  <c r="BS189" i="20"/>
  <c r="BT189" i="20"/>
  <c r="BV189" i="20"/>
  <c r="BW189" i="20"/>
  <c r="BX189" i="20"/>
  <c r="BY189" i="20"/>
  <c r="BZ189" i="20"/>
  <c r="CA189" i="20"/>
  <c r="CD189" i="20"/>
  <c r="W190" i="20"/>
  <c r="X190" i="20"/>
  <c r="Y190" i="20"/>
  <c r="Z190" i="20"/>
  <c r="AA190" i="20"/>
  <c r="AB190" i="20"/>
  <c r="AC190" i="20"/>
  <c r="AD190" i="20"/>
  <c r="AE190" i="20"/>
  <c r="AF190" i="20"/>
  <c r="AG190" i="20"/>
  <c r="AH190" i="20"/>
  <c r="AI190" i="20"/>
  <c r="AJ190" i="20"/>
  <c r="AK190" i="20"/>
  <c r="AL190" i="20"/>
  <c r="AN190" i="20"/>
  <c r="AO190" i="20"/>
  <c r="AP190" i="20"/>
  <c r="AQ190" i="20"/>
  <c r="AR190" i="20"/>
  <c r="AS190" i="20"/>
  <c r="AT190" i="20"/>
  <c r="AU190" i="20"/>
  <c r="AV190" i="20"/>
  <c r="AW190" i="20"/>
  <c r="AX190" i="20"/>
  <c r="AY190" i="20"/>
  <c r="AZ190" i="20"/>
  <c r="BA190" i="20"/>
  <c r="BB190" i="20"/>
  <c r="BC190" i="20"/>
  <c r="BE190" i="20"/>
  <c r="BF190" i="20"/>
  <c r="BG190" i="20"/>
  <c r="BH190" i="20"/>
  <c r="BI190" i="20"/>
  <c r="BJ190" i="20"/>
  <c r="BK190" i="20"/>
  <c r="BL190" i="20"/>
  <c r="BM190" i="20"/>
  <c r="BN190" i="20"/>
  <c r="BO190" i="20"/>
  <c r="BP190" i="20"/>
  <c r="BQ190" i="20"/>
  <c r="BR190" i="20"/>
  <c r="BS190" i="20"/>
  <c r="BT190" i="20"/>
  <c r="BV190" i="20"/>
  <c r="BW190" i="20"/>
  <c r="BX190" i="20"/>
  <c r="BY190" i="20"/>
  <c r="BZ190" i="20"/>
  <c r="CA190" i="20"/>
  <c r="CD190" i="20"/>
  <c r="W191" i="20"/>
  <c r="X191" i="20"/>
  <c r="Y191" i="20"/>
  <c r="Z191" i="20"/>
  <c r="AA191" i="20"/>
  <c r="AB191" i="20"/>
  <c r="AC191" i="20"/>
  <c r="AD191" i="20"/>
  <c r="AE191" i="20"/>
  <c r="AF191" i="20"/>
  <c r="AG191" i="20"/>
  <c r="AH191" i="20"/>
  <c r="AI191" i="20"/>
  <c r="AJ191" i="20"/>
  <c r="AK191" i="20"/>
  <c r="AL191" i="20"/>
  <c r="AN191" i="20"/>
  <c r="AO191" i="20"/>
  <c r="AP191" i="20"/>
  <c r="AQ191" i="20"/>
  <c r="AR191" i="20"/>
  <c r="AS191" i="20"/>
  <c r="AT191" i="20"/>
  <c r="AU191" i="20"/>
  <c r="AV191" i="20"/>
  <c r="AW191" i="20"/>
  <c r="AX191" i="20"/>
  <c r="AY191" i="20"/>
  <c r="AZ191" i="20"/>
  <c r="BA191" i="20"/>
  <c r="BB191" i="20"/>
  <c r="BC191" i="20"/>
  <c r="BE191" i="20"/>
  <c r="BF191" i="20"/>
  <c r="BG191" i="20"/>
  <c r="BH191" i="20"/>
  <c r="BI191" i="20"/>
  <c r="BJ191" i="20"/>
  <c r="BK191" i="20"/>
  <c r="BL191" i="20"/>
  <c r="BM191" i="20"/>
  <c r="BN191" i="20"/>
  <c r="BO191" i="20"/>
  <c r="BP191" i="20"/>
  <c r="BQ191" i="20"/>
  <c r="BR191" i="20"/>
  <c r="BS191" i="20"/>
  <c r="BT191" i="20"/>
  <c r="BV191" i="20"/>
  <c r="BW191" i="20"/>
  <c r="BX191" i="20"/>
  <c r="BY191" i="20"/>
  <c r="BZ191" i="20"/>
  <c r="CA191" i="20"/>
  <c r="CD191" i="20"/>
  <c r="W192" i="20"/>
  <c r="X192" i="20"/>
  <c r="Y192" i="20"/>
  <c r="Z192" i="20"/>
  <c r="AA192" i="20"/>
  <c r="AB192" i="20"/>
  <c r="AC192" i="20"/>
  <c r="AD192" i="20"/>
  <c r="AE192" i="20"/>
  <c r="AF192" i="20"/>
  <c r="AG192" i="20"/>
  <c r="AH192" i="20"/>
  <c r="AI192" i="20"/>
  <c r="AJ192" i="20"/>
  <c r="AK192" i="20"/>
  <c r="AL192" i="20"/>
  <c r="AN192" i="20"/>
  <c r="AO192" i="20"/>
  <c r="AP192" i="20"/>
  <c r="AQ192" i="20"/>
  <c r="AR192" i="20"/>
  <c r="AS192" i="20"/>
  <c r="AT192" i="20"/>
  <c r="AU192" i="20"/>
  <c r="AV192" i="20"/>
  <c r="AW192" i="20"/>
  <c r="AX192" i="20"/>
  <c r="AY192" i="20"/>
  <c r="AZ192" i="20"/>
  <c r="BA192" i="20"/>
  <c r="BB192" i="20"/>
  <c r="BC192" i="20"/>
  <c r="BE192" i="20"/>
  <c r="BF192" i="20"/>
  <c r="BG192" i="20"/>
  <c r="BH192" i="20"/>
  <c r="BI192" i="20"/>
  <c r="BJ192" i="20"/>
  <c r="BK192" i="20"/>
  <c r="BL192" i="20"/>
  <c r="BM192" i="20"/>
  <c r="BN192" i="20"/>
  <c r="BO192" i="20"/>
  <c r="BP192" i="20"/>
  <c r="BQ192" i="20"/>
  <c r="BR192" i="20"/>
  <c r="BS192" i="20"/>
  <c r="BT192" i="20"/>
  <c r="BV192" i="20"/>
  <c r="BW192" i="20"/>
  <c r="BX192" i="20"/>
  <c r="BY192" i="20"/>
  <c r="BZ192" i="20"/>
  <c r="CA192" i="20"/>
  <c r="CD192" i="20"/>
  <c r="W193" i="20"/>
  <c r="X193" i="20"/>
  <c r="Y193" i="20"/>
  <c r="Z193" i="20"/>
  <c r="AA193" i="20"/>
  <c r="AB193" i="20"/>
  <c r="AC193" i="20"/>
  <c r="AD193" i="20"/>
  <c r="AE193" i="20"/>
  <c r="AF193" i="20"/>
  <c r="AG193" i="20"/>
  <c r="AH193" i="20"/>
  <c r="AI193" i="20"/>
  <c r="AJ193" i="20"/>
  <c r="AK193" i="20"/>
  <c r="AL193" i="20"/>
  <c r="AN193" i="20"/>
  <c r="AO193" i="20"/>
  <c r="AP193" i="20"/>
  <c r="AQ193" i="20"/>
  <c r="AR193" i="20"/>
  <c r="AS193" i="20"/>
  <c r="AT193" i="20"/>
  <c r="AU193" i="20"/>
  <c r="AV193" i="20"/>
  <c r="AW193" i="20"/>
  <c r="AX193" i="20"/>
  <c r="AY193" i="20"/>
  <c r="AZ193" i="20"/>
  <c r="BA193" i="20"/>
  <c r="BB193" i="20"/>
  <c r="BC193" i="20"/>
  <c r="BE193" i="20"/>
  <c r="BF193" i="20"/>
  <c r="BG193" i="20"/>
  <c r="BH193" i="20"/>
  <c r="BI193" i="20"/>
  <c r="BJ193" i="20"/>
  <c r="BK193" i="20"/>
  <c r="BL193" i="20"/>
  <c r="BM193" i="20"/>
  <c r="BN193" i="20"/>
  <c r="BO193" i="20"/>
  <c r="BP193" i="20"/>
  <c r="BQ193" i="20"/>
  <c r="BR193" i="20"/>
  <c r="BS193" i="20"/>
  <c r="BT193" i="20"/>
  <c r="BV193" i="20"/>
  <c r="BW193" i="20"/>
  <c r="BX193" i="20"/>
  <c r="BY193" i="20"/>
  <c r="BZ193" i="20"/>
  <c r="CA193" i="20"/>
  <c r="CD193" i="20"/>
  <c r="W194" i="20"/>
  <c r="X194" i="20"/>
  <c r="Y194" i="20"/>
  <c r="Z194" i="20"/>
  <c r="AA194" i="20"/>
  <c r="AB194" i="20"/>
  <c r="AC194" i="20"/>
  <c r="AD194" i="20"/>
  <c r="AE194" i="20"/>
  <c r="AF194" i="20"/>
  <c r="AG194" i="20"/>
  <c r="AH194" i="20"/>
  <c r="AI194" i="20"/>
  <c r="AJ194" i="20"/>
  <c r="AK194" i="20"/>
  <c r="AL194" i="20"/>
  <c r="AN194" i="20"/>
  <c r="AO194" i="20"/>
  <c r="AP194" i="20"/>
  <c r="AQ194" i="20"/>
  <c r="AR194" i="20"/>
  <c r="AS194" i="20"/>
  <c r="AT194" i="20"/>
  <c r="AU194" i="20"/>
  <c r="AV194" i="20"/>
  <c r="AW194" i="20"/>
  <c r="AX194" i="20"/>
  <c r="AY194" i="20"/>
  <c r="AZ194" i="20"/>
  <c r="BA194" i="20"/>
  <c r="BB194" i="20"/>
  <c r="BC194" i="20"/>
  <c r="BE194" i="20"/>
  <c r="BF194" i="20"/>
  <c r="BG194" i="20"/>
  <c r="BH194" i="20"/>
  <c r="BI194" i="20"/>
  <c r="BJ194" i="20"/>
  <c r="BK194" i="20"/>
  <c r="BL194" i="20"/>
  <c r="BM194" i="20"/>
  <c r="BN194" i="20"/>
  <c r="BO194" i="20"/>
  <c r="BP194" i="20"/>
  <c r="BQ194" i="20"/>
  <c r="BR194" i="20"/>
  <c r="BS194" i="20"/>
  <c r="BT194" i="20"/>
  <c r="BV194" i="20"/>
  <c r="BW194" i="20"/>
  <c r="BX194" i="20"/>
  <c r="BY194" i="20"/>
  <c r="BZ194" i="20"/>
  <c r="CA194" i="20"/>
  <c r="CD194" i="20"/>
  <c r="W195" i="20"/>
  <c r="X195" i="20"/>
  <c r="Y195" i="20"/>
  <c r="Z195" i="20"/>
  <c r="AA195" i="20"/>
  <c r="AB195" i="20"/>
  <c r="AC195" i="20"/>
  <c r="AD195" i="20"/>
  <c r="AE195" i="20"/>
  <c r="AF195" i="20"/>
  <c r="AG195" i="20"/>
  <c r="AH195" i="20"/>
  <c r="AI195" i="20"/>
  <c r="AJ195" i="20"/>
  <c r="AK195" i="20"/>
  <c r="AL195" i="20"/>
  <c r="AN195" i="20"/>
  <c r="AO195" i="20"/>
  <c r="AP195" i="20"/>
  <c r="AQ195" i="20"/>
  <c r="AR195" i="20"/>
  <c r="AS195" i="20"/>
  <c r="AT195" i="20"/>
  <c r="AU195" i="20"/>
  <c r="AV195" i="20"/>
  <c r="AW195" i="20"/>
  <c r="AX195" i="20"/>
  <c r="AY195" i="20"/>
  <c r="AZ195" i="20"/>
  <c r="BA195" i="20"/>
  <c r="BB195" i="20"/>
  <c r="BC195" i="20"/>
  <c r="BE195" i="20"/>
  <c r="BF195" i="20"/>
  <c r="BG195" i="20"/>
  <c r="BH195" i="20"/>
  <c r="BI195" i="20"/>
  <c r="BJ195" i="20"/>
  <c r="BK195" i="20"/>
  <c r="BL195" i="20"/>
  <c r="BM195" i="20"/>
  <c r="BN195" i="20"/>
  <c r="BO195" i="20"/>
  <c r="BP195" i="20"/>
  <c r="BQ195" i="20"/>
  <c r="BR195" i="20"/>
  <c r="BS195" i="20"/>
  <c r="BT195" i="20"/>
  <c r="BV195" i="20"/>
  <c r="BW195" i="20"/>
  <c r="BX195" i="20"/>
  <c r="BY195" i="20"/>
  <c r="BZ195" i="20"/>
  <c r="CA195" i="20"/>
  <c r="CD195" i="20"/>
  <c r="W196" i="20"/>
  <c r="X196" i="20"/>
  <c r="Y196" i="20"/>
  <c r="Z196" i="20"/>
  <c r="AA196" i="20"/>
  <c r="AB196" i="20"/>
  <c r="AC196" i="20"/>
  <c r="AD196" i="20"/>
  <c r="AE196" i="20"/>
  <c r="AF196" i="20"/>
  <c r="AG196" i="20"/>
  <c r="AH196" i="20"/>
  <c r="AI196" i="20"/>
  <c r="AJ196" i="20"/>
  <c r="AK196" i="20"/>
  <c r="AL196" i="20"/>
  <c r="AN196" i="20"/>
  <c r="AO196" i="20"/>
  <c r="AP196" i="20"/>
  <c r="AQ196" i="20"/>
  <c r="AR196" i="20"/>
  <c r="AS196" i="20"/>
  <c r="AT196" i="20"/>
  <c r="AU196" i="20"/>
  <c r="AV196" i="20"/>
  <c r="AW196" i="20"/>
  <c r="AX196" i="20"/>
  <c r="AY196" i="20"/>
  <c r="AZ196" i="20"/>
  <c r="BA196" i="20"/>
  <c r="BB196" i="20"/>
  <c r="BC196" i="20"/>
  <c r="BE196" i="20"/>
  <c r="BF196" i="20"/>
  <c r="BG196" i="20"/>
  <c r="BH196" i="20"/>
  <c r="BI196" i="20"/>
  <c r="BJ196" i="20"/>
  <c r="BK196" i="20"/>
  <c r="BL196" i="20"/>
  <c r="BM196" i="20"/>
  <c r="BN196" i="20"/>
  <c r="BO196" i="20"/>
  <c r="BP196" i="20"/>
  <c r="BQ196" i="20"/>
  <c r="BR196" i="20"/>
  <c r="BS196" i="20"/>
  <c r="BT196" i="20"/>
  <c r="BV196" i="20"/>
  <c r="BW196" i="20"/>
  <c r="BX196" i="20"/>
  <c r="BY196" i="20"/>
  <c r="BZ196" i="20"/>
  <c r="CA196" i="20"/>
  <c r="CD196" i="20"/>
  <c r="W197" i="20"/>
  <c r="X197" i="20"/>
  <c r="Y197" i="20"/>
  <c r="Z197" i="20"/>
  <c r="AA197" i="20"/>
  <c r="AB197" i="20"/>
  <c r="AC197" i="20"/>
  <c r="AD197" i="20"/>
  <c r="AE197" i="20"/>
  <c r="AF197" i="20"/>
  <c r="AG197" i="20"/>
  <c r="AH197" i="20"/>
  <c r="AI197" i="20"/>
  <c r="AJ197" i="20"/>
  <c r="AK197" i="20"/>
  <c r="AL197" i="20"/>
  <c r="AN197" i="20"/>
  <c r="AO197" i="20"/>
  <c r="AP197" i="20"/>
  <c r="AQ197" i="20"/>
  <c r="AR197" i="20"/>
  <c r="AS197" i="20"/>
  <c r="AT197" i="20"/>
  <c r="AU197" i="20"/>
  <c r="AV197" i="20"/>
  <c r="AW197" i="20"/>
  <c r="AX197" i="20"/>
  <c r="AY197" i="20"/>
  <c r="AZ197" i="20"/>
  <c r="BA197" i="20"/>
  <c r="BB197" i="20"/>
  <c r="BC197" i="20"/>
  <c r="BE197" i="20"/>
  <c r="BF197" i="20"/>
  <c r="BG197" i="20"/>
  <c r="BH197" i="20"/>
  <c r="BI197" i="20"/>
  <c r="BJ197" i="20"/>
  <c r="BK197" i="20"/>
  <c r="BL197" i="20"/>
  <c r="BM197" i="20"/>
  <c r="BN197" i="20"/>
  <c r="BO197" i="20"/>
  <c r="BP197" i="20"/>
  <c r="BQ197" i="20"/>
  <c r="BR197" i="20"/>
  <c r="BS197" i="20"/>
  <c r="BT197" i="20"/>
  <c r="BV197" i="20"/>
  <c r="BW197" i="20"/>
  <c r="BX197" i="20"/>
  <c r="BY197" i="20"/>
  <c r="BZ197" i="20"/>
  <c r="CA197" i="20"/>
  <c r="CD197" i="20"/>
  <c r="W198" i="20"/>
  <c r="X198" i="20"/>
  <c r="Y198" i="20"/>
  <c r="Z198" i="20"/>
  <c r="AA198" i="20"/>
  <c r="AB198" i="20"/>
  <c r="AC198" i="20"/>
  <c r="AD198" i="20"/>
  <c r="AE198" i="20"/>
  <c r="AF198" i="20"/>
  <c r="AG198" i="20"/>
  <c r="AH198" i="20"/>
  <c r="AI198" i="20"/>
  <c r="AJ198" i="20"/>
  <c r="AK198" i="20"/>
  <c r="AL198" i="20"/>
  <c r="AN198" i="20"/>
  <c r="AO198" i="20"/>
  <c r="AP198" i="20"/>
  <c r="AQ198" i="20"/>
  <c r="AR198" i="20"/>
  <c r="AS198" i="20"/>
  <c r="AT198" i="20"/>
  <c r="AU198" i="20"/>
  <c r="AV198" i="20"/>
  <c r="AW198" i="20"/>
  <c r="AX198" i="20"/>
  <c r="AY198" i="20"/>
  <c r="AZ198" i="20"/>
  <c r="BA198" i="20"/>
  <c r="BB198" i="20"/>
  <c r="BC198" i="20"/>
  <c r="BE198" i="20"/>
  <c r="BF198" i="20"/>
  <c r="BG198" i="20"/>
  <c r="BH198" i="20"/>
  <c r="BI198" i="20"/>
  <c r="BJ198" i="20"/>
  <c r="BK198" i="20"/>
  <c r="BL198" i="20"/>
  <c r="BM198" i="20"/>
  <c r="BN198" i="20"/>
  <c r="BO198" i="20"/>
  <c r="BP198" i="20"/>
  <c r="BQ198" i="20"/>
  <c r="BR198" i="20"/>
  <c r="BS198" i="20"/>
  <c r="BT198" i="20"/>
  <c r="BV198" i="20"/>
  <c r="BW198" i="20"/>
  <c r="BX198" i="20"/>
  <c r="BY198" i="20"/>
  <c r="BZ198" i="20"/>
  <c r="CA198" i="20"/>
  <c r="CD198" i="20"/>
  <c r="W199" i="20"/>
  <c r="X199" i="20"/>
  <c r="Y199" i="20"/>
  <c r="Z199" i="20"/>
  <c r="AA199" i="20"/>
  <c r="AB199" i="20"/>
  <c r="AC199" i="20"/>
  <c r="AD199" i="20"/>
  <c r="AE199" i="20"/>
  <c r="AF199" i="20"/>
  <c r="AG199" i="20"/>
  <c r="AH199" i="20"/>
  <c r="AI199" i="20"/>
  <c r="AJ199" i="20"/>
  <c r="AK199" i="20"/>
  <c r="AL199" i="20"/>
  <c r="AN199" i="20"/>
  <c r="AO199" i="20"/>
  <c r="AP199" i="20"/>
  <c r="AQ199" i="20"/>
  <c r="AR199" i="20"/>
  <c r="AS199" i="20"/>
  <c r="AT199" i="20"/>
  <c r="AU199" i="20"/>
  <c r="AV199" i="20"/>
  <c r="AW199" i="20"/>
  <c r="AX199" i="20"/>
  <c r="AY199" i="20"/>
  <c r="AZ199" i="20"/>
  <c r="BA199" i="20"/>
  <c r="BB199" i="20"/>
  <c r="BC199" i="20"/>
  <c r="BE199" i="20"/>
  <c r="BF199" i="20"/>
  <c r="BG199" i="20"/>
  <c r="BH199" i="20"/>
  <c r="BI199" i="20"/>
  <c r="BJ199" i="20"/>
  <c r="BK199" i="20"/>
  <c r="BL199" i="20"/>
  <c r="BM199" i="20"/>
  <c r="BN199" i="20"/>
  <c r="BO199" i="20"/>
  <c r="BP199" i="20"/>
  <c r="BQ199" i="20"/>
  <c r="BR199" i="20"/>
  <c r="BS199" i="20"/>
  <c r="BT199" i="20"/>
  <c r="BV199" i="20"/>
  <c r="BW199" i="20"/>
  <c r="BX199" i="20"/>
  <c r="BY199" i="20"/>
  <c r="BZ199" i="20"/>
  <c r="CA199" i="20"/>
  <c r="CD199" i="20"/>
  <c r="W200" i="20"/>
  <c r="X200" i="20"/>
  <c r="Y200" i="20"/>
  <c r="Z200" i="20"/>
  <c r="AA200" i="20"/>
  <c r="AB200" i="20"/>
  <c r="AC200" i="20"/>
  <c r="AD200" i="20"/>
  <c r="AE200" i="20"/>
  <c r="AF200" i="20"/>
  <c r="AG200" i="20"/>
  <c r="AH200" i="20"/>
  <c r="AI200" i="20"/>
  <c r="AJ200" i="20"/>
  <c r="AK200" i="20"/>
  <c r="AL200" i="20"/>
  <c r="AN200" i="20"/>
  <c r="AO200" i="20"/>
  <c r="AP200" i="20"/>
  <c r="AQ200" i="20"/>
  <c r="AR200" i="20"/>
  <c r="AS200" i="20"/>
  <c r="AT200" i="20"/>
  <c r="AU200" i="20"/>
  <c r="AV200" i="20"/>
  <c r="AW200" i="20"/>
  <c r="AX200" i="20"/>
  <c r="AY200" i="20"/>
  <c r="AZ200" i="20"/>
  <c r="BA200" i="20"/>
  <c r="BB200" i="20"/>
  <c r="BC200" i="20"/>
  <c r="BE200" i="20"/>
  <c r="BF200" i="20"/>
  <c r="BG200" i="20"/>
  <c r="BH200" i="20"/>
  <c r="BI200" i="20"/>
  <c r="BJ200" i="20"/>
  <c r="BK200" i="20"/>
  <c r="BL200" i="20"/>
  <c r="BM200" i="20"/>
  <c r="BN200" i="20"/>
  <c r="BO200" i="20"/>
  <c r="BP200" i="20"/>
  <c r="BQ200" i="20"/>
  <c r="BR200" i="20"/>
  <c r="BS200" i="20"/>
  <c r="BT200" i="20"/>
  <c r="BV200" i="20"/>
  <c r="BW200" i="20"/>
  <c r="BX200" i="20"/>
  <c r="BY200" i="20"/>
  <c r="BZ200" i="20"/>
  <c r="CA200" i="20"/>
  <c r="CD200" i="20"/>
  <c r="W201" i="20"/>
  <c r="X201" i="20"/>
  <c r="Y201" i="20"/>
  <c r="Z201" i="20"/>
  <c r="AA201" i="20"/>
  <c r="AB201" i="20"/>
  <c r="AC201" i="20"/>
  <c r="AD201" i="20"/>
  <c r="AE201" i="20"/>
  <c r="AF201" i="20"/>
  <c r="AG201" i="20"/>
  <c r="AH201" i="20"/>
  <c r="AI201" i="20"/>
  <c r="AJ201" i="20"/>
  <c r="AK201" i="20"/>
  <c r="AL201" i="20"/>
  <c r="AN201" i="20"/>
  <c r="AO201" i="20"/>
  <c r="AP201" i="20"/>
  <c r="AQ201" i="20"/>
  <c r="AR201" i="20"/>
  <c r="AS201" i="20"/>
  <c r="AT201" i="20"/>
  <c r="AU201" i="20"/>
  <c r="AV201" i="20"/>
  <c r="AW201" i="20"/>
  <c r="AX201" i="20"/>
  <c r="AY201" i="20"/>
  <c r="AZ201" i="20"/>
  <c r="BA201" i="20"/>
  <c r="BB201" i="20"/>
  <c r="BC201" i="20"/>
  <c r="BE201" i="20"/>
  <c r="BF201" i="20"/>
  <c r="BG201" i="20"/>
  <c r="BH201" i="20"/>
  <c r="BI201" i="20"/>
  <c r="BJ201" i="20"/>
  <c r="BK201" i="20"/>
  <c r="BL201" i="20"/>
  <c r="BM201" i="20"/>
  <c r="BN201" i="20"/>
  <c r="BO201" i="20"/>
  <c r="BP201" i="20"/>
  <c r="BQ201" i="20"/>
  <c r="BR201" i="20"/>
  <c r="BS201" i="20"/>
  <c r="BT201" i="20"/>
  <c r="BV201" i="20"/>
  <c r="BW201" i="20"/>
  <c r="BX201" i="20"/>
  <c r="BY201" i="20"/>
  <c r="BZ201" i="20"/>
  <c r="CA201" i="20"/>
  <c r="CD201" i="20"/>
  <c r="W202" i="20"/>
  <c r="X202" i="20"/>
  <c r="Y202" i="20"/>
  <c r="Z202" i="20"/>
  <c r="AA202" i="20"/>
  <c r="AB202" i="20"/>
  <c r="AC202" i="20"/>
  <c r="AD202" i="20"/>
  <c r="AE202" i="20"/>
  <c r="AF202" i="20"/>
  <c r="AG202" i="20"/>
  <c r="AH202" i="20"/>
  <c r="AI202" i="20"/>
  <c r="AJ202" i="20"/>
  <c r="AK202" i="20"/>
  <c r="AL202" i="20"/>
  <c r="AN202" i="20"/>
  <c r="AO202" i="20"/>
  <c r="AP202" i="20"/>
  <c r="AQ202" i="20"/>
  <c r="AR202" i="20"/>
  <c r="AS202" i="20"/>
  <c r="AT202" i="20"/>
  <c r="AU202" i="20"/>
  <c r="AV202" i="20"/>
  <c r="AW202" i="20"/>
  <c r="AX202" i="20"/>
  <c r="AY202" i="20"/>
  <c r="AZ202" i="20"/>
  <c r="BA202" i="20"/>
  <c r="BB202" i="20"/>
  <c r="BC202" i="20"/>
  <c r="BE202" i="20"/>
  <c r="BF202" i="20"/>
  <c r="BG202" i="20"/>
  <c r="BH202" i="20"/>
  <c r="BI202" i="20"/>
  <c r="BJ202" i="20"/>
  <c r="BK202" i="20"/>
  <c r="BL202" i="20"/>
  <c r="BM202" i="20"/>
  <c r="BN202" i="20"/>
  <c r="BO202" i="20"/>
  <c r="BP202" i="20"/>
  <c r="BQ202" i="20"/>
  <c r="BR202" i="20"/>
  <c r="BS202" i="20"/>
  <c r="BT202" i="20"/>
  <c r="BV202" i="20"/>
  <c r="BW202" i="20"/>
  <c r="BX202" i="20"/>
  <c r="BY202" i="20"/>
  <c r="BZ202" i="20"/>
  <c r="CA202" i="20"/>
  <c r="CD202" i="20"/>
  <c r="W203" i="20"/>
  <c r="X203" i="20"/>
  <c r="Y203" i="20"/>
  <c r="Z203" i="20"/>
  <c r="AA203" i="20"/>
  <c r="AB203" i="20"/>
  <c r="AC203" i="20"/>
  <c r="AD203" i="20"/>
  <c r="AE203" i="20"/>
  <c r="AF203" i="20"/>
  <c r="AG203" i="20"/>
  <c r="AH203" i="20"/>
  <c r="AI203" i="20"/>
  <c r="AJ203" i="20"/>
  <c r="AK203" i="20"/>
  <c r="AL203" i="20"/>
  <c r="AN203" i="20"/>
  <c r="AO203" i="20"/>
  <c r="AP203" i="20"/>
  <c r="AQ203" i="20"/>
  <c r="AR203" i="20"/>
  <c r="AS203" i="20"/>
  <c r="AT203" i="20"/>
  <c r="AU203" i="20"/>
  <c r="AV203" i="20"/>
  <c r="AW203" i="20"/>
  <c r="AX203" i="20"/>
  <c r="AY203" i="20"/>
  <c r="AZ203" i="20"/>
  <c r="BA203" i="20"/>
  <c r="BB203" i="20"/>
  <c r="BC203" i="20"/>
  <c r="BE203" i="20"/>
  <c r="BF203" i="20"/>
  <c r="BG203" i="20"/>
  <c r="BH203" i="20"/>
  <c r="BI203" i="20"/>
  <c r="BJ203" i="20"/>
  <c r="BK203" i="20"/>
  <c r="BL203" i="20"/>
  <c r="BM203" i="20"/>
  <c r="BN203" i="20"/>
  <c r="BO203" i="20"/>
  <c r="BP203" i="20"/>
  <c r="BQ203" i="20"/>
  <c r="BR203" i="20"/>
  <c r="BS203" i="20"/>
  <c r="BT203" i="20"/>
  <c r="BV203" i="20"/>
  <c r="BW203" i="20"/>
  <c r="BX203" i="20"/>
  <c r="BY203" i="20"/>
  <c r="BZ203" i="20"/>
  <c r="CA203" i="20"/>
  <c r="CD203" i="20"/>
  <c r="W204" i="20"/>
  <c r="X204" i="20"/>
  <c r="Y204" i="20"/>
  <c r="Z204" i="20"/>
  <c r="AA204" i="20"/>
  <c r="AB204" i="20"/>
  <c r="AC204" i="20"/>
  <c r="AD204" i="20"/>
  <c r="AE204" i="20"/>
  <c r="AF204" i="20"/>
  <c r="AG204" i="20"/>
  <c r="AH204" i="20"/>
  <c r="AI204" i="20"/>
  <c r="AJ204" i="20"/>
  <c r="AK204" i="20"/>
  <c r="AL204" i="20"/>
  <c r="AN204" i="20"/>
  <c r="AO204" i="20"/>
  <c r="AP204" i="20"/>
  <c r="AQ204" i="20"/>
  <c r="AR204" i="20"/>
  <c r="AS204" i="20"/>
  <c r="AT204" i="20"/>
  <c r="AU204" i="20"/>
  <c r="AV204" i="20"/>
  <c r="AW204" i="20"/>
  <c r="AX204" i="20"/>
  <c r="AY204" i="20"/>
  <c r="AZ204" i="20"/>
  <c r="BA204" i="20"/>
  <c r="BB204" i="20"/>
  <c r="BC204" i="20"/>
  <c r="BE204" i="20"/>
  <c r="BF204" i="20"/>
  <c r="BG204" i="20"/>
  <c r="BH204" i="20"/>
  <c r="BI204" i="20"/>
  <c r="BJ204" i="20"/>
  <c r="BK204" i="20"/>
  <c r="BL204" i="20"/>
  <c r="BM204" i="20"/>
  <c r="BN204" i="20"/>
  <c r="BO204" i="20"/>
  <c r="BP204" i="20"/>
  <c r="BQ204" i="20"/>
  <c r="BR204" i="20"/>
  <c r="BS204" i="20"/>
  <c r="BT204" i="20"/>
  <c r="BV204" i="20"/>
  <c r="BW204" i="20"/>
  <c r="BX204" i="20"/>
  <c r="BY204" i="20"/>
  <c r="BZ204" i="20"/>
  <c r="CA204" i="20"/>
  <c r="CD204" i="20"/>
  <c r="W205" i="20"/>
  <c r="X205" i="20"/>
  <c r="Y205" i="20"/>
  <c r="Z205" i="20"/>
  <c r="AA205" i="20"/>
  <c r="AB205" i="20"/>
  <c r="AC205" i="20"/>
  <c r="AD205" i="20"/>
  <c r="AE205" i="20"/>
  <c r="AF205" i="20"/>
  <c r="AG205" i="20"/>
  <c r="AH205" i="20"/>
  <c r="AI205" i="20"/>
  <c r="AJ205" i="20"/>
  <c r="AK205" i="20"/>
  <c r="AL205" i="20"/>
  <c r="AN205" i="20"/>
  <c r="AO205" i="20"/>
  <c r="AP205" i="20"/>
  <c r="AQ205" i="20"/>
  <c r="AR205" i="20"/>
  <c r="AS205" i="20"/>
  <c r="AT205" i="20"/>
  <c r="AU205" i="20"/>
  <c r="AV205" i="20"/>
  <c r="AW205" i="20"/>
  <c r="AX205" i="20"/>
  <c r="AY205" i="20"/>
  <c r="AZ205" i="20"/>
  <c r="BA205" i="20"/>
  <c r="BB205" i="20"/>
  <c r="BC205" i="20"/>
  <c r="BE205" i="20"/>
  <c r="BF205" i="20"/>
  <c r="BG205" i="20"/>
  <c r="BH205" i="20"/>
  <c r="BI205" i="20"/>
  <c r="BJ205" i="20"/>
  <c r="BK205" i="20"/>
  <c r="BL205" i="20"/>
  <c r="BM205" i="20"/>
  <c r="BN205" i="20"/>
  <c r="BO205" i="20"/>
  <c r="BP205" i="20"/>
  <c r="BQ205" i="20"/>
  <c r="BR205" i="20"/>
  <c r="BS205" i="20"/>
  <c r="BT205" i="20"/>
  <c r="BV205" i="20"/>
  <c r="BW205" i="20"/>
  <c r="BX205" i="20"/>
  <c r="BY205" i="20"/>
  <c r="BZ205" i="20"/>
  <c r="CA205" i="20"/>
  <c r="CD205" i="20"/>
  <c r="W206" i="20"/>
  <c r="X206" i="20"/>
  <c r="Y206" i="20"/>
  <c r="Z206" i="20"/>
  <c r="AA206" i="20"/>
  <c r="AB206" i="20"/>
  <c r="AC206" i="20"/>
  <c r="AD206" i="20"/>
  <c r="AE206" i="20"/>
  <c r="AF206" i="20"/>
  <c r="AG206" i="20"/>
  <c r="AH206" i="20"/>
  <c r="AI206" i="20"/>
  <c r="AJ206" i="20"/>
  <c r="AK206" i="20"/>
  <c r="AL206" i="20"/>
  <c r="AN206" i="20"/>
  <c r="AO206" i="20"/>
  <c r="AP206" i="20"/>
  <c r="AQ206" i="20"/>
  <c r="AR206" i="20"/>
  <c r="AS206" i="20"/>
  <c r="AT206" i="20"/>
  <c r="AU206" i="20"/>
  <c r="AV206" i="20"/>
  <c r="AW206" i="20"/>
  <c r="AX206" i="20"/>
  <c r="AY206" i="20"/>
  <c r="AZ206" i="20"/>
  <c r="BA206" i="20"/>
  <c r="BB206" i="20"/>
  <c r="BC206" i="20"/>
  <c r="BE206" i="20"/>
  <c r="BF206" i="20"/>
  <c r="BG206" i="20"/>
  <c r="BH206" i="20"/>
  <c r="BI206" i="20"/>
  <c r="BJ206" i="20"/>
  <c r="BK206" i="20"/>
  <c r="BL206" i="20"/>
  <c r="BM206" i="20"/>
  <c r="BN206" i="20"/>
  <c r="BO206" i="20"/>
  <c r="BP206" i="20"/>
  <c r="BQ206" i="20"/>
  <c r="BR206" i="20"/>
  <c r="BS206" i="20"/>
  <c r="BT206" i="20"/>
  <c r="BV206" i="20"/>
  <c r="BW206" i="20"/>
  <c r="BX206" i="20"/>
  <c r="BY206" i="20"/>
  <c r="BZ206" i="20"/>
  <c r="CA206" i="20"/>
  <c r="CD206" i="20"/>
  <c r="W207" i="20"/>
  <c r="X207" i="20"/>
  <c r="Y207" i="20"/>
  <c r="Z207" i="20"/>
  <c r="AA207" i="20"/>
  <c r="AB207" i="20"/>
  <c r="AC207" i="20"/>
  <c r="AD207" i="20"/>
  <c r="AE207" i="20"/>
  <c r="AF207" i="20"/>
  <c r="AG207" i="20"/>
  <c r="AH207" i="20"/>
  <c r="AI207" i="20"/>
  <c r="AJ207" i="20"/>
  <c r="AK207" i="20"/>
  <c r="AL207" i="20"/>
  <c r="AN207" i="20"/>
  <c r="AO207" i="20"/>
  <c r="AP207" i="20"/>
  <c r="AQ207" i="20"/>
  <c r="AR207" i="20"/>
  <c r="AS207" i="20"/>
  <c r="AT207" i="20"/>
  <c r="AU207" i="20"/>
  <c r="AV207" i="20"/>
  <c r="AW207" i="20"/>
  <c r="AX207" i="20"/>
  <c r="AY207" i="20"/>
  <c r="AZ207" i="20"/>
  <c r="BA207" i="20"/>
  <c r="BB207" i="20"/>
  <c r="BC207" i="20"/>
  <c r="BE207" i="20"/>
  <c r="BF207" i="20"/>
  <c r="BG207" i="20"/>
  <c r="BH207" i="20"/>
  <c r="BI207" i="20"/>
  <c r="BJ207" i="20"/>
  <c r="BK207" i="20"/>
  <c r="BL207" i="20"/>
  <c r="BM207" i="20"/>
  <c r="BN207" i="20"/>
  <c r="BO207" i="20"/>
  <c r="BP207" i="20"/>
  <c r="BQ207" i="20"/>
  <c r="BR207" i="20"/>
  <c r="BS207" i="20"/>
  <c r="BT207" i="20"/>
  <c r="BV207" i="20"/>
  <c r="BW207" i="20"/>
  <c r="BX207" i="20"/>
  <c r="BY207" i="20"/>
  <c r="BZ207" i="20"/>
  <c r="CA207" i="20"/>
  <c r="CD207" i="20"/>
  <c r="W208" i="20"/>
  <c r="X208" i="20"/>
  <c r="Y208" i="20"/>
  <c r="Z208" i="20"/>
  <c r="AA208" i="20"/>
  <c r="AB208" i="20"/>
  <c r="AC208" i="20"/>
  <c r="AD208" i="20"/>
  <c r="AE208" i="20"/>
  <c r="AF208" i="20"/>
  <c r="AG208" i="20"/>
  <c r="AH208" i="20"/>
  <c r="AI208" i="20"/>
  <c r="AJ208" i="20"/>
  <c r="AK208" i="20"/>
  <c r="AL208" i="20"/>
  <c r="AN208" i="20"/>
  <c r="AO208" i="20"/>
  <c r="AP208" i="20"/>
  <c r="AQ208" i="20"/>
  <c r="AR208" i="20"/>
  <c r="AS208" i="20"/>
  <c r="AT208" i="20"/>
  <c r="AU208" i="20"/>
  <c r="AV208" i="20"/>
  <c r="AW208" i="20"/>
  <c r="AX208" i="20"/>
  <c r="AY208" i="20"/>
  <c r="AZ208" i="20"/>
  <c r="BA208" i="20"/>
  <c r="BB208" i="20"/>
  <c r="BC208" i="20"/>
  <c r="BE208" i="20"/>
  <c r="BF208" i="20"/>
  <c r="BG208" i="20"/>
  <c r="BH208" i="20"/>
  <c r="BI208" i="20"/>
  <c r="BJ208" i="20"/>
  <c r="BK208" i="20"/>
  <c r="BL208" i="20"/>
  <c r="BM208" i="20"/>
  <c r="BN208" i="20"/>
  <c r="BO208" i="20"/>
  <c r="BP208" i="20"/>
  <c r="BQ208" i="20"/>
  <c r="BR208" i="20"/>
  <c r="BS208" i="20"/>
  <c r="BT208" i="20"/>
  <c r="BV208" i="20"/>
  <c r="BW208" i="20"/>
  <c r="BX208" i="20"/>
  <c r="BY208" i="20"/>
  <c r="BZ208" i="20"/>
  <c r="CA208" i="20"/>
  <c r="CD208" i="20"/>
  <c r="W209" i="20"/>
  <c r="X209" i="20"/>
  <c r="Y209" i="20"/>
  <c r="Z209" i="20"/>
  <c r="AA209" i="20"/>
  <c r="AB209" i="20"/>
  <c r="AC209" i="20"/>
  <c r="AD209" i="20"/>
  <c r="AE209" i="20"/>
  <c r="AF209" i="20"/>
  <c r="AG209" i="20"/>
  <c r="AH209" i="20"/>
  <c r="AI209" i="20"/>
  <c r="AJ209" i="20"/>
  <c r="AK209" i="20"/>
  <c r="AL209" i="20"/>
  <c r="AN209" i="20"/>
  <c r="AO209" i="20"/>
  <c r="AP209" i="20"/>
  <c r="AQ209" i="20"/>
  <c r="AR209" i="20"/>
  <c r="AS209" i="20"/>
  <c r="AT209" i="20"/>
  <c r="AU209" i="20"/>
  <c r="AV209" i="20"/>
  <c r="AW209" i="20"/>
  <c r="AX209" i="20"/>
  <c r="AY209" i="20"/>
  <c r="AZ209" i="20"/>
  <c r="BA209" i="20"/>
  <c r="BB209" i="20"/>
  <c r="BC209" i="20"/>
  <c r="BE209" i="20"/>
  <c r="BF209" i="20"/>
  <c r="BG209" i="20"/>
  <c r="BH209" i="20"/>
  <c r="BI209" i="20"/>
  <c r="BJ209" i="20"/>
  <c r="BK209" i="20"/>
  <c r="BL209" i="20"/>
  <c r="BM209" i="20"/>
  <c r="BN209" i="20"/>
  <c r="BO209" i="20"/>
  <c r="BP209" i="20"/>
  <c r="BQ209" i="20"/>
  <c r="BR209" i="20"/>
  <c r="BS209" i="20"/>
  <c r="BT209" i="20"/>
  <c r="BV209" i="20"/>
  <c r="BW209" i="20"/>
  <c r="BX209" i="20"/>
  <c r="BY209" i="20"/>
  <c r="BZ209" i="20"/>
  <c r="CA209" i="20"/>
  <c r="CD209" i="20"/>
  <c r="W210" i="20"/>
  <c r="X210" i="20"/>
  <c r="Y210" i="20"/>
  <c r="Z210" i="20"/>
  <c r="AA210" i="20"/>
  <c r="AB210" i="20"/>
  <c r="AC210" i="20"/>
  <c r="AD210" i="20"/>
  <c r="AE210" i="20"/>
  <c r="AF210" i="20"/>
  <c r="AG210" i="20"/>
  <c r="AH210" i="20"/>
  <c r="AI210" i="20"/>
  <c r="AJ210" i="20"/>
  <c r="AK210" i="20"/>
  <c r="AL210" i="20"/>
  <c r="AN210" i="20"/>
  <c r="AO210" i="20"/>
  <c r="AP210" i="20"/>
  <c r="AQ210" i="20"/>
  <c r="AR210" i="20"/>
  <c r="AS210" i="20"/>
  <c r="AT210" i="20"/>
  <c r="AU210" i="20"/>
  <c r="AV210" i="20"/>
  <c r="AW210" i="20"/>
  <c r="AX210" i="20"/>
  <c r="AY210" i="20"/>
  <c r="AZ210" i="20"/>
  <c r="BA210" i="20"/>
  <c r="BB210" i="20"/>
  <c r="BC210" i="20"/>
  <c r="BE210" i="20"/>
  <c r="BF210" i="20"/>
  <c r="BG210" i="20"/>
  <c r="BH210" i="20"/>
  <c r="BI210" i="20"/>
  <c r="BJ210" i="20"/>
  <c r="BK210" i="20"/>
  <c r="BL210" i="20"/>
  <c r="BM210" i="20"/>
  <c r="BN210" i="20"/>
  <c r="BO210" i="20"/>
  <c r="BP210" i="20"/>
  <c r="BQ210" i="20"/>
  <c r="BR210" i="20"/>
  <c r="BS210" i="20"/>
  <c r="BT210" i="20"/>
  <c r="BV210" i="20"/>
  <c r="BW210" i="20"/>
  <c r="BX210" i="20"/>
  <c r="BY210" i="20"/>
  <c r="BZ210" i="20"/>
  <c r="CA210" i="20"/>
  <c r="CD210" i="20"/>
  <c r="W211" i="20"/>
  <c r="X211" i="20"/>
  <c r="Y211" i="20"/>
  <c r="Z211" i="20"/>
  <c r="AA211" i="20"/>
  <c r="AB211" i="20"/>
  <c r="AC211" i="20"/>
  <c r="AD211" i="20"/>
  <c r="AE211" i="20"/>
  <c r="AF211" i="20"/>
  <c r="AG211" i="20"/>
  <c r="AH211" i="20"/>
  <c r="AI211" i="20"/>
  <c r="AJ211" i="20"/>
  <c r="AK211" i="20"/>
  <c r="AL211" i="20"/>
  <c r="AN211" i="20"/>
  <c r="AO211" i="20"/>
  <c r="AP211" i="20"/>
  <c r="AQ211" i="20"/>
  <c r="AR211" i="20"/>
  <c r="AS211" i="20"/>
  <c r="AT211" i="20"/>
  <c r="AU211" i="20"/>
  <c r="AV211" i="20"/>
  <c r="AW211" i="20"/>
  <c r="AX211" i="20"/>
  <c r="AY211" i="20"/>
  <c r="AZ211" i="20"/>
  <c r="BA211" i="20"/>
  <c r="BB211" i="20"/>
  <c r="BC211" i="20"/>
  <c r="BE211" i="20"/>
  <c r="BF211" i="20"/>
  <c r="BG211" i="20"/>
  <c r="BH211" i="20"/>
  <c r="BI211" i="20"/>
  <c r="BJ211" i="20"/>
  <c r="BK211" i="20"/>
  <c r="BL211" i="20"/>
  <c r="BM211" i="20"/>
  <c r="BN211" i="20"/>
  <c r="BO211" i="20"/>
  <c r="BP211" i="20"/>
  <c r="BQ211" i="20"/>
  <c r="BR211" i="20"/>
  <c r="BS211" i="20"/>
  <c r="BT211" i="20"/>
  <c r="BV211" i="20"/>
  <c r="BW211" i="20"/>
  <c r="BX211" i="20"/>
  <c r="BY211" i="20"/>
  <c r="BZ211" i="20"/>
  <c r="CA211" i="20"/>
  <c r="CD211" i="20"/>
  <c r="W212" i="20"/>
  <c r="X212" i="20"/>
  <c r="Y212" i="20"/>
  <c r="Z212" i="20"/>
  <c r="AA212" i="20"/>
  <c r="AB212" i="20"/>
  <c r="AC212" i="20"/>
  <c r="AD212" i="20"/>
  <c r="AE212" i="20"/>
  <c r="AF212" i="20"/>
  <c r="AG212" i="20"/>
  <c r="AH212" i="20"/>
  <c r="AI212" i="20"/>
  <c r="AJ212" i="20"/>
  <c r="AK212" i="20"/>
  <c r="AL212" i="20"/>
  <c r="AN212" i="20"/>
  <c r="AO212" i="20"/>
  <c r="AP212" i="20"/>
  <c r="AQ212" i="20"/>
  <c r="AR212" i="20"/>
  <c r="AS212" i="20"/>
  <c r="AT212" i="20"/>
  <c r="AU212" i="20"/>
  <c r="AV212" i="20"/>
  <c r="AW212" i="20"/>
  <c r="AX212" i="20"/>
  <c r="AY212" i="20"/>
  <c r="AZ212" i="20"/>
  <c r="BA212" i="20"/>
  <c r="BB212" i="20"/>
  <c r="BC212" i="20"/>
  <c r="BE212" i="20"/>
  <c r="BF212" i="20"/>
  <c r="BG212" i="20"/>
  <c r="BH212" i="20"/>
  <c r="BI212" i="20"/>
  <c r="BJ212" i="20"/>
  <c r="BK212" i="20"/>
  <c r="BL212" i="20"/>
  <c r="BM212" i="20"/>
  <c r="BN212" i="20"/>
  <c r="BO212" i="20"/>
  <c r="BP212" i="20"/>
  <c r="BQ212" i="20"/>
  <c r="BR212" i="20"/>
  <c r="BS212" i="20"/>
  <c r="BT212" i="20"/>
  <c r="BV212" i="20"/>
  <c r="BW212" i="20"/>
  <c r="BX212" i="20"/>
  <c r="BY212" i="20"/>
  <c r="BZ212" i="20"/>
  <c r="CA212" i="20"/>
  <c r="CD212" i="20"/>
  <c r="W213" i="20"/>
  <c r="X213" i="20"/>
  <c r="Y213" i="20"/>
  <c r="Z213" i="20"/>
  <c r="AA213" i="20"/>
  <c r="AB213" i="20"/>
  <c r="AC213" i="20"/>
  <c r="AD213" i="20"/>
  <c r="AE213" i="20"/>
  <c r="AF213" i="20"/>
  <c r="AG213" i="20"/>
  <c r="AH213" i="20"/>
  <c r="AI213" i="20"/>
  <c r="AJ213" i="20"/>
  <c r="AK213" i="20"/>
  <c r="AL213" i="20"/>
  <c r="AN213" i="20"/>
  <c r="AO213" i="20"/>
  <c r="AP213" i="20"/>
  <c r="AQ213" i="20"/>
  <c r="AR213" i="20"/>
  <c r="AS213" i="20"/>
  <c r="AT213" i="20"/>
  <c r="AU213" i="20"/>
  <c r="AV213" i="20"/>
  <c r="AW213" i="20"/>
  <c r="AX213" i="20"/>
  <c r="AY213" i="20"/>
  <c r="AZ213" i="20"/>
  <c r="BA213" i="20"/>
  <c r="BB213" i="20"/>
  <c r="BC213" i="20"/>
  <c r="BE213" i="20"/>
  <c r="BF213" i="20"/>
  <c r="BG213" i="20"/>
  <c r="BH213" i="20"/>
  <c r="BI213" i="20"/>
  <c r="BJ213" i="20"/>
  <c r="BK213" i="20"/>
  <c r="BL213" i="20"/>
  <c r="BM213" i="20"/>
  <c r="BN213" i="20"/>
  <c r="BO213" i="20"/>
  <c r="BP213" i="20"/>
  <c r="BQ213" i="20"/>
  <c r="BR213" i="20"/>
  <c r="BS213" i="20"/>
  <c r="BT213" i="20"/>
  <c r="BV213" i="20"/>
  <c r="BW213" i="20"/>
  <c r="BX213" i="20"/>
  <c r="BY213" i="20"/>
  <c r="BZ213" i="20"/>
  <c r="CA213" i="20"/>
  <c r="CD213" i="20"/>
  <c r="W214" i="20"/>
  <c r="X214" i="20"/>
  <c r="Y214" i="20"/>
  <c r="Z214" i="20"/>
  <c r="AA214" i="20"/>
  <c r="AB214" i="20"/>
  <c r="AC214" i="20"/>
  <c r="AD214" i="20"/>
  <c r="AE214" i="20"/>
  <c r="AF214" i="20"/>
  <c r="AG214" i="20"/>
  <c r="AH214" i="20"/>
  <c r="AI214" i="20"/>
  <c r="AJ214" i="20"/>
  <c r="AK214" i="20"/>
  <c r="AL214" i="20"/>
  <c r="AN214" i="20"/>
  <c r="AO214" i="20"/>
  <c r="AP214" i="20"/>
  <c r="AQ214" i="20"/>
  <c r="AR214" i="20"/>
  <c r="AS214" i="20"/>
  <c r="AT214" i="20"/>
  <c r="AU214" i="20"/>
  <c r="AV214" i="20"/>
  <c r="AW214" i="20"/>
  <c r="AX214" i="20"/>
  <c r="AY214" i="20"/>
  <c r="AZ214" i="20"/>
  <c r="BA214" i="20"/>
  <c r="BB214" i="20"/>
  <c r="BC214" i="20"/>
  <c r="BE214" i="20"/>
  <c r="BF214" i="20"/>
  <c r="BG214" i="20"/>
  <c r="BH214" i="20"/>
  <c r="BI214" i="20"/>
  <c r="BJ214" i="20"/>
  <c r="BK214" i="20"/>
  <c r="BL214" i="20"/>
  <c r="BM214" i="20"/>
  <c r="BN214" i="20"/>
  <c r="BO214" i="20"/>
  <c r="BP214" i="20"/>
  <c r="BQ214" i="20"/>
  <c r="BR214" i="20"/>
  <c r="BS214" i="20"/>
  <c r="BT214" i="20"/>
  <c r="BV214" i="20"/>
  <c r="BW214" i="20"/>
  <c r="BX214" i="20"/>
  <c r="BY214" i="20"/>
  <c r="BZ214" i="20"/>
  <c r="CA214" i="20"/>
  <c r="CD214" i="20"/>
  <c r="W215" i="20"/>
  <c r="X215" i="20"/>
  <c r="Y215" i="20"/>
  <c r="Z215" i="20"/>
  <c r="AA215" i="20"/>
  <c r="AB215" i="20"/>
  <c r="AC215" i="20"/>
  <c r="AD215" i="20"/>
  <c r="AE215" i="20"/>
  <c r="AF215" i="20"/>
  <c r="AG215" i="20"/>
  <c r="AH215" i="20"/>
  <c r="AI215" i="20"/>
  <c r="AJ215" i="20"/>
  <c r="AK215" i="20"/>
  <c r="AL215" i="20"/>
  <c r="AN215" i="20"/>
  <c r="AO215" i="20"/>
  <c r="AP215" i="20"/>
  <c r="AQ215" i="20"/>
  <c r="AR215" i="20"/>
  <c r="AS215" i="20"/>
  <c r="AT215" i="20"/>
  <c r="AU215" i="20"/>
  <c r="AV215" i="20"/>
  <c r="AW215" i="20"/>
  <c r="AX215" i="20"/>
  <c r="AY215" i="20"/>
  <c r="AZ215" i="20"/>
  <c r="BA215" i="20"/>
  <c r="BB215" i="20"/>
  <c r="BC215" i="20"/>
  <c r="BE215" i="20"/>
  <c r="BF215" i="20"/>
  <c r="BG215" i="20"/>
  <c r="BH215" i="20"/>
  <c r="BI215" i="20"/>
  <c r="BJ215" i="20"/>
  <c r="BK215" i="20"/>
  <c r="BL215" i="20"/>
  <c r="BM215" i="20"/>
  <c r="BN215" i="20"/>
  <c r="BO215" i="20"/>
  <c r="BP215" i="20"/>
  <c r="BQ215" i="20"/>
  <c r="BR215" i="20"/>
  <c r="BS215" i="20"/>
  <c r="BT215" i="20"/>
  <c r="BV215" i="20"/>
  <c r="BW215" i="20"/>
  <c r="BX215" i="20"/>
  <c r="BY215" i="20"/>
  <c r="BZ215" i="20"/>
  <c r="CA215" i="20"/>
  <c r="CD215" i="20"/>
  <c r="BW217" i="20"/>
  <c r="BW218" i="20"/>
  <c r="BW219" i="20"/>
  <c r="BW220" i="20"/>
  <c r="BW221" i="20"/>
  <c r="BW222" i="20"/>
  <c r="BW223" i="20"/>
  <c r="BW224" i="20"/>
  <c r="BW225" i="20"/>
  <c r="BW226" i="20"/>
  <c r="BW227" i="20"/>
  <c r="BW228" i="20"/>
</calcChain>
</file>

<file path=xl/sharedStrings.xml><?xml version="1.0" encoding="utf-8"?>
<sst xmlns="http://schemas.openxmlformats.org/spreadsheetml/2006/main" count="28607" uniqueCount="23972">
  <si>
    <t xml:space="preserve">Name </t>
  </si>
  <si>
    <t xml:space="preserve">Symbol </t>
  </si>
  <si>
    <t>ACC</t>
  </si>
  <si>
    <t xml:space="preserve">Entry Date </t>
  </si>
  <si>
    <t xml:space="preserve">Datenum </t>
  </si>
  <si>
    <t>Hindustan Zinc Ltd.</t>
  </si>
  <si>
    <t>Tata Consultancy Services Ltd.</t>
  </si>
  <si>
    <t>Steel Authority Of India Ltd.</t>
  </si>
  <si>
    <t>Infosys Ltd.</t>
  </si>
  <si>
    <t>ITC Ltd.</t>
  </si>
  <si>
    <t>Sterlite Industries (India) Ltd.(Merged)</t>
  </si>
  <si>
    <t>Bharat Bijlee Ltd.</t>
  </si>
  <si>
    <t>63 Moons Technologies Ltd.</t>
  </si>
  <si>
    <t>Thermax Ltd.</t>
  </si>
  <si>
    <t>Maharashtra Elektrosmelt Ltd. (Amalgamated)</t>
  </si>
  <si>
    <t>Godrej Consumer Products Ltd.</t>
  </si>
  <si>
    <t>Dabur India Ltd.</t>
  </si>
  <si>
    <t>Asian Paints Ltd.</t>
  </si>
  <si>
    <t>Lakshmi Machine Works Ltd.</t>
  </si>
  <si>
    <t>Praj Industries Ltd.</t>
  </si>
  <si>
    <t>Monsanto India Ltd.</t>
  </si>
  <si>
    <t>Hero MotoCorp Ltd.</t>
  </si>
  <si>
    <t>Wyeth Ltd.- (Amalgamated)</t>
  </si>
  <si>
    <t>Indraprastha Gas Ltd.</t>
  </si>
  <si>
    <t>Birla Corporation Ltd.</t>
  </si>
  <si>
    <t>Voltas Ltd.</t>
  </si>
  <si>
    <t>Indo Tech Transformers Ltd.</t>
  </si>
  <si>
    <t>KCP Ltd.</t>
  </si>
  <si>
    <t>Ratnamani Metals &amp; Tubes Ltd.</t>
  </si>
  <si>
    <t>Divis Laboratories Ltd.</t>
  </si>
  <si>
    <t>TRF Ltd.</t>
  </si>
  <si>
    <t>Orient Paper &amp; Industries Ltd.</t>
  </si>
  <si>
    <t>Balaji Telefilms Ltd.</t>
  </si>
  <si>
    <t>Techno Electric &amp; Engg. Company Ltd.(Merged)</t>
  </si>
  <si>
    <t>CMC Ltd.(Amalgamated)</t>
  </si>
  <si>
    <t>Hindustan Unilever Ltd.</t>
  </si>
  <si>
    <t>NMDC Ltd.</t>
  </si>
  <si>
    <t>Bharat Heavy Electricals Ltd.</t>
  </si>
  <si>
    <t>E.I.D. Parry (India) Ltd.</t>
  </si>
  <si>
    <t>Cummins India Ltd.</t>
  </si>
  <si>
    <t>Exide Industries Ltd.</t>
  </si>
  <si>
    <t>Engineers India Ltd.</t>
  </si>
  <si>
    <t>CG Power &amp; Industrial Solutions Ltd.</t>
  </si>
  <si>
    <t>Nava Bharat Ventures Ltd.</t>
  </si>
  <si>
    <t>Titan Company Ltd.</t>
  </si>
  <si>
    <t>Gujarat State Fertilizers &amp; Chemicals Ltd.</t>
  </si>
  <si>
    <t>Bayer CropScience Ltd.</t>
  </si>
  <si>
    <t>Marico Ltd.</t>
  </si>
  <si>
    <t>Novartis India Ltd.</t>
  </si>
  <si>
    <t>Sun TV Network Ltd.</t>
  </si>
  <si>
    <t>Bajaj Auto Ltd.</t>
  </si>
  <si>
    <t>Coromandel International Ltd.</t>
  </si>
  <si>
    <t>AIA Engineering Ltd.</t>
  </si>
  <si>
    <t>Shree Cement Ltd.</t>
  </si>
  <si>
    <t>Vedanta Ltd.</t>
  </si>
  <si>
    <t>Grasim Industries Ltd.</t>
  </si>
  <si>
    <t>Maruti Suzuki India Ltd.</t>
  </si>
  <si>
    <t>GE Power India Ltd.</t>
  </si>
  <si>
    <t>Blue Star Ltd.</t>
  </si>
  <si>
    <t>Nesco Ltd.</t>
  </si>
  <si>
    <t>Wabco India Ltd.</t>
  </si>
  <si>
    <t>CMI FPE Ltd.</t>
  </si>
  <si>
    <t>Apar Industries Ltd.</t>
  </si>
  <si>
    <t>eClerx Services Ltd.</t>
  </si>
  <si>
    <t>Amara Raja Batteries Ltd.</t>
  </si>
  <si>
    <t>Page Industries Ltd.</t>
  </si>
  <si>
    <t>Zensar Technologies Ltd.</t>
  </si>
  <si>
    <t>Seamec Ltd.</t>
  </si>
  <si>
    <t>VST Industries Ltd.</t>
  </si>
  <si>
    <t>Shilpa Medicare Ltd.</t>
  </si>
  <si>
    <t>Elgi Equipments Ltd.</t>
  </si>
  <si>
    <t>Hindustan Copper Ltd.</t>
  </si>
  <si>
    <t>Whirlpool Of India Ltd.</t>
  </si>
  <si>
    <t>Astrazeneca Pharma India Ltd.</t>
  </si>
  <si>
    <t>Jubilant FoodWorks Ltd.</t>
  </si>
  <si>
    <t>Sandur Manganese &amp; Iron Ores Ltd.</t>
  </si>
  <si>
    <t>Jindal Poly Films Ltd.</t>
  </si>
  <si>
    <t>Swaraj Engines Ltd.</t>
  </si>
  <si>
    <t>MOIL Ltd.</t>
  </si>
  <si>
    <t>Savita Oil Technologies Ltd.</t>
  </si>
  <si>
    <t>DB Corp Ltd.</t>
  </si>
  <si>
    <t>Polyplex Corporation Ltd.</t>
  </si>
  <si>
    <t>Spicejet Ltd.</t>
  </si>
  <si>
    <t>Tide Water Oil Company (India) Ltd.</t>
  </si>
  <si>
    <t>TTK Prestige Ltd.</t>
  </si>
  <si>
    <t>Britannia Industries Ltd.</t>
  </si>
  <si>
    <t>Zydus Wellness Ltd.</t>
  </si>
  <si>
    <t>Kirloskar Pneumatic Company Ltd.</t>
  </si>
  <si>
    <t>Emami Ltd.</t>
  </si>
  <si>
    <t>Gujarat Mineral Development  Corporation Ltd.</t>
  </si>
  <si>
    <t>Bajaj Corp Ltd.</t>
  </si>
  <si>
    <t>Kajaria Ceramics Ltd.</t>
  </si>
  <si>
    <t>Timken India Ltd.</t>
  </si>
  <si>
    <t>Butterfly Gandhimathi Appliances Ltd.</t>
  </si>
  <si>
    <t>Havells India Ltd.</t>
  </si>
  <si>
    <t>Kewal Kiran Clothing Ltd.</t>
  </si>
  <si>
    <t>Wockhardt Ltd.</t>
  </si>
  <si>
    <t>Blue Dart Express Ltd.</t>
  </si>
  <si>
    <t>Kaveri Seed Company Ltd.</t>
  </si>
  <si>
    <t>Ajanta Pharma Ltd.</t>
  </si>
  <si>
    <t>Care Ratings Ltd.</t>
  </si>
  <si>
    <t>Alembic Pharmaceuticals Ltd.</t>
  </si>
  <si>
    <t>Pidilite Industries Ltd.</t>
  </si>
  <si>
    <t>Torrent Pharmaceuticals Ltd.</t>
  </si>
  <si>
    <t>Astral Poly Technik Ltd.</t>
  </si>
  <si>
    <t>Tech Mahindra Ltd.</t>
  </si>
  <si>
    <t>Lupin Ltd.</t>
  </si>
  <si>
    <t>Glaxosmithkline Consumer Healthcare Ltd.</t>
  </si>
  <si>
    <t>Orient Refractories Ltd.</t>
  </si>
  <si>
    <t>Triveni Turbine Ltd.</t>
  </si>
  <si>
    <t>Pfizer Ltd.</t>
  </si>
  <si>
    <t>Vaibhav Global Ltd.</t>
  </si>
  <si>
    <t>Gujarat Gas Company Ltd. - (Amalgamation)</t>
  </si>
  <si>
    <t>Tata Elxsi Ltd.</t>
  </si>
  <si>
    <t>Mayur Uniquoters Ltd.</t>
  </si>
  <si>
    <t>VST Tillers Tractors Ltd.</t>
  </si>
  <si>
    <t>Marksans Pharma Ltd.</t>
  </si>
  <si>
    <t>La Opala RG Ltd.</t>
  </si>
  <si>
    <t>Abbott India Ltd.</t>
  </si>
  <si>
    <t>Colgate-Palmolive (India) Ltd.</t>
  </si>
  <si>
    <t>Oracle Financial Services Software Ltd.</t>
  </si>
  <si>
    <t>Glaxosmithkline Pharmaceuticals Ltd.</t>
  </si>
  <si>
    <t>Sagar Cements Ltd.</t>
  </si>
  <si>
    <t>Atul Auto Ltd.</t>
  </si>
  <si>
    <t>Kitex Garments Ltd.</t>
  </si>
  <si>
    <t>Sonata Software Ltd.</t>
  </si>
  <si>
    <t>Vinati Organics Ltd.</t>
  </si>
  <si>
    <t>PI Industries Ltd.</t>
  </si>
  <si>
    <t>Vakrangee Ltd.</t>
  </si>
  <si>
    <t>Bombay Burmah Trading Corporation Ltd.</t>
  </si>
  <si>
    <t>Centum Electronics Ltd.</t>
  </si>
  <si>
    <t>Shreyas Shipping &amp; Logistics Ltd.</t>
  </si>
  <si>
    <t>TVS Srichakra Ltd.</t>
  </si>
  <si>
    <t>Interglobe Aviation Ltd.</t>
  </si>
  <si>
    <t>Arrow Greentech Ltd.</t>
  </si>
  <si>
    <t>Avanti Feeds Ltd.</t>
  </si>
  <si>
    <t>SQS India BFSI Ltd.</t>
  </si>
  <si>
    <t>Jamna Auto Industries Ltd.</t>
  </si>
  <si>
    <t>Symphony Ltd.</t>
  </si>
  <si>
    <t>Kushal Tradelink Ltd.</t>
  </si>
  <si>
    <t>GM Breweries Ltd.</t>
  </si>
  <si>
    <t>Caplin Point Laboratories Ltd.</t>
  </si>
  <si>
    <t>MRF Ltd.</t>
  </si>
  <si>
    <t>Dr. Lal Pathlabs Ltd.</t>
  </si>
  <si>
    <t>Sr.No.</t>
  </si>
  <si>
    <t>Accord Code</t>
  </si>
  <si>
    <t>Company Name</t>
  </si>
  <si>
    <t>CD_BSE Code</t>
  </si>
  <si>
    <t>CD_Bse Scrip Name</t>
  </si>
  <si>
    <t>20 Microns Ltd.</t>
  </si>
  <si>
    <t>20 MICRONS</t>
  </si>
  <si>
    <t>20MICRONS</t>
  </si>
  <si>
    <t>21st Century Management Services Ltd.</t>
  </si>
  <si>
    <t>21ST CEN.MGM</t>
  </si>
  <si>
    <t>21STCENMGM</t>
  </si>
  <si>
    <t>3I Infotech Ltd.</t>
  </si>
  <si>
    <t>3I INFOTECH</t>
  </si>
  <si>
    <t>3IINFOTECH</t>
  </si>
  <si>
    <t>3M India Ltd.</t>
  </si>
  <si>
    <t>3M INDIA LTD</t>
  </si>
  <si>
    <t>3MINDIA</t>
  </si>
  <si>
    <t>3rd Rock Multimedia Ltd.</t>
  </si>
  <si>
    <t>500 Shariah</t>
  </si>
  <si>
    <t>52 Weeks Entertainment Ltd.</t>
  </si>
  <si>
    <t>SHANTANU SHE</t>
  </si>
  <si>
    <t>SHAQUAK</t>
  </si>
  <si>
    <t>63MOONS</t>
  </si>
  <si>
    <t>7NR Retail Ltd.</t>
  </si>
  <si>
    <t>7NR</t>
  </si>
  <si>
    <t>7Seas Entertainment Ltd.</t>
  </si>
  <si>
    <t>7SEAS TECH</t>
  </si>
  <si>
    <t>7SEAS</t>
  </si>
  <si>
    <t>8K Miles Software Services Ltd.</t>
  </si>
  <si>
    <t>8KMILES</t>
  </si>
  <si>
    <t>A Infrastructure Ltd.</t>
  </si>
  <si>
    <t>AINFRA</t>
  </si>
  <si>
    <t>A&amp;M Febcon Ltd.</t>
  </si>
  <si>
    <t>AMFL</t>
  </si>
  <si>
    <t>A1 Century Trades Ltd.</t>
  </si>
  <si>
    <t>A2Z Infra Engineering Ltd.</t>
  </si>
  <si>
    <t>A2ZINFRA</t>
  </si>
  <si>
    <t>Aadhaar Ventures India Ltd.</t>
  </si>
  <si>
    <t>AADHAARVEN</t>
  </si>
  <si>
    <t>Aadi Industries Ltd.</t>
  </si>
  <si>
    <t>AADI INDUS L</t>
  </si>
  <si>
    <t>AADIIND</t>
  </si>
  <si>
    <t>Aafloat Textiles (India) Ltd.</t>
  </si>
  <si>
    <t>AKAI IMPEX</t>
  </si>
  <si>
    <t>AKAIMPX</t>
  </si>
  <si>
    <t>Aagam Capital Ltd.</t>
  </si>
  <si>
    <t>AAGAMCAP</t>
  </si>
  <si>
    <t>SUBHKAM</t>
  </si>
  <si>
    <t>Aakar Engineering &amp; Mfg. Company Ltd.</t>
  </si>
  <si>
    <t>AKAR ENG MAF</t>
  </si>
  <si>
    <t>AAKARENG</t>
  </si>
  <si>
    <t>Aananda Lakshmi Spinning Mills Ltd.</t>
  </si>
  <si>
    <t>AANANDALAK</t>
  </si>
  <si>
    <t>Aanchal Ispat Ltd.</t>
  </si>
  <si>
    <t>AANCHALISP</t>
  </si>
  <si>
    <t>Aankit Granites Ltd.</t>
  </si>
  <si>
    <t>AANKIT GRANI</t>
  </si>
  <si>
    <t>AANKITG</t>
  </si>
  <si>
    <t>AAR Commercial Company Ltd.</t>
  </si>
  <si>
    <t>AARCOM</t>
  </si>
  <si>
    <t>Aar Kay Steel Products Ltd.</t>
  </si>
  <si>
    <t>AAR Shyam India Investment Co Ltd.</t>
  </si>
  <si>
    <t>Aarcon Facilities Ltd.</t>
  </si>
  <si>
    <t>R.B. GUPTA</t>
  </si>
  <si>
    <t>RBGUPTA</t>
  </si>
  <si>
    <t>Aarey Drugs &amp; Pharmaceuticals Ltd.</t>
  </si>
  <si>
    <t>AAREY DRUGS</t>
  </si>
  <si>
    <t>AREYDRG</t>
  </si>
  <si>
    <t>Aarsree Agra Ltd.</t>
  </si>
  <si>
    <t>Aarti Drugs Ltd.</t>
  </si>
  <si>
    <t xml:space="preserve">AARTI DRUGS </t>
  </si>
  <si>
    <t>AARTIDRUGS</t>
  </si>
  <si>
    <t>Aarti Industries Ltd.</t>
  </si>
  <si>
    <t>AARTI INDUST</t>
  </si>
  <si>
    <t>AARTIIND</t>
  </si>
  <si>
    <t>AARV Infratel Ltd.</t>
  </si>
  <si>
    <t>AARVINFRA</t>
  </si>
  <si>
    <t>Aarvee Denims &amp; Exports Ltd.</t>
  </si>
  <si>
    <t>AARVEE DENIM</t>
  </si>
  <si>
    <t>AARVEEDEN</t>
  </si>
  <si>
    <t>Aarya Global Shares and Securities Ltd.</t>
  </si>
  <si>
    <t>AARYAGLOBL</t>
  </si>
  <si>
    <t>Aashee Infotech Ltd.</t>
  </si>
  <si>
    <t>AASHEE</t>
  </si>
  <si>
    <t>Aasheesh Securities Ltd.</t>
  </si>
  <si>
    <t>ASHESH SECUR</t>
  </si>
  <si>
    <t>AASHEESH</t>
  </si>
  <si>
    <t>Aastha Broadcasting Network Ltd.</t>
  </si>
  <si>
    <t>CMM BROADCAS</t>
  </si>
  <si>
    <t>CMMQ</t>
  </si>
  <si>
    <t>Aaswa Trading &amp; Exports Ltd.</t>
  </si>
  <si>
    <t>ASWA TRD EXP</t>
  </si>
  <si>
    <t>ASWTR</t>
  </si>
  <si>
    <t>Aayush Food &amp; Herbs Ltd.</t>
  </si>
  <si>
    <t>AAYUSH</t>
  </si>
  <si>
    <t>Abacus Computers Ltd.</t>
  </si>
  <si>
    <t>ABACUS COMPU</t>
  </si>
  <si>
    <t>ABACUS</t>
  </si>
  <si>
    <t>Aban Offshore Ltd.</t>
  </si>
  <si>
    <t>ABAN OFFSHO</t>
  </si>
  <si>
    <t>ABAN</t>
  </si>
  <si>
    <t>ABans Enterprises Ltd.</t>
  </si>
  <si>
    <t>ABANSENT</t>
  </si>
  <si>
    <t>ABB India Ltd.</t>
  </si>
  <si>
    <t>ABB LTD.</t>
  </si>
  <si>
    <t>ABB</t>
  </si>
  <si>
    <t>ABBOTT (I)</t>
  </si>
  <si>
    <t>ABBOTINDIA</t>
  </si>
  <si>
    <t>ABC Bearings Ltd.</t>
  </si>
  <si>
    <t>ANTIF BEARNG</t>
  </si>
  <si>
    <t>ABCBEARS</t>
  </si>
  <si>
    <t>ABC Gas (International) Ltd.</t>
  </si>
  <si>
    <t>ABC GAS INT</t>
  </si>
  <si>
    <t>ABCGAS</t>
  </si>
  <si>
    <t>ABC India Ltd.</t>
  </si>
  <si>
    <t>ABC INDIA</t>
  </si>
  <si>
    <t>ABCINDQ</t>
  </si>
  <si>
    <t>Abee Info-Consumables Ltd.</t>
  </si>
  <si>
    <t>ABEE INFO CO</t>
  </si>
  <si>
    <t>ABEEINF</t>
  </si>
  <si>
    <t>ABG Shipyard Ltd.</t>
  </si>
  <si>
    <t>ABG SHIPYARD</t>
  </si>
  <si>
    <t>ABGSHIP</t>
  </si>
  <si>
    <t>Abha Property Project Ltd.</t>
  </si>
  <si>
    <t>Abhashree Projects Ltd.</t>
  </si>
  <si>
    <t>Abhayam Trading Ltd.</t>
  </si>
  <si>
    <t>APPLECREDT</t>
  </si>
  <si>
    <t>Abhijit Trading Company Ltd.</t>
  </si>
  <si>
    <t>ABHIJIT</t>
  </si>
  <si>
    <t>Abhinav Capital Services Ltd.</t>
  </si>
  <si>
    <t>ABHINAV CAP</t>
  </si>
  <si>
    <t>ABHICAP</t>
  </si>
  <si>
    <t>Abhinav Leasing &amp; Finance Ltd.</t>
  </si>
  <si>
    <t>ALFL</t>
  </si>
  <si>
    <t>Abhishek Corporation Ltd.</t>
  </si>
  <si>
    <t>ABHI CORP LT</t>
  </si>
  <si>
    <t>ABHISHEK</t>
  </si>
  <si>
    <t>Abhishek Finlease Ltd.</t>
  </si>
  <si>
    <t>ABHIFIN</t>
  </si>
  <si>
    <t>Abhishek Infraventures Ltd.</t>
  </si>
  <si>
    <t>ABHIINFRA</t>
  </si>
  <si>
    <t>Abirami Financial Services (India) Ltd.</t>
  </si>
  <si>
    <t>ABIRAMI FIN.</t>
  </si>
  <si>
    <t>ABIRAFN</t>
  </si>
  <si>
    <t>ABL Biotechnologies Ltd.</t>
  </si>
  <si>
    <t>ABL BIO-TECH</t>
  </si>
  <si>
    <t>ABLBIO</t>
  </si>
  <si>
    <t>ABM International Ltd.</t>
  </si>
  <si>
    <t>ABM Knowledgeware Ltd.</t>
  </si>
  <si>
    <t>ABM KNOWLEDG</t>
  </si>
  <si>
    <t>ABMKNO</t>
  </si>
  <si>
    <t>ABN Intercorp Ltd.</t>
  </si>
  <si>
    <t>ACC Ltd.</t>
  </si>
  <si>
    <t>ACC LTD</t>
  </si>
  <si>
    <t>Accel Frontline Ltd.</t>
  </si>
  <si>
    <t>ACCEL FRONTL</t>
  </si>
  <si>
    <t>AFL</t>
  </si>
  <si>
    <t>Accel Transmatic Ltd.</t>
  </si>
  <si>
    <t>ACCEL TRANS</t>
  </si>
  <si>
    <t>ACCEL</t>
  </si>
  <si>
    <t>Accelya Kale Solutions Ltd.</t>
  </si>
  <si>
    <t>ACCELYA</t>
  </si>
  <si>
    <t>Accentia Technologies Ltd.</t>
  </si>
  <si>
    <t>ACCENT TECH</t>
  </si>
  <si>
    <t>ACCENTECH</t>
  </si>
  <si>
    <t>Access Global Ltd.</t>
  </si>
  <si>
    <t>Acclaim Industries Ltd.</t>
  </si>
  <si>
    <t>ACCLAIM IND</t>
  </si>
  <si>
    <t>ACCLAIM</t>
  </si>
  <si>
    <t>Accord Synergy Ltd.</t>
  </si>
  <si>
    <t>Accurate Exports Ltd.</t>
  </si>
  <si>
    <t>ACCURA EXPOR</t>
  </si>
  <si>
    <t>ACCUEXPO</t>
  </si>
  <si>
    <t>Accurate Transformers Ltd.</t>
  </si>
  <si>
    <t>ACCURATE TRA</t>
  </si>
  <si>
    <t>ACCURATE</t>
  </si>
  <si>
    <t>ACE EduTrend Ltd.</t>
  </si>
  <si>
    <t>ACE INDIA LT</t>
  </si>
  <si>
    <t>ACEEDU</t>
  </si>
  <si>
    <t>ACE Exports Ltd.</t>
  </si>
  <si>
    <t>ACE Integrated Solutions Ltd.</t>
  </si>
  <si>
    <t>ACE Men Engg Works Ltd.</t>
  </si>
  <si>
    <t>ACEMEN</t>
  </si>
  <si>
    <t>Ace Software Exports Ltd.</t>
  </si>
  <si>
    <t>ACE SOFTWARE</t>
  </si>
  <si>
    <t>ACESOFT</t>
  </si>
  <si>
    <t>Ace Tours Worldwide Ltd.</t>
  </si>
  <si>
    <t>ATWL</t>
  </si>
  <si>
    <t>Achal Investments Ltd.</t>
  </si>
  <si>
    <t>ACHAL</t>
  </si>
  <si>
    <t>Achal Investments Pvt Ltd. (Gujarat)</t>
  </si>
  <si>
    <t>ACI Infocom Ltd.</t>
  </si>
  <si>
    <t>ACI INFOCOM</t>
  </si>
  <si>
    <t>ACIIN</t>
  </si>
  <si>
    <t>Acil Cotton Industries Ltd.</t>
  </si>
  <si>
    <t>ACIL</t>
  </si>
  <si>
    <t>Acknit Industries Ltd.</t>
  </si>
  <si>
    <t>ACKNIT IND</t>
  </si>
  <si>
    <t>ACKNIT</t>
  </si>
  <si>
    <t>ACME Resources Ltd.</t>
  </si>
  <si>
    <t>ACME</t>
  </si>
  <si>
    <t>Acme Sthapati Ltd.</t>
  </si>
  <si>
    <t>Acropetal Technologies Ltd.</t>
  </si>
  <si>
    <t>ACROPET TEC</t>
  </si>
  <si>
    <t>ACROPETAL</t>
  </si>
  <si>
    <t>Acrow India Ltd.</t>
  </si>
  <si>
    <t>ACROW INDIA</t>
  </si>
  <si>
    <t>ACROW</t>
  </si>
  <si>
    <t>Acrysil Ltd.</t>
  </si>
  <si>
    <t>ACRYCIL LTD.</t>
  </si>
  <si>
    <t>ACRYSIL</t>
  </si>
  <si>
    <t>Action Construction Equipment Ltd.</t>
  </si>
  <si>
    <t>ACTION CONST</t>
  </si>
  <si>
    <t>ACE</t>
  </si>
  <si>
    <t>Action Financial Services (India) Ltd.</t>
  </si>
  <si>
    <t>ACTION FIN.</t>
  </si>
  <si>
    <t>ACTIONFI</t>
  </si>
  <si>
    <t>Adam Comsof Ltd.</t>
  </si>
  <si>
    <t>ADAM COM LTD</t>
  </si>
  <si>
    <t>ADAMCO</t>
  </si>
  <si>
    <t>Adani Enterprises Ltd.</t>
  </si>
  <si>
    <t xml:space="preserve">ADANI ENTER </t>
  </si>
  <si>
    <t>ADANIENT</t>
  </si>
  <si>
    <t>Adani Ports and Special Economic Zone Ltd.</t>
  </si>
  <si>
    <t>ADANI PORTS</t>
  </si>
  <si>
    <t>ADANIPORTS</t>
  </si>
  <si>
    <t>Adani Power Ltd.</t>
  </si>
  <si>
    <t>ADANI POWER</t>
  </si>
  <si>
    <t>ADANIPOWER</t>
  </si>
  <si>
    <t>Adani Transmission Ltd.</t>
  </si>
  <si>
    <t>ADANITRANS</t>
  </si>
  <si>
    <t>Adapt Investments Ltd.</t>
  </si>
  <si>
    <t>Adarsh Chemicals &amp; Fertilisers Ltd.</t>
  </si>
  <si>
    <t>ADARSH CHEM</t>
  </si>
  <si>
    <t>ADARCHM</t>
  </si>
  <si>
    <t>Adarsh Commercial Company Ltd.</t>
  </si>
  <si>
    <t>Adarsh Mercantile Ltd.</t>
  </si>
  <si>
    <t>ADARSH</t>
  </si>
  <si>
    <t>Adarsh Plant Protect Ltd.</t>
  </si>
  <si>
    <t>ADARSH PLANT</t>
  </si>
  <si>
    <t>ADARSHPL</t>
  </si>
  <si>
    <t>ADC India Communications Ltd.</t>
  </si>
  <si>
    <t>ADCINDIA</t>
  </si>
  <si>
    <t>Adcon Capital Services Ltd.</t>
  </si>
  <si>
    <t>ADCON</t>
  </si>
  <si>
    <t>Addi Industries Ltd.</t>
  </si>
  <si>
    <t>ADDI IND.</t>
  </si>
  <si>
    <t>ADDIND</t>
  </si>
  <si>
    <t>Add-Life Pharma Ltd.</t>
  </si>
  <si>
    <t>ADDLIFE PHAR</t>
  </si>
  <si>
    <t>ADDLP</t>
  </si>
  <si>
    <t>ADF Foods Ltd.</t>
  </si>
  <si>
    <t>ADF FOODS LT</t>
  </si>
  <si>
    <t>ADFFOODS</t>
  </si>
  <si>
    <t>Adharshila Capital Services Ltd.</t>
  </si>
  <si>
    <t>ADHARSHILA</t>
  </si>
  <si>
    <t>Adhbhut Infrastructure Ltd.</t>
  </si>
  <si>
    <t>ADHBHUTIN</t>
  </si>
  <si>
    <t>Adhiraj Distributors Ltd.</t>
  </si>
  <si>
    <t>ADHIRAJ</t>
  </si>
  <si>
    <t>Adhunik Industries Ltd.</t>
  </si>
  <si>
    <t>ADHUNIKIND</t>
  </si>
  <si>
    <t>Adhunik Metaliks Ltd.</t>
  </si>
  <si>
    <t>ADHUNIK MET</t>
  </si>
  <si>
    <t>ADHUNIK</t>
  </si>
  <si>
    <t>Adhunik Yarns Ltd.</t>
  </si>
  <si>
    <t>ADHUNIK YARN</t>
  </si>
  <si>
    <t>ADHUYRN</t>
  </si>
  <si>
    <t>Adi Rasayan Ltd.</t>
  </si>
  <si>
    <t>ADI RASAYAN</t>
  </si>
  <si>
    <t>ADIRASA</t>
  </si>
  <si>
    <t>Adinath Bio-Lab Ltd.</t>
  </si>
  <si>
    <t>ADINATH BIO</t>
  </si>
  <si>
    <t>ADINATHBI</t>
  </si>
  <si>
    <t>Adinath Exim Resources Ltd.</t>
  </si>
  <si>
    <t>ADINATH EXIM</t>
  </si>
  <si>
    <t>ADIEXRE</t>
  </si>
  <si>
    <t>Adinath Textiles Ltd.</t>
  </si>
  <si>
    <t>ADHINATH TEX</t>
  </si>
  <si>
    <t>ADINATH</t>
  </si>
  <si>
    <t>Aditya Birla Capital Ltd.</t>
  </si>
  <si>
    <t>ABCAPITAL</t>
  </si>
  <si>
    <t>Aditya Birla Chemicals (India) Ltd.- (Amalgamation)</t>
  </si>
  <si>
    <t>ABCIL</t>
  </si>
  <si>
    <t>Aditya Birla Fashion and Retail Ltd.</t>
  </si>
  <si>
    <t>ABFRL</t>
  </si>
  <si>
    <t>Aditya Birla Money Ltd.</t>
  </si>
  <si>
    <t>ABML</t>
  </si>
  <si>
    <t>BIRLAMONEY</t>
  </si>
  <si>
    <t>Aditya Birla Nuvo Ltd.</t>
  </si>
  <si>
    <t>ADI BIR NUVO</t>
  </si>
  <si>
    <t>ABIRLANUVO</t>
  </si>
  <si>
    <t>Aditya Consumer Marketing Ltd.</t>
  </si>
  <si>
    <t>ACML</t>
  </si>
  <si>
    <t>Aditya Forge Ltd.</t>
  </si>
  <si>
    <t>ADITYA FORGE</t>
  </si>
  <si>
    <t>ADTYFRG</t>
  </si>
  <si>
    <t>Aditya Info-Soft Ltd.</t>
  </si>
  <si>
    <t>ADITYA INFO</t>
  </si>
  <si>
    <t>ADITYAINF</t>
  </si>
  <si>
    <t>Aditya Ispat Ltd.</t>
  </si>
  <si>
    <t>ADITYA ISPAT</t>
  </si>
  <si>
    <t>ADITYA</t>
  </si>
  <si>
    <t>Aditya Polymers Ltd.</t>
  </si>
  <si>
    <t>ADITYA POLY.</t>
  </si>
  <si>
    <t>ADITYPL</t>
  </si>
  <si>
    <t>Aditya Spinners Ltd.</t>
  </si>
  <si>
    <t>ADITYA SPIN.</t>
  </si>
  <si>
    <t>ADITYASP</t>
  </si>
  <si>
    <t>Aditya Vision Ltd.</t>
  </si>
  <si>
    <t>AVL</t>
  </si>
  <si>
    <t>Adlabs Entertainment Ltd.</t>
  </si>
  <si>
    <t>ADLABS</t>
  </si>
  <si>
    <t>Ad-Manum Finance Ltd.</t>
  </si>
  <si>
    <t>AD-MANUM FIN</t>
  </si>
  <si>
    <t>ADMANUM</t>
  </si>
  <si>
    <t>Ador Fontech Ltd.</t>
  </si>
  <si>
    <t>ADOR FONTECH</t>
  </si>
  <si>
    <t>ADORFO</t>
  </si>
  <si>
    <t>Ador Multiproducts Ltd.</t>
  </si>
  <si>
    <t>ADOR MULTI.</t>
  </si>
  <si>
    <t>ADORMUL</t>
  </si>
  <si>
    <t>Ador Welding Ltd.</t>
  </si>
  <si>
    <t>ADORWELDING</t>
  </si>
  <si>
    <t>ADORWELD</t>
  </si>
  <si>
    <t>ADS Diagnostic Ltd.</t>
  </si>
  <si>
    <t>ADS DIAGONIS</t>
  </si>
  <si>
    <t>ADSDIAG</t>
  </si>
  <si>
    <t>Adtech Systems Ltd.</t>
  </si>
  <si>
    <t>Advance Lifestyles Ltd.</t>
  </si>
  <si>
    <t>ADV LIFESTY</t>
  </si>
  <si>
    <t>ADVLIFE</t>
  </si>
  <si>
    <t>Advance Metering Technology Ltd.</t>
  </si>
  <si>
    <t>AMTL</t>
  </si>
  <si>
    <t>Advance Multitech Ltd.</t>
  </si>
  <si>
    <t>ADVANCE MULT</t>
  </si>
  <si>
    <t>ADVMULT</t>
  </si>
  <si>
    <t>Advance Petrochemicals Ltd.</t>
  </si>
  <si>
    <t>ADV.PETROCH.</t>
  </si>
  <si>
    <t>ADVPETR-B</t>
  </si>
  <si>
    <t>Advance Powerinfra Tech Ltd.</t>
  </si>
  <si>
    <t>ADV POWER</t>
  </si>
  <si>
    <t>ADVPOWER</t>
  </si>
  <si>
    <t>Advance Syntex Ltd.</t>
  </si>
  <si>
    <t>ASYL</t>
  </si>
  <si>
    <t>Advanced Enzyme Technologies Ltd.</t>
  </si>
  <si>
    <t>ADVENZYMES</t>
  </si>
  <si>
    <t>Advanced Micronic Devices Ltd.</t>
  </si>
  <si>
    <t>ADVANCED MIC</t>
  </si>
  <si>
    <t>ADVNCMIC</t>
  </si>
  <si>
    <t>Advani Hotels &amp; Resorts (India) Ltd.</t>
  </si>
  <si>
    <t>ADVANI HOTEL</t>
  </si>
  <si>
    <t>ADVANIHOTR</t>
  </si>
  <si>
    <t>Advanta Ltd.</t>
  </si>
  <si>
    <t>ADVANTA</t>
  </si>
  <si>
    <t>Advent Computer Services Ltd.</t>
  </si>
  <si>
    <t>ADVENT COMP.</t>
  </si>
  <si>
    <t>ADVENT</t>
  </si>
  <si>
    <t>Adventz Investments &amp; Holdings Ltd.</t>
  </si>
  <si>
    <t>Adventz Securities Enterprises Ltd.</t>
  </si>
  <si>
    <t>Advik Capital Ltd.</t>
  </si>
  <si>
    <t>ADVIKCA</t>
  </si>
  <si>
    <t>Advik Laboratories Ltd.</t>
  </si>
  <si>
    <t>ADVIK LABORS</t>
  </si>
  <si>
    <t>ADVIKLA</t>
  </si>
  <si>
    <t>AEC (India) Ltd.</t>
  </si>
  <si>
    <t>AEC INDIA P</t>
  </si>
  <si>
    <t>AEC</t>
  </si>
  <si>
    <t>AEC Enterprises Ltd.</t>
  </si>
  <si>
    <t>AEC ENTERPRI</t>
  </si>
  <si>
    <t>AECENTP</t>
  </si>
  <si>
    <t>Aegis Logistics Ltd.</t>
  </si>
  <si>
    <t>AEGIS LOGIS</t>
  </si>
  <si>
    <t>AEGISLOG</t>
  </si>
  <si>
    <t>Aeonian Investments Company Ltd.</t>
  </si>
  <si>
    <t>AEONIAN PUB</t>
  </si>
  <si>
    <t>AEONIA</t>
  </si>
  <si>
    <t>AF Enterprises Ltd.</t>
  </si>
  <si>
    <t>AFEL</t>
  </si>
  <si>
    <t>Aftek Ltd.</t>
  </si>
  <si>
    <t>AFTEK LTD</t>
  </si>
  <si>
    <t>AFTEK</t>
  </si>
  <si>
    <t>Agarwal Bolts Ltd.</t>
  </si>
  <si>
    <t>Agarwal Industrial Corporation Ltd.</t>
  </si>
  <si>
    <t>AGAR IND COR</t>
  </si>
  <si>
    <t>AGARIND</t>
  </si>
  <si>
    <t>AGC Networks Ltd.</t>
  </si>
  <si>
    <t>AGCNET</t>
  </si>
  <si>
    <t>Aggarsain Spinners Ltd.</t>
  </si>
  <si>
    <t>AGI Infra Ltd.</t>
  </si>
  <si>
    <t>AGIIL</t>
  </si>
  <si>
    <t>Agio Paper &amp; Industries Ltd.</t>
  </si>
  <si>
    <t>AGIO PAPER</t>
  </si>
  <si>
    <t>AGIOPAPER</t>
  </si>
  <si>
    <t>Agnite Education Ltd.</t>
  </si>
  <si>
    <t>TELEDATAGL</t>
  </si>
  <si>
    <t>AGR Investments Ltd.</t>
  </si>
  <si>
    <t>Agri-Marine Exports Ltd.</t>
  </si>
  <si>
    <t>AGRI MARINE</t>
  </si>
  <si>
    <t>AGRMARI</t>
  </si>
  <si>
    <t>Agrimony Commodities Ltd.</t>
  </si>
  <si>
    <t>AGRIMONY COM</t>
  </si>
  <si>
    <t>AGRIMONY</t>
  </si>
  <si>
    <t>Agri-Tech (India) Ltd.</t>
  </si>
  <si>
    <t>AGRI TECH</t>
  </si>
  <si>
    <t>AGRITECH</t>
  </si>
  <si>
    <t>Agro Dutch Industries  Ltd.</t>
  </si>
  <si>
    <t>AGRO DUTCH I</t>
  </si>
  <si>
    <t>AGRODUTCH</t>
  </si>
  <si>
    <t>Agro Extracts Ltd.</t>
  </si>
  <si>
    <t>Agro Phos India Ltd.</t>
  </si>
  <si>
    <t>Agro Tech Foods Ltd.</t>
  </si>
  <si>
    <t>AGRO TECH FO</t>
  </si>
  <si>
    <t>ATFL</t>
  </si>
  <si>
    <t>AGS Infotech Ltd.</t>
  </si>
  <si>
    <t>AGS INFO</t>
  </si>
  <si>
    <t>AGSINFO</t>
  </si>
  <si>
    <t>Ahimsa Industries Ltd.</t>
  </si>
  <si>
    <t>Ahluwalia Contracts (India) Ltd.</t>
  </si>
  <si>
    <t>AHLUWALIA CO</t>
  </si>
  <si>
    <t>AHLUCONT</t>
  </si>
  <si>
    <t>Ahmedabad Kaiser-I-Hind Mills Company Ltd.</t>
  </si>
  <si>
    <t>Ahmedabad Steelcraft Ltd.</t>
  </si>
  <si>
    <t>AHMED.STEEL</t>
  </si>
  <si>
    <t>AHMDSTE</t>
  </si>
  <si>
    <t>Ahura Welding Electrode Mfrs. Ltd.</t>
  </si>
  <si>
    <t>AHURA WELDIN</t>
  </si>
  <si>
    <t>AHURAWE</t>
  </si>
  <si>
    <t>AI Champdany Industries  Ltd.</t>
  </si>
  <si>
    <t>AI CHAMPDNY</t>
  </si>
  <si>
    <t>AICHAMP</t>
  </si>
  <si>
    <t>AIAENGINEER</t>
  </si>
  <si>
    <t>AIAENG</t>
  </si>
  <si>
    <t>Aikyam Intellectual Property Consultancy Ltd.</t>
  </si>
  <si>
    <t>AIPCL</t>
  </si>
  <si>
    <t>Aimco Pesticides Ltd.</t>
  </si>
  <si>
    <t>AIMCO PESTI.</t>
  </si>
  <si>
    <t>AIMCOPEST</t>
  </si>
  <si>
    <t>Airan Ltd.</t>
  </si>
  <si>
    <t>Aishwarya Technologies and Telecom Ltd.</t>
  </si>
  <si>
    <t>AISHWARYA TE</t>
  </si>
  <si>
    <t>AISHWARYA</t>
  </si>
  <si>
    <t>AJ Brothers Ltd.</t>
  </si>
  <si>
    <t>A J BROTHERS</t>
  </si>
  <si>
    <t>AJBRO</t>
  </si>
  <si>
    <t>AJ Enterprises Ltd.</t>
  </si>
  <si>
    <t>Ajanta Commerce Ltd.</t>
  </si>
  <si>
    <t>Ajanta Mercantile Ltd.</t>
  </si>
  <si>
    <t>Ajanta Offset &amp; Packagings Ltd.</t>
  </si>
  <si>
    <t>AJANTA PHARM</t>
  </si>
  <si>
    <t>AJANTPHARM</t>
  </si>
  <si>
    <t>Ajanta Soya Ltd.</t>
  </si>
  <si>
    <t>AJANTA SOYA</t>
  </si>
  <si>
    <t>AJANTSOY</t>
  </si>
  <si>
    <t>Ajay Investment Enterprise Ltd.</t>
  </si>
  <si>
    <t>Ajay Multi Projects Ltd.</t>
  </si>
  <si>
    <t>Ajcon Global Services Ltd.</t>
  </si>
  <si>
    <t>AJCON GLOBAL</t>
  </si>
  <si>
    <t>AJCON</t>
  </si>
  <si>
    <t>Ajel Ltd.</t>
  </si>
  <si>
    <t>AJEL</t>
  </si>
  <si>
    <t>Ajmera Realty &amp; Infra India Ltd.</t>
  </si>
  <si>
    <t>AJMERA</t>
  </si>
  <si>
    <t>Ajwa Fun World &amp; Resort Ltd.</t>
  </si>
  <si>
    <t>AJWA FUN WOR</t>
  </si>
  <si>
    <t>AJWAFUN</t>
  </si>
  <si>
    <t>AK Capital Services Ltd.</t>
  </si>
  <si>
    <t>A.K.CAPITAL</t>
  </si>
  <si>
    <t>AKCAPIT</t>
  </si>
  <si>
    <t>AK Spintex Ltd.</t>
  </si>
  <si>
    <t>AKSPINTEX</t>
  </si>
  <si>
    <t>Akanksha Viniyog Ltd.</t>
  </si>
  <si>
    <t>Akar Laminators Ltd.</t>
  </si>
  <si>
    <t>AKARLAMIN</t>
  </si>
  <si>
    <t>Akar Tools Ltd.</t>
  </si>
  <si>
    <t>AKAR TOOLS L</t>
  </si>
  <si>
    <t>AKARTOOL</t>
  </si>
  <si>
    <t>Akash Agencies Ltd.</t>
  </si>
  <si>
    <t>AKASH AGENCY</t>
  </si>
  <si>
    <t>AKASAGC</t>
  </si>
  <si>
    <t>Akash Infra-Projects Ltd.</t>
  </si>
  <si>
    <t>Akashdeep Metal Industries Ltd.</t>
  </si>
  <si>
    <t>AKASHDEEP</t>
  </si>
  <si>
    <t>Akashna Global Steel Ltd.</t>
  </si>
  <si>
    <t>AKC Steel Industries Ltd.</t>
  </si>
  <si>
    <t>Akhivi Tea Plantations &amp; Agro Industries Ltd.</t>
  </si>
  <si>
    <t>AKM Lace And Embrotex Ltd.</t>
  </si>
  <si>
    <t>Akme Star Housing Finance Ltd.</t>
  </si>
  <si>
    <t>ASHFL</t>
  </si>
  <si>
    <t>AKS Bearings Ltd.</t>
  </si>
  <si>
    <t>AKS Credits Ltd.</t>
  </si>
  <si>
    <t>Aksh Optifibre Ltd.</t>
  </si>
  <si>
    <t>AKSH OPTIFIB</t>
  </si>
  <si>
    <t>AKSHOPTFBR</t>
  </si>
  <si>
    <t>Akshar Finance Ltd.</t>
  </si>
  <si>
    <t>Aksharchem (India) Ltd.</t>
  </si>
  <si>
    <t>AKSHARCHEM I</t>
  </si>
  <si>
    <t>AKSCHEM</t>
  </si>
  <si>
    <t>Akshat Gases Ltd.</t>
  </si>
  <si>
    <t>Akshay Fiscal Services Ltd.</t>
  </si>
  <si>
    <t>Akzo Nobel India Ltd.</t>
  </si>
  <si>
    <t xml:space="preserve">AKZOINDIA   </t>
  </si>
  <si>
    <t>AKZOINDIA</t>
  </si>
  <si>
    <t>Alacrity Electronics Ltd.</t>
  </si>
  <si>
    <t>ALACRIT ELEC</t>
  </si>
  <si>
    <t>ALACRIEL</t>
  </si>
  <si>
    <t>Alacrity Housing Ltd.</t>
  </si>
  <si>
    <t>ALACRITY HOU</t>
  </si>
  <si>
    <t>ALACRIHS</t>
  </si>
  <si>
    <t>Alacrity Securities Ltd.</t>
  </si>
  <si>
    <t>ALSL</t>
  </si>
  <si>
    <t>Alan Scott Industriess Ltd.</t>
  </si>
  <si>
    <t>ALAN SCOTT</t>
  </si>
  <si>
    <t>Alang Industrial Gases Ltd.</t>
  </si>
  <si>
    <t>ALANG IN GAS</t>
  </si>
  <si>
    <t>ALANGIND</t>
  </si>
  <si>
    <t>Alang Marine Ltd.</t>
  </si>
  <si>
    <t>ALANG MARINE</t>
  </si>
  <si>
    <t>ALANGMR-B</t>
  </si>
  <si>
    <t>Alankit Ltd.</t>
  </si>
  <si>
    <t>ALANKIT</t>
  </si>
  <si>
    <t>Albert David Ltd.</t>
  </si>
  <si>
    <t>ALBERT DAVID</t>
  </si>
  <si>
    <t>ALBERTDA</t>
  </si>
  <si>
    <t>Alchemist Corporation Ltd.</t>
  </si>
  <si>
    <t>ALCH CORP</t>
  </si>
  <si>
    <t>ALCHCORP</t>
  </si>
  <si>
    <t>Alchemist Ltd.</t>
  </si>
  <si>
    <t>ALCHEMIST LT</t>
  </si>
  <si>
    <t>ALCHEM</t>
  </si>
  <si>
    <t>Alchemist Realty Ltd.</t>
  </si>
  <si>
    <t>AREALTY</t>
  </si>
  <si>
    <t>Alcobex Metals Ltd.</t>
  </si>
  <si>
    <t>ALCOBEX MET</t>
  </si>
  <si>
    <t>ALCOBMT-B</t>
  </si>
  <si>
    <t>Alembic Ltd.</t>
  </si>
  <si>
    <t>ALEMBIC LTD.</t>
  </si>
  <si>
    <t>ALEMBICLTD</t>
  </si>
  <si>
    <t>ALEM PHARMA</t>
  </si>
  <si>
    <t>APLLTD</t>
  </si>
  <si>
    <t>Alert Petrogas Ltd.</t>
  </si>
  <si>
    <t>ALERT PETRO</t>
  </si>
  <si>
    <t>ALERPTR</t>
  </si>
  <si>
    <t>Alexander Stamps And Coin Ltd.</t>
  </si>
  <si>
    <t>ALEXANDER</t>
  </si>
  <si>
    <t>Alexcon Foamcast Ltd.</t>
  </si>
  <si>
    <t>ALEXCON FOAM</t>
  </si>
  <si>
    <t>ALEXCON</t>
  </si>
  <si>
    <t>Alexi Financials Ltd.</t>
  </si>
  <si>
    <t>Alfa Ica (India) Ltd.</t>
  </si>
  <si>
    <t>ALFA ICA (I)</t>
  </si>
  <si>
    <t>ALFAICA</t>
  </si>
  <si>
    <t>Alfa Mercantile Ltd.</t>
  </si>
  <si>
    <t>Alfa Transformers Ltd.</t>
  </si>
  <si>
    <t>ALFA TRANSFO</t>
  </si>
  <si>
    <t>ALFATRAN</t>
  </si>
  <si>
    <t>Alfavision Overseas (India) Ltd.</t>
  </si>
  <si>
    <t>ALFAVISON.OV</t>
  </si>
  <si>
    <t>ALFAVIO</t>
  </si>
  <si>
    <t>Alfred Herbert (India) Ltd.</t>
  </si>
  <si>
    <t>ALFRED HERB</t>
  </si>
  <si>
    <t>ALFREDHE</t>
  </si>
  <si>
    <t>Alicon Castalloy Ltd.</t>
  </si>
  <si>
    <t>ALICON</t>
  </si>
  <si>
    <t>Alirox Abrasives Ltd.</t>
  </si>
  <si>
    <t>Alka Diamond Industries  Ltd.</t>
  </si>
  <si>
    <t>ALKA DIAMOND</t>
  </si>
  <si>
    <t>ALKADIA</t>
  </si>
  <si>
    <t>Alka India Ltd.</t>
  </si>
  <si>
    <t>ALKA INDIA</t>
  </si>
  <si>
    <t>ALKA</t>
  </si>
  <si>
    <t>Alka Securities Ltd.</t>
  </si>
  <si>
    <t xml:space="preserve">ALKA SECUR. </t>
  </si>
  <si>
    <t>ALKASEC</t>
  </si>
  <si>
    <t>Alkali Metals Ltd.</t>
  </si>
  <si>
    <t>ALKALI</t>
  </si>
  <si>
    <t>Alkem Laboratories Ltd.</t>
  </si>
  <si>
    <t>ALKEM</t>
  </si>
  <si>
    <t>Alkyl Amines Chemicals Ltd.</t>
  </si>
  <si>
    <t>ALKYL AMINES</t>
  </si>
  <si>
    <t>ALKYLAMINE</t>
  </si>
  <si>
    <t>All Metal Process Industries  Ltd.</t>
  </si>
  <si>
    <t>ALL METAL PR</t>
  </si>
  <si>
    <t>ALLMEPR</t>
  </si>
  <si>
    <t>Allahabad Bank</t>
  </si>
  <si>
    <t>ALLAHABAD BK</t>
  </si>
  <si>
    <t>ALBK</t>
  </si>
  <si>
    <t>Allcargo Logistics Ltd.</t>
  </si>
  <si>
    <t>ALLCARGO</t>
  </si>
  <si>
    <t>Alliance Integrated Metaliks Ltd.</t>
  </si>
  <si>
    <t>AIML</t>
  </si>
  <si>
    <t>Alliance Management &amp; Fiscal Services Ltd.</t>
  </si>
  <si>
    <t>Allied Computers International (Asia) Ltd.</t>
  </si>
  <si>
    <t>ALLIED COMP</t>
  </si>
  <si>
    <t>ACIASIA</t>
  </si>
  <si>
    <t>Allied Digital Services Ltd.</t>
  </si>
  <si>
    <t>ALLIED DIGIT</t>
  </si>
  <si>
    <t>ADSL</t>
  </si>
  <si>
    <t>Allied Herbals Ltd.</t>
  </si>
  <si>
    <t>RAJDHANI.LEA</t>
  </si>
  <si>
    <t>RAJDHNIL</t>
  </si>
  <si>
    <t>Allied Photographics India Ltd.</t>
  </si>
  <si>
    <t>Allied Stock Investors Ltd.</t>
  </si>
  <si>
    <t>Allsec Technologies Ltd.</t>
  </si>
  <si>
    <t>ALLSEC TECH</t>
  </si>
  <si>
    <t>ALLSEC</t>
  </si>
  <si>
    <t>Allsoft Corporation Ltd.</t>
  </si>
  <si>
    <t>ALLSOFT CORP</t>
  </si>
  <si>
    <t>ALLSOFT</t>
  </si>
  <si>
    <t>Almondz Global Securities Ltd.</t>
  </si>
  <si>
    <t xml:space="preserve">ALMONDZ GLO </t>
  </si>
  <si>
    <t>ALMONDZ</t>
  </si>
  <si>
    <t>Alna Trading and Exports Ltd.</t>
  </si>
  <si>
    <t>ALNA TRAD.</t>
  </si>
  <si>
    <t>ALNATRD</t>
  </si>
  <si>
    <t>Alok Industries Ltd.</t>
  </si>
  <si>
    <t>ALOK INDS.</t>
  </si>
  <si>
    <t>ALOKTEXT</t>
  </si>
  <si>
    <t>Alom Extrusions Ltd.</t>
  </si>
  <si>
    <t>Alora Trading Company Ltd.</t>
  </si>
  <si>
    <t>ALORA</t>
  </si>
  <si>
    <t>Alpa Laboratories Ltd.</t>
  </si>
  <si>
    <t>ALPA LAB</t>
  </si>
  <si>
    <t>ALPA</t>
  </si>
  <si>
    <t>ALPHA</t>
  </si>
  <si>
    <t>Alpha Commercial Enterprises Ltd.</t>
  </si>
  <si>
    <t>Alpha Drug India Ltd. (Amalgamated)</t>
  </si>
  <si>
    <t>ALPHADR</t>
  </si>
  <si>
    <t>Alpha Graphic India Ltd.</t>
  </si>
  <si>
    <t>ALPHA GRAPHI</t>
  </si>
  <si>
    <t>ALPGRAPH</t>
  </si>
  <si>
    <t>Alpha Hi-Tech Fuel Ltd.</t>
  </si>
  <si>
    <t>ALPHA HI-TEC</t>
  </si>
  <si>
    <t>Alphageo (India) Ltd.</t>
  </si>
  <si>
    <t>ALPHAGEO (I)</t>
  </si>
  <si>
    <t>ALPHAGEO</t>
  </si>
  <si>
    <t>Alpic Finance Ltd.</t>
  </si>
  <si>
    <t>ALPIC FINANC</t>
  </si>
  <si>
    <t>ALPICFIN</t>
  </si>
  <si>
    <t>Alpine Capital Services Ltd.</t>
  </si>
  <si>
    <t>ALPINE CAP.</t>
  </si>
  <si>
    <t>ALPINFN</t>
  </si>
  <si>
    <t>Alpine Housing Development Corporation Ltd.</t>
  </si>
  <si>
    <t>ALPINE HSG.</t>
  </si>
  <si>
    <t>ALPINEHOU</t>
  </si>
  <si>
    <t>Alpine Industries Ltd.</t>
  </si>
  <si>
    <t>ALPINE INDUS</t>
  </si>
  <si>
    <t>ALPININ-B</t>
  </si>
  <si>
    <t>Alps BPO Services Ltd.</t>
  </si>
  <si>
    <t>ALPS INFOSY</t>
  </si>
  <si>
    <t>ALPSINFO</t>
  </si>
  <si>
    <t>Alps Industries Ltd.</t>
  </si>
  <si>
    <t>ALPS INDS.</t>
  </si>
  <si>
    <t>ALPSINDUS</t>
  </si>
  <si>
    <t>Alps Motor Finance  Ltd.</t>
  </si>
  <si>
    <t>ALPS MOTOR</t>
  </si>
  <si>
    <t>ALPSMOTOR</t>
  </si>
  <si>
    <t>Alsa Marine &amp; Harvests Ltd.</t>
  </si>
  <si>
    <t>ALSA MARINE</t>
  </si>
  <si>
    <t>ALSAMRN-B</t>
  </si>
  <si>
    <t>Alstone Textiles (India) Ltd.</t>
  </si>
  <si>
    <t>ALSTONE</t>
  </si>
  <si>
    <t>Alufluoride Ltd.</t>
  </si>
  <si>
    <t>ALU FLUORIDE</t>
  </si>
  <si>
    <t>ALUFLUOR</t>
  </si>
  <si>
    <t>Amal Ltd.</t>
  </si>
  <si>
    <t>AMAL PRODUCT</t>
  </si>
  <si>
    <t>AMAL</t>
  </si>
  <si>
    <t>Amalgamated Development Ltd.</t>
  </si>
  <si>
    <t>Amalgamated Electricity Company Ltd.</t>
  </si>
  <si>
    <t>AMALGAMATED</t>
  </si>
  <si>
    <t>AMALGAM</t>
  </si>
  <si>
    <t>Amani Trading and Exports Ltd.</t>
  </si>
  <si>
    <t>AMANI TRAD</t>
  </si>
  <si>
    <t>Amar Jyotiudyog Ltd.</t>
  </si>
  <si>
    <t>Amar Remedies Ltd.</t>
  </si>
  <si>
    <t>AMAR REMEDIE</t>
  </si>
  <si>
    <t>AMAR</t>
  </si>
  <si>
    <t>Amar Traders &amp; Finance Co Ltd.</t>
  </si>
  <si>
    <t>AMAR RAJA BA</t>
  </si>
  <si>
    <t>AMARAJABAT</t>
  </si>
  <si>
    <t>Amaravati Agro Ltd.</t>
  </si>
  <si>
    <t>Amarjothi Spinning Mills Ltd.</t>
  </si>
  <si>
    <t>AMARJOTHI SP</t>
  </si>
  <si>
    <t>AMARJOTHI</t>
  </si>
  <si>
    <t>Amarnath Securities Ltd.</t>
  </si>
  <si>
    <t>AMARSEC</t>
  </si>
  <si>
    <t>Amaze Entertech Ltd.</t>
  </si>
  <si>
    <t>AMAZEENT</t>
  </si>
  <si>
    <t>Amba Enterprises Ltd.</t>
  </si>
  <si>
    <t>AEL</t>
  </si>
  <si>
    <t>Ambalal Sarabhai Enterprises Ltd.</t>
  </si>
  <si>
    <t>A.SARABHAI</t>
  </si>
  <si>
    <t>AMBALALSA</t>
  </si>
  <si>
    <t>Ambar Protein Industries Ltd.</t>
  </si>
  <si>
    <t>AMBARPIL</t>
  </si>
  <si>
    <t>Ambattur Enterprises Ltd.</t>
  </si>
  <si>
    <t>Amber Fabrics Ltd.</t>
  </si>
  <si>
    <t>BOSTON TEK</t>
  </si>
  <si>
    <t>BOSTONTEK</t>
  </si>
  <si>
    <t>Ambica Agarbathies &amp; Aroma Industries  Ltd.</t>
  </si>
  <si>
    <t>AMBICA AGAR.</t>
  </si>
  <si>
    <t>AMBICAAGAR</t>
  </si>
  <si>
    <t>Ambica Shipping &amp; Industries Ltd.</t>
  </si>
  <si>
    <t>Ambika Cotton Mills Ltd.</t>
  </si>
  <si>
    <t>AMBIKA COTTO</t>
  </si>
  <si>
    <t>AMBIKCO</t>
  </si>
  <si>
    <t>Ambika Silk Mills Company Ltd.</t>
  </si>
  <si>
    <t>AMBIKA SILK</t>
  </si>
  <si>
    <t>ZAMBISLK</t>
  </si>
  <si>
    <t>Ambition Mica Ltd.</t>
  </si>
  <si>
    <t>AMBITION</t>
  </si>
  <si>
    <t>Ambitious Plastomac Company Ltd.</t>
  </si>
  <si>
    <t>AMBITIOUS PL</t>
  </si>
  <si>
    <t>AMBIT</t>
  </si>
  <si>
    <t>Ambuja Cements Ltd.</t>
  </si>
  <si>
    <t>AMBUJA CEME</t>
  </si>
  <si>
    <t>AMBUJACEM</t>
  </si>
  <si>
    <t>Ambuja Electrocastings Ltd.</t>
  </si>
  <si>
    <t>AMBUJA ELEC.</t>
  </si>
  <si>
    <t>AMBJELE</t>
  </si>
  <si>
    <t>Ambuja Zinc Ltd.</t>
  </si>
  <si>
    <t>AMBUJA ZINC</t>
  </si>
  <si>
    <t>AMBJZNC</t>
  </si>
  <si>
    <t>Amco India Ltd.</t>
  </si>
  <si>
    <t>AMCO INDIA L</t>
  </si>
  <si>
    <t>AMCOIND</t>
  </si>
  <si>
    <t>AMD Industries Ltd.</t>
  </si>
  <si>
    <t>AMD INDUS</t>
  </si>
  <si>
    <t>AMDIND</t>
  </si>
  <si>
    <t>Ameya Laboratories Ltd.</t>
  </si>
  <si>
    <t>ANU LABS</t>
  </si>
  <si>
    <t>ANULABS</t>
  </si>
  <si>
    <t>Amforge Industries Ltd.</t>
  </si>
  <si>
    <t>AMFORGE IND.</t>
  </si>
  <si>
    <t>AMFORG</t>
  </si>
  <si>
    <t>AMI Computers (I) Ltd.</t>
  </si>
  <si>
    <t>AMI COMPUTE</t>
  </si>
  <si>
    <t>AMICOMP</t>
  </si>
  <si>
    <t>Amines &amp; Plasticizers Ltd.</t>
  </si>
  <si>
    <t>AMINES&amp;PLAST</t>
  </si>
  <si>
    <t>AMNPLST</t>
  </si>
  <si>
    <t>Amison Foods Ltd.</t>
  </si>
  <si>
    <t>AMISON FOODS</t>
  </si>
  <si>
    <t>AMISNFD</t>
  </si>
  <si>
    <t>Amit Commercial Co Ltd.</t>
  </si>
  <si>
    <t>Amit International Ltd.</t>
  </si>
  <si>
    <t>AMIT INTNL.</t>
  </si>
  <si>
    <t>AMITINT</t>
  </si>
  <si>
    <t>Amit Securities Ltd.</t>
  </si>
  <si>
    <t>AMIT SECUR.</t>
  </si>
  <si>
    <t>AMITSEC</t>
  </si>
  <si>
    <t>Amit Spinning Industries  Ltd.</t>
  </si>
  <si>
    <t>AMIT SPIN.</t>
  </si>
  <si>
    <t>ASIL</t>
  </si>
  <si>
    <t>AML Steels Ltd.</t>
  </si>
  <si>
    <t>Amol Dicalite Ltd.</t>
  </si>
  <si>
    <t>Amradeep Industries Ltd.</t>
  </si>
  <si>
    <t>AMARDEEP IND</t>
  </si>
  <si>
    <t>AMARDEE</t>
  </si>
  <si>
    <t>Amrapali Capital &amp; Finance Services Ltd.</t>
  </si>
  <si>
    <t>AMRAPALI CAP</t>
  </si>
  <si>
    <t>ACFSL</t>
  </si>
  <si>
    <t>Amrapali Fincap Ltd.</t>
  </si>
  <si>
    <t>AMRAFIN</t>
  </si>
  <si>
    <t>Amrapali Industries Ltd.</t>
  </si>
  <si>
    <t>AMRAPALI IND</t>
  </si>
  <si>
    <t>AMRAPLIN</t>
  </si>
  <si>
    <t>Amravati Eximp Ltd.</t>
  </si>
  <si>
    <t>Amraworld Agrico Ltd.</t>
  </si>
  <si>
    <t>AMRAWOR AGRI</t>
  </si>
  <si>
    <t>AMRAAGRI</t>
  </si>
  <si>
    <t>Amrit Agro Industries Ltd.</t>
  </si>
  <si>
    <t>Amrit Banaspati Company Ltd.</t>
  </si>
  <si>
    <t>AMRIT BANAS</t>
  </si>
  <si>
    <t>AMRITBANA</t>
  </si>
  <si>
    <t>Amrit Corp. Ltd.</t>
  </si>
  <si>
    <t>AMRIT CORP</t>
  </si>
  <si>
    <t>AMRITCORP</t>
  </si>
  <si>
    <t>Amrit Villa Investments Ltd.</t>
  </si>
  <si>
    <t>Amrutanjan Health Care Ltd.</t>
  </si>
  <si>
    <t>AMRUTANJAN</t>
  </si>
  <si>
    <t>Amsons Apparels Ltd.</t>
  </si>
  <si>
    <t>AMSONS</t>
  </si>
  <si>
    <t>Amtek Auto Ltd.</t>
  </si>
  <si>
    <t>AMTEK AUTO</t>
  </si>
  <si>
    <t>AMTEKAUTO</t>
  </si>
  <si>
    <t>Amulya Leasing &amp; Finance Ltd.</t>
  </si>
  <si>
    <t>AMULYA LEAS.</t>
  </si>
  <si>
    <t>AMULEAS</t>
  </si>
  <si>
    <t>Amulyanidhi (India) Ltd.</t>
  </si>
  <si>
    <t>Anand Credit Ltd.</t>
  </si>
  <si>
    <t>ANAND CREDIT</t>
  </si>
  <si>
    <t>ANANDCR</t>
  </si>
  <si>
    <t>Anand Duplex Limited</t>
  </si>
  <si>
    <t>Anand Projects Ltd.</t>
  </si>
  <si>
    <t>ANAND ELEC</t>
  </si>
  <si>
    <t>ANANDPROJ</t>
  </si>
  <si>
    <t>Ananda-Bag Tea Co Ltd.</t>
  </si>
  <si>
    <t>Anant Raj Ltd.</t>
  </si>
  <si>
    <t>ANANTRAJ</t>
  </si>
  <si>
    <t>Anant Rotospin Ltd.</t>
  </si>
  <si>
    <t>ANANT ROTO</t>
  </si>
  <si>
    <t>ANANROT</t>
  </si>
  <si>
    <t>Andhra Bank</t>
  </si>
  <si>
    <t>ANDHRA BANK</t>
  </si>
  <si>
    <t>ANDHRABANK</t>
  </si>
  <si>
    <t>Andhra Cements Ltd.</t>
  </si>
  <si>
    <t>ANDHRA CEMEN</t>
  </si>
  <si>
    <t>ANDHRACEMT</t>
  </si>
  <si>
    <t>Andhra Petrochemicals Ltd.</t>
  </si>
  <si>
    <t>ANDHRA PETRO</t>
  </si>
  <si>
    <t>ANDHRAPET</t>
  </si>
  <si>
    <t>Andhra Pradesh Tanneries Ltd.</t>
  </si>
  <si>
    <t>AP TANNERIES</t>
  </si>
  <si>
    <t>APTANN</t>
  </si>
  <si>
    <t>Andhra Sugars Ltd.</t>
  </si>
  <si>
    <t>ANDHRA SUGAR</t>
  </si>
  <si>
    <t>ANDHRSUGAR</t>
  </si>
  <si>
    <t>Andrew Yule &amp; Company Ltd.</t>
  </si>
  <si>
    <t>ANDREW YULE</t>
  </si>
  <si>
    <t>ANDREWYU</t>
  </si>
  <si>
    <t>ANG Industries Ltd.</t>
  </si>
  <si>
    <t>ANGIND</t>
  </si>
  <si>
    <t>ANG Lifesciences India Ltd.</t>
  </si>
  <si>
    <t>ANG</t>
  </si>
  <si>
    <t>Anik Industries Ltd.</t>
  </si>
  <si>
    <t>ANIK INDS</t>
  </si>
  <si>
    <t>ANIKINDS</t>
  </si>
  <si>
    <t>Anil Locks Ltd.</t>
  </si>
  <si>
    <t>Anil Ltd.</t>
  </si>
  <si>
    <t>ANILLTD</t>
  </si>
  <si>
    <t>Anil Special Steel Industries  Ltd.</t>
  </si>
  <si>
    <t>ANIL SP STEL</t>
  </si>
  <si>
    <t>ANILSPL</t>
  </si>
  <si>
    <t>Anima Investments Ltd.</t>
  </si>
  <si>
    <t>Anisa Carpets Ltd.</t>
  </si>
  <si>
    <t>Anisha Impex Ltd.</t>
  </si>
  <si>
    <t>ANISHA IMPEX</t>
  </si>
  <si>
    <t>ANISHAIMPEX</t>
  </si>
  <si>
    <t>Anita Trading Company Ltd.</t>
  </si>
  <si>
    <t>Anjana Explosives Ltd.</t>
  </si>
  <si>
    <t>Anjani Dham Industries Ltd.</t>
  </si>
  <si>
    <t>SBFL</t>
  </si>
  <si>
    <t>ANJANIDHAM</t>
  </si>
  <si>
    <t>Anjani Finance Ltd.</t>
  </si>
  <si>
    <t>ANJANI FINL</t>
  </si>
  <si>
    <t>ANJANIFIN</t>
  </si>
  <si>
    <t>Anjani Foods Ltd.</t>
  </si>
  <si>
    <t>ANJANIFOODS</t>
  </si>
  <si>
    <t>Anjani Portland Cement Ltd.</t>
  </si>
  <si>
    <t>ANJANI PORTL</t>
  </si>
  <si>
    <t>APCL</t>
  </si>
  <si>
    <t>Anjani Synthetics Ltd.</t>
  </si>
  <si>
    <t>ANJANI SYNT.</t>
  </si>
  <si>
    <t>ANJANI</t>
  </si>
  <si>
    <t>Anjney Investments &amp; Trading Company Ltd.</t>
  </si>
  <si>
    <t>Anka India Ltd.</t>
  </si>
  <si>
    <t>ANKA INDIA</t>
  </si>
  <si>
    <t>ANKIN</t>
  </si>
  <si>
    <t>Ankit Commerce Ltd.</t>
  </si>
  <si>
    <t>Ankit India Ltd.</t>
  </si>
  <si>
    <t>Ankit Metal &amp; Power Ltd.</t>
  </si>
  <si>
    <t>ANKIT METAL</t>
  </si>
  <si>
    <t>ANKITMETAL</t>
  </si>
  <si>
    <t>Ankit Prachi Trading &amp; Investments Ltd.</t>
  </si>
  <si>
    <t>Ankur Drugs &amp; Pharma Ltd.</t>
  </si>
  <si>
    <t>ANKURDRUGS</t>
  </si>
  <si>
    <t>Ankur International Ltd.</t>
  </si>
  <si>
    <t>Ankur Marketing Ltd.</t>
  </si>
  <si>
    <t>Ankush Finstock Ltd.</t>
  </si>
  <si>
    <t>ANKUSH FINST</t>
  </si>
  <si>
    <t>ANKUSHFI</t>
  </si>
  <si>
    <t>Anna Infrastructures Ltd.</t>
  </si>
  <si>
    <t>ANNA INFRA</t>
  </si>
  <si>
    <t>ANNAINFRA</t>
  </si>
  <si>
    <t>Annapurna Projects Ltd.</t>
  </si>
  <si>
    <t>ANS Industries Ltd.</t>
  </si>
  <si>
    <t>ANS LTD</t>
  </si>
  <si>
    <t>ANSINDUS</t>
  </si>
  <si>
    <t>Ansal Buildwell Ltd.</t>
  </si>
  <si>
    <t>ANSAL BUILD.</t>
  </si>
  <si>
    <t>ANSALBU</t>
  </si>
  <si>
    <t>Ansal Housing &amp; Construction Ltd.</t>
  </si>
  <si>
    <t>ANSAL HOUS.</t>
  </si>
  <si>
    <t>ANSALHSG</t>
  </si>
  <si>
    <t>Ansal Properties &amp; Infrastructure Ltd.</t>
  </si>
  <si>
    <t>ANSAL INFRAS</t>
  </si>
  <si>
    <t>ANSALAPI</t>
  </si>
  <si>
    <t>Anshuni Commercials Ltd.</t>
  </si>
  <si>
    <t>ANSHUNI COM.</t>
  </si>
  <si>
    <t>ANSHNCO</t>
  </si>
  <si>
    <t>AnshuS Clothing Ltd.</t>
  </si>
  <si>
    <t>ANSHUS CLOTH</t>
  </si>
  <si>
    <t>Antarctic Industries Ltd.</t>
  </si>
  <si>
    <t>Antarctica Ltd.</t>
  </si>
  <si>
    <t>ANTARTC LT</t>
  </si>
  <si>
    <t>Antariksh Industries Ltd.</t>
  </si>
  <si>
    <t>CHANAKYA INV</t>
  </si>
  <si>
    <t>ZCHANAIN</t>
  </si>
  <si>
    <t>Anubhav Industrial Resources Ltd.</t>
  </si>
  <si>
    <t>AIRL</t>
  </si>
  <si>
    <t>Anubhav Infrastructure Ltd.</t>
  </si>
  <si>
    <t>ANUBHAV</t>
  </si>
  <si>
    <t>Anuh Pharma Ltd.</t>
  </si>
  <si>
    <t>ANUH PHARMA</t>
  </si>
  <si>
    <t>ANUHPHR</t>
  </si>
  <si>
    <t>Anukaran Commercial Enterprises Ltd.</t>
  </si>
  <si>
    <t>ANUKARAN COM</t>
  </si>
  <si>
    <t>ZANUKCOM</t>
  </si>
  <si>
    <t>Anup Engineering Ltd.</t>
  </si>
  <si>
    <t>Anup Malleables Ltd.</t>
  </si>
  <si>
    <t>ANUP MALIABL</t>
  </si>
  <si>
    <t>ANUPMAL</t>
  </si>
  <si>
    <t>Anupama Steel Ltd.</t>
  </si>
  <si>
    <t>Anuradha Investments Ltd. (WB)</t>
  </si>
  <si>
    <t>APAR INDUS.</t>
  </si>
  <si>
    <t>APARINDS</t>
  </si>
  <si>
    <t>Apcotex Industries Ltd.</t>
  </si>
  <si>
    <t>APCOTEX IND</t>
  </si>
  <si>
    <t>APCOTEXIND</t>
  </si>
  <si>
    <t>Apeejay Tea Ltd. (Amalgamated)</t>
  </si>
  <si>
    <t>AFT INDUST.</t>
  </si>
  <si>
    <t>Apex Auto Limited</t>
  </si>
  <si>
    <t>Apex Buildsys Ltd.</t>
  </si>
  <si>
    <t>ERABUILD</t>
  </si>
  <si>
    <t>ERAFIN</t>
  </si>
  <si>
    <t>Apex Capital Markets Ltd.</t>
  </si>
  <si>
    <t>Apex Enterprises (India) Ltd.</t>
  </si>
  <si>
    <t>Apex Frozen Foods Ltd.</t>
  </si>
  <si>
    <t>APEX</t>
  </si>
  <si>
    <t>Apex Holdings Ltd.</t>
  </si>
  <si>
    <t>Apex Intertech Ltd.</t>
  </si>
  <si>
    <t>APEX INTER L</t>
  </si>
  <si>
    <t>APEXINT</t>
  </si>
  <si>
    <t>Apis India Ltd.</t>
  </si>
  <si>
    <t>APIS</t>
  </si>
  <si>
    <t>APL Apollo Tubes Ltd.</t>
  </si>
  <si>
    <t>APL APOLLO</t>
  </si>
  <si>
    <t>APLAPOLLO</t>
  </si>
  <si>
    <t>Aplab Ltd.</t>
  </si>
  <si>
    <t>APLAB LTD.</t>
  </si>
  <si>
    <t>APLAB</t>
  </si>
  <si>
    <t>Aplaya Creations Ltd.</t>
  </si>
  <si>
    <t>APLAYA</t>
  </si>
  <si>
    <t>APM Industries Ltd.</t>
  </si>
  <si>
    <t>APM INDUS.</t>
  </si>
  <si>
    <t>APMIN</t>
  </si>
  <si>
    <t>APM Investments Ltd.</t>
  </si>
  <si>
    <t>Apollo Finvest (India) Ltd.</t>
  </si>
  <si>
    <t>APOLLO FIN I</t>
  </si>
  <si>
    <t>APOLLOFI</t>
  </si>
  <si>
    <t>Apollo Hospitals Enterprise Ltd.</t>
  </si>
  <si>
    <t>APOLLO HOSP.</t>
  </si>
  <si>
    <t>APOLLOHOSP</t>
  </si>
  <si>
    <t>Apollo Investments Ltd.</t>
  </si>
  <si>
    <t>Apollo Sindoori Hotels Ltd.</t>
  </si>
  <si>
    <t>Apollo Tyres Ltd.</t>
  </si>
  <si>
    <t>APOLLO TYRES</t>
  </si>
  <si>
    <t>APOLLOTYRE</t>
  </si>
  <si>
    <t>Apoorva Leasing Finance And Investment Company Ltd.</t>
  </si>
  <si>
    <t>APOORVA</t>
  </si>
  <si>
    <t>Apple Finance Ltd.</t>
  </si>
  <si>
    <t>APPLE FINANC</t>
  </si>
  <si>
    <t>APPLEFIN</t>
  </si>
  <si>
    <t>Appollo Stones Ltd.</t>
  </si>
  <si>
    <t>APPOLLO STON</t>
  </si>
  <si>
    <t>APPOSTO</t>
  </si>
  <si>
    <t>Appu Marketing &amp; Manufacturing Ltd.</t>
  </si>
  <si>
    <t>AMMLTD</t>
  </si>
  <si>
    <t>Aps-Star Industries Ltd.</t>
  </si>
  <si>
    <t>APS-STAR IND</t>
  </si>
  <si>
    <t>APSSTAR-B</t>
  </si>
  <si>
    <t>APT Packaging Ltd.</t>
  </si>
  <si>
    <t>APT PACK</t>
  </si>
  <si>
    <t>APTPACK</t>
  </si>
  <si>
    <t>Aptech Ltd.</t>
  </si>
  <si>
    <t>APTECH LTD</t>
  </si>
  <si>
    <t>APTECHT</t>
  </si>
  <si>
    <t>Apunka Invest Commercial Ltd.</t>
  </si>
  <si>
    <t>APUNKA</t>
  </si>
  <si>
    <t>Aqua Logistics Ltd.</t>
  </si>
  <si>
    <t>AQUA LOGIST</t>
  </si>
  <si>
    <t>AQUA</t>
  </si>
  <si>
    <t>Aqua Pumps Infra Ventures Ltd.</t>
  </si>
  <si>
    <t>AQUAPIV</t>
  </si>
  <si>
    <t>Aradhana Investments Ltd.</t>
  </si>
  <si>
    <t>Arambhan Hospitality Services Ltd.</t>
  </si>
  <si>
    <t>ARAMBHAN</t>
  </si>
  <si>
    <t>Aramusk Infrastructure Investments Ltd.</t>
  </si>
  <si>
    <t>ARAMUSK DEVE</t>
  </si>
  <si>
    <t>ARAMUSK</t>
  </si>
  <si>
    <t>Aravali Industries Ltd.</t>
  </si>
  <si>
    <t>ARAVALI IND</t>
  </si>
  <si>
    <t>Aravali Securities &amp; Finance Ltd.</t>
  </si>
  <si>
    <t>ARAVALI SEC.</t>
  </si>
  <si>
    <t>ARAVALIS</t>
  </si>
  <si>
    <t>ARC Finance Ltd.</t>
  </si>
  <si>
    <t>ARCFIN</t>
  </si>
  <si>
    <t>Arcee Industries Ltd.</t>
  </si>
  <si>
    <t>ARCEE INDUST</t>
  </si>
  <si>
    <t>ARCEEIN</t>
  </si>
  <si>
    <t>Archana Software Ltd.</t>
  </si>
  <si>
    <t>ARCHANA SOFT</t>
  </si>
  <si>
    <t>SSLFINANCE</t>
  </si>
  <si>
    <t>Archidply Industries Ltd.</t>
  </si>
  <si>
    <t>ARCHIDPLY IN</t>
  </si>
  <si>
    <t>ARCHIDPLY</t>
  </si>
  <si>
    <t>Archies Ltd.</t>
  </si>
  <si>
    <t>ARCHIES LTD</t>
  </si>
  <si>
    <t>ARCHIES</t>
  </si>
  <si>
    <t>Archit Organosys Ltd.</t>
  </si>
  <si>
    <t>ARCHITORG</t>
  </si>
  <si>
    <t>SHCHOLC</t>
  </si>
  <si>
    <t>Archon Industries Ltd.</t>
  </si>
  <si>
    <t>MAHESH.AGR.</t>
  </si>
  <si>
    <t>MAISF</t>
  </si>
  <si>
    <t>Arco Impex Ltd.</t>
  </si>
  <si>
    <t>Arco Leasing Ltd.</t>
  </si>
  <si>
    <t>ARCO LEAS.</t>
  </si>
  <si>
    <t>ZARCOLEA</t>
  </si>
  <si>
    <t>Arcotech Ltd.</t>
  </si>
  <si>
    <t>ARCOTECH LTD</t>
  </si>
  <si>
    <t>ARCOTECH</t>
  </si>
  <si>
    <t>Arcuttipore Tea Company Ltd.</t>
  </si>
  <si>
    <t xml:space="preserve">ARCUTTI.TEA </t>
  </si>
  <si>
    <t>ARCUTTIP</t>
  </si>
  <si>
    <t>Ardi Investments &amp; Trading Company Ltd.</t>
  </si>
  <si>
    <t>ARDI INV</t>
  </si>
  <si>
    <t>ZARDIINV</t>
  </si>
  <si>
    <t>Arex Industries Ltd.</t>
  </si>
  <si>
    <t>AREX IND.</t>
  </si>
  <si>
    <t>AREXMIS</t>
  </si>
  <si>
    <t>Arfin India Ltd.</t>
  </si>
  <si>
    <t>ARFIN</t>
  </si>
  <si>
    <t>Arhant Suedes Ltd.</t>
  </si>
  <si>
    <t>ARHANT SUEDE</t>
  </si>
  <si>
    <t>ARHSUED</t>
  </si>
  <si>
    <t>Arhat Industries Ltd.</t>
  </si>
  <si>
    <t>ARHAT INDUST</t>
  </si>
  <si>
    <t>ARHTIND</t>
  </si>
  <si>
    <t>Aries Agro Ltd.</t>
  </si>
  <si>
    <t>ARIES AGRO</t>
  </si>
  <si>
    <t>ARIES</t>
  </si>
  <si>
    <t>Arihant Capital Markets Ltd.</t>
  </si>
  <si>
    <t>ARIHANT CAP.</t>
  </si>
  <si>
    <t>ARIHCAPM</t>
  </si>
  <si>
    <t>Arihant Chemicals Industries Ltd.</t>
  </si>
  <si>
    <t>Arihant Cotsyn Ltd.</t>
  </si>
  <si>
    <t>ARIHANTCOT</t>
  </si>
  <si>
    <t>Arihant Enterprises Ltd.</t>
  </si>
  <si>
    <t>Arihant Finance (India) Ltd.</t>
  </si>
  <si>
    <t>Arihant Foundations &amp; Housing Ltd.</t>
  </si>
  <si>
    <t>ARIHANT FOUN</t>
  </si>
  <si>
    <t>ARIHANT</t>
  </si>
  <si>
    <t>Arihant Industries Ltd.</t>
  </si>
  <si>
    <t>ARIHANTIND</t>
  </si>
  <si>
    <t>Arihant Leasing &amp; Holding Ltd.</t>
  </si>
  <si>
    <t>Arihant Ltd.</t>
  </si>
  <si>
    <t>Arihant Multi Commercial Ltd.</t>
  </si>
  <si>
    <t>LIFELINE DRU</t>
  </si>
  <si>
    <t>LIFELINE</t>
  </si>
  <si>
    <t>Arihant Superstructures Ltd.</t>
  </si>
  <si>
    <t>ARIH SUPER</t>
  </si>
  <si>
    <t>ASL</t>
  </si>
  <si>
    <t>Arihant Threads Ltd.</t>
  </si>
  <si>
    <t>ARIHANTRED</t>
  </si>
  <si>
    <t>Arihant Tournesol Ltd.</t>
  </si>
  <si>
    <t>ARI.TOURNESO</t>
  </si>
  <si>
    <t>ARHNTTO</t>
  </si>
  <si>
    <t>ArihantS Securities Ltd.</t>
  </si>
  <si>
    <t>ARIHANT SEC.</t>
  </si>
  <si>
    <t>ARISE</t>
  </si>
  <si>
    <t>Aris International Ltd.</t>
  </si>
  <si>
    <t>ARISINT</t>
  </si>
  <si>
    <t>Aristo Industrial Services Ltd.</t>
  </si>
  <si>
    <t>Arlabs Ltd.</t>
  </si>
  <si>
    <t>ARLABS</t>
  </si>
  <si>
    <t>Arman Financial Services Ltd.</t>
  </si>
  <si>
    <t>ARMAN FIN</t>
  </si>
  <si>
    <t>ARMANFIN</t>
  </si>
  <si>
    <t>Arman Holdings Ltd.</t>
  </si>
  <si>
    <t>ARMAN</t>
  </si>
  <si>
    <t>Armchair Investment Ltd.</t>
  </si>
  <si>
    <t>Arms Paper Ltd.</t>
  </si>
  <si>
    <t>ARMS PAPER</t>
  </si>
  <si>
    <t>ARMSPAPER</t>
  </si>
  <si>
    <t>Arnav Corporation Ltd.</t>
  </si>
  <si>
    <t>ARNAVCORP</t>
  </si>
  <si>
    <t>POLYPRO</t>
  </si>
  <si>
    <t>Arnold Holdings Ltd.</t>
  </si>
  <si>
    <t>ARNOLD HOLD</t>
  </si>
  <si>
    <t>ARNOLD</t>
  </si>
  <si>
    <t>Aro Granite Industries  Ltd.</t>
  </si>
  <si>
    <t>ARO GRANITE</t>
  </si>
  <si>
    <t>AROGRANITE</t>
  </si>
  <si>
    <t>Arochem Silvassa Ltd.</t>
  </si>
  <si>
    <t>AROCHEM SILV</t>
  </si>
  <si>
    <t>AROCSIL</t>
  </si>
  <si>
    <t>Aroma Enterprises (India) Ltd.</t>
  </si>
  <si>
    <t>AROMA ENT</t>
  </si>
  <si>
    <t>AROMAENT</t>
  </si>
  <si>
    <t>Aroni Commercials Ltd.</t>
  </si>
  <si>
    <t>ARONI COMM</t>
  </si>
  <si>
    <t>ARONICOMM</t>
  </si>
  <si>
    <t>ARROWGREEN</t>
  </si>
  <si>
    <t>Arrow Textiles Ltd.</t>
  </si>
  <si>
    <t xml:space="preserve">ARROW TEX   </t>
  </si>
  <si>
    <t>ARROWTEX</t>
  </si>
  <si>
    <t>Arrow Webtex Ltd.</t>
  </si>
  <si>
    <t>Arshiya Ltd.</t>
  </si>
  <si>
    <t>ARSHIYA</t>
  </si>
  <si>
    <t>ARSS Infrastructure Projects Ltd.</t>
  </si>
  <si>
    <t>ARSS INFRA</t>
  </si>
  <si>
    <t>ARSSINFRA</t>
  </si>
  <si>
    <t>Art Nirman Ltd.</t>
  </si>
  <si>
    <t>Artech Power &amp; Trading Ltd.</t>
  </si>
  <si>
    <t>APTL</t>
  </si>
  <si>
    <t>Artefact Projects Ltd.</t>
  </si>
  <si>
    <t>ARTEFACT PR</t>
  </si>
  <si>
    <t>ARTEFACT</t>
  </si>
  <si>
    <t>Artemis Global Life Sciences Ltd.</t>
  </si>
  <si>
    <t>ARTEMIS</t>
  </si>
  <si>
    <t>Arth Udyog Ltd.</t>
  </si>
  <si>
    <t>Artillegence Bio-Innovations Ltd.</t>
  </si>
  <si>
    <t>ARTILL BIO-I</t>
  </si>
  <si>
    <t>ARTIBIOIN</t>
  </si>
  <si>
    <t>Artson Engineering Ltd.</t>
  </si>
  <si>
    <t>ARTSON ENG</t>
  </si>
  <si>
    <t>ARTSONEN</t>
  </si>
  <si>
    <t>Arun Mantex Ltd.</t>
  </si>
  <si>
    <t>ARUN MANTEX</t>
  </si>
  <si>
    <t>ARNMNTX</t>
  </si>
  <si>
    <t>Arun Processors Ltd.</t>
  </si>
  <si>
    <t>ARUN PROCESS</t>
  </si>
  <si>
    <t>ARNPROC</t>
  </si>
  <si>
    <t>Aruna Hotels Ltd.</t>
  </si>
  <si>
    <t>ARUNA HOTEL</t>
  </si>
  <si>
    <t>ARUNAHTEL</t>
  </si>
  <si>
    <t>Arunoday Mills Ltd.</t>
  </si>
  <si>
    <t>ARUNODAY MIL</t>
  </si>
  <si>
    <t>ARUNODAY</t>
  </si>
  <si>
    <t>Arvind International Ltd.</t>
  </si>
  <si>
    <t>ARVIND INTER</t>
  </si>
  <si>
    <t>ARVINDIN</t>
  </si>
  <si>
    <t>Arvind Kumar Nand Kumar Ltd.</t>
  </si>
  <si>
    <t>Arvind Ltd.</t>
  </si>
  <si>
    <t>ARVIND Ltd</t>
  </si>
  <si>
    <t>ARVIND</t>
  </si>
  <si>
    <t>Arvind Products Ltd.</t>
  </si>
  <si>
    <t>ARVIND PROD</t>
  </si>
  <si>
    <t>Arvind Remedies Ltd.</t>
  </si>
  <si>
    <t>ARVIND REM.</t>
  </si>
  <si>
    <t>ARVINDREM</t>
  </si>
  <si>
    <t>Arvind Smartspaces Ltd.</t>
  </si>
  <si>
    <t>ARVSMART</t>
  </si>
  <si>
    <t>Aryaman Capital Markets Ltd.</t>
  </si>
  <si>
    <t>ARYACAPM</t>
  </si>
  <si>
    <t>Aryaman Financial Services Ltd.</t>
  </si>
  <si>
    <t>ARYAMAN FIN.</t>
  </si>
  <si>
    <t>ARYAMAN</t>
  </si>
  <si>
    <t>Aryan Share And Stock Brokers Ltd.</t>
  </si>
  <si>
    <t>Asahi India Glass Ltd.</t>
  </si>
  <si>
    <t>ASAHI IN.GLA</t>
  </si>
  <si>
    <t>ASAHIINDIA</t>
  </si>
  <si>
    <t>Asahi Industries Ltd.</t>
  </si>
  <si>
    <t>ASAHI IND</t>
  </si>
  <si>
    <t>ASAHIIND</t>
  </si>
  <si>
    <t>Asahi Infrastructure &amp; Projects Ltd.</t>
  </si>
  <si>
    <t>ASAHI INFRA.</t>
  </si>
  <si>
    <t>ASAHINFRA</t>
  </si>
  <si>
    <t>Asahi Songwon Colors Ltd.</t>
  </si>
  <si>
    <t xml:space="preserve">ASAHI SONG  </t>
  </si>
  <si>
    <t>ASAHISONG</t>
  </si>
  <si>
    <t>Ascent Exim (India) Ltd.</t>
  </si>
  <si>
    <t>ASCENT EXIM</t>
  </si>
  <si>
    <t>ASCENTEX</t>
  </si>
  <si>
    <t>Asean Industrial Structures Ltd.</t>
  </si>
  <si>
    <t>ASEAN INDUST</t>
  </si>
  <si>
    <t>ASINSTR</t>
  </si>
  <si>
    <t>Aseem Global Ltd.</t>
  </si>
  <si>
    <t>ASEEM GLOBAL</t>
  </si>
  <si>
    <t>ASEEMG</t>
  </si>
  <si>
    <t>Ashapura Intimates Fashion Ltd.</t>
  </si>
  <si>
    <t>AIFL</t>
  </si>
  <si>
    <t>Ashapura Minechem Ltd.</t>
  </si>
  <si>
    <t>ASHAPURA LTD</t>
  </si>
  <si>
    <t>ASHAPURMIN</t>
  </si>
  <si>
    <t>Ashari Agencies Ltd.</t>
  </si>
  <si>
    <t>ASHARI</t>
  </si>
  <si>
    <t>Ashco Niulab Industries Ltd.</t>
  </si>
  <si>
    <t>ASHCO NIUL</t>
  </si>
  <si>
    <t>ASHCONIUL</t>
  </si>
  <si>
    <t>Ashiana Agro Industries  Ltd.</t>
  </si>
  <si>
    <t>ASHIANA AGRO</t>
  </si>
  <si>
    <t>ASHAI</t>
  </si>
  <si>
    <t>Ashiana Housing Ltd.</t>
  </si>
  <si>
    <t xml:space="preserve">ASHIANA HOU </t>
  </si>
  <si>
    <t>ASHIANA</t>
  </si>
  <si>
    <t>Ashiana Ispat Ltd.</t>
  </si>
  <si>
    <t>ASHIANA ISP.</t>
  </si>
  <si>
    <t>ASHIS</t>
  </si>
  <si>
    <t>Ashika Credit Capital Ltd.</t>
  </si>
  <si>
    <t>ASHIKACR</t>
  </si>
  <si>
    <t>Ashima Ltd.</t>
  </si>
  <si>
    <t>ASHIMA LTD.</t>
  </si>
  <si>
    <t>ASHIMASYN</t>
  </si>
  <si>
    <t>Ashirwad Capital Ltd.</t>
  </si>
  <si>
    <t>ASHIRWAD CAP</t>
  </si>
  <si>
    <t>ASHCAP</t>
  </si>
  <si>
    <t>Ashirwad Steels &amp; Industries  Ltd.</t>
  </si>
  <si>
    <t>ASHIRWAD STL</t>
  </si>
  <si>
    <t>ASHSI</t>
  </si>
  <si>
    <t>Ashish Polyplast Ltd.</t>
  </si>
  <si>
    <t>ASHISH POLY.</t>
  </si>
  <si>
    <t>ASHISHPO</t>
  </si>
  <si>
    <t>Ashnoor Textile Mills Ltd.</t>
  </si>
  <si>
    <t>ASHNOOR TEX.</t>
  </si>
  <si>
    <t>ASHNOOR</t>
  </si>
  <si>
    <t>Ashok Alco-Chem Ltd.</t>
  </si>
  <si>
    <t>ASHOK-ALCO</t>
  </si>
  <si>
    <t>ASHOKALC</t>
  </si>
  <si>
    <t>Ashok Leyland Ltd.</t>
  </si>
  <si>
    <t xml:space="preserve">ASHOK LEYL. </t>
  </si>
  <si>
    <t>ASHOKLEY</t>
  </si>
  <si>
    <t>Ashok Masala Mart Ltd.</t>
  </si>
  <si>
    <t>AMML</t>
  </si>
  <si>
    <t>Ashok Polymers Limited</t>
  </si>
  <si>
    <t>Ashoka Buildcon Ltd.</t>
  </si>
  <si>
    <t>ASHOKA</t>
  </si>
  <si>
    <t>Ashoka Commercials Ltd.</t>
  </si>
  <si>
    <t>Ashoka Cot Seeds Ltd.</t>
  </si>
  <si>
    <t>ASHOKA COATS</t>
  </si>
  <si>
    <t>ASHOKCT</t>
  </si>
  <si>
    <t>Ashoka Marketing Ltd.</t>
  </si>
  <si>
    <t>Ashoka Mercantile Ltd.</t>
  </si>
  <si>
    <t>Ashoka Refineries Ltd.</t>
  </si>
  <si>
    <t>ASHOKA REFIN</t>
  </si>
  <si>
    <t>ASHOKRE</t>
  </si>
  <si>
    <t>Ashoka Viniyoga Ltd.</t>
  </si>
  <si>
    <t>Ashram Online.Com Ltd.</t>
  </si>
  <si>
    <t>ASHRAM ONLIN</t>
  </si>
  <si>
    <t>ASHRAM</t>
  </si>
  <si>
    <t>Asia Capital Ltd.</t>
  </si>
  <si>
    <t>ASIACAP</t>
  </si>
  <si>
    <t>Asia Pack Ltd.</t>
  </si>
  <si>
    <t>ASIA PACK</t>
  </si>
  <si>
    <t>ASIAPAK</t>
  </si>
  <si>
    <t>Asia Refinery Ltd.</t>
  </si>
  <si>
    <t>ASTA REFINER</t>
  </si>
  <si>
    <t>ASIAREF</t>
  </si>
  <si>
    <t>Asian Alloys Ltd.</t>
  </si>
  <si>
    <t>ASIAN ALLOYS</t>
  </si>
  <si>
    <t>ASIANAL-B</t>
  </si>
  <si>
    <t>Asian Bearing Ltd.</t>
  </si>
  <si>
    <t>ASIAN BEARIN</t>
  </si>
  <si>
    <t>ASIANBRG</t>
  </si>
  <si>
    <t>Asian Electronics Ltd.</t>
  </si>
  <si>
    <t>ASIANELEC</t>
  </si>
  <si>
    <t>Asian Fertilizers Ltd.</t>
  </si>
  <si>
    <t>ASIAN FERTIL</t>
  </si>
  <si>
    <t>ASIANFR</t>
  </si>
  <si>
    <t>Asian Films Production &amp; Distribution Ltd.</t>
  </si>
  <si>
    <t>ASIAN FILMS</t>
  </si>
  <si>
    <t>ASIANFILMS</t>
  </si>
  <si>
    <t>Asian Flora Ltd.</t>
  </si>
  <si>
    <t>ASIAN FLORA</t>
  </si>
  <si>
    <t>ASFLORA</t>
  </si>
  <si>
    <t>Asian Food Products Ltd.</t>
  </si>
  <si>
    <t>ASIN FOOD PR</t>
  </si>
  <si>
    <t>ASIFOOD</t>
  </si>
  <si>
    <t>Asian Granito India Ltd.</t>
  </si>
  <si>
    <t>ASIAN GRANIT</t>
  </si>
  <si>
    <t>ASIANTILES</t>
  </si>
  <si>
    <t>Asian Hotels (East) Ltd.</t>
  </si>
  <si>
    <t xml:space="preserve">ASIAN HTL E </t>
  </si>
  <si>
    <t>AHLEAST</t>
  </si>
  <si>
    <t>Asian Hotels (North) Ltd.</t>
  </si>
  <si>
    <t>ASIANHOTNR</t>
  </si>
  <si>
    <t>Asian Hotels (West) Ltd.</t>
  </si>
  <si>
    <t xml:space="preserve">ASIAN HTL W </t>
  </si>
  <si>
    <t>AHLWEST</t>
  </si>
  <si>
    <t>Asian Lakto Industries Ltd.</t>
  </si>
  <si>
    <t>Asian Logistics Ltd</t>
  </si>
  <si>
    <t>Asian Oilfield Services Ltd.</t>
  </si>
  <si>
    <t>ASIAN OILFIE</t>
  </si>
  <si>
    <t>ASIANOI</t>
  </si>
  <si>
    <t>ASIAN PAINTS</t>
  </si>
  <si>
    <t>ASIANPAINT</t>
  </si>
  <si>
    <t>Asian Petroproducts &amp; Exports Ltd.</t>
  </si>
  <si>
    <t>ASIAN PETRO</t>
  </si>
  <si>
    <t>ASINPET</t>
  </si>
  <si>
    <t>Asian Star Company Ltd.</t>
  </si>
  <si>
    <t>ASIAN STAR</t>
  </si>
  <si>
    <t>ASTAR</t>
  </si>
  <si>
    <t>Asian Tea &amp; Exports Ltd.</t>
  </si>
  <si>
    <t>ASIAN TEA</t>
  </si>
  <si>
    <t>ASIANTNE</t>
  </si>
  <si>
    <t>Asian Vegpro Industries  Ltd.</t>
  </si>
  <si>
    <t>ASIAN VEGPRO</t>
  </si>
  <si>
    <t>ASIANVE</t>
  </si>
  <si>
    <t>Asiatic Oxygen Ltd</t>
  </si>
  <si>
    <t>Asis Logistics Ltd.</t>
  </si>
  <si>
    <t>ASISL</t>
  </si>
  <si>
    <t>Asit C Mehta Financial Services Ltd.</t>
  </si>
  <si>
    <t>ASIT C FIN</t>
  </si>
  <si>
    <t>ASITCFIN</t>
  </si>
  <si>
    <t>ASK Financial Services Ltd. (WB)</t>
  </si>
  <si>
    <t>ASL Industries Ltd.</t>
  </si>
  <si>
    <t>ASM Technologies Ltd.</t>
  </si>
  <si>
    <t>ASM TECHNOLO</t>
  </si>
  <si>
    <t>ASMTEC</t>
  </si>
  <si>
    <t>Asoka Ferrocast Ltd.</t>
  </si>
  <si>
    <t>ASP Technologies Ltd.</t>
  </si>
  <si>
    <t>Aspinwall &amp; Company Ltd.</t>
  </si>
  <si>
    <t>Assam Carbon Products Ltd.</t>
  </si>
  <si>
    <t>Assam Company India Ltd.</t>
  </si>
  <si>
    <t>ASSAMCO</t>
  </si>
  <si>
    <t>Assam Petrochemicals Ltd.</t>
  </si>
  <si>
    <t>ASSAM PETRO</t>
  </si>
  <si>
    <t>ASSAPET</t>
  </si>
  <si>
    <t>Assam Roofing Ltd.</t>
  </si>
  <si>
    <t>Assambrook Ltd.</t>
  </si>
  <si>
    <t>ASSAMBROOK</t>
  </si>
  <si>
    <t>ASSAMBR</t>
  </si>
  <si>
    <t>Associated Alcohols &amp; Breweries Ltd.</t>
  </si>
  <si>
    <t>ASSO.ALCOHOL</t>
  </si>
  <si>
    <t>ASALCBR</t>
  </si>
  <si>
    <t>Associated Business Credits Ltd.</t>
  </si>
  <si>
    <t>ASSOCIAT BUS</t>
  </si>
  <si>
    <t>ASBUSIN</t>
  </si>
  <si>
    <t>Associated Ceramics Ltd.</t>
  </si>
  <si>
    <t>ASSOC CERAMI</t>
  </si>
  <si>
    <t>ASSOCER</t>
  </si>
  <si>
    <t>Associated General Trading Society Ltd.</t>
  </si>
  <si>
    <t>Associated Leasing Ltd.</t>
  </si>
  <si>
    <t>Associated Marmo &amp; Granites Ltd.</t>
  </si>
  <si>
    <t>ASSOC.MARMO</t>
  </si>
  <si>
    <t>ASSMRMO</t>
  </si>
  <si>
    <t>Associated Pigments Ltd.</t>
  </si>
  <si>
    <t>Associated Stone Industries  (Kotah) Ltd.</t>
  </si>
  <si>
    <t>ASSOC.STONE</t>
  </si>
  <si>
    <t>ASSOSTNB</t>
  </si>
  <si>
    <t>Astec Lifesciences Ltd.</t>
  </si>
  <si>
    <t>ASTEC LIFE</t>
  </si>
  <si>
    <t>ASTEC</t>
  </si>
  <si>
    <t>Astra Microwave Products Ltd.</t>
  </si>
  <si>
    <t>ASTRA MICRO</t>
  </si>
  <si>
    <t>ASTRAMICRO</t>
  </si>
  <si>
    <t>ASTRAL POLY</t>
  </si>
  <si>
    <t>ASTRAL</t>
  </si>
  <si>
    <t>ASTRAZEN.PH.</t>
  </si>
  <si>
    <t>ASTRAZEN</t>
  </si>
  <si>
    <t>Astro Bio Systems Ltd.</t>
  </si>
  <si>
    <t>OMNI AX'S SO</t>
  </si>
  <si>
    <t>OMNIAX</t>
  </si>
  <si>
    <t>Astron Paper &amp; Board Mill Ltd.</t>
  </si>
  <si>
    <t>Asutosh Enterprises Ltd.</t>
  </si>
  <si>
    <t>ASUTOS ENTER</t>
  </si>
  <si>
    <t>ASUTENT</t>
  </si>
  <si>
    <t>Asya Infosoft Ltd.</t>
  </si>
  <si>
    <t>ASYAINFO</t>
  </si>
  <si>
    <t>Atcom Technologies Ltd.</t>
  </si>
  <si>
    <t>ATCOM TECHN</t>
  </si>
  <si>
    <t>ATCOM</t>
  </si>
  <si>
    <t>Atharv Enterprises Ltd.</t>
  </si>
  <si>
    <t>ATHARV ENT</t>
  </si>
  <si>
    <t>ATHARVENT</t>
  </si>
  <si>
    <t>Athena Constructions Ltd.</t>
  </si>
  <si>
    <t>ATHCON</t>
  </si>
  <si>
    <t>Athena Financial Services Ltd.</t>
  </si>
  <si>
    <t>ATHENA FIN</t>
  </si>
  <si>
    <t>ATHENA</t>
  </si>
  <si>
    <t>Athena Global Technologies Ltd.</t>
  </si>
  <si>
    <t>ATHENAGLO</t>
  </si>
  <si>
    <t>Atishay Ltd.</t>
  </si>
  <si>
    <t>ATISHAY</t>
  </si>
  <si>
    <t>Atlanta Devcon Ltd.</t>
  </si>
  <si>
    <t>ATLANTADEV</t>
  </si>
  <si>
    <t>Atlanta Infrastructure and Finance Ltd.</t>
  </si>
  <si>
    <t>ATLINFRA</t>
  </si>
  <si>
    <t>Atlanta Ltd.</t>
  </si>
  <si>
    <t>ATLANTA</t>
  </si>
  <si>
    <t>Atlantic Commercial Company Ltd.</t>
  </si>
  <si>
    <t>Atlantic Spinning &amp; Weaving Mills Ltd.</t>
  </si>
  <si>
    <t>ATLANT SPI W</t>
  </si>
  <si>
    <t>ATLANTSP</t>
  </si>
  <si>
    <t>Atlas Cycles (Haryana) Ltd.</t>
  </si>
  <si>
    <t>ATLAS CYCLES</t>
  </si>
  <si>
    <t>ATLASCYCLE</t>
  </si>
  <si>
    <t>Atlas Jewellery India Ltd.</t>
  </si>
  <si>
    <t>AJIL</t>
  </si>
  <si>
    <t>ATN International Ltd.</t>
  </si>
  <si>
    <t>ATN INTER.</t>
  </si>
  <si>
    <t>ATNINTER</t>
  </si>
  <si>
    <t>Atoz Securities Ltd.</t>
  </si>
  <si>
    <t>ATUL AUTO</t>
  </si>
  <si>
    <t>ATULAUTO</t>
  </si>
  <si>
    <t>Atul Ltd.</t>
  </si>
  <si>
    <t xml:space="preserve">ATUL LTD.   </t>
  </si>
  <si>
    <t>ATUL</t>
  </si>
  <si>
    <t>ATV Projects India Ltd.</t>
  </si>
  <si>
    <t>ATV PROJECTS</t>
  </si>
  <si>
    <t>ATVPR</t>
  </si>
  <si>
    <t>AU Small Finance Bank Ltd.</t>
  </si>
  <si>
    <t>AUBANK</t>
  </si>
  <si>
    <t>Auckland International Ltd.</t>
  </si>
  <si>
    <t>AUNDE India Ltd.</t>
  </si>
  <si>
    <t>AUNDE IND</t>
  </si>
  <si>
    <t>AUNDEIND</t>
  </si>
  <si>
    <t>Aurangabad Distillery Ltd.</t>
  </si>
  <si>
    <t>Aurangabad Paper Mills Ltd.</t>
  </si>
  <si>
    <t>AURANG.PAPER</t>
  </si>
  <si>
    <t>AURANPAP</t>
  </si>
  <si>
    <t>Aurionpro Solutions Ltd.</t>
  </si>
  <si>
    <t>AURIONPRO SO</t>
  </si>
  <si>
    <t>AURIONPRO</t>
  </si>
  <si>
    <t>Auro Laboratories Ltd.</t>
  </si>
  <si>
    <t xml:space="preserve">AURO LAB.   </t>
  </si>
  <si>
    <t>AUROLAB</t>
  </si>
  <si>
    <t>Aurobindo Pharma Ltd.</t>
  </si>
  <si>
    <t>AUROB.PHARMA</t>
  </si>
  <si>
    <t>AUROPHARMA</t>
  </si>
  <si>
    <t>Auroma Coke Ltd.</t>
  </si>
  <si>
    <t>AUROMA COKE</t>
  </si>
  <si>
    <t>AUROCOK</t>
  </si>
  <si>
    <t>Auromed Ltd.</t>
  </si>
  <si>
    <t>AUROMED LTD</t>
  </si>
  <si>
    <t>AUROMED</t>
  </si>
  <si>
    <t>Aurum Soft Systems Ltd.</t>
  </si>
  <si>
    <t>AURUM SOFT</t>
  </si>
  <si>
    <t>AURUMSOFT</t>
  </si>
  <si>
    <t>Ausom Enterprises Ltd.</t>
  </si>
  <si>
    <t>AUSOM ENT</t>
  </si>
  <si>
    <t>AUSOMENT</t>
  </si>
  <si>
    <t>Austin Engineering Company Ltd.</t>
  </si>
  <si>
    <t>AUSTIN ENGG.</t>
  </si>
  <si>
    <t>AUSTENG</t>
  </si>
  <si>
    <t>Authum Investment &amp; Infrastructure Ltd.</t>
  </si>
  <si>
    <t>AIIL</t>
  </si>
  <si>
    <t>Auto Pins (India) Ltd.</t>
  </si>
  <si>
    <t>AUTO PINS IN</t>
  </si>
  <si>
    <t>AUTOPINS</t>
  </si>
  <si>
    <t>Auto Tension Ltd.</t>
  </si>
  <si>
    <t>AUTO TENSION</t>
  </si>
  <si>
    <t>ATOTNSN</t>
  </si>
  <si>
    <t>Autocomps India Ltd.</t>
  </si>
  <si>
    <t>SACHS INDIA</t>
  </si>
  <si>
    <t>SACHI</t>
  </si>
  <si>
    <t>Autoline Industries Ltd.</t>
  </si>
  <si>
    <t>AUTOIND</t>
  </si>
  <si>
    <t>Autolite (India) Ltd.</t>
  </si>
  <si>
    <t>AUTOLITE(I)</t>
  </si>
  <si>
    <t>AUTOLITIND</t>
  </si>
  <si>
    <t>Automark Industries (India) Ltd.</t>
  </si>
  <si>
    <t>Automobile Corporation of Goa Ltd.</t>
  </si>
  <si>
    <t>AUTO COR.GOA</t>
  </si>
  <si>
    <t>ACGL</t>
  </si>
  <si>
    <t>Automobile Products Of India Ltd.</t>
  </si>
  <si>
    <t>AUTO PROD</t>
  </si>
  <si>
    <t>AUTOPRD</t>
  </si>
  <si>
    <t>Automotive Axles Ltd.</t>
  </si>
  <si>
    <t xml:space="preserve">AUTO AXLES  </t>
  </si>
  <si>
    <t>AUTOAXLES</t>
  </si>
  <si>
    <t>Automotive Stampings &amp; Assemblies Ltd.</t>
  </si>
  <si>
    <t>AUTOMOTIVE S</t>
  </si>
  <si>
    <t>ASAL</t>
  </si>
  <si>
    <t>Autopal Industries Ltd.</t>
  </si>
  <si>
    <t>AUTOPAL IND.</t>
  </si>
  <si>
    <t>AUTOPAL</t>
  </si>
  <si>
    <t>Autoriders Finance Ltd.</t>
  </si>
  <si>
    <t>AUTORID.FIN</t>
  </si>
  <si>
    <t>AUTORIDFIN</t>
  </si>
  <si>
    <t>Autoriders International Ltd.</t>
  </si>
  <si>
    <t>AUTORIDERS I</t>
  </si>
  <si>
    <t>AUTOINT</t>
  </si>
  <si>
    <t>Autumn Builders Ltd.</t>
  </si>
  <si>
    <t>AUTUMN</t>
  </si>
  <si>
    <t>AV Thomas &amp; Company Ltd.</t>
  </si>
  <si>
    <t>AV Thomas International Ltd.</t>
  </si>
  <si>
    <t>Avadh Mercantile Co Ltd.</t>
  </si>
  <si>
    <t>Avadh Sugar &amp; Energy Ltd.</t>
  </si>
  <si>
    <t>AVADHSUGAR</t>
  </si>
  <si>
    <t>Available Finance Ltd.</t>
  </si>
  <si>
    <t>AVAILABLE FI</t>
  </si>
  <si>
    <t>AVAILFC</t>
  </si>
  <si>
    <t>Avance Technologies Ltd.</t>
  </si>
  <si>
    <t>ADVANCE TECH</t>
  </si>
  <si>
    <t>AVANCE</t>
  </si>
  <si>
    <t>Avantel Ltd.</t>
  </si>
  <si>
    <t>AVANTEL LTD</t>
  </si>
  <si>
    <t>AVANTEL</t>
  </si>
  <si>
    <t>AVANTI FEEDS</t>
  </si>
  <si>
    <t>AVANTI</t>
  </si>
  <si>
    <t>Avanti Leathers Ltd.</t>
  </si>
  <si>
    <t>Aventus Buildcon Ltd.</t>
  </si>
  <si>
    <t>Avenue Supermarts Ltd.</t>
  </si>
  <si>
    <t>DMART</t>
  </si>
  <si>
    <t>AVI Photochem Ltd.</t>
  </si>
  <si>
    <t>AVI PHOTOCHM</t>
  </si>
  <si>
    <t>AVIPHOT</t>
  </si>
  <si>
    <t>AVI Polymers Ltd.</t>
  </si>
  <si>
    <t>AVI</t>
  </si>
  <si>
    <t>Avinash Information Technologies Ltd.</t>
  </si>
  <si>
    <t>AVINASH INFO</t>
  </si>
  <si>
    <t>AVINF</t>
  </si>
  <si>
    <t>Aviva Industries Ltd.</t>
  </si>
  <si>
    <t>AVIVA INDS</t>
  </si>
  <si>
    <t>AVIVA</t>
  </si>
  <si>
    <t>Avon Corporation Ltd.</t>
  </si>
  <si>
    <t>AVON CORP</t>
  </si>
  <si>
    <t>AVONCORP</t>
  </si>
  <si>
    <t>Avon Industries Ltd.</t>
  </si>
  <si>
    <t>AVON INDUST</t>
  </si>
  <si>
    <t>AVNCPRN</t>
  </si>
  <si>
    <t>Avon Lifesciences Ltd.</t>
  </si>
  <si>
    <t>AVONLIFE</t>
  </si>
  <si>
    <t>Avon Mercantile Ltd.</t>
  </si>
  <si>
    <t>AVON MERCANT</t>
  </si>
  <si>
    <t>AVONMERC</t>
  </si>
  <si>
    <t>Avonmore Capital &amp; Management Services Ltd.</t>
  </si>
  <si>
    <t>AVONMORE</t>
  </si>
  <si>
    <t>AVRO Commercial Company Ltd.</t>
  </si>
  <si>
    <t>AVSL Industries Ltd.</t>
  </si>
  <si>
    <t>AVT Natural Products Ltd.</t>
  </si>
  <si>
    <t>AVT NATURAL</t>
  </si>
  <si>
    <t>AVTNPL</t>
  </si>
  <si>
    <t>AVTIL Enterprise Ltd.</t>
  </si>
  <si>
    <t>AVTIL</t>
  </si>
  <si>
    <t>Axel Polymers Ltd.</t>
  </si>
  <si>
    <t>AXEL POLYMER</t>
  </si>
  <si>
    <t>AXELPOLY</t>
  </si>
  <si>
    <t>Axis Bank Ltd.</t>
  </si>
  <si>
    <t>AXIS BANK</t>
  </si>
  <si>
    <t>AXISBANK</t>
  </si>
  <si>
    <t>Axis Mutual Fund - Axis Gold ETF</t>
  </si>
  <si>
    <t>AXISGOLD</t>
  </si>
  <si>
    <t>AXIS NIFTY ETF</t>
  </si>
  <si>
    <t>Axis Rail India Ltd.</t>
  </si>
  <si>
    <t>AXISRAIL</t>
  </si>
  <si>
    <t>Axiscades Engineering Technologies Ltd.</t>
  </si>
  <si>
    <t>AXISCADES</t>
  </si>
  <si>
    <t>Axon Ventures Ltd.</t>
  </si>
  <si>
    <t>AXONVL</t>
  </si>
  <si>
    <t>Axsys Healthtech Ltd.</t>
  </si>
  <si>
    <t>Axtel Industries Ltd.</t>
  </si>
  <si>
    <t>AXTEL INDUS.</t>
  </si>
  <si>
    <t>AXTEL</t>
  </si>
  <si>
    <t>Ayepee Lamitubes Ltd.</t>
  </si>
  <si>
    <t>AYPELAMIT</t>
  </si>
  <si>
    <t>AYPLAMI</t>
  </si>
  <si>
    <t>AYM Syntex Ltd.</t>
  </si>
  <si>
    <t>AYMSYNTEX</t>
  </si>
  <si>
    <t>Ayoki Merchantile Ltd.</t>
  </si>
  <si>
    <t>AYOKI MERCAN</t>
  </si>
  <si>
    <t>AYOME</t>
  </si>
  <si>
    <t>Azad Finance &amp; Trading Investment Ltd.</t>
  </si>
  <si>
    <t>Azure Exim Services Ltd.</t>
  </si>
  <si>
    <t>AZURE EXIM</t>
  </si>
  <si>
    <t>AZUREEXIM</t>
  </si>
  <si>
    <t>B Nanji Enterprises Ltd.</t>
  </si>
  <si>
    <t>B NANJI ENT.</t>
  </si>
  <si>
    <t>BNANJEN</t>
  </si>
  <si>
    <t>B&amp;A Ltd.</t>
  </si>
  <si>
    <t>BNALTD</t>
  </si>
  <si>
    <t>B&amp;A Packaging India Ltd.</t>
  </si>
  <si>
    <t>BAPACK</t>
  </si>
  <si>
    <t>B&amp;B Realty Ltd.</t>
  </si>
  <si>
    <t xml:space="preserve">BB REALTY   </t>
  </si>
  <si>
    <t>BBREALTY</t>
  </si>
  <si>
    <t>B2B Software Technologies Ltd.</t>
  </si>
  <si>
    <t>B2B SOFT.</t>
  </si>
  <si>
    <t>B2BSOFT</t>
  </si>
  <si>
    <t>Baaz Trading &amp; Investment Ltd.</t>
  </si>
  <si>
    <t>Baba Arts Ltd.</t>
  </si>
  <si>
    <t>BABA ARTS</t>
  </si>
  <si>
    <t>BABA</t>
  </si>
  <si>
    <t>Bacchhat Investment &amp; Finance Ltd.</t>
  </si>
  <si>
    <t>Bacil Pharma Ltd.</t>
  </si>
  <si>
    <t>BACIL PHARMA</t>
  </si>
  <si>
    <t>BACPHAR</t>
  </si>
  <si>
    <t>Badridas Investment Company Ltd.</t>
  </si>
  <si>
    <t>Baffin Engineering Projects Ltd.</t>
  </si>
  <si>
    <t>BAFIN ENG PR</t>
  </si>
  <si>
    <t>BAFEG</t>
  </si>
  <si>
    <t>Bafna Pharmaceuticals Ltd.</t>
  </si>
  <si>
    <t>BAFNA PHARMA</t>
  </si>
  <si>
    <t>BAFNAPHARM</t>
  </si>
  <si>
    <t>Bafna Spinning Mills &amp; Exports Ltd.</t>
  </si>
  <si>
    <t>BAFNA SPINNI</t>
  </si>
  <si>
    <t>BAFNASP</t>
  </si>
  <si>
    <t>BAG Films &amp; Media Ltd.</t>
  </si>
  <si>
    <t>BAG FIL MED</t>
  </si>
  <si>
    <t>BAGFILMS</t>
  </si>
  <si>
    <t>Bagadia Colourchem Ltd.</t>
  </si>
  <si>
    <t>BAGADIA COLO</t>
  </si>
  <si>
    <t>BAGADIA</t>
  </si>
  <si>
    <t>Bagalkot Udyog Ltd.</t>
  </si>
  <si>
    <t>BAGALKOT UDY</t>
  </si>
  <si>
    <t>BAGALKOT</t>
  </si>
  <si>
    <t>Bagaria Trading Ltd.</t>
  </si>
  <si>
    <t>Baghmari Tea Company Ltd.</t>
  </si>
  <si>
    <t>Baid Global Ventures Ltd.</t>
  </si>
  <si>
    <t>CHISEL</t>
  </si>
  <si>
    <t>Baid Leasing &amp; Finance Company Ltd.</t>
  </si>
  <si>
    <t>BAID LEASING</t>
  </si>
  <si>
    <t>BALFC</t>
  </si>
  <si>
    <t>BAJAJ AUTO</t>
  </si>
  <si>
    <t>BAJAJ-AUTO</t>
  </si>
  <si>
    <t>BAJAJ CORP</t>
  </si>
  <si>
    <t>BAJAJCORP</t>
  </si>
  <si>
    <t>Bajaj Electricals Ltd.</t>
  </si>
  <si>
    <t>BAJAJ ELECT.</t>
  </si>
  <si>
    <t>BAJAJELEC</t>
  </si>
  <si>
    <t>Bajaj Finance Ltd.</t>
  </si>
  <si>
    <t>BAJFINANCE</t>
  </si>
  <si>
    <t>Bajaj Finserv Ltd.</t>
  </si>
  <si>
    <t>BAJAJ FINSE</t>
  </si>
  <si>
    <t>BAJAJFINSV</t>
  </si>
  <si>
    <t>Bajaj Global Ltd.</t>
  </si>
  <si>
    <t>BAJAJ GLOBAL</t>
  </si>
  <si>
    <t>BAJGLOB</t>
  </si>
  <si>
    <t>Bajaj Healthcare Ltd.</t>
  </si>
  <si>
    <t>BAJAJHCARE</t>
  </si>
  <si>
    <t>Bajaj Hindusthan Sugar &amp; Industries  Ltd. (Amalgamated)</t>
  </si>
  <si>
    <t>BAJ HIN SUG</t>
  </si>
  <si>
    <t>Bajaj Hindusthan Sugar Ltd.</t>
  </si>
  <si>
    <t>BAJAJHIND</t>
  </si>
  <si>
    <t>Bajaj Holdings &amp; Investment Ltd.</t>
  </si>
  <si>
    <t>BAJ HOLD INV</t>
  </si>
  <si>
    <t>BAJAJHLDNG</t>
  </si>
  <si>
    <t>Bajaj Leasing &amp; Finance Ltd.</t>
  </si>
  <si>
    <t>Bajaj Steel Industries Ltd.</t>
  </si>
  <si>
    <t>BAJAJ STEEL</t>
  </si>
  <si>
    <t>BAJAJST</t>
  </si>
  <si>
    <t>Bajrang Finance Ltd.</t>
  </si>
  <si>
    <t>BAJRANG FIN.</t>
  </si>
  <si>
    <t>BAJRFIN</t>
  </si>
  <si>
    <t>Bakra Pratisthan Ltd.</t>
  </si>
  <si>
    <t>Bal Pharma Ltd.</t>
  </si>
  <si>
    <t>BAL PHARMA</t>
  </si>
  <si>
    <t>BALPHARMA</t>
  </si>
  <si>
    <t>Bala Bestos (India) Ltd.</t>
  </si>
  <si>
    <t>Bala Techno Global Ltd.</t>
  </si>
  <si>
    <t>BALA TEC GL</t>
  </si>
  <si>
    <t>BALATECGL</t>
  </si>
  <si>
    <t>Bala Techno Synthetics Ltd.</t>
  </si>
  <si>
    <t>BALA TEC IND</t>
  </si>
  <si>
    <t>BALATECIN</t>
  </si>
  <si>
    <t>Balaji Agro Oils Ltd.</t>
  </si>
  <si>
    <t>Balaji Amines Ltd.</t>
  </si>
  <si>
    <t>BALAJI AMINE</t>
  </si>
  <si>
    <t>BALAMINES</t>
  </si>
  <si>
    <t>Balaji Distilleries Ltd. (Merged)</t>
  </si>
  <si>
    <t>BALAJI DISTL</t>
  </si>
  <si>
    <t>Balaji Galvanising Industries  Ltd.</t>
  </si>
  <si>
    <t>BALAJI GALVA</t>
  </si>
  <si>
    <t>BLJIGAL</t>
  </si>
  <si>
    <t>Balaji Hotels &amp; Enterprises Ltd.</t>
  </si>
  <si>
    <t>BALAJHOTEL</t>
  </si>
  <si>
    <t>Balaji Industrial Corporation Ltd.</t>
  </si>
  <si>
    <t>BALAJIIND</t>
  </si>
  <si>
    <t>BALAJI TELE.</t>
  </si>
  <si>
    <t>BALAJITELE</t>
  </si>
  <si>
    <t>Balaji-Biotech Ltd.</t>
  </si>
  <si>
    <t>Balanoor Plantations &amp; Industries Ltd.</t>
  </si>
  <si>
    <t>Balasore Alloys Ltd.</t>
  </si>
  <si>
    <t xml:space="preserve">BALASORE    </t>
  </si>
  <si>
    <t>BALASORE</t>
  </si>
  <si>
    <t>Balgopal Commercial Ltd.</t>
  </si>
  <si>
    <t>BALGOPAL</t>
  </si>
  <si>
    <t>Balgopal Holdings &amp; Traders Ltd.</t>
  </si>
  <si>
    <t>BALGOPAL HOL</t>
  </si>
  <si>
    <t>ZBALGHOL</t>
  </si>
  <si>
    <t>Balkrishna Industries Ltd.</t>
  </si>
  <si>
    <t>BALKRISH IND</t>
  </si>
  <si>
    <t>BALKRISIND</t>
  </si>
  <si>
    <t>Balkrishna Paper Mills Ltd.</t>
  </si>
  <si>
    <t>BALKRISHNA</t>
  </si>
  <si>
    <t>Ballabh Commercial Ltd.</t>
  </si>
  <si>
    <t>Ballarpur Industries Ltd.</t>
  </si>
  <si>
    <t>BALARPUR IND</t>
  </si>
  <si>
    <t>BALLARPUR</t>
  </si>
  <si>
    <t>Balmer Lawrie &amp; Company Ltd.</t>
  </si>
  <si>
    <t>BALMER LAWRI</t>
  </si>
  <si>
    <t>BALMLAWRIE</t>
  </si>
  <si>
    <t>Balmer Lawrie Freight Containers Ltd.</t>
  </si>
  <si>
    <t>BALMR LAW FR</t>
  </si>
  <si>
    <t>BALMERL-B</t>
  </si>
  <si>
    <t>Balmer Lawrie Investments Ltd.</t>
  </si>
  <si>
    <t>BALMER LA.IN</t>
  </si>
  <si>
    <t>BLIL</t>
  </si>
  <si>
    <t>Balrampur Chini Mills Ltd.</t>
  </si>
  <si>
    <t>BALRAM.CHINI</t>
  </si>
  <si>
    <t>BALRAMCHIN</t>
  </si>
  <si>
    <t>Balurghat Technologies Ltd.</t>
  </si>
  <si>
    <t>BALURGHAT TE</t>
  </si>
  <si>
    <t>BALTE</t>
  </si>
  <si>
    <t>Bambino Agro Industries  Ltd.</t>
  </si>
  <si>
    <t>BAMBINO AGRO</t>
  </si>
  <si>
    <t>BAMBINO</t>
  </si>
  <si>
    <t>Bampsl Securities Ltd.</t>
  </si>
  <si>
    <t>BAMPSL SECUR</t>
  </si>
  <si>
    <t>BAMPSL</t>
  </si>
  <si>
    <t>Banaras Beads Ltd.</t>
  </si>
  <si>
    <t>BANARAS BEAD</t>
  </si>
  <si>
    <t>BANARBEADS</t>
  </si>
  <si>
    <t>Banas Finance Ltd.</t>
  </si>
  <si>
    <t>BANAS FIN.</t>
  </si>
  <si>
    <t>ZBANASFN</t>
  </si>
  <si>
    <t>Banco Products (India) Ltd.</t>
  </si>
  <si>
    <t>BANCO PROD.</t>
  </si>
  <si>
    <t>BANCOINDIA</t>
  </si>
  <si>
    <t>Bang Overseas Ltd.</t>
  </si>
  <si>
    <t>BANG</t>
  </si>
  <si>
    <t>Banga Laxmi Steel Trading Company Ltd.</t>
  </si>
  <si>
    <t>Bangalore Fort Farms Ltd.</t>
  </si>
  <si>
    <t>BFFL</t>
  </si>
  <si>
    <t>Bangalore Softsell Ltd.</t>
  </si>
  <si>
    <t>Bank Of Baroda</t>
  </si>
  <si>
    <t>BANKBARODA</t>
  </si>
  <si>
    <t>Bank Of India</t>
  </si>
  <si>
    <t>BNK OF INDIA</t>
  </si>
  <si>
    <t>BANKINDIA</t>
  </si>
  <si>
    <t>Bank Of Maharashtra</t>
  </si>
  <si>
    <t>BANK MAHA</t>
  </si>
  <si>
    <t>MAHABANK</t>
  </si>
  <si>
    <t>Banka (India) Ltd.</t>
  </si>
  <si>
    <t>BANKA INDIA</t>
  </si>
  <si>
    <t>BANKA</t>
  </si>
  <si>
    <t>Bankam Investment Ltd.</t>
  </si>
  <si>
    <t>Bankura Damoodar River Railway &amp; Holding Co Ltd.</t>
  </si>
  <si>
    <t>Bannari Amman Spinning Mills Ltd.</t>
  </si>
  <si>
    <t>BANNARI AMMA</t>
  </si>
  <si>
    <t>BASML</t>
  </si>
  <si>
    <t>Bannari Amman Sugars Ltd.</t>
  </si>
  <si>
    <t>BANNARI AMAN</t>
  </si>
  <si>
    <t>BANARISUG</t>
  </si>
  <si>
    <t>Bansal Multiflex Ltd.</t>
  </si>
  <si>
    <t>Bansal Roofing Products Ltd.</t>
  </si>
  <si>
    <t>BANSAL ROOF</t>
  </si>
  <si>
    <t>BRPL</t>
  </si>
  <si>
    <t>Bansisons Tea Industries  Ltd.</t>
  </si>
  <si>
    <t>BANSISON TEA</t>
  </si>
  <si>
    <t>BANSTEA</t>
  </si>
  <si>
    <t>Banswara Syntex Ltd.</t>
  </si>
  <si>
    <t>BANSW.SYNTEX</t>
  </si>
  <si>
    <t>BANSWRAS</t>
  </si>
  <si>
    <t>Bapu'S Shipping (Jamnagar) Pvt Ltd.</t>
  </si>
  <si>
    <t>Barak Cement Ltd.</t>
  </si>
  <si>
    <t>BARAK VALL</t>
  </si>
  <si>
    <t>BVCL</t>
  </si>
  <si>
    <t>Barcle Enterprises Ltd.</t>
  </si>
  <si>
    <t>Barium Chemicals Ltd.</t>
  </si>
  <si>
    <t>BARIUM CHEMI</t>
  </si>
  <si>
    <t>BARIUMC</t>
  </si>
  <si>
    <t>Baroda Electric Meters Ltd.</t>
  </si>
  <si>
    <t>BARODA ELEC.</t>
  </si>
  <si>
    <t>BAROELE</t>
  </si>
  <si>
    <t>Baroda Extrusion Ltd.</t>
  </si>
  <si>
    <t>BARODA EXTR.</t>
  </si>
  <si>
    <t>BAROEXT</t>
  </si>
  <si>
    <t>Baroda Rayon Corporation Ltd.</t>
  </si>
  <si>
    <t>BARODA RAYON</t>
  </si>
  <si>
    <t>BARODARY</t>
  </si>
  <si>
    <t>Baron Infotech Ltd.</t>
  </si>
  <si>
    <t>BARON INFO.</t>
  </si>
  <si>
    <t>BARONINF</t>
  </si>
  <si>
    <t>Bartronics India Ltd.</t>
  </si>
  <si>
    <t>BARTRONICSIN</t>
  </si>
  <si>
    <t>BARTRONICS</t>
  </si>
  <si>
    <t>Basant Agro Tech (India) Ltd.</t>
  </si>
  <si>
    <t>BASANT AGRO</t>
  </si>
  <si>
    <t>BASANTGL</t>
  </si>
  <si>
    <t>Basant India Ltd.</t>
  </si>
  <si>
    <t>BASF India Ltd.</t>
  </si>
  <si>
    <t>BASF INDIA</t>
  </si>
  <si>
    <t>BASF</t>
  </si>
  <si>
    <t>Basil Infrastructure Projects Ltd.</t>
  </si>
  <si>
    <t>BASIL INF</t>
  </si>
  <si>
    <t>BASILINF</t>
  </si>
  <si>
    <t>Bata India Ltd.</t>
  </si>
  <si>
    <t>BATA INDIA</t>
  </si>
  <si>
    <t>BATAINDIA</t>
  </si>
  <si>
    <t>Bateli Tea Co Ltd.</t>
  </si>
  <si>
    <t>Bathina Technologies (India) Ltd.</t>
  </si>
  <si>
    <t>BATHIN TECHN</t>
  </si>
  <si>
    <t>BATHINAT</t>
  </si>
  <si>
    <t>Batliboi Ltd.</t>
  </si>
  <si>
    <t>BATLIBOI LTD</t>
  </si>
  <si>
    <t>BATLIBOI</t>
  </si>
  <si>
    <t>Bawa Industries Pvt Ltd.</t>
  </si>
  <si>
    <t>Baxi Brothers Ltd.</t>
  </si>
  <si>
    <t>BAYER CROP</t>
  </si>
  <si>
    <t>BAYERCROP</t>
  </si>
  <si>
    <t>Bazel International Ltd.</t>
  </si>
  <si>
    <t>BAZELINTER</t>
  </si>
  <si>
    <t>BB Commercial Ltd.</t>
  </si>
  <si>
    <t>BC Power Controls Ltd.</t>
  </si>
  <si>
    <t>BCP LTD</t>
  </si>
  <si>
    <t>BCC Fuba India Ltd.</t>
  </si>
  <si>
    <t>BCC FUBA</t>
  </si>
  <si>
    <t>BCCFUBA</t>
  </si>
  <si>
    <t>BCL Enterprises Ltd.</t>
  </si>
  <si>
    <t>BCLENTERPR</t>
  </si>
  <si>
    <t>BCL Forgings Ltd.</t>
  </si>
  <si>
    <t>BCL FORGING</t>
  </si>
  <si>
    <t>BCLFRG***</t>
  </si>
  <si>
    <t>BCL Industries &amp; Infrastructures Ltd.</t>
  </si>
  <si>
    <t>BCL</t>
  </si>
  <si>
    <t>BCPL International Ltd.</t>
  </si>
  <si>
    <t>BCPAL</t>
  </si>
  <si>
    <t>BDH Industries Ltd.</t>
  </si>
  <si>
    <t xml:space="preserve">BDH INDUS.  </t>
  </si>
  <si>
    <t>BDH</t>
  </si>
  <si>
    <t>BDR Buildcon Ltd.</t>
  </si>
  <si>
    <t>Beardsell Ltd.</t>
  </si>
  <si>
    <t>BEARDSELL</t>
  </si>
  <si>
    <t>Beckons Industries Ltd.</t>
  </si>
  <si>
    <t>BECKONSIND</t>
  </si>
  <si>
    <t>BECKONIN</t>
  </si>
  <si>
    <t>Bedmutha Industries Ltd.</t>
  </si>
  <si>
    <t>BEDMUTHA IN</t>
  </si>
  <si>
    <t>BEDMUTHA</t>
  </si>
  <si>
    <t>Bee Electronic Machines Ltd.</t>
  </si>
  <si>
    <t>BEE ELECTR M</t>
  </si>
  <si>
    <t>BEELE</t>
  </si>
  <si>
    <t>Beekay Niryat Ltd.</t>
  </si>
  <si>
    <t>BNL</t>
  </si>
  <si>
    <t>Beekay Steel Industries Ltd.</t>
  </si>
  <si>
    <t>BEEKAY</t>
  </si>
  <si>
    <t>Beeyu Overseas Ltd.</t>
  </si>
  <si>
    <t>BEEYU OVERSE</t>
  </si>
  <si>
    <t>BEEYU</t>
  </si>
  <si>
    <t>Belapur Industries Ltd.</t>
  </si>
  <si>
    <t>BELAPUR INDU</t>
  </si>
  <si>
    <t>BELAIND</t>
  </si>
  <si>
    <t>Believe Enterprises Ltd.</t>
  </si>
  <si>
    <t>Bell Ceramics Ltd.</t>
  </si>
  <si>
    <t>BELL CERAMIC</t>
  </si>
  <si>
    <t>Bella Casa Fashion &amp; Retail Ltd.</t>
  </si>
  <si>
    <t>BELLACASA</t>
  </si>
  <si>
    <t>Bellary Steels &amp; Alloys Ltd.</t>
  </si>
  <si>
    <t>BELLA STE AL</t>
  </si>
  <si>
    <t>BELLARYS</t>
  </si>
  <si>
    <t>Belvedere Commercials Ltd.</t>
  </si>
  <si>
    <t>Bemco Hydraulics Ltd.</t>
  </si>
  <si>
    <t>BEMCO HYDRAU</t>
  </si>
  <si>
    <t>BEMHY</t>
  </si>
  <si>
    <t>BEML Ltd.</t>
  </si>
  <si>
    <t>BEML LTD</t>
  </si>
  <si>
    <t>BEML</t>
  </si>
  <si>
    <t>Benares Hotels Ltd.</t>
  </si>
  <si>
    <t>BENARES HOT</t>
  </si>
  <si>
    <t>BENARAS</t>
  </si>
  <si>
    <t>Bengal &amp; Assam Company Ltd.</t>
  </si>
  <si>
    <t>BENGLA&amp; ASM</t>
  </si>
  <si>
    <t>BENGALASM</t>
  </si>
  <si>
    <t>Bengal Steel Industries  Ltd.</t>
  </si>
  <si>
    <t>BENGAL STEEL</t>
  </si>
  <si>
    <t>BENGALS</t>
  </si>
  <si>
    <t>Bengal Tea &amp; Fabrics Ltd.</t>
  </si>
  <si>
    <t>BENGAL TEA &amp;</t>
  </si>
  <si>
    <t>BENGALT</t>
  </si>
  <si>
    <t>Bentley Commercial Enterprises Ltd.</t>
  </si>
  <si>
    <t>BENTLEY COMM</t>
  </si>
  <si>
    <t>BENTCOM</t>
  </si>
  <si>
    <t>Benzo Petro International Ltd.</t>
  </si>
  <si>
    <t>BENZO PET.IN</t>
  </si>
  <si>
    <t>BENZOCH</t>
  </si>
  <si>
    <t>Berger Paints India Ltd.</t>
  </si>
  <si>
    <t xml:space="preserve">BERGE PAINT </t>
  </si>
  <si>
    <t>BERGEPAINT</t>
  </si>
  <si>
    <t>Bervin Investment &amp; Leasing Ltd.</t>
  </si>
  <si>
    <t>BERVIN INV.</t>
  </si>
  <si>
    <t>BERVINL</t>
  </si>
  <si>
    <t>Beryl Drugs Ltd.</t>
  </si>
  <si>
    <t>BERYL DRUGS</t>
  </si>
  <si>
    <t>BERLDRG</t>
  </si>
  <si>
    <t>Beryl Securities Ltd.</t>
  </si>
  <si>
    <t>BERYL SECUR.</t>
  </si>
  <si>
    <t>BERYLSE</t>
  </si>
  <si>
    <t>Besco Ltd.</t>
  </si>
  <si>
    <t>BESCO LTD</t>
  </si>
  <si>
    <t>BESCOLT</t>
  </si>
  <si>
    <t>Best &amp; Crompton Engineering Ltd.</t>
  </si>
  <si>
    <t>BECREL</t>
  </si>
  <si>
    <t>Best Eastern Hotels Ltd.</t>
  </si>
  <si>
    <t>BEST E.HOTEL</t>
  </si>
  <si>
    <t>BESTEAST</t>
  </si>
  <si>
    <t>Beta Corporation Ltd.</t>
  </si>
  <si>
    <t>BETA CORPORA</t>
  </si>
  <si>
    <t>BETACOR</t>
  </si>
  <si>
    <t>Beta-Kappa Investments Ltd.</t>
  </si>
  <si>
    <t>BETA KAPPA</t>
  </si>
  <si>
    <t>BETKAPA</t>
  </si>
  <si>
    <t>Betala Global Securities Ltd.</t>
  </si>
  <si>
    <t>BETALA GLO S</t>
  </si>
  <si>
    <t>BETALA</t>
  </si>
  <si>
    <t>Betex India Ltd.</t>
  </si>
  <si>
    <t>BETEX INDIA</t>
  </si>
  <si>
    <t>BETXIND</t>
  </si>
  <si>
    <t>BF Investment Ltd.</t>
  </si>
  <si>
    <t>BF INVEST</t>
  </si>
  <si>
    <t>BFINVEST</t>
  </si>
  <si>
    <t>BF Utilities Ltd.</t>
  </si>
  <si>
    <t xml:space="preserve">BF UTILI    </t>
  </si>
  <si>
    <t>BFUTILITIE</t>
  </si>
  <si>
    <t>BFL Developers Ltd.</t>
  </si>
  <si>
    <t>BFLDEV</t>
  </si>
  <si>
    <t>BGIL Films &amp; Technologies Ltd.</t>
  </si>
  <si>
    <t>BGIL FL TEC</t>
  </si>
  <si>
    <t>BGIL</t>
  </si>
  <si>
    <t>BGR Energy Systems Ltd.</t>
  </si>
  <si>
    <t>BGR ENERGY</t>
  </si>
  <si>
    <t>BGRENERGY</t>
  </si>
  <si>
    <t>Bhagat Industrial Corporation Ltd.</t>
  </si>
  <si>
    <t>Bhagawati Gas Ltd.</t>
  </si>
  <si>
    <t>BHAG GAS</t>
  </si>
  <si>
    <t>BHAGGAS</t>
  </si>
  <si>
    <t>Bhagawati Oxygen Ltd.</t>
  </si>
  <si>
    <t>BHAGWATI OXY</t>
  </si>
  <si>
    <t>BHAGWOX</t>
  </si>
  <si>
    <t>Bhageria Industries Ltd.</t>
  </si>
  <si>
    <t>BHAGIL</t>
  </si>
  <si>
    <t>Bhagheeratha Engineering Ltd.</t>
  </si>
  <si>
    <t>BHAGRI ENGG.</t>
  </si>
  <si>
    <t>BHAGEENG</t>
  </si>
  <si>
    <t>Bhagiradha Chemicals &amp; Industries  Ltd.</t>
  </si>
  <si>
    <t>BHAGIRA.CHEM</t>
  </si>
  <si>
    <t>BHAGCHEM</t>
  </si>
  <si>
    <t>Bhagwandas Metals Ltd.</t>
  </si>
  <si>
    <t>BHAGWANDAS M</t>
  </si>
  <si>
    <t>BHAGWNME</t>
  </si>
  <si>
    <t>Bhagwati (India) Ltd.</t>
  </si>
  <si>
    <t>Bhagwati Autocast Ltd.</t>
  </si>
  <si>
    <t>BHAGWATI AUT</t>
  </si>
  <si>
    <t>BGWTATO</t>
  </si>
  <si>
    <t>Bhagwati Cottons Ltd.</t>
  </si>
  <si>
    <t>BHAGWAT COTT</t>
  </si>
  <si>
    <t>BHAGCOT</t>
  </si>
  <si>
    <t>Bhagwati Pressing Co Ltd.</t>
  </si>
  <si>
    <t>Bhagwati Vanaspati Industries Ltd.</t>
  </si>
  <si>
    <t>Bhagyanagar India Ltd.</t>
  </si>
  <si>
    <t>BHAGYA INL</t>
  </si>
  <si>
    <t>BHAGYNAGAR</t>
  </si>
  <si>
    <t>Bhagyanagar Properties Ltd.</t>
  </si>
  <si>
    <t>BHAGYAPROP</t>
  </si>
  <si>
    <t>Bhagyashree Leasing &amp; Finance Ltd.</t>
  </si>
  <si>
    <t>BHAGYASHREE</t>
  </si>
  <si>
    <t>BHAGYFN</t>
  </si>
  <si>
    <t>Bhagyodaya Infrastructure Development Ltd.</t>
  </si>
  <si>
    <t>BIDL</t>
  </si>
  <si>
    <t>Bhairav Enterprieses Ltd.</t>
  </si>
  <si>
    <t>Bhakti Gems &amp; Jewellery Ltd.</t>
  </si>
  <si>
    <t>BGJL</t>
  </si>
  <si>
    <t>Bhaktwatsal Investment Ltd.</t>
  </si>
  <si>
    <t>Bhalchandram Clothing Ltd.</t>
  </si>
  <si>
    <t>Bhandari Hosiery Exports Ltd.</t>
  </si>
  <si>
    <t>BHANDARI HOS</t>
  </si>
  <si>
    <t>BHANDHOS</t>
  </si>
  <si>
    <t>Bhanderi Infracon Ltd.</t>
  </si>
  <si>
    <t>BHANDERI</t>
  </si>
  <si>
    <t>Bhanot Construction &amp; Housing Ltd.</t>
  </si>
  <si>
    <t>BHANOTCHL</t>
  </si>
  <si>
    <t>BCHL</t>
  </si>
  <si>
    <t>Bhansali Engineering Polymers Ltd.</t>
  </si>
  <si>
    <t>BHANSALI ENG</t>
  </si>
  <si>
    <t>BEPL</t>
  </si>
  <si>
    <t>Bharat Agri Fert &amp; Realty Ltd.</t>
  </si>
  <si>
    <t>BHARATAGRI</t>
  </si>
  <si>
    <t>Bharat Bhushan Finance &amp; Commodity Brokers Ltd.</t>
  </si>
  <si>
    <t>BHARAT BHUSH</t>
  </si>
  <si>
    <t>BHARAT</t>
  </si>
  <si>
    <t>BHARAT BIJLE</t>
  </si>
  <si>
    <t>BBL</t>
  </si>
  <si>
    <t>Bharat Electronics Ltd.</t>
  </si>
  <si>
    <t>BHARAT ELECT</t>
  </si>
  <si>
    <t>BEL</t>
  </si>
  <si>
    <t>Bharat Financial Inclusion Ltd.</t>
  </si>
  <si>
    <t>BHARATFIN</t>
  </si>
  <si>
    <t>Bharat Forge Ltd.</t>
  </si>
  <si>
    <t>BHARAT FORGE</t>
  </si>
  <si>
    <t>BHARATFORG</t>
  </si>
  <si>
    <t>Bharat Gears Ltd.</t>
  </si>
  <si>
    <t>BHARAT GEARS</t>
  </si>
  <si>
    <t>BHARATGEAR</t>
  </si>
  <si>
    <t>BHEL</t>
  </si>
  <si>
    <t>Bharat Immunologicals &amp; Biologicals Corporation Ltd.</t>
  </si>
  <si>
    <t>BH.IMMUN&amp;BIO</t>
  </si>
  <si>
    <t>BIBCL</t>
  </si>
  <si>
    <t>Bharat Investments Growth Ltd.</t>
  </si>
  <si>
    <t>Bharat Line Ltd.</t>
  </si>
  <si>
    <t>BHARAT LINE</t>
  </si>
  <si>
    <t>BHARLIN</t>
  </si>
  <si>
    <t>Bharat Nidhi Ltd.</t>
  </si>
  <si>
    <t>Bharat Petroleum Corporation Ltd.</t>
  </si>
  <si>
    <t>BHARAT PET.</t>
  </si>
  <si>
    <t>BPCL</t>
  </si>
  <si>
    <t>Bharat Rasayan Ltd.</t>
  </si>
  <si>
    <t>BHARAT RA(PS</t>
  </si>
  <si>
    <t>BHARATRAS</t>
  </si>
  <si>
    <t>Bharat Road Network Ltd.</t>
  </si>
  <si>
    <t>BRNL</t>
  </si>
  <si>
    <t>Bharat Seats Ltd.</t>
  </si>
  <si>
    <t xml:space="preserve">BHARAT SEATS   </t>
  </si>
  <si>
    <t>BHARATSE</t>
  </si>
  <si>
    <t>Bharat Textiles &amp; Proofing Industries  Ltd.</t>
  </si>
  <si>
    <t>BHARAT TEXTI</t>
  </si>
  <si>
    <t>BHATEXT</t>
  </si>
  <si>
    <t>Bharat Wire Ropes Ltd.</t>
  </si>
  <si>
    <t>BHARATWIRE</t>
  </si>
  <si>
    <t>Bharati Defence &amp; Infrastructure Ltd.</t>
  </si>
  <si>
    <t>BHARATIDIL</t>
  </si>
  <si>
    <t>Bharatiya Global Infomedia Ltd.</t>
  </si>
  <si>
    <t>BGLOBAL</t>
  </si>
  <si>
    <t>Bharatpur Nutritional Products Ltd.</t>
  </si>
  <si>
    <t>DALMI INDUST</t>
  </si>
  <si>
    <t>DALMIAIN</t>
  </si>
  <si>
    <t>Bharti Airtel Ltd.</t>
  </si>
  <si>
    <t>BHARTI ARTL</t>
  </si>
  <si>
    <t>BHARTIARTL</t>
  </si>
  <si>
    <t>Bharti Infratel Ltd.</t>
  </si>
  <si>
    <t>BH INFRATEL</t>
  </si>
  <si>
    <t>INFRATEL</t>
  </si>
  <si>
    <t>Bhartia Bright &amp; Seamless Steels Ltd.</t>
  </si>
  <si>
    <t>Bhartiya International Ltd.</t>
  </si>
  <si>
    <t>BHARTIYA INT</t>
  </si>
  <si>
    <t>BIL</t>
  </si>
  <si>
    <t>Bhaskar Agrochemicals Ltd.</t>
  </si>
  <si>
    <t>BHASK AGROCH</t>
  </si>
  <si>
    <t>BHASKAGR</t>
  </si>
  <si>
    <t>Bhatkawa Tea Industries Ltd.</t>
  </si>
  <si>
    <t>Bhavi Investments Ltd.</t>
  </si>
  <si>
    <t>BHAVI INV</t>
  </si>
  <si>
    <t>ZBHAVIIN</t>
  </si>
  <si>
    <t>Bheema Cements Ltd.</t>
  </si>
  <si>
    <t>BHEEMA CEM</t>
  </si>
  <si>
    <t>BHEEMACEM</t>
  </si>
  <si>
    <t>Bherudan Dugar Finance Ltd.</t>
  </si>
  <si>
    <t>Bhilai Engineering Corporation Ltd.</t>
  </si>
  <si>
    <t>BHILAI ENGG.</t>
  </si>
  <si>
    <t>ZBHILENG</t>
  </si>
  <si>
    <t>Bhilwara Holdings Ltd.</t>
  </si>
  <si>
    <t>Bhilwara Spinners Ltd.</t>
  </si>
  <si>
    <t>BHILWARA SP.</t>
  </si>
  <si>
    <t>BHILSPIN</t>
  </si>
  <si>
    <t>Bhilwara Technical Textiles Ltd.</t>
  </si>
  <si>
    <t>BHILWRA TEC</t>
  </si>
  <si>
    <t>BTTL</t>
  </si>
  <si>
    <t>Bhopal Udyog Ltd.</t>
  </si>
  <si>
    <t>Bhor Industries Ltd.</t>
  </si>
  <si>
    <t>BHOR INDUSTI</t>
  </si>
  <si>
    <t>BHORIND</t>
  </si>
  <si>
    <t>Bhoruka Aluminium Ltd.</t>
  </si>
  <si>
    <t>BHORUKA ALU.</t>
  </si>
  <si>
    <t>BHRKALM</t>
  </si>
  <si>
    <t>Bhushan Steel Ltd.</t>
  </si>
  <si>
    <t>BHUSH STEEL</t>
  </si>
  <si>
    <t>BHUSANSTL</t>
  </si>
  <si>
    <t>Bhutoria Brothers Ltd.</t>
  </si>
  <si>
    <t>Bhutoria Valve Udyog Ltd.</t>
  </si>
  <si>
    <t>Bhuvan Tripura Industries  Ltd.</t>
  </si>
  <si>
    <t>BHUVAN TRI I</t>
  </si>
  <si>
    <t>BHUTI</t>
  </si>
  <si>
    <t>Bhuwalka Steel Industries  Ltd.</t>
  </si>
  <si>
    <t>BHUWALKA ST.</t>
  </si>
  <si>
    <t>BHUWALST</t>
  </si>
  <si>
    <t>Bigbloc Construction Ltd.</t>
  </si>
  <si>
    <t>BIGBLOC</t>
  </si>
  <si>
    <t>Bihar Air Products Ltd.</t>
  </si>
  <si>
    <t>BIHAR AIR P.</t>
  </si>
  <si>
    <t>ZBIHAAIR</t>
  </si>
  <si>
    <t>Bihar Foundry &amp; Castings Ltd.</t>
  </si>
  <si>
    <t>BIHAR FOUNDR</t>
  </si>
  <si>
    <t>BIHRFOC</t>
  </si>
  <si>
    <t>Bihar Hotels Ltd.</t>
  </si>
  <si>
    <t>Bihar Sponge Iron Ltd.</t>
  </si>
  <si>
    <t>BIHAR SPONGE</t>
  </si>
  <si>
    <t>BIHSPONG</t>
  </si>
  <si>
    <t>Bihariji Ispat Udyog Ltd.</t>
  </si>
  <si>
    <t>Bijco Holdings Ltd.</t>
  </si>
  <si>
    <t>Bijlee Textiles Ltd.</t>
  </si>
  <si>
    <t>BIJLEE TEXTL</t>
  </si>
  <si>
    <t>BIJLTEX</t>
  </si>
  <si>
    <t>Bijni Doors Tea Company Ltd.</t>
  </si>
  <si>
    <t>Bijoy Hans Ltd.</t>
  </si>
  <si>
    <t>BIJOY HANS</t>
  </si>
  <si>
    <t>BIJHANS</t>
  </si>
  <si>
    <t>Bijoy Mining Co Ltd.</t>
  </si>
  <si>
    <t>BIL Energy Systems Ltd.</t>
  </si>
  <si>
    <t>BIL ENERGY</t>
  </si>
  <si>
    <t>BILENERGY</t>
  </si>
  <si>
    <t>BIL Industries Ltd.</t>
  </si>
  <si>
    <t>BHUPENDRA IN</t>
  </si>
  <si>
    <t>BILINDU</t>
  </si>
  <si>
    <t>Bilati (Orissa) Ltd.</t>
  </si>
  <si>
    <t>BILATI ORISS</t>
  </si>
  <si>
    <t>BILATOR</t>
  </si>
  <si>
    <t>Bilcare Ltd.</t>
  </si>
  <si>
    <t>BILCARE LTD.</t>
  </si>
  <si>
    <t>BI</t>
  </si>
  <si>
    <t>Bilpower Ltd.</t>
  </si>
  <si>
    <t>BILPOWER LTD</t>
  </si>
  <si>
    <t>BILPOWER</t>
  </si>
  <si>
    <t>Bimetal Bearings Ltd.</t>
  </si>
  <si>
    <t>BIMETAL BEAR</t>
  </si>
  <si>
    <t>BIMETAL</t>
  </si>
  <si>
    <t>Binaca Synthetic Resins Ltd.</t>
  </si>
  <si>
    <t>BINACA SYNTH</t>
  </si>
  <si>
    <t>BINASYN</t>
  </si>
  <si>
    <t>Binani Industries Ltd.</t>
  </si>
  <si>
    <t>BINANI IND.</t>
  </si>
  <si>
    <t>BINANIIND</t>
  </si>
  <si>
    <t>Binani Metals Ltd.</t>
  </si>
  <si>
    <t>NULL</t>
  </si>
  <si>
    <t>Binayak Tex Processors Ltd.</t>
  </si>
  <si>
    <t>BIN.TEX.PR(P</t>
  </si>
  <si>
    <t>ZBINTXPP</t>
  </si>
  <si>
    <t>Bindal Exports Ltd.</t>
  </si>
  <si>
    <t>BINDALEXPO</t>
  </si>
  <si>
    <t>Binny Ltd.</t>
  </si>
  <si>
    <t>BINNY LTD.</t>
  </si>
  <si>
    <t>BINNY</t>
  </si>
  <si>
    <t>Binny Mills Ltd.</t>
  </si>
  <si>
    <t>BINNY MILLS</t>
  </si>
  <si>
    <t>BINNYMILLS</t>
  </si>
  <si>
    <t>Bio Green Papers Ltd.</t>
  </si>
  <si>
    <t>BIOGRPAPER</t>
  </si>
  <si>
    <t>BGPL</t>
  </si>
  <si>
    <t>Bio Tea Estates Ltd.</t>
  </si>
  <si>
    <t>Biocon Ltd.</t>
  </si>
  <si>
    <t>BIOCON LTD.</t>
  </si>
  <si>
    <t>BIOCON</t>
  </si>
  <si>
    <t>Biofil Chemicals &amp; Pharmaceuticals Ltd.</t>
  </si>
  <si>
    <t xml:space="preserve">BIOFIL CHEM </t>
  </si>
  <si>
    <t>BIOFILCHEM</t>
  </si>
  <si>
    <t>Biopac India Corporation Ltd.</t>
  </si>
  <si>
    <t>BIOPAC INDIA</t>
  </si>
  <si>
    <t>BIOPAC</t>
  </si>
  <si>
    <t>Biowin Pharma (India) Ltd.</t>
  </si>
  <si>
    <t>BIOWIN PHARM</t>
  </si>
  <si>
    <t>BIOWIN</t>
  </si>
  <si>
    <t>Birla Cable Ltd.</t>
  </si>
  <si>
    <t>BIRLACABLE</t>
  </si>
  <si>
    <t>Birla Capital And Financial Services Ltd.</t>
  </si>
  <si>
    <t>BIRLA CAP</t>
  </si>
  <si>
    <t>BIRLACAP</t>
  </si>
  <si>
    <t>BIRLA CORPN.</t>
  </si>
  <si>
    <t>BIRLACORPN</t>
  </si>
  <si>
    <t>Birla Cotsyn (India) Ltd.</t>
  </si>
  <si>
    <t>BIRLA COTSYN</t>
  </si>
  <si>
    <t>BIRLACOT</t>
  </si>
  <si>
    <t>Birla Global Finance Ltd.</t>
  </si>
  <si>
    <t>BGFL</t>
  </si>
  <si>
    <t>Birla Machining &amp; Toolings Ltd. (Amalgamation)</t>
  </si>
  <si>
    <t>BIRLMCTOL</t>
  </si>
  <si>
    <t>Birla Pacific Medspa Ltd.</t>
  </si>
  <si>
    <t>BIRLAPAC</t>
  </si>
  <si>
    <t>Birla Power Solutions Ltd.</t>
  </si>
  <si>
    <t>BIRLA POWER</t>
  </si>
  <si>
    <t>BIRLAPOWER</t>
  </si>
  <si>
    <t>Birla Precision Technologies Ltd.</t>
  </si>
  <si>
    <t>BIRLA PRETEC</t>
  </si>
  <si>
    <t>BIRLAPREC</t>
  </si>
  <si>
    <t>Birla Shloka Edutech Ltd.</t>
  </si>
  <si>
    <t>BIR SHL EDU</t>
  </si>
  <si>
    <t>BIRSHLEDU</t>
  </si>
  <si>
    <t>Birla Sun Life Mutual Fund - Birla Sun Life Gold ETF - Growth</t>
  </si>
  <si>
    <t>BSLGOLDETF</t>
  </si>
  <si>
    <t>Birla Sun Life Mutual Fund - Birla Sun Life Nifty ETF - Growth</t>
  </si>
  <si>
    <t>Birla Transasia Carpets Ltd.</t>
  </si>
  <si>
    <t>BIRLA TRANS.</t>
  </si>
  <si>
    <t>BIRLATR</t>
  </si>
  <si>
    <t>Birmingham Thermotech Ltd.</t>
  </si>
  <si>
    <t>BIRMIN THERM</t>
  </si>
  <si>
    <t>BIRMT</t>
  </si>
  <si>
    <t>Bisil Plast Ltd.</t>
  </si>
  <si>
    <t>BISIL PLAST</t>
  </si>
  <si>
    <t>BISIL</t>
  </si>
  <si>
    <t>BITS Ltd.</t>
  </si>
  <si>
    <t>BITS LTD.</t>
  </si>
  <si>
    <t>BITS</t>
  </si>
  <si>
    <t>BJ Duplex Boards Ltd.</t>
  </si>
  <si>
    <t>B J DUPLEX B</t>
  </si>
  <si>
    <t>BJDUP</t>
  </si>
  <si>
    <t>BK Duplex Board Ltd.</t>
  </si>
  <si>
    <t>B K DUPLEX B</t>
  </si>
  <si>
    <t>BKDUPLEX</t>
  </si>
  <si>
    <t>BKV Industries Ltd.</t>
  </si>
  <si>
    <t>BKV INDUSTRS</t>
  </si>
  <si>
    <t>BKV</t>
  </si>
  <si>
    <t>BL Kashyap &amp; Sons Ltd.</t>
  </si>
  <si>
    <t>BL KASHYAP</t>
  </si>
  <si>
    <t>BLKASHYAP</t>
  </si>
  <si>
    <t>Black Rose Industries  Ltd.</t>
  </si>
  <si>
    <t>BLA ROS IND</t>
  </si>
  <si>
    <t>BLACKROSE</t>
  </si>
  <si>
    <t>Blazon Marbles Ltd.</t>
  </si>
  <si>
    <t>SHGRANI</t>
  </si>
  <si>
    <t>BLAZONMRB</t>
  </si>
  <si>
    <t>BLB Ltd.</t>
  </si>
  <si>
    <t>BLB LTD.</t>
  </si>
  <si>
    <t>BLBLIMITED</t>
  </si>
  <si>
    <t>Bliss GVS Pharma Ltd.</t>
  </si>
  <si>
    <t>BLISSGVS PH</t>
  </si>
  <si>
    <t>BLISSGVS</t>
  </si>
  <si>
    <t>Bloom Dekor Ltd.</t>
  </si>
  <si>
    <t>BLOOM DEKOR</t>
  </si>
  <si>
    <t>BLOOM</t>
  </si>
  <si>
    <t>Bloom Industries Ltd.</t>
  </si>
  <si>
    <t>BLOOM INDUST</t>
  </si>
  <si>
    <t>BLOIN</t>
  </si>
  <si>
    <t>Blow Plast Ltd. (Amalgamated)</t>
  </si>
  <si>
    <t>BLOWPLA</t>
  </si>
  <si>
    <t>Blr India Pvt Limited</t>
  </si>
  <si>
    <t>BLS Infotech Ltd.</t>
  </si>
  <si>
    <t>BLS INFOTE</t>
  </si>
  <si>
    <t>BLS International Services Ltd.</t>
  </si>
  <si>
    <t>BLS</t>
  </si>
  <si>
    <t>Blue Bird (India) Ltd.</t>
  </si>
  <si>
    <t>BLUEBIRD</t>
  </si>
  <si>
    <t>Blue Blends (India) Ltd.</t>
  </si>
  <si>
    <t>BLUE BLEND</t>
  </si>
  <si>
    <t>BLUBLND-B</t>
  </si>
  <si>
    <t>Blue Chip India Ltd.</t>
  </si>
  <si>
    <t>BLUE CHIP(I)</t>
  </si>
  <si>
    <t>BLUECHIP</t>
  </si>
  <si>
    <t>Blue Chip Tex Industries  Ltd.</t>
  </si>
  <si>
    <t>BL.CHIP TEX</t>
  </si>
  <si>
    <t>BLUECHIPT</t>
  </si>
  <si>
    <t>Blue Cloud Softech Solutions Ltd.</t>
  </si>
  <si>
    <t>BLUECLOUDS</t>
  </si>
  <si>
    <t>Blue Coast Hotels  Ltd.</t>
  </si>
  <si>
    <t>BLUECOAST</t>
  </si>
  <si>
    <t>BLUE DART EX</t>
  </si>
  <si>
    <t>BLUEDART</t>
  </si>
  <si>
    <t>Blue Horizon Investments Ltd.</t>
  </si>
  <si>
    <t>Blue Pearl Texspin Ltd.</t>
  </si>
  <si>
    <t>BPTEX</t>
  </si>
  <si>
    <t>Blue Print Securities Ltd.</t>
  </si>
  <si>
    <t>Blue Star Infotech Ltd.</t>
  </si>
  <si>
    <t>BLUE STAR IN</t>
  </si>
  <si>
    <t>BLUESTINFO</t>
  </si>
  <si>
    <t xml:space="preserve">BLUE STAR   </t>
  </si>
  <si>
    <t>BLUESTARCO</t>
  </si>
  <si>
    <t>Blueblood Ventures Ltd.</t>
  </si>
  <si>
    <t>BVL</t>
  </si>
  <si>
    <t>Bluechip Stockspin Ltd.</t>
  </si>
  <si>
    <t>BLUECHIP STO</t>
  </si>
  <si>
    <t>BLUCHIP</t>
  </si>
  <si>
    <t>BMB Music &amp; Magnetics Ltd.</t>
  </si>
  <si>
    <t>BMB MUSIC</t>
  </si>
  <si>
    <t>BMBMUMG</t>
  </si>
  <si>
    <t>BN Rathi Securities Ltd.</t>
  </si>
  <si>
    <t>B.N.RATHI SE</t>
  </si>
  <si>
    <t>BNRSEC</t>
  </si>
  <si>
    <t>BNK Capital Markets Ltd.</t>
  </si>
  <si>
    <t>BNK CAPITAL</t>
  </si>
  <si>
    <t>BNKCAP</t>
  </si>
  <si>
    <t>BNR Udyog Ltd.</t>
  </si>
  <si>
    <t>BNR UDYOG</t>
  </si>
  <si>
    <t>BNRUDY</t>
  </si>
  <si>
    <t>Bobshell Electrodes Ltd.</t>
  </si>
  <si>
    <t>BOBSHELL ELE</t>
  </si>
  <si>
    <t>BOBSHELL</t>
  </si>
  <si>
    <t>Bodal Chemicals Ltd.</t>
  </si>
  <si>
    <t>BODAL CHEM</t>
  </si>
  <si>
    <t>BODALCHEM</t>
  </si>
  <si>
    <t>Bodhtree Consulting Ltd.</t>
  </si>
  <si>
    <t>BODHTREE</t>
  </si>
  <si>
    <t>Bohra Industries Ltd.</t>
  </si>
  <si>
    <t>BOM.BURMAH</t>
  </si>
  <si>
    <t>BBTC</t>
  </si>
  <si>
    <t>Bombay Cycle &amp; Motor Agency Ltd.</t>
  </si>
  <si>
    <t>BOM.CYCLE</t>
  </si>
  <si>
    <t>BOMBCYC</t>
  </si>
  <si>
    <t>Bombay Dyeing &amp; Manufacturing Company Ltd.</t>
  </si>
  <si>
    <t xml:space="preserve">BOM DYEING  </t>
  </si>
  <si>
    <t>BOMDYEING</t>
  </si>
  <si>
    <t>Bombay Oxygen Corporation Ltd.</t>
  </si>
  <si>
    <t>BOM.OXYGEN</t>
  </si>
  <si>
    <t>BOMOXY-B1</t>
  </si>
  <si>
    <t>Bombay Potteries &amp; Tiles Ltd.</t>
  </si>
  <si>
    <t>BOMBAY POTT.</t>
  </si>
  <si>
    <t>BOMBPOT</t>
  </si>
  <si>
    <t>Bombay Rayon Fashions Ltd.</t>
  </si>
  <si>
    <t>BOMBAY RAYON</t>
  </si>
  <si>
    <t>BRFL</t>
  </si>
  <si>
    <t>Bombay Talkies Ltd.</t>
  </si>
  <si>
    <t>WHITE LION A</t>
  </si>
  <si>
    <t>WHITELIO</t>
  </si>
  <si>
    <t>Bombay Wire Ropes Ltd.</t>
  </si>
  <si>
    <t>BOMBAY WIRE</t>
  </si>
  <si>
    <t>BOMBWIR</t>
  </si>
  <si>
    <t>Bonanza Biotech Ltd.</t>
  </si>
  <si>
    <t>BONANZA BIOT</t>
  </si>
  <si>
    <t>BONANZAB</t>
  </si>
  <si>
    <t>Bonanza Industries Ltd.</t>
  </si>
  <si>
    <t>BONANZA IND.</t>
  </si>
  <si>
    <t>BONINDL</t>
  </si>
  <si>
    <t>Borax Morarji Ltd.</t>
  </si>
  <si>
    <t>BORAX MORARJ</t>
  </si>
  <si>
    <t>BORAX</t>
  </si>
  <si>
    <t>Bormah Jan Tea (1936) Ltd.</t>
  </si>
  <si>
    <t>Borosil Glass Works Ltd.</t>
  </si>
  <si>
    <t>BOROSIL GLAS</t>
  </si>
  <si>
    <t>BOROSIL</t>
  </si>
  <si>
    <t>Borosil Holdings Ltd.</t>
  </si>
  <si>
    <t>Bosch Ltd.</t>
  </si>
  <si>
    <t>BOSCH LTD</t>
  </si>
  <si>
    <t>BOSCHLTD</t>
  </si>
  <si>
    <t>Boston Bio Systems Ltd.</t>
  </si>
  <si>
    <t>BOSTON BIO</t>
  </si>
  <si>
    <t>BOSTONBIO</t>
  </si>
  <si>
    <t>Boston Education &amp; Software Technologies Ltd.</t>
  </si>
  <si>
    <t>BOSTON EDUCA</t>
  </si>
  <si>
    <t>BOSTON</t>
  </si>
  <si>
    <t>Boston Leasing and Finance Ltd.</t>
  </si>
  <si>
    <t>BLFL</t>
  </si>
  <si>
    <t>Bothra Metals &amp; Alloys Ltd.</t>
  </si>
  <si>
    <t>BOTHRA MET</t>
  </si>
  <si>
    <t>BMAL</t>
  </si>
  <si>
    <t>Boulevard Properties Ltd.</t>
  </si>
  <si>
    <t>BP Alloys Ltd.</t>
  </si>
  <si>
    <t>BP Capital Ltd.</t>
  </si>
  <si>
    <t>BP CAPITAL</t>
  </si>
  <si>
    <t>BPCAP</t>
  </si>
  <si>
    <t>BP Investments Ltd.</t>
  </si>
  <si>
    <t>BPL Ltd.</t>
  </si>
  <si>
    <t>BPL LTD.</t>
  </si>
  <si>
    <t>BPL</t>
  </si>
  <si>
    <t>Brabourne Enterprises Ltd. (Amalgamated)</t>
  </si>
  <si>
    <t>BRABOURNE</t>
  </si>
  <si>
    <t>Brady &amp; Morris Engineering Company Ltd.</t>
  </si>
  <si>
    <t>BRADY MORRIS</t>
  </si>
  <si>
    <t>BRADYM</t>
  </si>
  <si>
    <t>Brahmanand Himghar Ltd.</t>
  </si>
  <si>
    <t>BRAHMANAND</t>
  </si>
  <si>
    <t>BRAHMANAN</t>
  </si>
  <si>
    <t>Brahmaputra Infraproject Ltd.</t>
  </si>
  <si>
    <t>BRAHMAINF</t>
  </si>
  <si>
    <t>Brahmaputra Infrastructure Ltd.</t>
  </si>
  <si>
    <t xml:space="preserve">BRAHM INFRA </t>
  </si>
  <si>
    <t>Brakes Auto (India) Ltd.</t>
  </si>
  <si>
    <t>BRAKES AUTO</t>
  </si>
  <si>
    <t>BRAKAUT</t>
  </si>
  <si>
    <t>Brand Realty Services Ltd.</t>
  </si>
  <si>
    <t>BRAND REAL</t>
  </si>
  <si>
    <t>BRANDREAL</t>
  </si>
  <si>
    <t>Brandhouse Retails Ltd.</t>
  </si>
  <si>
    <t>BRAND HOUSE</t>
  </si>
  <si>
    <t>BRANDHOUSE</t>
  </si>
  <si>
    <t>Brawn Biotech Ltd.</t>
  </si>
  <si>
    <t>BRAWN BIO</t>
  </si>
  <si>
    <t>BRAWN</t>
  </si>
  <si>
    <t>Bridge Securities Ltd.</t>
  </si>
  <si>
    <t>BRIDGE SECUR</t>
  </si>
  <si>
    <t>BRIDGESE</t>
  </si>
  <si>
    <t>Brigade Enterprises Ltd.</t>
  </si>
  <si>
    <t>BRIGADE</t>
  </si>
  <si>
    <t>Bright Brothers Ltd.</t>
  </si>
  <si>
    <t>BRIGHT BROS.</t>
  </si>
  <si>
    <t>BRIGHTBR</t>
  </si>
  <si>
    <t>Brijlaxmi Leasing &amp; Finance Ltd.</t>
  </si>
  <si>
    <t>BRIJLAXMI LE</t>
  </si>
  <si>
    <t>BRIJLEAS</t>
  </si>
  <si>
    <t>Brilliant Portfolios Ltd.</t>
  </si>
  <si>
    <t>BRIPORT</t>
  </si>
  <si>
    <t>Brindaban Holdings &amp; Trading Ltd.</t>
  </si>
  <si>
    <t>BRINDWAN HLD</t>
  </si>
  <si>
    <t>BRINDHL</t>
  </si>
  <si>
    <t>BRITANIA IND</t>
  </si>
  <si>
    <t>BRITANNIA</t>
  </si>
  <si>
    <t>Broadcast Initiatives Ltd.</t>
  </si>
  <si>
    <t>BROADCAST</t>
  </si>
  <si>
    <t>Bronze Infra-Tech Ltd.</t>
  </si>
  <si>
    <t>BRONZE INFRA</t>
  </si>
  <si>
    <t>BITL</t>
  </si>
  <si>
    <t>Bronze Trading Ltd.</t>
  </si>
  <si>
    <t>BRONZE</t>
  </si>
  <si>
    <t>Brooks Laboratories Ltd.</t>
  </si>
  <si>
    <t>BROOKS LABS</t>
  </si>
  <si>
    <t>BROOKS</t>
  </si>
  <si>
    <t>Brushman (India) Ltd.</t>
  </si>
  <si>
    <t>BRUSHMAN IND</t>
  </si>
  <si>
    <t>BRUSHMAN</t>
  </si>
  <si>
    <t>BS Ltd.</t>
  </si>
  <si>
    <t>BSLIMITED</t>
  </si>
  <si>
    <t>BSE - 100 PE</t>
  </si>
  <si>
    <t>BSE - 100 Price to Book Value</t>
  </si>
  <si>
    <t>BSE - 100 Yield</t>
  </si>
  <si>
    <t>BSE - 200 PE</t>
  </si>
  <si>
    <t>BSE - 200 Price to Book Value</t>
  </si>
  <si>
    <t>BSE - 200 Yield</t>
  </si>
  <si>
    <t>BSE - 30  PE</t>
  </si>
  <si>
    <t>BSE - 30 Price to Book Value</t>
  </si>
  <si>
    <t>BSE - 30 Yield</t>
  </si>
  <si>
    <t>BSE - PSU</t>
  </si>
  <si>
    <t>BSE - S&amp;P BSE 500 Shariah Index</t>
  </si>
  <si>
    <t>SHA500</t>
  </si>
  <si>
    <t>BSE Ltd.</t>
  </si>
  <si>
    <t>BSEL Infrastructure Realty Ltd.</t>
  </si>
  <si>
    <t>BSE  INFRA</t>
  </si>
  <si>
    <t>BSELINFRA</t>
  </si>
  <si>
    <t>BSI Ltd.</t>
  </si>
  <si>
    <t>B.S.I.LTD.</t>
  </si>
  <si>
    <t>BSILTD</t>
  </si>
  <si>
    <t>BSL Ltd.</t>
  </si>
  <si>
    <t>BSL LTD.</t>
  </si>
  <si>
    <t>BSL</t>
  </si>
  <si>
    <t>BSR Finance &amp; Constructions Ltd.</t>
  </si>
  <si>
    <t>BT TechNet Ltd.</t>
  </si>
  <si>
    <t>Budge Budge Co Ltd.</t>
  </si>
  <si>
    <t>BUDGE BUDGE</t>
  </si>
  <si>
    <t>Bullish Bonds And Holdings Ltd.</t>
  </si>
  <si>
    <t>BULL</t>
  </si>
  <si>
    <t>Bulls &amp; Bears Portfolios Ltd.</t>
  </si>
  <si>
    <t>Burlington Finance Ltd.</t>
  </si>
  <si>
    <t>Burnpur Cement Ltd.</t>
  </si>
  <si>
    <t>BURNPUR</t>
  </si>
  <si>
    <t>Burr Brown (India) Ltd.</t>
  </si>
  <si>
    <t>BURR BROWN I</t>
  </si>
  <si>
    <t>BURBR</t>
  </si>
  <si>
    <t>Burroughs Welcome Ltd. (Amalgamated)</t>
  </si>
  <si>
    <t>BURROWEL</t>
  </si>
  <si>
    <t xml:space="preserve">BFLYGANDHI  </t>
  </si>
  <si>
    <t>BUTTERFLY</t>
  </si>
  <si>
    <t>BWL Ltd.</t>
  </si>
  <si>
    <t>BWL LIMITED</t>
  </si>
  <si>
    <t>BWLLTD</t>
  </si>
  <si>
    <t>C Mahendra Exports Ltd.</t>
  </si>
  <si>
    <t>CMAHENDRA</t>
  </si>
  <si>
    <t>C&amp;C Constructions Ltd.</t>
  </si>
  <si>
    <t>C &amp; C CONSTR</t>
  </si>
  <si>
    <t>CANDC</t>
  </si>
  <si>
    <t>Cadila Healthcare Ltd.</t>
  </si>
  <si>
    <t>CADILA HEALT</t>
  </si>
  <si>
    <t>CADILAHC</t>
  </si>
  <si>
    <t>Cadsys India Ltd.</t>
  </si>
  <si>
    <t>Cairn India Ltd. (Amalgamated)</t>
  </si>
  <si>
    <t>CAIRN IND</t>
  </si>
  <si>
    <t>CAIRN</t>
  </si>
  <si>
    <t>Calcom Vision Ltd.</t>
  </si>
  <si>
    <t>CALCOM VISIO</t>
  </si>
  <si>
    <t>CALCOM</t>
  </si>
  <si>
    <t>Calcutta Investment Company Ltd.</t>
  </si>
  <si>
    <t>Calcutta Jute Mfg Co Ltd.</t>
  </si>
  <si>
    <t>Calcutta Security Printers Ltd.</t>
  </si>
  <si>
    <t>Calcutta Silk Manufacturing Co Ltd.</t>
  </si>
  <si>
    <t>Calicut Engineering Works Ltd.</t>
  </si>
  <si>
    <t>California Software Company Ltd.</t>
  </si>
  <si>
    <t>CALIFORN.SOF</t>
  </si>
  <si>
    <t>CALSOFT</t>
  </si>
  <si>
    <t>Call Money</t>
  </si>
  <si>
    <t>Cals Refineries Ltd.</t>
  </si>
  <si>
    <t>CALS REF LTD</t>
  </si>
  <si>
    <t>CALSREF</t>
  </si>
  <si>
    <t>CAMAC Commericial Company Ltd.</t>
  </si>
  <si>
    <t>Cambridge Technology Enterprises Ltd.</t>
  </si>
  <si>
    <t>CAMBRIDGE</t>
  </si>
  <si>
    <t>CTE</t>
  </si>
  <si>
    <t>Camellia Trading &amp; Investment Ltd.</t>
  </si>
  <si>
    <t>Camex Ltd.</t>
  </si>
  <si>
    <t>CAMEX LTD</t>
  </si>
  <si>
    <t>CAMEXLTD</t>
  </si>
  <si>
    <t>Camlin Fine Sciences Ltd.</t>
  </si>
  <si>
    <t>CAMLIN FINE</t>
  </si>
  <si>
    <t>CAMLINFIN</t>
  </si>
  <si>
    <t>Camphor &amp; Allied Products Ltd.</t>
  </si>
  <si>
    <t>CAMPH.&amp; ALL</t>
  </si>
  <si>
    <t>CAMPHOR</t>
  </si>
  <si>
    <t>Camson Bio Technologies Ltd.</t>
  </si>
  <si>
    <t>CAMSONBIO</t>
  </si>
  <si>
    <t>Camson Seeds Ltd.</t>
  </si>
  <si>
    <t>CAMSONSEEDS</t>
  </si>
  <si>
    <t>Can Fin Homes Ltd.</t>
  </si>
  <si>
    <t>CANFIN HOMES</t>
  </si>
  <si>
    <t>CANFINHOME</t>
  </si>
  <si>
    <t>Cana Glass Ltd.</t>
  </si>
  <si>
    <t>CANA GLASS</t>
  </si>
  <si>
    <t>CANAGLS</t>
  </si>
  <si>
    <t>Canara Bank</t>
  </si>
  <si>
    <t>CANARA BANK</t>
  </si>
  <si>
    <t>CANBK</t>
  </si>
  <si>
    <t>Canara Robeco Mutual Fund - Canara Robeco - Gold ETF</t>
  </si>
  <si>
    <t>CRMFGETF</t>
  </si>
  <si>
    <t>Canopy Finance Ltd.</t>
  </si>
  <si>
    <t>CANOPYFIN</t>
  </si>
  <si>
    <t>Cantabil Retail India Ltd.</t>
  </si>
  <si>
    <t>CANTABIL</t>
  </si>
  <si>
    <t>Canvay Chemicals Ltd.</t>
  </si>
  <si>
    <t>CANVAY CHEMI</t>
  </si>
  <si>
    <t>CANVYCH</t>
  </si>
  <si>
    <t>Capacite Infraprojects Ltd.</t>
  </si>
  <si>
    <t>Capfin India Ltd.</t>
  </si>
  <si>
    <t>CAPFIN</t>
  </si>
  <si>
    <t>Capital Finvest Ltd.</t>
  </si>
  <si>
    <t>Capital First Ltd.</t>
  </si>
  <si>
    <t>CAPF</t>
  </si>
  <si>
    <t>Capital India Finance Ltd.</t>
  </si>
  <si>
    <t>CIFL</t>
  </si>
  <si>
    <t>Capital Trade Links Ltd.</t>
  </si>
  <si>
    <t>CTL</t>
  </si>
  <si>
    <t>Capital Trust Ltd.</t>
  </si>
  <si>
    <t>CAPITAL TRUS</t>
  </si>
  <si>
    <t>CAPITALT</t>
  </si>
  <si>
    <t>CAPLIN POINT</t>
  </si>
  <si>
    <t>CAPPL</t>
  </si>
  <si>
    <t>Capman Financials Ltd.</t>
  </si>
  <si>
    <t>CAPMAN FIN.</t>
  </si>
  <si>
    <t>CAPMANFI</t>
  </si>
  <si>
    <t>Capri Global Capital Ltd.</t>
  </si>
  <si>
    <t>CGCL</t>
  </si>
  <si>
    <t>Capricorn Systems Global Solutions Ltd.</t>
  </si>
  <si>
    <t>CAPRICORN</t>
  </si>
  <si>
    <t>Caprihans India Ltd.</t>
  </si>
  <si>
    <t>CAPRIHANS</t>
  </si>
  <si>
    <t>Caprolactam Chemicals Ltd.</t>
  </si>
  <si>
    <t>CAPROLA.CHEM</t>
  </si>
  <si>
    <t>CAPRO</t>
  </si>
  <si>
    <t>Captain Pipes Ltd.</t>
  </si>
  <si>
    <t>CAPPIPES</t>
  </si>
  <si>
    <t>Captain Polyplast Ltd.</t>
  </si>
  <si>
    <t>CAPTAIN POLY</t>
  </si>
  <si>
    <t>CPL</t>
  </si>
  <si>
    <t>Captain Technocast Ltd.</t>
  </si>
  <si>
    <t>CTCL</t>
  </si>
  <si>
    <t>Caravan Commercial Company Ltd.</t>
  </si>
  <si>
    <t>Carbo Ceramics Ltd.</t>
  </si>
  <si>
    <t>Carbo Industrial Holdings Ltd.</t>
  </si>
  <si>
    <t>Carbon Specialities Ltd.</t>
  </si>
  <si>
    <t>Carborundum Universal Ltd.</t>
  </si>
  <si>
    <t>CARBORUNDUM</t>
  </si>
  <si>
    <t>CARBORUNIV</t>
  </si>
  <si>
    <t>CARERATING</t>
  </si>
  <si>
    <t>Career Point Ltd.</t>
  </si>
  <si>
    <t>CAREERP</t>
  </si>
  <si>
    <t>Carefree Investment Company Ltd.</t>
  </si>
  <si>
    <t>Carnation Industries Ltd.</t>
  </si>
  <si>
    <t>CARNATION IN</t>
  </si>
  <si>
    <t>CARNATIN</t>
  </si>
  <si>
    <t>Carona Ltd.</t>
  </si>
  <si>
    <t>CARONA LTD.</t>
  </si>
  <si>
    <t>CARONA</t>
  </si>
  <si>
    <t>Cash &amp; Cash Equivalent</t>
  </si>
  <si>
    <t>Castex Technologies Ltd.</t>
  </si>
  <si>
    <t>CASTEXTECH</t>
  </si>
  <si>
    <t>Castle Traders Ltd.</t>
  </si>
  <si>
    <t>Castrol India Ltd.</t>
  </si>
  <si>
    <t>CASTROL</t>
  </si>
  <si>
    <t>CASTROLIND</t>
  </si>
  <si>
    <t>Castron Technologies Ltd.</t>
  </si>
  <si>
    <t>CASTRON TECH</t>
  </si>
  <si>
    <t>CASTRON</t>
  </si>
  <si>
    <t>Cat Technologies Ltd.</t>
  </si>
  <si>
    <t>CAT TECHN.</t>
  </si>
  <si>
    <t>CATECH</t>
  </si>
  <si>
    <t>Catvision Ltd.</t>
  </si>
  <si>
    <t>CATVISION</t>
  </si>
  <si>
    <t>Cauvery Software Engineering Systems Ltd.</t>
  </si>
  <si>
    <t>CAUVERSOFT</t>
  </si>
  <si>
    <t>CBLO</t>
  </si>
  <si>
    <t>CCL International Ltd.</t>
  </si>
  <si>
    <t>CCL INTER</t>
  </si>
  <si>
    <t>CCLINTER</t>
  </si>
  <si>
    <t>CCL Products (India) Ltd.</t>
  </si>
  <si>
    <t>CCL PRODUCTS</t>
  </si>
  <si>
    <t>CCL</t>
  </si>
  <si>
    <t>CCS Infotech Ltd.</t>
  </si>
  <si>
    <t>CCS INFOTECH</t>
  </si>
  <si>
    <t>CCSIN</t>
  </si>
  <si>
    <t>CDI International Ltd.</t>
  </si>
  <si>
    <t>COMP DISC IN</t>
  </si>
  <si>
    <t>COMDI</t>
  </si>
  <si>
    <t>CDR Health Care Ltd.</t>
  </si>
  <si>
    <t>CDR HEALTH</t>
  </si>
  <si>
    <t>CDRHLTH</t>
  </si>
  <si>
    <t>Ceat Ltd.</t>
  </si>
  <si>
    <t>CEAT LIMITED</t>
  </si>
  <si>
    <t>CEATLTD</t>
  </si>
  <si>
    <t>Cecil Webber Engineering Ltd.</t>
  </si>
  <si>
    <t>Ceejay Finance Ltd.</t>
  </si>
  <si>
    <t>CEEJAY FINAN</t>
  </si>
  <si>
    <t>CEEJAY</t>
  </si>
  <si>
    <t>Ceenik Exports (India) Ltd.</t>
  </si>
  <si>
    <t>CEENIK EXPO.</t>
  </si>
  <si>
    <t>CEENIK</t>
  </si>
  <si>
    <t>Ceeta Industries Ltd.</t>
  </si>
  <si>
    <t>CEETA IND.</t>
  </si>
  <si>
    <t>CEETAIN</t>
  </si>
  <si>
    <t>Ceinsys Tech Ltd.</t>
  </si>
  <si>
    <t>CEINSYSTECH</t>
  </si>
  <si>
    <t>Celebrity Fashions Ltd.</t>
  </si>
  <si>
    <t>CELEBRITYFAS</t>
  </si>
  <si>
    <t>CELEBRITY</t>
  </si>
  <si>
    <t>Celestial Biolabs Ltd.</t>
  </si>
  <si>
    <t>CELESTIAL</t>
  </si>
  <si>
    <t>Cellulose Products Of India Ltd.</t>
  </si>
  <si>
    <t>CELLU.PROD</t>
  </si>
  <si>
    <t>CELUPRO</t>
  </si>
  <si>
    <t>Cenlub Industries Ltd.</t>
  </si>
  <si>
    <t>CENLUB INDUS</t>
  </si>
  <si>
    <t>CENLUB</t>
  </si>
  <si>
    <t>Centax (India) Ltd.</t>
  </si>
  <si>
    <t>Centenial Surgical Suture Ltd.</t>
  </si>
  <si>
    <t>CENTENIAL SU</t>
  </si>
  <si>
    <t>CSURGSU</t>
  </si>
  <si>
    <t>Centerac Technologies Ltd.</t>
  </si>
  <si>
    <t>CENTERAC</t>
  </si>
  <si>
    <t>Central Bank Of India</t>
  </si>
  <si>
    <t>CENTRAL BK</t>
  </si>
  <si>
    <t>CENTRALBK</t>
  </si>
  <si>
    <t>Central Cables Limited</t>
  </si>
  <si>
    <t>Central Depository Services (India) Ltd.</t>
  </si>
  <si>
    <t>Central India Industries Ltd.</t>
  </si>
  <si>
    <t>Central Provinces Railways Company Ltd.</t>
  </si>
  <si>
    <t>CENTRAL RLY</t>
  </si>
  <si>
    <t>Central Scientific Supplies Company Ltd.</t>
  </si>
  <si>
    <t>Centron Industrial Alliance Ltd.</t>
  </si>
  <si>
    <t>CENTRON IND</t>
  </si>
  <si>
    <t>CTRNIND</t>
  </si>
  <si>
    <t>Centrum Capital Ltd.</t>
  </si>
  <si>
    <t>CENTRUM CAP</t>
  </si>
  <si>
    <t>CENTRUM</t>
  </si>
  <si>
    <t>CENTUM ELEC</t>
  </si>
  <si>
    <t>CENTUM</t>
  </si>
  <si>
    <t>Centurion Bank Of Punjab Ltd.</t>
  </si>
  <si>
    <t>CENTBOP</t>
  </si>
  <si>
    <t>Century 21St Portfolio Ltd.</t>
  </si>
  <si>
    <t>CENTURY PORT</t>
  </si>
  <si>
    <t>CENPORT</t>
  </si>
  <si>
    <t>Century Enka Ltd.</t>
  </si>
  <si>
    <t>CENTURY ENKA</t>
  </si>
  <si>
    <t>CENTENKA</t>
  </si>
  <si>
    <t>Century Extrusions Ltd.</t>
  </si>
  <si>
    <t>CENTURY EXT</t>
  </si>
  <si>
    <t>CENTEXT</t>
  </si>
  <si>
    <t>Century Plyboards (India) Ltd.</t>
  </si>
  <si>
    <t>CENTURYPLY</t>
  </si>
  <si>
    <t>Century Textiles &amp; Industries Ltd.</t>
  </si>
  <si>
    <t>CENTURY TEXT</t>
  </si>
  <si>
    <t>CENTURYTEX</t>
  </si>
  <si>
    <t>Cera Sanitaryware Ltd.</t>
  </si>
  <si>
    <t>CERA SANITAR</t>
  </si>
  <si>
    <t>CERA</t>
  </si>
  <si>
    <t>Cerebra Integrated Technologies Ltd.</t>
  </si>
  <si>
    <t>CEREBRA INTE</t>
  </si>
  <si>
    <t>CEREBRAINT</t>
  </si>
  <si>
    <t>CES Ltd.</t>
  </si>
  <si>
    <t>CESL</t>
  </si>
  <si>
    <t>CESC Ltd.</t>
  </si>
  <si>
    <t xml:space="preserve">CESC LTD.   </t>
  </si>
  <si>
    <t>CESC</t>
  </si>
  <si>
    <t>Cethar Industries Ltd.</t>
  </si>
  <si>
    <t>CETHAR INDUS</t>
  </si>
  <si>
    <t>CETHARI</t>
  </si>
  <si>
    <t>CFL Capital Financial Services Ltd.</t>
  </si>
  <si>
    <t>CFL CAPITAL</t>
  </si>
  <si>
    <t>CEATFIN</t>
  </si>
  <si>
    <t>CFM Infratex Ltd.</t>
  </si>
  <si>
    <t>CFSL Ltd.</t>
  </si>
  <si>
    <t>CUBICAL FIN.</t>
  </si>
  <si>
    <t>CUBIFIN</t>
  </si>
  <si>
    <t>CG Impex Ltd.</t>
  </si>
  <si>
    <t>C G IMPEX</t>
  </si>
  <si>
    <t>CGIMPEX</t>
  </si>
  <si>
    <t>CGPOWER</t>
  </si>
  <si>
    <t>CG-VAK Software &amp; Exports Ltd.</t>
  </si>
  <si>
    <t>CG-VAK SOFTW</t>
  </si>
  <si>
    <t>CGVAK</t>
  </si>
  <si>
    <t>Chadha Papers Ltd.</t>
  </si>
  <si>
    <t>CHADHA PAPER</t>
  </si>
  <si>
    <t>CHADPAP</t>
  </si>
  <si>
    <t>Chain Impex Ltd.</t>
  </si>
  <si>
    <t>CHAIN INPEX</t>
  </si>
  <si>
    <t>CHAININ</t>
  </si>
  <si>
    <t>Chain Investment Ltd.</t>
  </si>
  <si>
    <t>Chakan Vegoils Ltd.</t>
  </si>
  <si>
    <t>CHAKAN VEGOI</t>
  </si>
  <si>
    <t>CHAKVEG</t>
  </si>
  <si>
    <t>Chamak Holdings Ltd.</t>
  </si>
  <si>
    <t>CHAMAK</t>
  </si>
  <si>
    <t>Chaman Exports Ltd.</t>
  </si>
  <si>
    <t>Chaman Lal Setia Exports Ltd.</t>
  </si>
  <si>
    <t>CHAMANLAL SE</t>
  </si>
  <si>
    <t>CHAMANSEQ</t>
  </si>
  <si>
    <t>Chambal Breweries &amp; Distilleries Ltd.</t>
  </si>
  <si>
    <t>CHAMBAL BREW</t>
  </si>
  <si>
    <t>CHMBBRW</t>
  </si>
  <si>
    <t>Chambal Fertilisers &amp; Chemicals Ltd.</t>
  </si>
  <si>
    <t>CHAMBAL FERT</t>
  </si>
  <si>
    <t>CHAMBLFERT</t>
  </si>
  <si>
    <t>Chamong Tea Co. Ltd.</t>
  </si>
  <si>
    <t>Champion Finsec Ltd.</t>
  </si>
  <si>
    <t>MONOTONA SEC</t>
  </si>
  <si>
    <t>MONOSEC</t>
  </si>
  <si>
    <t>Chandi Steel Industries Limited</t>
  </si>
  <si>
    <t>Chandni Textiles Engineering Industries Ltd.</t>
  </si>
  <si>
    <t>CHANDNI TE</t>
  </si>
  <si>
    <t>CHANDNI</t>
  </si>
  <si>
    <t>Chandra Prabhu International Ltd.</t>
  </si>
  <si>
    <t>CHANDRA PRAB</t>
  </si>
  <si>
    <t>CHANDRAP</t>
  </si>
  <si>
    <t>Chandrima Mercantiles Ltd.</t>
  </si>
  <si>
    <t>Channel Nine Entertainment Ltd.</t>
  </si>
  <si>
    <t>CHANNEL NINE</t>
  </si>
  <si>
    <t>CNEL</t>
  </si>
  <si>
    <t>Chariot Eximp Ltd.</t>
  </si>
  <si>
    <t>Charminar Granites Exports Ltd.</t>
  </si>
  <si>
    <t>CHARMINAR GR</t>
  </si>
  <si>
    <t>CHARMGR</t>
  </si>
  <si>
    <t>Charms Industries Ltd.</t>
  </si>
  <si>
    <t>CHARMS INDUS</t>
  </si>
  <si>
    <t>CHARMS</t>
  </si>
  <si>
    <t>Chartered Capital &amp; Investment Ltd.</t>
  </si>
  <si>
    <t>CHARTERED CA</t>
  </si>
  <si>
    <t>CHRTEDCA</t>
  </si>
  <si>
    <t>Chartered Logistics Ltd.</t>
  </si>
  <si>
    <t>CHARTERLOGIS</t>
  </si>
  <si>
    <t>CHLOGIST</t>
  </si>
  <si>
    <t>Chase Bright Steel Ltd.</t>
  </si>
  <si>
    <t>CHASE BRIGHT</t>
  </si>
  <si>
    <t>CHASBRT</t>
  </si>
  <si>
    <t>CHD Chemicals Ltd.</t>
  </si>
  <si>
    <t>CHDCHEM</t>
  </si>
  <si>
    <t>CHD Developers Ltd.</t>
  </si>
  <si>
    <t>CHD DEV LTD</t>
  </si>
  <si>
    <t>CHDDLTD</t>
  </si>
  <si>
    <t>Checons Ltd.</t>
  </si>
  <si>
    <t>Chembond Chemicals Ltd.</t>
  </si>
  <si>
    <t>CHEMBOND CHM</t>
  </si>
  <si>
    <t>CHEMBOND</t>
  </si>
  <si>
    <t>Chembra Peak Estates Ltd.</t>
  </si>
  <si>
    <t>Chemcaps Ltd.</t>
  </si>
  <si>
    <t>Chemcel Biotech Ltd.</t>
  </si>
  <si>
    <t>CHEMCEL</t>
  </si>
  <si>
    <t>Chemcrux Enterprises Ltd.</t>
  </si>
  <si>
    <t>CHEMCRUX</t>
  </si>
  <si>
    <t>Chemech Laboratories Ltd.</t>
  </si>
  <si>
    <t>Chemfab Alkalis Ltd.</t>
  </si>
  <si>
    <t>CHEMFAB ALK</t>
  </si>
  <si>
    <t>CHEMFALKAL</t>
  </si>
  <si>
    <t>Chemi World Ltd.</t>
  </si>
  <si>
    <t>Chemiesynth (Vapi) Ltd.</t>
  </si>
  <si>
    <t>CHEMIESYNT</t>
  </si>
  <si>
    <t>Chemo-Pharma Laboratories Ltd.</t>
  </si>
  <si>
    <t>CHEMO PHARMA</t>
  </si>
  <si>
    <t>CHEMOPH</t>
  </si>
  <si>
    <t>Chemopulp Tissues Ltd.</t>
  </si>
  <si>
    <t>Chemox Securities Ltd.</t>
  </si>
  <si>
    <t>CHEMOX SECUR</t>
  </si>
  <si>
    <t>CHEMXSC</t>
  </si>
  <si>
    <t>Chemtech Industrial Valves Ltd.</t>
  </si>
  <si>
    <t>CHEMTECH IND</t>
  </si>
  <si>
    <t>Chennai Ferrous Industries Ltd.</t>
  </si>
  <si>
    <t>CHENFERRO</t>
  </si>
  <si>
    <t>Chennai Meenakshi Multispeciality Hospital Ltd.</t>
  </si>
  <si>
    <t>CMM HOSPITAL</t>
  </si>
  <si>
    <t>CMMHOSP</t>
  </si>
  <si>
    <t>Chennai Petroleum Corporation Ltd.</t>
  </si>
  <si>
    <t>CHENNAI PET.</t>
  </si>
  <si>
    <t>CHENNPETRO</t>
  </si>
  <si>
    <t>Cherry Polypack Ltd.</t>
  </si>
  <si>
    <t>Cheslind Textiles Ltd.- (Amalgamation)</t>
  </si>
  <si>
    <t>CHESLINTEX</t>
  </si>
  <si>
    <t>Chetak Spintex Ltd.</t>
  </si>
  <si>
    <t>CHETAK SPINT</t>
  </si>
  <si>
    <t>CHETAKS</t>
  </si>
  <si>
    <t>Cheviot Company Ltd.</t>
  </si>
  <si>
    <t>CHEVIOT CO.</t>
  </si>
  <si>
    <t>CHEVIOT</t>
  </si>
  <si>
    <t>Cheviot International Ltd.</t>
  </si>
  <si>
    <t>Chhabra Spinners Ltd.</t>
  </si>
  <si>
    <t>CHHABRA SPIN</t>
  </si>
  <si>
    <t>CHABRASP</t>
  </si>
  <si>
    <t>Chhajer Finance Ltd.</t>
  </si>
  <si>
    <t>Chhattisgarh Industries Ltd.</t>
  </si>
  <si>
    <t>CHHATT IND</t>
  </si>
  <si>
    <t>CHHATTIND</t>
  </si>
  <si>
    <t>CHI Investments Ltd. (Amalgamated)</t>
  </si>
  <si>
    <t>CHI INVEST</t>
  </si>
  <si>
    <t>CHINVEST</t>
  </si>
  <si>
    <t>Chicago Software Industries  Ltd.</t>
  </si>
  <si>
    <t>CHICAGO SOFT</t>
  </si>
  <si>
    <t>CHISO</t>
  </si>
  <si>
    <t>Chinar Industrial Investment &amp; Finance Ltd.</t>
  </si>
  <si>
    <t>Chiplun Fine Chemicals Ltd.</t>
  </si>
  <si>
    <t>CHIPLUN FINE</t>
  </si>
  <si>
    <t>CHIPLUN</t>
  </si>
  <si>
    <t>Chitradurga Spintex Ltd.</t>
  </si>
  <si>
    <t>CHITRA.SPIN.</t>
  </si>
  <si>
    <t>CHITRTX</t>
  </si>
  <si>
    <t>Chitrakut Holdings Ltd.</t>
  </si>
  <si>
    <t>CHL Ltd.</t>
  </si>
  <si>
    <t>CHL LTD</t>
  </si>
  <si>
    <t>CHLLTD</t>
  </si>
  <si>
    <t>Choice International Ltd.</t>
  </si>
  <si>
    <t>CHOICE INT.</t>
  </si>
  <si>
    <t>CHOICEIN</t>
  </si>
  <si>
    <t>Chokhani Global Express Ltd.</t>
  </si>
  <si>
    <t>CHOKHANI GLB</t>
  </si>
  <si>
    <t>CHOKGLB</t>
  </si>
  <si>
    <t>Chokhani International Ltd.</t>
  </si>
  <si>
    <t>CHOKANI INT.</t>
  </si>
  <si>
    <t>CHOKINT</t>
  </si>
  <si>
    <t>Chokhani Securities Ltd.</t>
  </si>
  <si>
    <t>CHOKHANI SEC</t>
  </si>
  <si>
    <t>CHOKSEC</t>
  </si>
  <si>
    <t>Choksi Imaging Ltd.</t>
  </si>
  <si>
    <t>CHOKSI IMAG</t>
  </si>
  <si>
    <t>CHOKSI</t>
  </si>
  <si>
    <t>Choksi Laboratories Ltd.</t>
  </si>
  <si>
    <t>CHOKSI LABOR</t>
  </si>
  <si>
    <t>CHOKSILA</t>
  </si>
  <si>
    <t>Choksi Tube Company Ltd.</t>
  </si>
  <si>
    <t>CHOKS TUB CO</t>
  </si>
  <si>
    <t>CHOKSITUQ</t>
  </si>
  <si>
    <t>Cholamandalam Investment &amp; Finance Company Ltd.</t>
  </si>
  <si>
    <t>CHOLAFIN</t>
  </si>
  <si>
    <t>Chordia Food Products Ltd.</t>
  </si>
  <si>
    <t>CHORDIA FOOD</t>
  </si>
  <si>
    <t>CHORDIA</t>
  </si>
  <si>
    <t>Chowgule Steamships Ltd.</t>
  </si>
  <si>
    <t>CHOWGULE ST</t>
  </si>
  <si>
    <t>CHOWGULSTM</t>
  </si>
  <si>
    <t>CHPL Industries Ltd.</t>
  </si>
  <si>
    <t>CHPLIND</t>
  </si>
  <si>
    <t>Chromatic India Ltd.</t>
  </si>
  <si>
    <t>CHROMATIC IN</t>
  </si>
  <si>
    <t>CHROMATIC</t>
  </si>
  <si>
    <t>CIAN Agro Industries &amp; Infrastructure Ltd.</t>
  </si>
  <si>
    <t>CIANAGRO</t>
  </si>
  <si>
    <t>CIFCO Finance Ltd.</t>
  </si>
  <si>
    <t>CIFCO FIN.</t>
  </si>
  <si>
    <t>CIFCO</t>
  </si>
  <si>
    <t>Cigniti Technologies Ltd.</t>
  </si>
  <si>
    <t>CIGNITI TECH</t>
  </si>
  <si>
    <t>CIGNITI</t>
  </si>
  <si>
    <t>CIL Nova Petrochemicals Ltd.</t>
  </si>
  <si>
    <t>CIL NOVA</t>
  </si>
  <si>
    <t>CNOVAPETRO</t>
  </si>
  <si>
    <t>Cil Securities Ltd.</t>
  </si>
  <si>
    <t>CIL SECURITS</t>
  </si>
  <si>
    <t>CILSEC</t>
  </si>
  <si>
    <t>Cimmco Ltd.</t>
  </si>
  <si>
    <t>CIMMCO</t>
  </si>
  <si>
    <t>Cindrella Financial Services Ltd.</t>
  </si>
  <si>
    <t>CINDRELLA FI</t>
  </si>
  <si>
    <t>Cindrella Hotels Ltd.</t>
  </si>
  <si>
    <t>CINDRELLA HT</t>
  </si>
  <si>
    <t>CINDHO</t>
  </si>
  <si>
    <t>Cineline India Ltd.</t>
  </si>
  <si>
    <t>CINELINE</t>
  </si>
  <si>
    <t>Cinemax India Ltd.(Amalgamated)</t>
  </si>
  <si>
    <t>CINEMAX IND</t>
  </si>
  <si>
    <t>CINEMAXIND</t>
  </si>
  <si>
    <t>Cinerad Communications Ltd.</t>
  </si>
  <si>
    <t>CINERAD COMM</t>
  </si>
  <si>
    <t>CINERAD</t>
  </si>
  <si>
    <t>Cinevista Ltd.</t>
  </si>
  <si>
    <t>CINEVISTA</t>
  </si>
  <si>
    <t>Cipla Ltd.</t>
  </si>
  <si>
    <t>CIPLA LTD.</t>
  </si>
  <si>
    <t>CIPLA</t>
  </si>
  <si>
    <t>Cistro Telelink Ltd.</t>
  </si>
  <si>
    <t>CISTRO TELE.</t>
  </si>
  <si>
    <t>CISTRO</t>
  </si>
  <si>
    <t>Citadel Realty &amp; Developers Ltd.</t>
  </si>
  <si>
    <t>CITADEL</t>
  </si>
  <si>
    <t>Citi Port Financial Services Ltd.</t>
  </si>
  <si>
    <t>CITI PORT FN</t>
  </si>
  <si>
    <t>Citizen Infoline Ltd.</t>
  </si>
  <si>
    <t>CIL</t>
  </si>
  <si>
    <t>Citizen Yarns Ltd.</t>
  </si>
  <si>
    <t>CITIZEN YARN</t>
  </si>
  <si>
    <t>CITIZYN</t>
  </si>
  <si>
    <t>Citurgia Biochemicals Ltd.</t>
  </si>
  <si>
    <t>CITURGIA BIO</t>
  </si>
  <si>
    <t>CITURGIA</t>
  </si>
  <si>
    <t>City Lifts (India) Ltd.</t>
  </si>
  <si>
    <t>CITYLIFT IND</t>
  </si>
  <si>
    <t>CITYLIF</t>
  </si>
  <si>
    <t>City Online Services Ltd.</t>
  </si>
  <si>
    <t>CITYONLINE</t>
  </si>
  <si>
    <t>City Union Bank Ltd.</t>
  </si>
  <si>
    <t>CITY UNION</t>
  </si>
  <si>
    <t>CUB</t>
  </si>
  <si>
    <t>Citygold Credit Capital Ltd.</t>
  </si>
  <si>
    <t>Cityman Ltd.</t>
  </si>
  <si>
    <t>CITYMAN</t>
  </si>
  <si>
    <t>Cityon Systems (India) Ltd.</t>
  </si>
  <si>
    <t>CITYON</t>
  </si>
  <si>
    <t>CJ Gelatine Products Ltd.</t>
  </si>
  <si>
    <t xml:space="preserve">CJ GELATIN  </t>
  </si>
  <si>
    <t>CJGEL</t>
  </si>
  <si>
    <t>CKP Products Ltd.</t>
  </si>
  <si>
    <t>CL Educate Ltd.</t>
  </si>
  <si>
    <t>CLEDUCATE</t>
  </si>
  <si>
    <t>Clariant (India) Ltd. (Amalgamated)</t>
  </si>
  <si>
    <t>CLARIANT</t>
  </si>
  <si>
    <t>Clariant Chemicals (India) Ltd.</t>
  </si>
  <si>
    <t>CLARI CHEM</t>
  </si>
  <si>
    <t>CLNINDIA</t>
  </si>
  <si>
    <t>Claris Lifesciences Ltd.</t>
  </si>
  <si>
    <t>CLARIS LIFE</t>
  </si>
  <si>
    <t>CLARIS</t>
  </si>
  <si>
    <t>Clarisis Organics Ltd.</t>
  </si>
  <si>
    <t>CLARISIS ORG</t>
  </si>
  <si>
    <t>CLARICH</t>
  </si>
  <si>
    <t>Claro India Ltd.</t>
  </si>
  <si>
    <t>CLARO INDIA</t>
  </si>
  <si>
    <t>CLARIND</t>
  </si>
  <si>
    <t>Classic Biotech &amp; Exports Ltd.</t>
  </si>
  <si>
    <t>CLASIC BIOTE</t>
  </si>
  <si>
    <t>CLASSICB</t>
  </si>
  <si>
    <t>Classic Diamonds (India) Ltd.</t>
  </si>
  <si>
    <t>CLASS.DIAM.</t>
  </si>
  <si>
    <t>CLASSIC</t>
  </si>
  <si>
    <t>Classic Electricals Ltd.</t>
  </si>
  <si>
    <t>CLASSIC ELEC</t>
  </si>
  <si>
    <t>CLASELE</t>
  </si>
  <si>
    <t>Classic Filaments Ltd.</t>
  </si>
  <si>
    <t>CFL</t>
  </si>
  <si>
    <t>Classic Global Finance &amp; Capital Ltd.</t>
  </si>
  <si>
    <t>Classic Growers Ltd.</t>
  </si>
  <si>
    <t>Classic Leasing &amp; Finance Ltd.</t>
  </si>
  <si>
    <t>CLFL</t>
  </si>
  <si>
    <t>Classic Press (International) Ltd.</t>
  </si>
  <si>
    <t>CLASSIC PRES</t>
  </si>
  <si>
    <t>CLASPRS</t>
  </si>
  <si>
    <t>Classique Trade Holdings Ltd.</t>
  </si>
  <si>
    <t>Clio Infotech Ltd.</t>
  </si>
  <si>
    <t>CLIO INFOTEC</t>
  </si>
  <si>
    <t>CLIOINFO</t>
  </si>
  <si>
    <t>CLS Ltd.</t>
  </si>
  <si>
    <t>Clutch Auto Ltd.</t>
  </si>
  <si>
    <t>CLUTCH.AUTO</t>
  </si>
  <si>
    <t>CLUTCHAUTO</t>
  </si>
  <si>
    <t>CMC LTD.</t>
  </si>
  <si>
    <t>CMC</t>
  </si>
  <si>
    <t>CMI FPE</t>
  </si>
  <si>
    <t>CMIFPE</t>
  </si>
  <si>
    <t>CMI Ltd.</t>
  </si>
  <si>
    <t>CMI LTD.</t>
  </si>
  <si>
    <t>CMI</t>
  </si>
  <si>
    <t>CMM Infraprojects Ltd.</t>
  </si>
  <si>
    <t>CMS Finvest Ltd.</t>
  </si>
  <si>
    <t>CMS INFOTEC</t>
  </si>
  <si>
    <t>CMSINFO</t>
  </si>
  <si>
    <t>CNI Research Ltd.</t>
  </si>
  <si>
    <t>CNI RES LTD</t>
  </si>
  <si>
    <t>CNIRESLTD</t>
  </si>
  <si>
    <t>Coal India Ltd.</t>
  </si>
  <si>
    <t>COAL INDIA</t>
  </si>
  <si>
    <t>COALINDIA</t>
  </si>
  <si>
    <t>Coastal Corporation Ltd.</t>
  </si>
  <si>
    <t>COAST CORP</t>
  </si>
  <si>
    <t>COASTCORP</t>
  </si>
  <si>
    <t>Coastal Roadways Ltd.</t>
  </si>
  <si>
    <t>COASTAL ROAD</t>
  </si>
  <si>
    <t>COARO</t>
  </si>
  <si>
    <t>Cochin Malabar Estates &amp; Industries  Ltd.</t>
  </si>
  <si>
    <t>COCHIN MALA</t>
  </si>
  <si>
    <t>COCHMAL</t>
  </si>
  <si>
    <t>Cochin Minerals &amp; Rutile Ltd.</t>
  </si>
  <si>
    <t>COCHIN MIN.</t>
  </si>
  <si>
    <t>COCHINM</t>
  </si>
  <si>
    <t>Cochin Shipyard Ltd</t>
  </si>
  <si>
    <t>COCHINSHIP</t>
  </si>
  <si>
    <t>Coffee Day Enterprises Ltd.</t>
  </si>
  <si>
    <t>COFFEEDAY</t>
  </si>
  <si>
    <t>Coimbatore Flavors &amp; Fragrances Ltd.</t>
  </si>
  <si>
    <t>Coimbatore Lakshmi Investment &amp; Finance Company Ltd.</t>
  </si>
  <si>
    <t>COIMBAT.LAK.</t>
  </si>
  <si>
    <t>COIMLAK-B</t>
  </si>
  <si>
    <t>Coimbatore Pioneer Fertilizers Ltd.</t>
  </si>
  <si>
    <t>Colama Commercial Company Ltd.</t>
  </si>
  <si>
    <t>COLGATE PALM</t>
  </si>
  <si>
    <t>COLPAL</t>
  </si>
  <si>
    <t>Colinz Laboratories Ltd.</t>
  </si>
  <si>
    <t>COLINZ LABOR</t>
  </si>
  <si>
    <t>COLINZ</t>
  </si>
  <si>
    <t>Columbia Trading Company Ltd.</t>
  </si>
  <si>
    <t>Combat Drugs Ltd.</t>
  </si>
  <si>
    <t>COMBAT DRUGS</t>
  </si>
  <si>
    <t>COMBDRG</t>
  </si>
  <si>
    <t>Combine Holding Ltd.</t>
  </si>
  <si>
    <t>Comet Leasing &amp; Finance Ltd.</t>
  </si>
  <si>
    <t>Comfort Commotrade Ltd.</t>
  </si>
  <si>
    <t>COMFORT COM</t>
  </si>
  <si>
    <t>COMCL</t>
  </si>
  <si>
    <t>Comfort Fincap Ltd.</t>
  </si>
  <si>
    <t>COM FINCAP</t>
  </si>
  <si>
    <t>COMFINCAP</t>
  </si>
  <si>
    <t>Comfort Intech Ltd.</t>
  </si>
  <si>
    <t>COMFORT INTE</t>
  </si>
  <si>
    <t>COMFINTE</t>
  </si>
  <si>
    <t>Commercial Engineers &amp; Body Builders Company Ltd.</t>
  </si>
  <si>
    <t>CEBBCO</t>
  </si>
  <si>
    <t>Commercial Motors Ltd.</t>
  </si>
  <si>
    <t>Commercial Syn Bags Ltd.</t>
  </si>
  <si>
    <t>COMSYN</t>
  </si>
  <si>
    <t>Commex Technology Ltd.</t>
  </si>
  <si>
    <t xml:space="preserve">COMMEX TECH </t>
  </si>
  <si>
    <t>COMMEXTECH</t>
  </si>
  <si>
    <t>Commitment Finance Ltd.</t>
  </si>
  <si>
    <t>Competent Automobiles Company Ltd.</t>
  </si>
  <si>
    <t xml:space="preserve">COMPETENT AU   </t>
  </si>
  <si>
    <t>COMPEAU</t>
  </si>
  <si>
    <t>Compuage Infocom Ltd.</t>
  </si>
  <si>
    <t>COMPUAGE INF</t>
  </si>
  <si>
    <t>COMPUAGE</t>
  </si>
  <si>
    <t>Compucom Software Ltd.</t>
  </si>
  <si>
    <t>COMPUCOM SOF</t>
  </si>
  <si>
    <t>COMPUSOFT</t>
  </si>
  <si>
    <t>Compudyne Winfosystems Ltd.</t>
  </si>
  <si>
    <t>COMPUDYNE</t>
  </si>
  <si>
    <t>Computech International Ltd.</t>
  </si>
  <si>
    <t>COMPUTECH</t>
  </si>
  <si>
    <t>Computer Point Ltd.</t>
  </si>
  <si>
    <t>COMPUTER PNT</t>
  </si>
  <si>
    <t>COMPUPN</t>
  </si>
  <si>
    <t>Computerskill Ltd.</t>
  </si>
  <si>
    <t>COMPUTER SKI</t>
  </si>
  <si>
    <t>COMPSKIL</t>
  </si>
  <si>
    <t>Conart Engineers Ltd.</t>
  </si>
  <si>
    <t>CONART ENG.</t>
  </si>
  <si>
    <t>CONART</t>
  </si>
  <si>
    <t>Concord Drugs Ltd.</t>
  </si>
  <si>
    <t>CONCORD</t>
  </si>
  <si>
    <t>Concrete Credit Ltd.</t>
  </si>
  <si>
    <t>CONCRETE</t>
  </si>
  <si>
    <t>Condequip Engineers (India) Ltd.</t>
  </si>
  <si>
    <t>CONDEQUIP EN</t>
  </si>
  <si>
    <t>CONEQUE</t>
  </si>
  <si>
    <t>Confidence Finance And Trading Ltd.</t>
  </si>
  <si>
    <t>CONFINT</t>
  </si>
  <si>
    <t>ZCONFIDE</t>
  </si>
  <si>
    <t>Confidence Petroleum India Ltd.</t>
  </si>
  <si>
    <t>CONFI PETRO</t>
  </si>
  <si>
    <t>CONFIPET</t>
  </si>
  <si>
    <t>Consecutive Investments &amp; Trading Company Ltd.</t>
  </si>
  <si>
    <t>CITL</t>
  </si>
  <si>
    <t>Consolidated Construction Consortium Ltd.</t>
  </si>
  <si>
    <t>CONSOL CONST</t>
  </si>
  <si>
    <t>CCCL</t>
  </si>
  <si>
    <t>Consolidated Finvest &amp; Holdings Ltd.</t>
  </si>
  <si>
    <t>CONSOFIN</t>
  </si>
  <si>
    <t>Consortex Karl Doelitzsch (India) Ltd.</t>
  </si>
  <si>
    <t>APOWERTOOL</t>
  </si>
  <si>
    <t>Consortium Vyapaar Ltd.</t>
  </si>
  <si>
    <t>Container Corporation Of India Ltd.</t>
  </si>
  <si>
    <t>CONTAIN.CORP</t>
  </si>
  <si>
    <t>CONCOR</t>
  </si>
  <si>
    <t>Containerway International Ltd.</t>
  </si>
  <si>
    <t>CONTAINER</t>
  </si>
  <si>
    <t>Contil India Ltd.</t>
  </si>
  <si>
    <t>CONTIL I LTD</t>
  </si>
  <si>
    <t>CONTILI</t>
  </si>
  <si>
    <t>Continental Chemicals Ltd.</t>
  </si>
  <si>
    <t>CONT.CHEM</t>
  </si>
  <si>
    <t>CONTCHM</t>
  </si>
  <si>
    <t>Continental Construction Ltd.</t>
  </si>
  <si>
    <t>CONTNLCONS</t>
  </si>
  <si>
    <t>CONCON</t>
  </si>
  <si>
    <t>Continental Controls Ltd.</t>
  </si>
  <si>
    <t>CONTI.CONTRL</t>
  </si>
  <si>
    <t>CONTICON</t>
  </si>
  <si>
    <t>Continental Fiscal Management Ltd.</t>
  </si>
  <si>
    <t>Continental Forging Ltd.</t>
  </si>
  <si>
    <t>DHATU FORGE</t>
  </si>
  <si>
    <t>DHTUFRG</t>
  </si>
  <si>
    <t>Continental Petroleums Ltd.</t>
  </si>
  <si>
    <t>CONT.PETRO</t>
  </si>
  <si>
    <t>CONTPTR</t>
  </si>
  <si>
    <t>Continental Profiles Ltd.</t>
  </si>
  <si>
    <t>Continental Securities Ltd.</t>
  </si>
  <si>
    <t>CSL</t>
  </si>
  <si>
    <t>Continental Valves Ltd.</t>
  </si>
  <si>
    <t>Continental Warehousing Corporation (Nhava Seva) Ltd.</t>
  </si>
  <si>
    <t>Control Print Ltd.</t>
  </si>
  <si>
    <t>CONTROL PRNT</t>
  </si>
  <si>
    <t>CONTROLPR</t>
  </si>
  <si>
    <t>Coorg Tea Company Ltd.</t>
  </si>
  <si>
    <t>Coral Hub Ltd.</t>
  </si>
  <si>
    <t>CORALHUB</t>
  </si>
  <si>
    <t>CORAL-HUB</t>
  </si>
  <si>
    <t>Coral India Finance &amp; Housing Ltd.</t>
  </si>
  <si>
    <t>CORAL (I)FIN</t>
  </si>
  <si>
    <t>CORALFINAC</t>
  </si>
  <si>
    <t>Coral Laboratories Ltd.</t>
  </si>
  <si>
    <t xml:space="preserve">CORAL LAB.  </t>
  </si>
  <si>
    <t>CORALAB</t>
  </si>
  <si>
    <t>Coral Newsprints Ltd.</t>
  </si>
  <si>
    <t>CORAL NEWSPR</t>
  </si>
  <si>
    <t>CORNE</t>
  </si>
  <si>
    <t>Cords Cable Industries Ltd.</t>
  </si>
  <si>
    <t xml:space="preserve">CORDS CABLE </t>
  </si>
  <si>
    <t>CORDSCABLE</t>
  </si>
  <si>
    <t>Core Education &amp; Technologies Ltd.</t>
  </si>
  <si>
    <t>COREEDUTEC</t>
  </si>
  <si>
    <t>Core Healthcare Ltd.</t>
  </si>
  <si>
    <t>COREPARENT</t>
  </si>
  <si>
    <t>Coromandel Agro Products &amp; Oils Ltd.</t>
  </si>
  <si>
    <t>COR  AGRO</t>
  </si>
  <si>
    <t>CORAGRO</t>
  </si>
  <si>
    <t>Coromandel Engineering Company Ltd.</t>
  </si>
  <si>
    <t>CORO ENGG</t>
  </si>
  <si>
    <t>COROENGG</t>
  </si>
  <si>
    <t>Coromandel Granites (I) Ltd.</t>
  </si>
  <si>
    <t>COROM INTER</t>
  </si>
  <si>
    <t>COROMANDEL</t>
  </si>
  <si>
    <t>Coronet Industries Ltd.</t>
  </si>
  <si>
    <t>Corporate Courier &amp; Cargo Ltd.</t>
  </si>
  <si>
    <t>CORPOR COUR</t>
  </si>
  <si>
    <t>CORPOCO</t>
  </si>
  <si>
    <t>Corporate Merchant Bankers Ltd.</t>
  </si>
  <si>
    <t>CMBL</t>
  </si>
  <si>
    <t>Corporation Bank</t>
  </si>
  <si>
    <t xml:space="preserve">CORPN.BANK  </t>
  </si>
  <si>
    <t>CORPBANK</t>
  </si>
  <si>
    <t>Cosboard Industries Ltd.</t>
  </si>
  <si>
    <t>COSBOARD IND</t>
  </si>
  <si>
    <t>COSBOARD</t>
  </si>
  <si>
    <t>Cosco (India) Ltd.</t>
  </si>
  <si>
    <t>COSCO INDIA</t>
  </si>
  <si>
    <t>COSCO</t>
  </si>
  <si>
    <t>Cosmic Industries Ltd.</t>
  </si>
  <si>
    <t>Cosmo Ferrites Ltd.</t>
  </si>
  <si>
    <t>COSMO FERR.</t>
  </si>
  <si>
    <t>COSMOFE</t>
  </si>
  <si>
    <t>Cosmo Films Ltd.</t>
  </si>
  <si>
    <t>COSMO FILMS</t>
  </si>
  <si>
    <t>COSMOFILMS</t>
  </si>
  <si>
    <t>COSYN Ltd.</t>
  </si>
  <si>
    <t>COSYN</t>
  </si>
  <si>
    <t>Country Club Hospitality &amp; Holidays Ltd.</t>
  </si>
  <si>
    <t>CCHHL</t>
  </si>
  <si>
    <t>Country CondoS Ltd.</t>
  </si>
  <si>
    <t>COUNTRY COND</t>
  </si>
  <si>
    <t>COUNCODOS</t>
  </si>
  <si>
    <t>Coventry Coil-O-Matic (Haryana) Ltd.</t>
  </si>
  <si>
    <t>COVENTRY COI</t>
  </si>
  <si>
    <t>COVENTRY</t>
  </si>
  <si>
    <t>Coventry Spring &amp; Engg. Company Ltd.</t>
  </si>
  <si>
    <t>COVENTRY SPR</t>
  </si>
  <si>
    <t>COVENSP-B</t>
  </si>
  <si>
    <t>Covidh Technologies Ltd.</t>
  </si>
  <si>
    <t>COVIDH</t>
  </si>
  <si>
    <t>Cox &amp; Kings (India) Ltd.</t>
  </si>
  <si>
    <t>COX KINGS</t>
  </si>
  <si>
    <t>COX&amp;KINGS</t>
  </si>
  <si>
    <t>Coxswain Technologies Ltd.</t>
  </si>
  <si>
    <t>CPEC Ltd.</t>
  </si>
  <si>
    <t>C.P.E.C.</t>
  </si>
  <si>
    <t>CPECLTD</t>
  </si>
  <si>
    <t>CPSE ETF</t>
  </si>
  <si>
    <t>CPSEETF</t>
  </si>
  <si>
    <t>Crane Infrastructure Ltd.</t>
  </si>
  <si>
    <t>CRANE INFRA</t>
  </si>
  <si>
    <t>CRANEINFRA</t>
  </si>
  <si>
    <t>Cranes Software International Ltd.</t>
  </si>
  <si>
    <t>CRANES SOFTW</t>
  </si>
  <si>
    <t>CRANESSOFT</t>
  </si>
  <si>
    <t>Cranex Ltd.</t>
  </si>
  <si>
    <t>CRANEX LTD.</t>
  </si>
  <si>
    <t>CRANEX</t>
  </si>
  <si>
    <t>Cravatex Ltd.</t>
  </si>
  <si>
    <t xml:space="preserve">CRAVATEX    </t>
  </si>
  <si>
    <t>CRAVATEX</t>
  </si>
  <si>
    <t>Crazy Infotech Ltd.</t>
  </si>
  <si>
    <t>CRAZY INFOTE</t>
  </si>
  <si>
    <t>CRAZYINF</t>
  </si>
  <si>
    <t>Creative Castings Ltd.</t>
  </si>
  <si>
    <t>CREATIVE</t>
  </si>
  <si>
    <t>Creative Eye Ltd.</t>
  </si>
  <si>
    <t>CREATIVE EYE</t>
  </si>
  <si>
    <t>CREATIVEYE</t>
  </si>
  <si>
    <t>Creative Merchants Ltd.</t>
  </si>
  <si>
    <t>CML</t>
  </si>
  <si>
    <t>Creative Peripherals &amp; Distribution Ltd.</t>
  </si>
  <si>
    <t>Creative World Telefilms Ltd.</t>
  </si>
  <si>
    <t>CREATIVE WLD</t>
  </si>
  <si>
    <t>CREATIVW</t>
  </si>
  <si>
    <t>Credence Sound &amp; Vision Ltd.</t>
  </si>
  <si>
    <t>CREDE SOUN V</t>
  </si>
  <si>
    <t>CREDENCE</t>
  </si>
  <si>
    <t>Cremica Agro Foods Ltd.</t>
  </si>
  <si>
    <t>Crescent Finstock Ltd.</t>
  </si>
  <si>
    <t>Crescent Leasing Ltd.</t>
  </si>
  <si>
    <t>CLLIMITED</t>
  </si>
  <si>
    <t>Cressanda Solutions Ltd.</t>
  </si>
  <si>
    <t>CRESSANDA SO</t>
  </si>
  <si>
    <t>CRESSAN</t>
  </si>
  <si>
    <t>Crest Animation Studios Ltd.</t>
  </si>
  <si>
    <t>CREST ANIM</t>
  </si>
  <si>
    <t>CRESTANI</t>
  </si>
  <si>
    <t>Crest Ventures Ltd.</t>
  </si>
  <si>
    <t>CREST</t>
  </si>
  <si>
    <t>Crestchem Ltd.</t>
  </si>
  <si>
    <t>CRESTCHEM LT</t>
  </si>
  <si>
    <t>CRSTCHM</t>
  </si>
  <si>
    <t>Crew BOS Products Ltd.</t>
  </si>
  <si>
    <t>CREW BOS</t>
  </si>
  <si>
    <t>CREWBOS</t>
  </si>
  <si>
    <t>Crimson Metal Engineering Company Ltd.</t>
  </si>
  <si>
    <t>CRIMSON</t>
  </si>
  <si>
    <t>CRISIL Ltd.</t>
  </si>
  <si>
    <t>CRISIL LTD</t>
  </si>
  <si>
    <t>CRISIL</t>
  </si>
  <si>
    <t>Cromakem Ltd.</t>
  </si>
  <si>
    <t>CROMAKEM LTD</t>
  </si>
  <si>
    <t>CROMAKM</t>
  </si>
  <si>
    <t>Crompton Greaves Consumer Electricals Ltd.</t>
  </si>
  <si>
    <t>CROMPTON</t>
  </si>
  <si>
    <t>Crown Leasing &amp; Finance Ltd.</t>
  </si>
  <si>
    <t>Crown Lifters Ltd.</t>
  </si>
  <si>
    <t>Crown Tours Ltd.</t>
  </si>
  <si>
    <t>CROWNTOURS</t>
  </si>
  <si>
    <t>Crystal Cable Industries Ltd.</t>
  </si>
  <si>
    <t>Crystal Credits Corporation Ltd.</t>
  </si>
  <si>
    <t>CRYSTAL CRED</t>
  </si>
  <si>
    <t>CRYSTALC</t>
  </si>
  <si>
    <t>Crystal Software Solutions Ltd.</t>
  </si>
  <si>
    <t>CRYSTAL SOFT</t>
  </si>
  <si>
    <t>CRYSS</t>
  </si>
  <si>
    <t>Crystal Tea (India) Ltd.</t>
  </si>
  <si>
    <t>CSJ Technologies Ltd.</t>
  </si>
  <si>
    <t>CSJ TECHNOLO</t>
  </si>
  <si>
    <t>CSJTEC</t>
  </si>
  <si>
    <t>CSL Finance Ltd.</t>
  </si>
  <si>
    <t>CSLFINANCE</t>
  </si>
  <si>
    <t>CT Cotton Yarn Ltd.</t>
  </si>
  <si>
    <t>CT COTON YAR</t>
  </si>
  <si>
    <t>CTCOTTON</t>
  </si>
  <si>
    <t>CTIL Ltd.</t>
  </si>
  <si>
    <t>CTIL</t>
  </si>
  <si>
    <t>Cubex Tubings Ltd.</t>
  </si>
  <si>
    <t>CUBEX TUBING</t>
  </si>
  <si>
    <t>CUBEXTUB</t>
  </si>
  <si>
    <t xml:space="preserve">CUMMINS (I) </t>
  </si>
  <si>
    <t>CUMMINSIND</t>
  </si>
  <si>
    <t>Cupid Ltd.</t>
  </si>
  <si>
    <t>CUPID LTD</t>
  </si>
  <si>
    <t>CUPID</t>
  </si>
  <si>
    <t>Cupid Trades &amp; Finance Ltd.</t>
  </si>
  <si>
    <t>CUPID TRADE</t>
  </si>
  <si>
    <t>CUPIDTR</t>
  </si>
  <si>
    <t>Cuprum Bagrodia Ltd.</t>
  </si>
  <si>
    <t>Cura Technologies Ltd.</t>
  </si>
  <si>
    <t>CURATECH</t>
  </si>
  <si>
    <t>Cure Spects Laser Ltd.</t>
  </si>
  <si>
    <t>CURE SPE LAS</t>
  </si>
  <si>
    <t>CURESPEC</t>
  </si>
  <si>
    <t>Cusp Infra Projects Ltd.</t>
  </si>
  <si>
    <t>Cvil Infra Ltd.</t>
  </si>
  <si>
    <t>COGE VEN IND</t>
  </si>
  <si>
    <t>CVILINFRA</t>
  </si>
  <si>
    <t>Cybele Industries Ltd.</t>
  </si>
  <si>
    <t>CYBELE IND</t>
  </si>
  <si>
    <t>CYBELEIND</t>
  </si>
  <si>
    <t>Cyber Media (India) Ltd.</t>
  </si>
  <si>
    <t>CYBER MEDIA</t>
  </si>
  <si>
    <t>CYBERMEDIA</t>
  </si>
  <si>
    <t>Cybermate Infotek Ltd.</t>
  </si>
  <si>
    <t>CYBERMATE</t>
  </si>
  <si>
    <t>CYBERMAT</t>
  </si>
  <si>
    <t>Cyberscape Multimedia Ltd.</t>
  </si>
  <si>
    <t>CYBERSCAPE M</t>
  </si>
  <si>
    <t>CYBERSC</t>
  </si>
  <si>
    <t>Cyberspace Ltd.</t>
  </si>
  <si>
    <t>CYBERSPACE</t>
  </si>
  <si>
    <t>Cybertech Systems &amp; Software Ltd.</t>
  </si>
  <si>
    <t>CYBERTECH</t>
  </si>
  <si>
    <t>Cyberwave Infrastructure Ltd.</t>
  </si>
  <si>
    <t>Cyient Ltd.</t>
  </si>
  <si>
    <t>CYIENT</t>
  </si>
  <si>
    <t>D&amp;H India Ltd.</t>
  </si>
  <si>
    <t>DHINDIA</t>
  </si>
  <si>
    <t>Dabriwala Banijya Udyog Ltd</t>
  </si>
  <si>
    <t>DABUR (I)</t>
  </si>
  <si>
    <t>DABUR</t>
  </si>
  <si>
    <t>Daewoo Motors India Ltd.</t>
  </si>
  <si>
    <t>DCMDAEWOO</t>
  </si>
  <si>
    <t>DAEWOO</t>
  </si>
  <si>
    <t>Dai-Ichi Karkaria Ltd.</t>
  </si>
  <si>
    <t>DAI-ICHI KAR</t>
  </si>
  <si>
    <t>DAICHI</t>
  </si>
  <si>
    <t>Daikaffil Chemicals India Ltd.</t>
  </si>
  <si>
    <t>DAIKAFFIL CH</t>
  </si>
  <si>
    <t>DAIKAFFI</t>
  </si>
  <si>
    <t>Dalal Street Investments Ltd.</t>
  </si>
  <si>
    <t>DALAL ST INV</t>
  </si>
  <si>
    <t>DSINVEST</t>
  </si>
  <si>
    <t>Dalmia Bharat Ltd.</t>
  </si>
  <si>
    <t>DALMIABHA</t>
  </si>
  <si>
    <t>Dalmia Bharat Sugar &amp; Industries Ltd.</t>
  </si>
  <si>
    <t>DALMIASUG</t>
  </si>
  <si>
    <t>Dalmia Industrial Development Ltd.</t>
  </si>
  <si>
    <t>DIDL</t>
  </si>
  <si>
    <t>Dalmia Laminators Ltd.</t>
  </si>
  <si>
    <t>Dalmia Refractories Ltd.</t>
  </si>
  <si>
    <t>Damodar Industries Ltd.</t>
  </si>
  <si>
    <t>DAMOINDUS</t>
  </si>
  <si>
    <t>Damodar Ropeways &amp; Infra Ltd.</t>
  </si>
  <si>
    <t>Dani Finlease Ltd.(Delhi)</t>
  </si>
  <si>
    <t>Danlaw Technologies India Ltd.</t>
  </si>
  <si>
    <t>DANLAW TECH.</t>
  </si>
  <si>
    <t>DANLAW</t>
  </si>
  <si>
    <t>Danta Vyapar Kendra Ltd.</t>
  </si>
  <si>
    <t>Darjeeling Dooars Plantations Tea Ltd.</t>
  </si>
  <si>
    <t>Darjeeling Ropeway Co Ltd.</t>
  </si>
  <si>
    <t>DARJEELING</t>
  </si>
  <si>
    <t>Darshan Oils Ltd.</t>
  </si>
  <si>
    <t>DARSHAN OILS</t>
  </si>
  <si>
    <t>DARSHAN</t>
  </si>
  <si>
    <t>Darshan Orna Ltd.</t>
  </si>
  <si>
    <t>DARSHANORNA</t>
  </si>
  <si>
    <t>Database Finance Ltd.</t>
  </si>
  <si>
    <t>DATABASE FIN</t>
  </si>
  <si>
    <t>DATABASE</t>
  </si>
  <si>
    <t>Datamatics Global Services Ltd.</t>
  </si>
  <si>
    <t>DATAM GLOB</t>
  </si>
  <si>
    <t>DATAMATICS</t>
  </si>
  <si>
    <t>Datapro Information Technology Ltd.</t>
  </si>
  <si>
    <t>DATA INF TEL</t>
  </si>
  <si>
    <t>DATAPRO</t>
  </si>
  <si>
    <t>Datar Switchgear Ltd.</t>
  </si>
  <si>
    <t>DATAR SWITCH</t>
  </si>
  <si>
    <t>DATARSW-B</t>
  </si>
  <si>
    <t>Datasoft Application Software (India) Ltd.</t>
  </si>
  <si>
    <t>DATASOFT APP</t>
  </si>
  <si>
    <t>DATASOFT</t>
  </si>
  <si>
    <t>Datre Corporation Ltd.</t>
  </si>
  <si>
    <t>Datson Exports Ltd.</t>
  </si>
  <si>
    <t>Daulat Securities Ltd.</t>
  </si>
  <si>
    <t>DAULAT SEC.</t>
  </si>
  <si>
    <t>DAULAT</t>
  </si>
  <si>
    <t>Davangere Sugar Company Ltd.</t>
  </si>
  <si>
    <t>Dayal Finsec Ltd.</t>
  </si>
  <si>
    <t>Dazzel Confindive Ltd.</t>
  </si>
  <si>
    <t>DAZZEL CONFI</t>
  </si>
  <si>
    <t>DAZZEL</t>
  </si>
  <si>
    <t>DB (International) Stock Brokers Ltd.</t>
  </si>
  <si>
    <t>DB INT.ST.BR</t>
  </si>
  <si>
    <t>DBSTOCKBRO</t>
  </si>
  <si>
    <t>D B CORP</t>
  </si>
  <si>
    <t>DBCORP</t>
  </si>
  <si>
    <t>DB Realty Ltd.</t>
  </si>
  <si>
    <t>D B REALTY</t>
  </si>
  <si>
    <t>DBREALTY</t>
  </si>
  <si>
    <t>DCB Bank Ltd.</t>
  </si>
  <si>
    <t>DCBBANK</t>
  </si>
  <si>
    <t>DCM Financial Services Ltd.</t>
  </si>
  <si>
    <t>DCM FINANCIA</t>
  </si>
  <si>
    <t>DCMFINSERV</t>
  </si>
  <si>
    <t>DCM Ltd.</t>
  </si>
  <si>
    <t xml:space="preserve">DCM LTD.    </t>
  </si>
  <si>
    <t>DCM</t>
  </si>
  <si>
    <t>DCM Shriram Industries  Ltd.</t>
  </si>
  <si>
    <t xml:space="preserve">DCM SHR.IND </t>
  </si>
  <si>
    <t>DCMSRMIND</t>
  </si>
  <si>
    <t>DCM Shriram Ltd.</t>
  </si>
  <si>
    <t>DCMSHRIRAM</t>
  </si>
  <si>
    <t>DCW Ltd.</t>
  </si>
  <si>
    <t xml:space="preserve">DCW LTD.    </t>
  </si>
  <si>
    <t>DCW</t>
  </si>
  <si>
    <t>DD Ventures Ltd.</t>
  </si>
  <si>
    <t>De Nora India Ltd.</t>
  </si>
  <si>
    <t>DE NORA</t>
  </si>
  <si>
    <t>DENORA</t>
  </si>
  <si>
    <t>Deccan Bearings Ltd.</t>
  </si>
  <si>
    <t>DECCAN BEAR.</t>
  </si>
  <si>
    <t>DECANBRG</t>
  </si>
  <si>
    <t>Deccan Cements Ltd.</t>
  </si>
  <si>
    <t>DECAN CEMENT</t>
  </si>
  <si>
    <t>DECCANCE</t>
  </si>
  <si>
    <t>Deccan Chronicle Holdings Ltd.</t>
  </si>
  <si>
    <t>DECCAN CHR</t>
  </si>
  <si>
    <t>DCHL</t>
  </si>
  <si>
    <t>Deccan Finance Ltd.</t>
  </si>
  <si>
    <t>Deccan Gold Mines Ltd.</t>
  </si>
  <si>
    <t>DECCANGOLD</t>
  </si>
  <si>
    <t>DECNGOLD</t>
  </si>
  <si>
    <t>Deccan Polypacks Ltd.</t>
  </si>
  <si>
    <t>DECCAN POLYP</t>
  </si>
  <si>
    <t>DECPO</t>
  </si>
  <si>
    <t>Decillion Finance Ltd.</t>
  </si>
  <si>
    <t>DFL</t>
  </si>
  <si>
    <t>Decolight Ceramics Ltd.</t>
  </si>
  <si>
    <t>DECOLIGHT CE</t>
  </si>
  <si>
    <t>DECOLIGHT</t>
  </si>
  <si>
    <t>Deco-Mica Ltd.</t>
  </si>
  <si>
    <t>DECO-MICA</t>
  </si>
  <si>
    <t>DECOMIC</t>
  </si>
  <si>
    <t>Decorous Investment &amp; Trading Co Ltd.</t>
  </si>
  <si>
    <t>DITCO</t>
  </si>
  <si>
    <t>Dee Dee Steel Castings Ltd.</t>
  </si>
  <si>
    <t>Dee Kartavya Finance Ltd.</t>
  </si>
  <si>
    <t>DEE-KARTAVYA</t>
  </si>
  <si>
    <t>DKARTAV</t>
  </si>
  <si>
    <t>Deep Commercials Ltd.</t>
  </si>
  <si>
    <t>Deep Diamond India Ltd.</t>
  </si>
  <si>
    <t>DDIL</t>
  </si>
  <si>
    <t>Deep Industries Ltd.</t>
  </si>
  <si>
    <t>DEEP INDS</t>
  </si>
  <si>
    <t>DEEPIND</t>
  </si>
  <si>
    <t>Deepa Trade &amp; Commerce Ltd.</t>
  </si>
  <si>
    <t>Deepak Fertilisers &amp; Petrochemicals Corporation Ltd.</t>
  </si>
  <si>
    <t>DEEPAK FERT.</t>
  </si>
  <si>
    <t>DEEPAKFERT</t>
  </si>
  <si>
    <t>Deepak Industries Limited</t>
  </si>
  <si>
    <t>Deepak Nitrite Ltd.</t>
  </si>
  <si>
    <t>DEEPAK NITR.</t>
  </si>
  <si>
    <t>DEEPAKNI</t>
  </si>
  <si>
    <t>Deepak Spinners Ltd.</t>
  </si>
  <si>
    <t>DEEPAK SPINN</t>
  </si>
  <si>
    <t>DEEPAKSP</t>
  </si>
  <si>
    <t>Deeplok Financial Services Ltd.</t>
  </si>
  <si>
    <t>Deepraj Investments Ltd.</t>
  </si>
  <si>
    <t>Deepti Alloy Steel Ltd.</t>
  </si>
  <si>
    <t>DASL</t>
  </si>
  <si>
    <t>Deevee Commercials Ltd.</t>
  </si>
  <si>
    <t>Dekson Castings Ltd.</t>
  </si>
  <si>
    <t>DEKSON</t>
  </si>
  <si>
    <t>Delhi Safe Deposit Company Ltd.</t>
  </si>
  <si>
    <t>Delma Infrastructure Ltd.</t>
  </si>
  <si>
    <t>DELINFRA</t>
  </si>
  <si>
    <t>Delta Colonizers Ltd.</t>
  </si>
  <si>
    <t>Delta Corp Ltd.</t>
  </si>
  <si>
    <t>DELTA CORP</t>
  </si>
  <si>
    <t>DELTACORP</t>
  </si>
  <si>
    <t>Delta Industrial Resources Ltd.</t>
  </si>
  <si>
    <t>DELTA</t>
  </si>
  <si>
    <t>Delta Leasing &amp; Finance Ltd.</t>
  </si>
  <si>
    <t>DELTALTD</t>
  </si>
  <si>
    <t>Delta Magnets Ltd.</t>
  </si>
  <si>
    <t>DELTA MAG</t>
  </si>
  <si>
    <t>DELTAMAGNT</t>
  </si>
  <si>
    <t>Delta Polysters Ltd.</t>
  </si>
  <si>
    <t>DELTA POLYES</t>
  </si>
  <si>
    <t>DELTAPO</t>
  </si>
  <si>
    <t>Delton Cables Ltd.</t>
  </si>
  <si>
    <t>DELTON CABLE</t>
  </si>
  <si>
    <t>DLTNCBL</t>
  </si>
  <si>
    <t>Deltron Ltd.</t>
  </si>
  <si>
    <t>DELTA HAMLIN</t>
  </si>
  <si>
    <t>DELTRON</t>
  </si>
  <si>
    <t>Den Networks Ltd.</t>
  </si>
  <si>
    <t xml:space="preserve">DEN NETWORK </t>
  </si>
  <si>
    <t>DEN</t>
  </si>
  <si>
    <t>Dena Bank</t>
  </si>
  <si>
    <t>DENA BANK</t>
  </si>
  <si>
    <t>DENABANK</t>
  </si>
  <si>
    <t>Denim Fashions Ltd.</t>
  </si>
  <si>
    <t>Denis Chem Lab Ltd.</t>
  </si>
  <si>
    <t>DENIS CHEM</t>
  </si>
  <si>
    <t>DENISCHEM</t>
  </si>
  <si>
    <t>Denish Knit Industries Ltd.</t>
  </si>
  <si>
    <t>Denso India Ltd.</t>
  </si>
  <si>
    <t>DENSO INDIA</t>
  </si>
  <si>
    <t>DENSO</t>
  </si>
  <si>
    <t>Desh Rakshak Aushdhalaya Ltd.</t>
  </si>
  <si>
    <t>DESH RAKSHAK</t>
  </si>
  <si>
    <t>DESHRAK</t>
  </si>
  <si>
    <t>Deshapriya Estates Ltd.</t>
  </si>
  <si>
    <t>Design Auto Systems Ltd.</t>
  </si>
  <si>
    <t>DESIGN AUTO</t>
  </si>
  <si>
    <t>DESIGNAU</t>
  </si>
  <si>
    <t>Detroit Industries Ltd.</t>
  </si>
  <si>
    <t>DETROIT IND.</t>
  </si>
  <si>
    <t>DETRIND</t>
  </si>
  <si>
    <t>Dev Fasteners Ltd.</t>
  </si>
  <si>
    <t>DEV FASTENER</t>
  </si>
  <si>
    <t>DEVFA</t>
  </si>
  <si>
    <t>Dev Holdings Ltd.</t>
  </si>
  <si>
    <t>Dev Information Technology Ltd.</t>
  </si>
  <si>
    <t>Dev Kunj Trade Enterprises Ltd.</t>
  </si>
  <si>
    <t>Devhari Exports (India) Ltd.</t>
  </si>
  <si>
    <t>DEVHARI</t>
  </si>
  <si>
    <t>Devine Impex Ltd.</t>
  </si>
  <si>
    <t>DEVINE IMPE</t>
  </si>
  <si>
    <t>DEVINE</t>
  </si>
  <si>
    <t>Devinsu Trading Ltd.</t>
  </si>
  <si>
    <t>DEVINSU TRAD</t>
  </si>
  <si>
    <t>DEVITRD</t>
  </si>
  <si>
    <t>Devki Leasing &amp; Finance Ltd.</t>
  </si>
  <si>
    <t>DEVKI LEAS.</t>
  </si>
  <si>
    <t>DEVKI</t>
  </si>
  <si>
    <t>Dewan Housing Finance Corporation Ltd.</t>
  </si>
  <si>
    <t>DEWAN H.FIN.</t>
  </si>
  <si>
    <t>DHFL</t>
  </si>
  <si>
    <t>Dewan Rubber Industries  Ltd.</t>
  </si>
  <si>
    <t>DEWAN  RUBBR</t>
  </si>
  <si>
    <t>DEWRUBB-B</t>
  </si>
  <si>
    <t>Dewan Sugars Ltd.</t>
  </si>
  <si>
    <t>Dewan Tyres Ltd.</t>
  </si>
  <si>
    <t>DEWAN TYRES</t>
  </si>
  <si>
    <t>DEWNTYR-B</t>
  </si>
  <si>
    <t>Dewas Metal Sections Limited</t>
  </si>
  <si>
    <t>DFL Finance Ltd.</t>
  </si>
  <si>
    <t>DFL Infrastructure Finance Ltd.</t>
  </si>
  <si>
    <t>DFLINFRA</t>
  </si>
  <si>
    <t>DFM Foods Ltd.</t>
  </si>
  <si>
    <t>DFM FOODS</t>
  </si>
  <si>
    <t>DFM</t>
  </si>
  <si>
    <t>Dhabriya Polywood Ltd.</t>
  </si>
  <si>
    <t>DHABRIYA</t>
  </si>
  <si>
    <t>Dhampur Sugar Mills Ltd.</t>
  </si>
  <si>
    <t>DHAMPUR SUGA</t>
  </si>
  <si>
    <t>DHAMPURSUG</t>
  </si>
  <si>
    <t>Dhampure Speciality Sugars Ltd.</t>
  </si>
  <si>
    <t>DHAMPURE SGR</t>
  </si>
  <si>
    <t>DHAMPURE</t>
  </si>
  <si>
    <t>Dhanada Corporation Ltd.</t>
  </si>
  <si>
    <t>DHANADACOL</t>
  </si>
  <si>
    <t>DHANADACO</t>
  </si>
  <si>
    <t>Dhanalaxmi Roto Spinners Ltd.</t>
  </si>
  <si>
    <t>DHAN ROTO SP</t>
  </si>
  <si>
    <t>DHANROTO</t>
  </si>
  <si>
    <t>Dhanlaxmi Bank Ltd.</t>
  </si>
  <si>
    <t>DHANALAK.BNK</t>
  </si>
  <si>
    <t>DHANBANK</t>
  </si>
  <si>
    <t>Dhanlaxmi Cotex Ltd.</t>
  </si>
  <si>
    <t>DHANAL.COTEX</t>
  </si>
  <si>
    <t>Dhanlaxmi Fabrics Ltd.</t>
  </si>
  <si>
    <t>DHANLXMI FAB</t>
  </si>
  <si>
    <t>DHANFAB</t>
  </si>
  <si>
    <t>Dhanleela Investments &amp; Trading Company Ltd.</t>
  </si>
  <si>
    <t>DHANLEELA</t>
  </si>
  <si>
    <t>Dhanuka Agritech Ltd.</t>
  </si>
  <si>
    <t>DHAN AGRI</t>
  </si>
  <si>
    <t>DHANUKA</t>
  </si>
  <si>
    <t>Dhanuka Commercial Ltd.</t>
  </si>
  <si>
    <t>DHANUKACOM</t>
  </si>
  <si>
    <t>Dhanuka Realty Ltd.</t>
  </si>
  <si>
    <t>Dhanus Technologies Ltd.</t>
  </si>
  <si>
    <t>DHANUSTECH</t>
  </si>
  <si>
    <t>DHANUS</t>
  </si>
  <si>
    <t>Dhanvantri Jeevan Rekha Ltd.</t>
  </si>
  <si>
    <t>DHAN JEEVAN</t>
  </si>
  <si>
    <t>ZDHJERK</t>
  </si>
  <si>
    <t>Dhanvarsha Finvest Ltd.</t>
  </si>
  <si>
    <t>DHANVARSHA</t>
  </si>
  <si>
    <t>Dhanverdhi Exports Ltd.</t>
  </si>
  <si>
    <t>Dhar Textile Mills Ltd.</t>
  </si>
  <si>
    <t>DHAR TEXTIM</t>
  </si>
  <si>
    <t>DHARTEX</t>
  </si>
  <si>
    <t>Dharamsi Morarji Chemical Company Ltd.</t>
  </si>
  <si>
    <t>DHARAMSI CHM</t>
  </si>
  <si>
    <t>DHARAMSI</t>
  </si>
  <si>
    <t>Dharani Finance Ltd.</t>
  </si>
  <si>
    <t>DHARANI FIN.</t>
  </si>
  <si>
    <t>DHARFIN</t>
  </si>
  <si>
    <t>Dharani Sugars &amp; Chemicals Ltd.</t>
  </si>
  <si>
    <t>DHARANI SUG</t>
  </si>
  <si>
    <t>DHARSUGAR</t>
  </si>
  <si>
    <t>Dharnendra Agro Food Industries  Ltd.</t>
  </si>
  <si>
    <t>DHARN.AGRO</t>
  </si>
  <si>
    <t>DHARNAG</t>
  </si>
  <si>
    <t>Dharnendra Industries Ltd.</t>
  </si>
  <si>
    <t>DHARNEND IND</t>
  </si>
  <si>
    <t>DHARI</t>
  </si>
  <si>
    <t>Dharnendra Overseas Ltd.</t>
  </si>
  <si>
    <t>DHARNEND.OVR</t>
  </si>
  <si>
    <t>DHARNOV</t>
  </si>
  <si>
    <t>Dharower Financial Services Ltd.</t>
  </si>
  <si>
    <t>Dharti Proteins Ltd.</t>
  </si>
  <si>
    <t>DEVIKA PROT.</t>
  </si>
  <si>
    <t>DEVIKA</t>
  </si>
  <si>
    <t>Dhaval Exports Ltd.</t>
  </si>
  <si>
    <t>Dhelakhat Tea Co Ltd.</t>
  </si>
  <si>
    <t>Dhenu Buildcon India Ltd.</t>
  </si>
  <si>
    <t>DHENUBUILD</t>
  </si>
  <si>
    <t>Dhoot Industrial Finance Ltd.</t>
  </si>
  <si>
    <t>DHOOT I.FIN.</t>
  </si>
  <si>
    <t>DHOOTIN</t>
  </si>
  <si>
    <t>DHP India Ltd.</t>
  </si>
  <si>
    <t>DHP INDIA LT</t>
  </si>
  <si>
    <t>DHPIND</t>
  </si>
  <si>
    <t>Dhruv Estates Ltd.</t>
  </si>
  <si>
    <t>DHRUV ESTATE</t>
  </si>
  <si>
    <t>DHRUVES</t>
  </si>
  <si>
    <t>Dhruv Wellness Ltd.</t>
  </si>
  <si>
    <t>DWL</t>
  </si>
  <si>
    <t>Dhruva Capital Services Ltd.</t>
  </si>
  <si>
    <t>DHRUVA CAP.</t>
  </si>
  <si>
    <t>DHRUVCA</t>
  </si>
  <si>
    <t>Dhunseri Investments Ltd.</t>
  </si>
  <si>
    <t>DHUNINV</t>
  </si>
  <si>
    <t>Dhunseri Petrochem Ltd.</t>
  </si>
  <si>
    <t>DPL</t>
  </si>
  <si>
    <t>Dhunseri Tea &amp; Industries Ltd.</t>
  </si>
  <si>
    <t>DHUN TEAIND</t>
  </si>
  <si>
    <t>DHUNTEAIND</t>
  </si>
  <si>
    <t>Dhyana Finstock Ltd.</t>
  </si>
  <si>
    <t>DHYANA FIN</t>
  </si>
  <si>
    <t>DHYANAFIN</t>
  </si>
  <si>
    <t>Diamant Infrastructure Ltd.</t>
  </si>
  <si>
    <t>DIAMANT</t>
  </si>
  <si>
    <t>Diamines &amp; Chemicals Ltd.</t>
  </si>
  <si>
    <t>DIAMINES&amp;CHM</t>
  </si>
  <si>
    <t>DIAMINESQ</t>
  </si>
  <si>
    <t>Diamond Infosystems Ltd.</t>
  </si>
  <si>
    <t>DIAMONDINFO</t>
  </si>
  <si>
    <t>DIAMOND</t>
  </si>
  <si>
    <t>Diamond Power Infrastructure Ltd.</t>
  </si>
  <si>
    <t>DIAMONPOWER</t>
  </si>
  <si>
    <t>DIAPOWER</t>
  </si>
  <si>
    <t>Diana Tea Company Ltd.</t>
  </si>
  <si>
    <t>DIANA TEA CO</t>
  </si>
  <si>
    <t>DIANATEA</t>
  </si>
  <si>
    <t>Dibba Infotech Ltd.</t>
  </si>
  <si>
    <t>DIC India Ltd.</t>
  </si>
  <si>
    <t xml:space="preserve">DIC INDIA   </t>
  </si>
  <si>
    <t>DICIND</t>
  </si>
  <si>
    <t>Diggi Multitrade Ltd.</t>
  </si>
  <si>
    <t>Digital Electronics Ltd.</t>
  </si>
  <si>
    <t>DIGITAL ELE.</t>
  </si>
  <si>
    <t>ZDIGIELE</t>
  </si>
  <si>
    <t>Digital Multiforms Ltd.</t>
  </si>
  <si>
    <t>DIGITAL MULT</t>
  </si>
  <si>
    <t>DIGIMULT</t>
  </si>
  <si>
    <t>Digjam Ltd.</t>
  </si>
  <si>
    <t>DIGJAMLTD</t>
  </si>
  <si>
    <t>Digjam Ltd. - (Amalgamation)</t>
  </si>
  <si>
    <t>DIGJAM LTD</t>
  </si>
  <si>
    <t>DIGJAM</t>
  </si>
  <si>
    <t>Digvijay Services Ltd.</t>
  </si>
  <si>
    <t>Diksat Transworld Ltd.</t>
  </si>
  <si>
    <t>DIKSAT</t>
  </si>
  <si>
    <t>DIL Ltd.</t>
  </si>
  <si>
    <t>DIL LTD</t>
  </si>
  <si>
    <t>DIL</t>
  </si>
  <si>
    <t>Diligent Industries Ltd.</t>
  </si>
  <si>
    <t>DILIGENT</t>
  </si>
  <si>
    <t>Dilip Buildcon Ltd.</t>
  </si>
  <si>
    <t>DBL</t>
  </si>
  <si>
    <t>Dina Iron &amp; Steel Ltd.</t>
  </si>
  <si>
    <t>DINIRST</t>
  </si>
  <si>
    <t>Dion Global Solutions Ltd.</t>
  </si>
  <si>
    <t>DION</t>
  </si>
  <si>
    <t>Disa India Ltd.</t>
  </si>
  <si>
    <t>DISA INDIA</t>
  </si>
  <si>
    <t>DISAQ</t>
  </si>
  <si>
    <t>Dish TV India Ltd.</t>
  </si>
  <si>
    <t>DISH TV</t>
  </si>
  <si>
    <t>DISHTV</t>
  </si>
  <si>
    <t>Disha Resources Ltd.</t>
  </si>
  <si>
    <t>ARIHANT AVEN</t>
  </si>
  <si>
    <t>ARIAC</t>
  </si>
  <si>
    <t>Dishman Carbogen Amcis Ltd.</t>
  </si>
  <si>
    <t>DCAL</t>
  </si>
  <si>
    <t>Dishman Pharmaceuticals &amp; Chemicals Ltd. - (Amalgamated)</t>
  </si>
  <si>
    <t>DISHMAN PHAR</t>
  </si>
  <si>
    <t>DISHMAN</t>
  </si>
  <si>
    <t>Distinctive Properties &amp; Leasing Ltd.</t>
  </si>
  <si>
    <t>Divine Entertainment Ltd.</t>
  </si>
  <si>
    <t>DIVINEENT</t>
  </si>
  <si>
    <t>Divine Leasing &amp; Finance Ltd.</t>
  </si>
  <si>
    <t>Divine Multimedia (India) Ltd.</t>
  </si>
  <si>
    <t>DIVINE</t>
  </si>
  <si>
    <t>Divinus Fabrics Ltd.</t>
  </si>
  <si>
    <t>DIVINUS</t>
  </si>
  <si>
    <t>DIVI'S LAB.</t>
  </si>
  <si>
    <t>DIVISLAB</t>
  </si>
  <si>
    <t>Divya Jyoti Industries  Ltd.</t>
  </si>
  <si>
    <t>DIVYAJYOTI I</t>
  </si>
  <si>
    <t>DIVYAJYQ</t>
  </si>
  <si>
    <t>Divya Mercantile Ltd.</t>
  </si>
  <si>
    <t>Divyashakti Granites Ltd.</t>
  </si>
  <si>
    <t>DIVYA.GRANIT</t>
  </si>
  <si>
    <t>DIVSHKT</t>
  </si>
  <si>
    <t>Dixon Technologies (India)  Ltd.</t>
  </si>
  <si>
    <t>DIXON</t>
  </si>
  <si>
    <t>DJS Stock &amp; Shares Ltd.</t>
  </si>
  <si>
    <t>DJS STOCK</t>
  </si>
  <si>
    <t>DJSSS</t>
  </si>
  <si>
    <t>DLF Ltd.</t>
  </si>
  <si>
    <t xml:space="preserve">DLF LIMITED </t>
  </si>
  <si>
    <t>DLF</t>
  </si>
  <si>
    <t>D-Link (India) Ltd.</t>
  </si>
  <si>
    <t>DLINK IND</t>
  </si>
  <si>
    <t>DLINKINDIA</t>
  </si>
  <si>
    <t>DLX Ltd.</t>
  </si>
  <si>
    <t>DMC Education Ltd.</t>
  </si>
  <si>
    <t>DMC EDU</t>
  </si>
  <si>
    <t>DMCEDU</t>
  </si>
  <si>
    <t>Do Max Steel Ltd.</t>
  </si>
  <si>
    <t>Doctors Biotech India Ltd.</t>
  </si>
  <si>
    <t>DOCTORS BIOT</t>
  </si>
  <si>
    <t>DOCTORBI</t>
  </si>
  <si>
    <t>Dolat Investments Ltd.</t>
  </si>
  <si>
    <t>DOLAT INV.</t>
  </si>
  <si>
    <t>DOLAT</t>
  </si>
  <si>
    <t>Dollar Industries Ltd.</t>
  </si>
  <si>
    <t>Dollex Industries Ltd.</t>
  </si>
  <si>
    <t>DOLLEX IND.</t>
  </si>
  <si>
    <t>DOLLEX</t>
  </si>
  <si>
    <t>Dolphin Hotels Ltd.</t>
  </si>
  <si>
    <t>DOLPHIN HOT</t>
  </si>
  <si>
    <t>DOLPHOT</t>
  </si>
  <si>
    <t>Dolphin Investment Ltd.</t>
  </si>
  <si>
    <t>DOLPHIN INV</t>
  </si>
  <si>
    <t>ZDOLPINV</t>
  </si>
  <si>
    <t>Dolphin Medical Services Ltd.</t>
  </si>
  <si>
    <t>DOLPHIN MEDI</t>
  </si>
  <si>
    <t>DOLPHMED</t>
  </si>
  <si>
    <t>Dolphin Offshore Enterprises (India) Ltd.</t>
  </si>
  <si>
    <t>DOLPHIN OFF.</t>
  </si>
  <si>
    <t>DOLPHINOFF</t>
  </si>
  <si>
    <t>Donear Industries Ltd.</t>
  </si>
  <si>
    <t>DONEAR IND.</t>
  </si>
  <si>
    <t>DONEAR</t>
  </si>
  <si>
    <t>Doon Valley Rice Ltd.</t>
  </si>
  <si>
    <t>DOON VALLEY</t>
  </si>
  <si>
    <t>DOONVAL</t>
  </si>
  <si>
    <t>DOT COM Global Ltd.</t>
  </si>
  <si>
    <t>PRECIMDIAM</t>
  </si>
  <si>
    <t>DOTCOM</t>
  </si>
  <si>
    <t>Dow Jones Composite Index</t>
  </si>
  <si>
    <t>Dow Jones Industrial Average Index</t>
  </si>
  <si>
    <t>DowellS Elektro Werke Ltd.</t>
  </si>
  <si>
    <t>DOW ELE WERK</t>
  </si>
  <si>
    <t>DOWELWE</t>
  </si>
  <si>
    <t>DP Wires Ltd.</t>
  </si>
  <si>
    <t>DQ Entertainment (International) Ltd.</t>
  </si>
  <si>
    <t>DQ ENT</t>
  </si>
  <si>
    <t>DQE</t>
  </si>
  <si>
    <t>Dr Agarwals Eye Hospital Ltd.</t>
  </si>
  <si>
    <t>DR.AGAR.EYE</t>
  </si>
  <si>
    <t>DRAGARWQ</t>
  </si>
  <si>
    <t>Dr M Soy Proteins Ltd.</t>
  </si>
  <si>
    <t>Dr Sabharwals Manufacturing Labs Ltd.</t>
  </si>
  <si>
    <t>DR.SABHAR(P)</t>
  </si>
  <si>
    <t>DRSABHP</t>
  </si>
  <si>
    <t>Dr Softech &amp; Industries  Ltd.</t>
  </si>
  <si>
    <t>D R INDUSTRI</t>
  </si>
  <si>
    <t>DRIND</t>
  </si>
  <si>
    <t>Dr. Datasons Labs Ltd.</t>
  </si>
  <si>
    <t>DRDATSONS</t>
  </si>
  <si>
    <t>LALPATHLAB</t>
  </si>
  <si>
    <t>Dr. Reddys Laboratories Ltd.</t>
  </si>
  <si>
    <t>DR.REDDY'S</t>
  </si>
  <si>
    <t>DRREDDY*</t>
  </si>
  <si>
    <t>DRA Consultants Ltd.</t>
  </si>
  <si>
    <t>DRA</t>
  </si>
  <si>
    <t>Dravya Industrial Chemicals Ltd.</t>
  </si>
  <si>
    <t>DRAVYA IND.</t>
  </si>
  <si>
    <t>DRAVIND</t>
  </si>
  <si>
    <t>Dredging Corporation Of India Ltd.</t>
  </si>
  <si>
    <t>DREDGING COR</t>
  </si>
  <si>
    <t>DREDGECORP</t>
  </si>
  <si>
    <t>DS Kulkarni Developers Ltd.</t>
  </si>
  <si>
    <t>DS.KULKARNI</t>
  </si>
  <si>
    <t>DSKULKARNI</t>
  </si>
  <si>
    <t>DSJ Communications Ltd.</t>
  </si>
  <si>
    <t>DSJ COMM.LTD</t>
  </si>
  <si>
    <t>DALALSTCOM</t>
  </si>
  <si>
    <t>DSK Real Estates Ltd. [Merged]</t>
  </si>
  <si>
    <t>DSP BlackRock Dual Advantage Fund Series 13-35 M Direct Growth</t>
  </si>
  <si>
    <t>D35MS13DG</t>
  </si>
  <si>
    <t>DSQ Software Ltd.</t>
  </si>
  <si>
    <t>SQRDSFWARE</t>
  </si>
  <si>
    <t>DSQSOFT</t>
  </si>
  <si>
    <t>DTC India Ltd.</t>
  </si>
  <si>
    <t>Duck Tarpaulins Ltd.</t>
  </si>
  <si>
    <t>DUCK TARPAUL</t>
  </si>
  <si>
    <t>DUCTA</t>
  </si>
  <si>
    <t>Ducon Infratechnologies Ltd.</t>
  </si>
  <si>
    <t>DUCON</t>
  </si>
  <si>
    <t>Dudhoria Construction Company Ltd.</t>
  </si>
  <si>
    <t>Dugar Housing Developments Ltd.</t>
  </si>
  <si>
    <t>DUGAR HOU</t>
  </si>
  <si>
    <t>DUGARHOU</t>
  </si>
  <si>
    <t>Dujodwala Paper Chemicals Ltd.</t>
  </si>
  <si>
    <t>DUJOD PAP CH</t>
  </si>
  <si>
    <t>DUJODPPR</t>
  </si>
  <si>
    <t>Dujohn Laboratories Ltd.</t>
  </si>
  <si>
    <t>DUJOHN LABOR</t>
  </si>
  <si>
    <t>DUJOHN</t>
  </si>
  <si>
    <t>Duke Commerce Ltd.</t>
  </si>
  <si>
    <t>Duke Offshore Ltd.</t>
  </si>
  <si>
    <t>DUKE OFFSHOR</t>
  </si>
  <si>
    <t>DUKEOFS</t>
  </si>
  <si>
    <t>Dumpy Holdings Ltd.</t>
  </si>
  <si>
    <t>Dumraon Textiles Ltd.</t>
  </si>
  <si>
    <t>Duncan Brothers &amp; Company Ltd.</t>
  </si>
  <si>
    <t>Duncan Engineering Ltd.</t>
  </si>
  <si>
    <t>DUNCANENG</t>
  </si>
  <si>
    <t>Duncan International (India) Ltd.</t>
  </si>
  <si>
    <t>Duncans Industries Ltd.</t>
  </si>
  <si>
    <t>DUNCANS INDU</t>
  </si>
  <si>
    <t>DUNCANSLTD</t>
  </si>
  <si>
    <t>Dune Mercantile Ltd.</t>
  </si>
  <si>
    <t>DUNE</t>
  </si>
  <si>
    <t>Dunlop India Ltd.</t>
  </si>
  <si>
    <t>DUNLOP INDIA</t>
  </si>
  <si>
    <t>DUNLOP-B1</t>
  </si>
  <si>
    <t>Duplex Industries Ltd</t>
  </si>
  <si>
    <t>Dupont Sportswear Ltd.</t>
  </si>
  <si>
    <t>DUPONT SPORT</t>
  </si>
  <si>
    <t>DUPONTS</t>
  </si>
  <si>
    <t>Durgesh Merchants Ltd.</t>
  </si>
  <si>
    <t>Duropack Ltd.</t>
  </si>
  <si>
    <t>DURO PACK</t>
  </si>
  <si>
    <t>DUROPACK</t>
  </si>
  <si>
    <t>Dutron Polymers Ltd.</t>
  </si>
  <si>
    <t>DUTRON POLY.</t>
  </si>
  <si>
    <t>DUTRON</t>
  </si>
  <si>
    <t>DWAR SUGAR</t>
  </si>
  <si>
    <t>DWARKESH</t>
  </si>
  <si>
    <t>Dwekam Industries Ltd.</t>
  </si>
  <si>
    <t>DWEKAM</t>
  </si>
  <si>
    <t>Dwitiya Trading Ltd.</t>
  </si>
  <si>
    <t>DWITIYA</t>
  </si>
  <si>
    <t>Dyna Lamps &amp; Glass Works Ltd.</t>
  </si>
  <si>
    <t>DYNA LAMPS</t>
  </si>
  <si>
    <t>DYNALMP</t>
  </si>
  <si>
    <t>Dynacons Systems &amp; Solutions Ltd.</t>
  </si>
  <si>
    <t>DYNACONS SYS</t>
  </si>
  <si>
    <t>DSSL</t>
  </si>
  <si>
    <t>Dynamatic Technologies Ltd.</t>
  </si>
  <si>
    <t>DYNAMAT.TECH</t>
  </si>
  <si>
    <t>DYNAMATECH</t>
  </si>
  <si>
    <t>Dynamic Archistructures Ltd.</t>
  </si>
  <si>
    <t>DAL</t>
  </si>
  <si>
    <t>Dynamic Industries Ltd.</t>
  </si>
  <si>
    <t>DYNAMIC IND.</t>
  </si>
  <si>
    <t>DYNAMIND</t>
  </si>
  <si>
    <t>Dynamic Microsteppers Ltd.</t>
  </si>
  <si>
    <t>DYNAMIC MICR</t>
  </si>
  <si>
    <t>DYNMICR</t>
  </si>
  <si>
    <t>Dynamic Portfolio Management &amp; Services Ltd.</t>
  </si>
  <si>
    <t>DYNAMIC PORT</t>
  </si>
  <si>
    <t>DYNAMICP</t>
  </si>
  <si>
    <t>Dynavision Ltd.</t>
  </si>
  <si>
    <t>DYNAVISION</t>
  </si>
  <si>
    <t>DYNAVSN</t>
  </si>
  <si>
    <t>Dynavox Industries Ltd.</t>
  </si>
  <si>
    <t>DYNAVOX INDU</t>
  </si>
  <si>
    <t>DYNIDUS-B</t>
  </si>
  <si>
    <t>Dynemic Products Ltd.</t>
  </si>
  <si>
    <t>DYNEMIC PRO</t>
  </si>
  <si>
    <t>DYNPRO</t>
  </si>
  <si>
    <t>E.Com Infotech (India) Ltd.</t>
  </si>
  <si>
    <t>E.COM INFOTE</t>
  </si>
  <si>
    <t>ECOM</t>
  </si>
  <si>
    <t>E.I.D.PAR</t>
  </si>
  <si>
    <t>EIDPARRY</t>
  </si>
  <si>
    <t>E.Star Infotech Ltd.</t>
  </si>
  <si>
    <t>ESTAR INFO</t>
  </si>
  <si>
    <t>ESTAR</t>
  </si>
  <si>
    <t>Eagle International Ltd.</t>
  </si>
  <si>
    <t>Earnest Healthcare Ltd.</t>
  </si>
  <si>
    <t>East Buildtech Ltd.</t>
  </si>
  <si>
    <t>EASTBUILD</t>
  </si>
  <si>
    <t>East Coast Enterprisers Ltd.</t>
  </si>
  <si>
    <t>Eastcoast Steel Ltd.</t>
  </si>
  <si>
    <t>EAST C.STEEL</t>
  </si>
  <si>
    <t>ECSTSTL</t>
  </si>
  <si>
    <t>Eastern Dooars Tea Co Ltd.</t>
  </si>
  <si>
    <t>Eastern Gases Ltd.</t>
  </si>
  <si>
    <t>EASTERN GAS</t>
  </si>
  <si>
    <t>EASTERNGAS</t>
  </si>
  <si>
    <t>Eastern General Indusries Ltd.</t>
  </si>
  <si>
    <t>Eastern Investments Ltd. (Bird Group)</t>
  </si>
  <si>
    <t>Eastern Mining &amp; Allied Industries  Ltd.</t>
  </si>
  <si>
    <t>EAST MIN ALL</t>
  </si>
  <si>
    <t>ESTMNAL</t>
  </si>
  <si>
    <t>Eastern Silk Industries  Ltd.</t>
  </si>
  <si>
    <t>EASTER SI(PS</t>
  </si>
  <si>
    <t>EASTSILK</t>
  </si>
  <si>
    <t>Eastern Sugar &amp; Industries  Ltd.</t>
  </si>
  <si>
    <t>EASTERN SUG.</t>
  </si>
  <si>
    <t>EASTSUGIND</t>
  </si>
  <si>
    <t>Eastern Treads Ltd.</t>
  </si>
  <si>
    <t>EASTERN TRED</t>
  </si>
  <si>
    <t>EASTRED</t>
  </si>
  <si>
    <t>Eastwest Hotels Ltd.</t>
  </si>
  <si>
    <t>Easun Capital Markets Ltd.</t>
  </si>
  <si>
    <t>Easun Reyrolle Ltd.</t>
  </si>
  <si>
    <t>EASUNREYRL</t>
  </si>
  <si>
    <t>Easy Fincorp Ltd.</t>
  </si>
  <si>
    <t>WEIZMANN FIN</t>
  </si>
  <si>
    <t>WEIZFIN</t>
  </si>
  <si>
    <t>Ebers Pharmaceuticals Ltd.</t>
  </si>
  <si>
    <t>EBERS PHARMA</t>
  </si>
  <si>
    <t>EBEPH</t>
  </si>
  <si>
    <t>Ebony (India) Ltd.</t>
  </si>
  <si>
    <t>ECE Industries Ltd.</t>
  </si>
  <si>
    <t>ECEIND</t>
  </si>
  <si>
    <t>ECLERX</t>
  </si>
  <si>
    <t>Eco Friendly Food Processing Park Ltd.</t>
  </si>
  <si>
    <t>ECO FRIENDLY</t>
  </si>
  <si>
    <t>EFPL</t>
  </si>
  <si>
    <t>Ecoboard Industries Ltd.</t>
  </si>
  <si>
    <t>ECO BOARD IN</t>
  </si>
  <si>
    <t>ECOBOAR</t>
  </si>
  <si>
    <t>Econo Trade (India) Ltd.</t>
  </si>
  <si>
    <t>ETIL</t>
  </si>
  <si>
    <t>Ecoplast Ltd.</t>
  </si>
  <si>
    <t>ECOPLAST LTD</t>
  </si>
  <si>
    <t>ECOPLAST</t>
  </si>
  <si>
    <t>ECS Biztech Ltd.</t>
  </si>
  <si>
    <t>ECS</t>
  </si>
  <si>
    <t>Eddy Current Controls (India) Ltd.</t>
  </si>
  <si>
    <t>EDDY CURRENT</t>
  </si>
  <si>
    <t>EDDYCUR</t>
  </si>
  <si>
    <t>Edelweiss ETF - Nifty Bank</t>
  </si>
  <si>
    <t>Edelweiss ETF- Nifty 50</t>
  </si>
  <si>
    <t>NIFTYEES</t>
  </si>
  <si>
    <t>Edelweiss Finance &amp; Investments Ltd. - (EFILD0B501B)</t>
  </si>
  <si>
    <t>EFILD0B501B</t>
  </si>
  <si>
    <t>Edelweiss Financial Services Ltd.</t>
  </si>
  <si>
    <t>EDELWEISS</t>
  </si>
  <si>
    <t>Edserv SoftSystems Ltd.</t>
  </si>
  <si>
    <t>EDSERV</t>
  </si>
  <si>
    <t>Educomp Solutions Ltd.</t>
  </si>
  <si>
    <t>EDUCOMP SOLN</t>
  </si>
  <si>
    <t>EDUCOMP</t>
  </si>
  <si>
    <t>Eduexel Infotainment Ltd.</t>
  </si>
  <si>
    <t>TGF MEDIA SY</t>
  </si>
  <si>
    <t>EDUEXEL</t>
  </si>
  <si>
    <t>eDynamics Solutions Ltd.</t>
  </si>
  <si>
    <t>EDSL</t>
  </si>
  <si>
    <t>Effingo Textile &amp; Trading Ltd.</t>
  </si>
  <si>
    <t>EFFTXT</t>
  </si>
  <si>
    <t>Effulgent Infomedia Ltd.</t>
  </si>
  <si>
    <t>KLKELEC</t>
  </si>
  <si>
    <t>Eicher Motors Ltd.</t>
  </si>
  <si>
    <t>EICHER MOTOR</t>
  </si>
  <si>
    <t>EICHERMOT</t>
  </si>
  <si>
    <t>EICL Ltd.</t>
  </si>
  <si>
    <t>EICLLTD</t>
  </si>
  <si>
    <t>Eider Infotech Ltd.</t>
  </si>
  <si>
    <t>EIDERTELE</t>
  </si>
  <si>
    <t>Eider Technologies Ltd.</t>
  </si>
  <si>
    <t>EIDER ELECT</t>
  </si>
  <si>
    <t>EIDRELE</t>
  </si>
  <si>
    <t>EIH Associated Hotels Ltd.</t>
  </si>
  <si>
    <t>EIH ASSO.HOT</t>
  </si>
  <si>
    <t>EIHAHOTELS</t>
  </si>
  <si>
    <t>EIH Ltd.</t>
  </si>
  <si>
    <t xml:space="preserve">EIH LTD.    </t>
  </si>
  <si>
    <t>EIHOTEL</t>
  </si>
  <si>
    <t>Eimco Elecon (India) Ltd.</t>
  </si>
  <si>
    <t>EIMCO ELECON</t>
  </si>
  <si>
    <t>EIMCOELECO</t>
  </si>
  <si>
    <t>EITA India Ltd.</t>
  </si>
  <si>
    <t>Ekam Leasing &amp; Finance Company Ltd.</t>
  </si>
  <si>
    <t>EKAM LEASING</t>
  </si>
  <si>
    <t>EKAMLEA</t>
  </si>
  <si>
    <t>EL Forge Ltd.</t>
  </si>
  <si>
    <t>EL FORGE LTD</t>
  </si>
  <si>
    <t>ELFORGE</t>
  </si>
  <si>
    <t>E-Land Apparel Ltd.</t>
  </si>
  <si>
    <t>ELAND</t>
  </si>
  <si>
    <t>Elango Industries Ltd.</t>
  </si>
  <si>
    <t>ELANGO INDUS</t>
  </si>
  <si>
    <t>ELANGO</t>
  </si>
  <si>
    <t>Elantas Beck India Ltd.</t>
  </si>
  <si>
    <t>ELANTAS</t>
  </si>
  <si>
    <t>Elbee Services Ltd.</t>
  </si>
  <si>
    <t>ELBEE SERV L</t>
  </si>
  <si>
    <t>ELBEE</t>
  </si>
  <si>
    <t>Elcid Investments Ltd.</t>
  </si>
  <si>
    <t>ELCID INV</t>
  </si>
  <si>
    <t>ELCIDIN</t>
  </si>
  <si>
    <t>Elcon Finlease &amp; Industries  Ltd.</t>
  </si>
  <si>
    <t>ELCON FINLEA</t>
  </si>
  <si>
    <t>ELCONFN</t>
  </si>
  <si>
    <t>Eldeco Housing &amp; Industries  Ltd.</t>
  </si>
  <si>
    <t>ELDECO HOUS.</t>
  </si>
  <si>
    <t>ELDEHSG</t>
  </si>
  <si>
    <t>Elder Health Care Ltd.</t>
  </si>
  <si>
    <t>ELDER HEALTH</t>
  </si>
  <si>
    <t>ELDERHCL</t>
  </si>
  <si>
    <t>Elder Pharmaceuticals Ltd.</t>
  </si>
  <si>
    <t>ELDER PHARMA</t>
  </si>
  <si>
    <t>ELDERPHARM</t>
  </si>
  <si>
    <t>Elder Projects Ltd.</t>
  </si>
  <si>
    <t>ELDER PROJ.</t>
  </si>
  <si>
    <t>ELDERPG</t>
  </si>
  <si>
    <t>Elecon Engineering Company Ltd.</t>
  </si>
  <si>
    <t>ELECON ENG</t>
  </si>
  <si>
    <t>ELECON</t>
  </si>
  <si>
    <t>Electrex (India) Ltd.</t>
  </si>
  <si>
    <t>ELECTREX IND</t>
  </si>
  <si>
    <t>ELEXT</t>
  </si>
  <si>
    <t>Electric Control Gear (India) Ltd.</t>
  </si>
  <si>
    <t>ELECT CONT G</t>
  </si>
  <si>
    <t>ECGIL</t>
  </si>
  <si>
    <t>Electro Polychem Ltd.</t>
  </si>
  <si>
    <t>Electronica Industries Ltd.</t>
  </si>
  <si>
    <t>Electronica Machine Tools Ltd</t>
  </si>
  <si>
    <t>Electronica Plastic Machines Ltd</t>
  </si>
  <si>
    <t>Electronica Tough Carb Ltd.</t>
  </si>
  <si>
    <t>Electrosteel Castings Ltd.</t>
  </si>
  <si>
    <t>ELEC.CASTING</t>
  </si>
  <si>
    <t>ELECTCAST</t>
  </si>
  <si>
    <t>Electrosteel Steels Ltd.</t>
  </si>
  <si>
    <t>ELECTROSTEEL</t>
  </si>
  <si>
    <t>ESL</t>
  </si>
  <si>
    <t>Electrotherm (India) Ltd.</t>
  </si>
  <si>
    <t>ELECTROTHERM</t>
  </si>
  <si>
    <t>ELECTHERM</t>
  </si>
  <si>
    <t>Elegant Floriculture &amp; Agrotech (India) Ltd.</t>
  </si>
  <si>
    <t>ELEG FLOR AG</t>
  </si>
  <si>
    <t>ELEFLOR</t>
  </si>
  <si>
    <t>Elegant Marbles &amp; Grani Industries  Ltd.</t>
  </si>
  <si>
    <t>ELEGANT MARB</t>
  </si>
  <si>
    <t>ELEMARB</t>
  </si>
  <si>
    <t>Elegant Pharmaceuticals Ltd.</t>
  </si>
  <si>
    <t>ELEGANT PHAR</t>
  </si>
  <si>
    <t>ELEGNPH</t>
  </si>
  <si>
    <t>ELGI EQUIP</t>
  </si>
  <si>
    <t>ELGIEQUIP</t>
  </si>
  <si>
    <t>Elgi Rubber Company Ltd.</t>
  </si>
  <si>
    <t>ELGIRUB</t>
  </si>
  <si>
    <t>Elite Conductors Ltd.</t>
  </si>
  <si>
    <t>Elixir Capital Ltd.</t>
  </si>
  <si>
    <t>ELIXIR</t>
  </si>
  <si>
    <t>Ellenbarrie Industrial Gases Ltd.</t>
  </si>
  <si>
    <t>ELLENBARRIE</t>
  </si>
  <si>
    <t>ELLENBARR</t>
  </si>
  <si>
    <t>Ellora Paper Mills Ltd.</t>
  </si>
  <si>
    <t>ELLORA PAPER</t>
  </si>
  <si>
    <t>ELLOPAP</t>
  </si>
  <si>
    <t>Ellora Traders Ltd.</t>
  </si>
  <si>
    <t>Elnet Technologies Ltd.</t>
  </si>
  <si>
    <t>ELNET TECH.</t>
  </si>
  <si>
    <t>ELNET</t>
  </si>
  <si>
    <t>Elpro International Ltd.</t>
  </si>
  <si>
    <t>ELPRO INTER</t>
  </si>
  <si>
    <t>ELPROINTL</t>
  </si>
  <si>
    <t>Ema India Ltd.</t>
  </si>
  <si>
    <t>EMA INDIA</t>
  </si>
  <si>
    <t>EMAINDIA</t>
  </si>
  <si>
    <t>Emami Frank Ross Ltd.</t>
  </si>
  <si>
    <t>Emami Infrastructure Ltd.</t>
  </si>
  <si>
    <t>EMAMI INFRA</t>
  </si>
  <si>
    <t>EMAMIINFRA</t>
  </si>
  <si>
    <t>EMAMI LTD.</t>
  </si>
  <si>
    <t>EMAMILTD</t>
  </si>
  <si>
    <t>Emami Paper Mills Ltd.</t>
  </si>
  <si>
    <t>EMAMI PAPER</t>
  </si>
  <si>
    <t>EMAMIPAP</t>
  </si>
  <si>
    <t>EMC Ltd.</t>
  </si>
  <si>
    <t>Emco Ltd.</t>
  </si>
  <si>
    <t>EMCO LTD.</t>
  </si>
  <si>
    <t>EMCO</t>
  </si>
  <si>
    <t>Emed.Com Technologies Ltd.</t>
  </si>
  <si>
    <t>EMEDTECH</t>
  </si>
  <si>
    <t>Emerald Leasing Finance &amp; Investment Company Ltd.</t>
  </si>
  <si>
    <t>EMERALD</t>
  </si>
  <si>
    <t>Emerald Leisures Ltd.</t>
  </si>
  <si>
    <t>EMERALL</t>
  </si>
  <si>
    <t>Emergent Global Edu &amp; Services Ltd.</t>
  </si>
  <si>
    <t>SHRI OM TRD</t>
  </si>
  <si>
    <t>SRIOMTR</t>
  </si>
  <si>
    <t>Emerging Financial Services Ltd.</t>
  </si>
  <si>
    <t>Emergy Phaarma Ltd.</t>
  </si>
  <si>
    <t>EMERGY PHARM</t>
  </si>
  <si>
    <t>EMERGY</t>
  </si>
  <si>
    <t>E-Metals India Ltd.</t>
  </si>
  <si>
    <t>E-METALS IND</t>
  </si>
  <si>
    <t>EMETALSI</t>
  </si>
  <si>
    <t>Emgee Cables &amp; Communications Ltd.</t>
  </si>
  <si>
    <t>EMGEE CABLES</t>
  </si>
  <si>
    <t>EMGEECA</t>
  </si>
  <si>
    <t>Emkay Consltants Ltd</t>
  </si>
  <si>
    <t>Emkay Global Financial Services Ltd.</t>
  </si>
  <si>
    <t>EMKAY GLOB F</t>
  </si>
  <si>
    <t>EMKAY</t>
  </si>
  <si>
    <t>Emkay Taps And Cutting Tools Ltd.</t>
  </si>
  <si>
    <t>Emmbi Industries Ltd.</t>
  </si>
  <si>
    <t>EMMBI</t>
  </si>
  <si>
    <t>Emmessar Biotech &amp; Nutrition Ltd.</t>
  </si>
  <si>
    <t>EMMESSAR BIO</t>
  </si>
  <si>
    <t>EMMESSA</t>
  </si>
  <si>
    <t>Emmsons International Ltd.</t>
  </si>
  <si>
    <t>EMMSONS INT.</t>
  </si>
  <si>
    <t>EMMSONS</t>
  </si>
  <si>
    <t>Emote Cards &amp; Gifts India Ltd.</t>
  </si>
  <si>
    <t>VINCARDS</t>
  </si>
  <si>
    <t>Empee Distilleries Ltd.</t>
  </si>
  <si>
    <t>EMPEE DIST</t>
  </si>
  <si>
    <t>EDL</t>
  </si>
  <si>
    <t>Empee Sugars &amp; Chemicals Ltd.</t>
  </si>
  <si>
    <t>EMPEE SUGARS</t>
  </si>
  <si>
    <t>EMPEESUG</t>
  </si>
  <si>
    <t>Empire Hotels &amp; Resorts Ltd.</t>
  </si>
  <si>
    <t>EMPIRE CONST</t>
  </si>
  <si>
    <t>EMPHOTR</t>
  </si>
  <si>
    <t>Empire Industries Ltd.</t>
  </si>
  <si>
    <t>EMPIRE IND.</t>
  </si>
  <si>
    <t>EMPIND</t>
  </si>
  <si>
    <t>Emporis Projects Ltd.</t>
  </si>
  <si>
    <t>EMPORIS</t>
  </si>
  <si>
    <t>Empower India Ltd.</t>
  </si>
  <si>
    <t>EMPOWER</t>
  </si>
  <si>
    <t>Emtex Industries (India) Ltd.</t>
  </si>
  <si>
    <t>EMTEXIND</t>
  </si>
  <si>
    <t>Enbee Trade &amp; Finance Ltd.</t>
  </si>
  <si>
    <t>ENBEE TRADG.</t>
  </si>
  <si>
    <t>ENBETRD</t>
  </si>
  <si>
    <t>Encash Entertainment Ltd.</t>
  </si>
  <si>
    <t>ENCASH</t>
  </si>
  <si>
    <t>Enchant Constructions Pvt Ltd.</t>
  </si>
  <si>
    <t>Enchante Jewellery Ltd.</t>
  </si>
  <si>
    <t>ENCHANT JEWE</t>
  </si>
  <si>
    <t>ENCHANTE</t>
  </si>
  <si>
    <t>Encore Business Systems Ltd.</t>
  </si>
  <si>
    <t>Encore Software Ltd.</t>
  </si>
  <si>
    <t>ENCORE SOFT.</t>
  </si>
  <si>
    <t>ENCORE</t>
  </si>
  <si>
    <t>Endurance Technologies Ltd.</t>
  </si>
  <si>
    <t>ENDURANCE</t>
  </si>
  <si>
    <t>Energy Development Company Ltd.</t>
  </si>
  <si>
    <t>ENERGY DEV.</t>
  </si>
  <si>
    <t>ENERGYDEV</t>
  </si>
  <si>
    <t>Energy Products (India) Ltd.</t>
  </si>
  <si>
    <t>ENERGY PRODU</t>
  </si>
  <si>
    <t>ENEPRO</t>
  </si>
  <si>
    <t>ENGINRS.(I)</t>
  </si>
  <si>
    <t>ENGINERSIN</t>
  </si>
  <si>
    <t>Engo Tea Company Ltd.</t>
  </si>
  <si>
    <t>Enjayes Natural Flavours Ltd.</t>
  </si>
  <si>
    <t>ENJAYES NATU</t>
  </si>
  <si>
    <t>ENJNATF</t>
  </si>
  <si>
    <t>Enkay Texofood Industries  Ltd.</t>
  </si>
  <si>
    <t>ENKTEXFOOD</t>
  </si>
  <si>
    <t>ENKTI</t>
  </si>
  <si>
    <t>Enkei Wheels (India) Ltd.</t>
  </si>
  <si>
    <t>ENKEI WHEEL</t>
  </si>
  <si>
    <t>ENKEIWHEL</t>
  </si>
  <si>
    <t>Ennore Coke Ltd.</t>
  </si>
  <si>
    <t>ENNORE COKE</t>
  </si>
  <si>
    <t>ENNORE</t>
  </si>
  <si>
    <t>Ensa Steel Industries  Ltd.</t>
  </si>
  <si>
    <t>ENSA STEEL</t>
  </si>
  <si>
    <t>ENSSI</t>
  </si>
  <si>
    <t>Enso Secutrack Ltd.</t>
  </si>
  <si>
    <t>ENSO SECUT</t>
  </si>
  <si>
    <t>ENSOSECUT</t>
  </si>
  <si>
    <t>Entegra Ltd.</t>
  </si>
  <si>
    <t>ENTEGRA LTD</t>
  </si>
  <si>
    <t>ENTEGRA</t>
  </si>
  <si>
    <t>Enterprise International Ltd.</t>
  </si>
  <si>
    <t>ENTERPR.INTE</t>
  </si>
  <si>
    <t>ENTRINT</t>
  </si>
  <si>
    <t>Entertainment Network (India) Ltd.</t>
  </si>
  <si>
    <t>ENT NETWORK</t>
  </si>
  <si>
    <t>ENIL</t>
  </si>
  <si>
    <t>Envair Electrodyne Ltd.</t>
  </si>
  <si>
    <t>ENVAIN ELECT</t>
  </si>
  <si>
    <t>ENVAIREL</t>
  </si>
  <si>
    <t>Eon Electric Ltd.</t>
  </si>
  <si>
    <t>EON ELECT</t>
  </si>
  <si>
    <t>EON</t>
  </si>
  <si>
    <t>Eonour Technologies Ltd.</t>
  </si>
  <si>
    <t>EONOUR SOFWA</t>
  </si>
  <si>
    <t>EONOUR</t>
  </si>
  <si>
    <t>EPC Industries Ltd.</t>
  </si>
  <si>
    <t>EPC INDUS.</t>
  </si>
  <si>
    <t>EPCIN</t>
  </si>
  <si>
    <t>Epic Energy Ltd.</t>
  </si>
  <si>
    <t>EPIC ENERGY</t>
  </si>
  <si>
    <t>EPIC</t>
  </si>
  <si>
    <t>EPIC Enzymes Pharmaceuticals &amp; Indl. Chemicals Ltd.</t>
  </si>
  <si>
    <t>EPIC ENZYMES</t>
  </si>
  <si>
    <t>EPICENZY</t>
  </si>
  <si>
    <t>Epsom Properties Ltd.</t>
  </si>
  <si>
    <t>EPSOM PRO</t>
  </si>
  <si>
    <t>EPSOMPRO</t>
  </si>
  <si>
    <t>Equipment Conductors &amp; Cables Ltd.</t>
  </si>
  <si>
    <t>EQUIPMENTCON</t>
  </si>
  <si>
    <t>EQUPCON</t>
  </si>
  <si>
    <t>Equitas Holdings Ltd.</t>
  </si>
  <si>
    <t>EQUITAS</t>
  </si>
  <si>
    <t>Era Infra Engineering Ltd.</t>
  </si>
  <si>
    <t>ERA INFRA</t>
  </si>
  <si>
    <t>ERAINFRA</t>
  </si>
  <si>
    <t>Ergon Power Corporation Ltd.</t>
  </si>
  <si>
    <t>NAGARJUN GRA</t>
  </si>
  <si>
    <t>NGARJNG</t>
  </si>
  <si>
    <t>Eris Lifesciences Ltd.</t>
  </si>
  <si>
    <t>ERIS</t>
  </si>
  <si>
    <t>Eri-Tech Ltd.</t>
  </si>
  <si>
    <t>Eros International Media Ltd.</t>
  </si>
  <si>
    <t>EROS MEDIA</t>
  </si>
  <si>
    <t>EROSMEDIA</t>
  </si>
  <si>
    <t>ERP Soft Systems Ltd.</t>
  </si>
  <si>
    <t>ERP SOFT SYS</t>
  </si>
  <si>
    <t>ERPSOFT</t>
  </si>
  <si>
    <t>Esaar (India) Ltd.</t>
  </si>
  <si>
    <t>ESAAR (I)LTD</t>
  </si>
  <si>
    <t>ESARIND</t>
  </si>
  <si>
    <t>Esab India Ltd.</t>
  </si>
  <si>
    <t>ESAB INDIA</t>
  </si>
  <si>
    <t>ESABINDIA</t>
  </si>
  <si>
    <t>Escorp Asset Management Ltd.</t>
  </si>
  <si>
    <t>ESCORP</t>
  </si>
  <si>
    <t>Escorts Finance Ltd.</t>
  </si>
  <si>
    <t>ESCORT FINAN</t>
  </si>
  <si>
    <t>ESCORTSFIN</t>
  </si>
  <si>
    <t>Escorts Ltd.</t>
  </si>
  <si>
    <t>ESCORTS LTD.</t>
  </si>
  <si>
    <t>ESCORTS</t>
  </si>
  <si>
    <t>Esha Media Research Ltd.</t>
  </si>
  <si>
    <t>ESHAMEDIA</t>
  </si>
  <si>
    <t>Esjay Commerce Ltd.</t>
  </si>
  <si>
    <t>Eskay KNIt (India) Ltd.</t>
  </si>
  <si>
    <t>ESKAY K'N'IT</t>
  </si>
  <si>
    <t>ESKAY</t>
  </si>
  <si>
    <t>ESL Industries Ltd.</t>
  </si>
  <si>
    <t>ENVIRO-CLEAN</t>
  </si>
  <si>
    <t>ENVCLEN</t>
  </si>
  <si>
    <t>Espire Infrastructure Corporation Limited</t>
  </si>
  <si>
    <t>Esquire Money Guarantees Ltd.</t>
  </si>
  <si>
    <t>ESQUIR MONEY</t>
  </si>
  <si>
    <t>ESQRMON</t>
  </si>
  <si>
    <t>Ess Dee Aluminium Ltd.</t>
  </si>
  <si>
    <t>ESS DEE ALUM</t>
  </si>
  <si>
    <t>ESSDEE</t>
  </si>
  <si>
    <t>Ess Vee Holdings Ltd.</t>
  </si>
  <si>
    <t>Essar Securities Ltd.</t>
  </si>
  <si>
    <t>ESSAR SECU</t>
  </si>
  <si>
    <t>ESSARSEC</t>
  </si>
  <si>
    <t>Essar Shipping Ltd.</t>
  </si>
  <si>
    <t>ESSAR SHIP</t>
  </si>
  <si>
    <t>ESSARSHPNG</t>
  </si>
  <si>
    <t>Essel Propack Ltd.</t>
  </si>
  <si>
    <t>ESSEL PROP</t>
  </si>
  <si>
    <t>ESSELPRO</t>
  </si>
  <si>
    <t>Essem Catalyst Ltd.</t>
  </si>
  <si>
    <t>ESSEM CATAL.</t>
  </si>
  <si>
    <t>ESSMCAT</t>
  </si>
  <si>
    <t>Essjay Synthetics Ltd.</t>
  </si>
  <si>
    <t>ESSJAY SYNTH</t>
  </si>
  <si>
    <t>ESSJSYN</t>
  </si>
  <si>
    <t>Esskay Auto Finance Pvt Ltd. - (122ESSKAY17)</t>
  </si>
  <si>
    <t>122ESSKAY17</t>
  </si>
  <si>
    <t>Esteem Bio Organic Food Processing Ltd.</t>
  </si>
  <si>
    <t>ESTEEM BIO</t>
  </si>
  <si>
    <t>Ester Industries Ltd.</t>
  </si>
  <si>
    <t>ESTER INDUS.</t>
  </si>
  <si>
    <t>ESTER</t>
  </si>
  <si>
    <t>ETC Networks Ltd. (Amalgamated)</t>
  </si>
  <si>
    <t>ETC NETWORK</t>
  </si>
  <si>
    <t>ETCN</t>
  </si>
  <si>
    <t>Ethelbari Tea Co (1932) Ltd.</t>
  </si>
  <si>
    <t>Ethics Commercials Limited</t>
  </si>
  <si>
    <t>Etiam Emedia Ltd.</t>
  </si>
  <si>
    <t>ETL Infrastructure Services Ltd.</t>
  </si>
  <si>
    <t>ESSKAY TELEC</t>
  </si>
  <si>
    <t>ESSKAY</t>
  </si>
  <si>
    <t>ETP Corporation Ltd.</t>
  </si>
  <si>
    <t>ETP CORPORAT</t>
  </si>
  <si>
    <t>ETPCORP</t>
  </si>
  <si>
    <t>ETT Ltd.</t>
  </si>
  <si>
    <t>ETT LTD</t>
  </si>
  <si>
    <t>Eupharma Laboratories Ltd.</t>
  </si>
  <si>
    <t>EUPHARMLAB</t>
  </si>
  <si>
    <t>Eureka Industries Ltd.</t>
  </si>
  <si>
    <t>EUREKA IND.</t>
  </si>
  <si>
    <t>EUREKAI</t>
  </si>
  <si>
    <t>Euro Asia Exports Ltd.</t>
  </si>
  <si>
    <t>EURO ASIA</t>
  </si>
  <si>
    <t>EUROASIA</t>
  </si>
  <si>
    <t>Euro Ceramics Ltd.</t>
  </si>
  <si>
    <t>EURO CERAMIC</t>
  </si>
  <si>
    <t>EUROCERA</t>
  </si>
  <si>
    <t>Euro India Fresh Foods Ltd.</t>
  </si>
  <si>
    <t>Euro Leder Fashion Ltd.</t>
  </si>
  <si>
    <t>EURO LEDAR F</t>
  </si>
  <si>
    <t>EUROLED</t>
  </si>
  <si>
    <t>Euro Multivision Ltd.</t>
  </si>
  <si>
    <t>EURO MULTI</t>
  </si>
  <si>
    <t>EUROMULTI</t>
  </si>
  <si>
    <t>European Software Alliances Ltd.</t>
  </si>
  <si>
    <t>EUROSOFTAL</t>
  </si>
  <si>
    <t>Eurotex Industries &amp; Exports Ltd.</t>
  </si>
  <si>
    <t xml:space="preserve">EUROTEX IND </t>
  </si>
  <si>
    <t>EUROTEXIND</t>
  </si>
  <si>
    <t>Eveready Industries (India) Ltd.</t>
  </si>
  <si>
    <t>EVEREADY (I)</t>
  </si>
  <si>
    <t>EVEREADY</t>
  </si>
  <si>
    <t>Everest Industries Ltd.</t>
  </si>
  <si>
    <t>EVEREST INDS</t>
  </si>
  <si>
    <t>EVERESTIND</t>
  </si>
  <si>
    <t>Everest Kanto Cylinder Ltd.</t>
  </si>
  <si>
    <t>EVEREST KANT</t>
  </si>
  <si>
    <t>EKC</t>
  </si>
  <si>
    <t>Everest Organics Ltd.</t>
  </si>
  <si>
    <t>EVEREST ORG.</t>
  </si>
  <si>
    <t>EVERESTO</t>
  </si>
  <si>
    <t>Evergreen Commercial Company Ltd.</t>
  </si>
  <si>
    <t>Evergreen Textiles Ltd.</t>
  </si>
  <si>
    <t>EVERTEX</t>
  </si>
  <si>
    <t>Everlon Synthetics Ltd.</t>
  </si>
  <si>
    <t>EVERLON SYN.</t>
  </si>
  <si>
    <t>EVERLON</t>
  </si>
  <si>
    <t>Everonn Education Ltd.</t>
  </si>
  <si>
    <t>EVERONN</t>
  </si>
  <si>
    <t>Evinix Industries Ltd.</t>
  </si>
  <si>
    <t>EVINIX</t>
  </si>
  <si>
    <t>Excel Castronics Ltd.</t>
  </si>
  <si>
    <t>EXCAST</t>
  </si>
  <si>
    <t>Excel Crop Care Ltd.</t>
  </si>
  <si>
    <t xml:space="preserve">EXCEL CROP. </t>
  </si>
  <si>
    <t>EXCELCROP</t>
  </si>
  <si>
    <t>Excel Glasses Ltd.</t>
  </si>
  <si>
    <t>EXCEL GLASSE</t>
  </si>
  <si>
    <t>XCLGLASS</t>
  </si>
  <si>
    <t>Excel Industries Ltd.</t>
  </si>
  <si>
    <t>EXCEL INDUST</t>
  </si>
  <si>
    <t>EXCELINDUS*</t>
  </si>
  <si>
    <t>Excel Realty N Infra Ltd.</t>
  </si>
  <si>
    <t>EXCEL</t>
  </si>
  <si>
    <t>Excellent Commercial Enterprises &amp; Investment Ltd.</t>
  </si>
  <si>
    <t>Exclusive Leasing &amp; Finance Ltd.</t>
  </si>
  <si>
    <t>Exelon Infrastructure Ltd.</t>
  </si>
  <si>
    <t>EXELON INFRA</t>
  </si>
  <si>
    <t>EXELON</t>
  </si>
  <si>
    <t>EXIDE IND.</t>
  </si>
  <si>
    <t>EXIDEIND</t>
  </si>
  <si>
    <t>Exotic Coal Ltd.</t>
  </si>
  <si>
    <t>EXOTICCOAL</t>
  </si>
  <si>
    <t>Exotica Ventures Ltd.</t>
  </si>
  <si>
    <t>BLUE CIRCLE</t>
  </si>
  <si>
    <t>BLCISER</t>
  </si>
  <si>
    <t>Explicit Finance Ltd.</t>
  </si>
  <si>
    <t>EXPLICIT FIN</t>
  </si>
  <si>
    <t>EXPLICITFIN</t>
  </si>
  <si>
    <t>Expo Gas Containers Ltd.</t>
  </si>
  <si>
    <t>EXPO GAS</t>
  </si>
  <si>
    <t>EXPOGAS</t>
  </si>
  <si>
    <t>Extol Commercials Ltd.</t>
  </si>
  <si>
    <t>EXTOL COMMER</t>
  </si>
  <si>
    <t>EXTCO</t>
  </si>
  <si>
    <t>Exxoteq Corporation Ltd.</t>
  </si>
  <si>
    <t>ZENERGY LTD.</t>
  </si>
  <si>
    <t>ZENER</t>
  </si>
  <si>
    <t>F Mec International Financial Services Ltd.</t>
  </si>
  <si>
    <t>FMEC</t>
  </si>
  <si>
    <t>Facor Alloys Ltd.</t>
  </si>
  <si>
    <t>FACOR ALLOYS</t>
  </si>
  <si>
    <t>FACORALL</t>
  </si>
  <si>
    <t>Facor Steels Ltd.</t>
  </si>
  <si>
    <t>FACOR STEELS</t>
  </si>
  <si>
    <t>FACORSTE</t>
  </si>
  <si>
    <t>Fact Enterprise Ltd.</t>
  </si>
  <si>
    <t>FACT ENTERP</t>
  </si>
  <si>
    <t>FACTENT</t>
  </si>
  <si>
    <t>Fairchem Speciality Ltd.</t>
  </si>
  <si>
    <t>FAIRCHEM</t>
  </si>
  <si>
    <t>Fairdeal Filaments Ltd.</t>
  </si>
  <si>
    <t>FAIRDEAL FIL</t>
  </si>
  <si>
    <t>FAIRDSY</t>
  </si>
  <si>
    <t>Fairdeal Properties Ltd.</t>
  </si>
  <si>
    <t>Falcon Tyres Ltd.</t>
  </si>
  <si>
    <t>FALCON TYRES</t>
  </si>
  <si>
    <t>FALCONTQ</t>
  </si>
  <si>
    <t>Fame India Ltd. (Amalgamated)</t>
  </si>
  <si>
    <t>FAME INDIA L</t>
  </si>
  <si>
    <t>FAMEINDIA</t>
  </si>
  <si>
    <t>Far Seen Rubber Industries Ltd.</t>
  </si>
  <si>
    <t>Faridabad Paper Mills Ltd.</t>
  </si>
  <si>
    <t>Farmax India Ltd.</t>
  </si>
  <si>
    <t>FARMAX IND</t>
  </si>
  <si>
    <t>FARMAXIND</t>
  </si>
  <si>
    <t>Farmico Cold Storage Ltd.</t>
  </si>
  <si>
    <t>Farmtek Agro Exports Ltd.</t>
  </si>
  <si>
    <t>Farry Industries Ltd.</t>
  </si>
  <si>
    <t>FARRY IND.</t>
  </si>
  <si>
    <t>FARRYIND</t>
  </si>
  <si>
    <t>Fast Track Entertainment Ltd.</t>
  </si>
  <si>
    <t>FAST TRACK E</t>
  </si>
  <si>
    <t>FASTRAENT</t>
  </si>
  <si>
    <t>Faze Three Ltd.</t>
  </si>
  <si>
    <t>FAZE THREE L</t>
  </si>
  <si>
    <t>FAZE3Q</t>
  </si>
  <si>
    <t>FCS Software Solutions Ltd.</t>
  </si>
  <si>
    <t>FCS SOFTWARE</t>
  </si>
  <si>
    <t>FCSSOFT</t>
  </si>
  <si>
    <t>FDC Ltd.</t>
  </si>
  <si>
    <t xml:space="preserve">FDC LIMITED </t>
  </si>
  <si>
    <t>FDC</t>
  </si>
  <si>
    <t>FE India Ltd.</t>
  </si>
  <si>
    <t>FEINDIALTD</t>
  </si>
  <si>
    <t>Fedders Electric &amp; Engineering Ltd.</t>
  </si>
  <si>
    <t>FEDDERELEC</t>
  </si>
  <si>
    <t>Federal-Mogul Goetze (India) Ltd.</t>
  </si>
  <si>
    <t xml:space="preserve">FED MOG GOE </t>
  </si>
  <si>
    <t>FMGOETZE</t>
  </si>
  <si>
    <t>Felix Global Venture Ltd.</t>
  </si>
  <si>
    <t>TATIA GLOB</t>
  </si>
  <si>
    <t>TATIAGLOB</t>
  </si>
  <si>
    <t>Fenoplast Ltd.</t>
  </si>
  <si>
    <t xml:space="preserve">FENOPLAS.LTD   </t>
  </si>
  <si>
    <t>FENOPLAS</t>
  </si>
  <si>
    <t>Fernhill Industries Ltd.</t>
  </si>
  <si>
    <t>FERNHIL INDL</t>
  </si>
  <si>
    <t>FERNHIL</t>
  </si>
  <si>
    <t>Ferro Alloys Corporation Ltd.</t>
  </si>
  <si>
    <t>FERRO ALLOYS</t>
  </si>
  <si>
    <t>FERROALL</t>
  </si>
  <si>
    <t>Ferro-Concrete Company (India) Ltd.</t>
  </si>
  <si>
    <t>FERR.CONCR(N</t>
  </si>
  <si>
    <t>FEROCON</t>
  </si>
  <si>
    <t>Fertilisers &amp; Chemicals Travancore Ltd.</t>
  </si>
  <si>
    <t xml:space="preserve">FERT CHE(PS </t>
  </si>
  <si>
    <t>FACT</t>
  </si>
  <si>
    <t>Fervent Synergies Ltd.</t>
  </si>
  <si>
    <t>FERVENTSYN</t>
  </si>
  <si>
    <t>FGP Ltd.</t>
  </si>
  <si>
    <t>FGP LTD.</t>
  </si>
  <si>
    <t>FGP</t>
  </si>
  <si>
    <t>FI Sofex Ltd.</t>
  </si>
  <si>
    <t>Fiberweb (India) Ltd.</t>
  </si>
  <si>
    <t>FIBERWB IN</t>
  </si>
  <si>
    <t>Ficom Organics Ltd.</t>
  </si>
  <si>
    <t>Fiem Industries Ltd.</t>
  </si>
  <si>
    <t>FIEM INDS</t>
  </si>
  <si>
    <t>FIEMIND</t>
  </si>
  <si>
    <t>Filaments India Ltd.</t>
  </si>
  <si>
    <t>FILAMENTS IN</t>
  </si>
  <si>
    <t>FILAMENT</t>
  </si>
  <si>
    <t>Filatex Fashions Ltd.</t>
  </si>
  <si>
    <t>FILAT FASH</t>
  </si>
  <si>
    <t>FILATFASH</t>
  </si>
  <si>
    <t>Filatex India Ltd.</t>
  </si>
  <si>
    <t>FILATEX INDI</t>
  </si>
  <si>
    <t>FILATEX</t>
  </si>
  <si>
    <t>Filmcity Media Ltd.</t>
  </si>
  <si>
    <t>FILMCITY MED</t>
  </si>
  <si>
    <t>FILME</t>
  </si>
  <si>
    <t>Filtra Consultants and Engineers Ltd.</t>
  </si>
  <si>
    <t>FILTRA</t>
  </si>
  <si>
    <t>Filtron Engineers Ltd.</t>
  </si>
  <si>
    <t>FILTRON ENG.</t>
  </si>
  <si>
    <t>FILTRON</t>
  </si>
  <si>
    <t>Finalysis Credit &amp; Guarantee Company Ltd.</t>
  </si>
  <si>
    <t>FIN CR GUA C</t>
  </si>
  <si>
    <t>FINCR</t>
  </si>
  <si>
    <t>Finaventure Capital Ltd.</t>
  </si>
  <si>
    <t>FINAVENT</t>
  </si>
  <si>
    <t>Fine-Line Circuits Ltd.</t>
  </si>
  <si>
    <t>FINELINE CI</t>
  </si>
  <si>
    <t>FINELINE</t>
  </si>
  <si>
    <t>Fineotex Chemical Ltd.</t>
  </si>
  <si>
    <t>FINEOTEX  CH</t>
  </si>
  <si>
    <t>FCL</t>
  </si>
  <si>
    <t>Finkurve Financial Services Ltd.</t>
  </si>
  <si>
    <t>FINKURVE</t>
  </si>
  <si>
    <t>Finolex Cables Ltd.</t>
  </si>
  <si>
    <t>FINOL. CABLE</t>
  </si>
  <si>
    <t>FINCABLES</t>
  </si>
  <si>
    <t>Finolex Industries Ltd.</t>
  </si>
  <si>
    <t>FINOLEX IND.</t>
  </si>
  <si>
    <t>FINOLEXIND</t>
  </si>
  <si>
    <t>Fintech Communication Ltd.</t>
  </si>
  <si>
    <t>FINTECH COMM</t>
  </si>
  <si>
    <t>FINCOM</t>
  </si>
  <si>
    <t>First Custodian Fund (India) Ltd.</t>
  </si>
  <si>
    <t>FIRST CUSTO.</t>
  </si>
  <si>
    <t>1STCUS</t>
  </si>
  <si>
    <t>First Financial Services Ltd.</t>
  </si>
  <si>
    <t>FIRST FIN.</t>
  </si>
  <si>
    <t>FIRFIN</t>
  </si>
  <si>
    <t>First Leasing Company of India Ltd.</t>
  </si>
  <si>
    <t>FIRST LEAS C</t>
  </si>
  <si>
    <t>FIRSTLEASE</t>
  </si>
  <si>
    <t>First Winner Industries Ltd.</t>
  </si>
  <si>
    <t>FIRST WIN</t>
  </si>
  <si>
    <t>FIRSTWIN</t>
  </si>
  <si>
    <t>Firstobject Technologies Ltd.</t>
  </si>
  <si>
    <t>FIRSTOBJ</t>
  </si>
  <si>
    <t>Firstsource Solutions Ltd.</t>
  </si>
  <si>
    <t>FSL</t>
  </si>
  <si>
    <t>Fischer Chemic Ltd.</t>
  </si>
  <si>
    <t>FISCHER</t>
  </si>
  <si>
    <t>Five X Tradecom Ltd.</t>
  </si>
  <si>
    <t>FIVEXTRADE</t>
  </si>
  <si>
    <t>Flawless Diamond (India) Ltd.</t>
  </si>
  <si>
    <t>FLAWLE DIAMO</t>
  </si>
  <si>
    <t>FLAWLESD</t>
  </si>
  <si>
    <t>Fleetweld India Ltd.</t>
  </si>
  <si>
    <t>FLEETWELD</t>
  </si>
  <si>
    <t>FLEETWL</t>
  </si>
  <si>
    <t>Flex Foods Ltd.</t>
  </si>
  <si>
    <t>FLEX FOODS</t>
  </si>
  <si>
    <t>FLEXFO</t>
  </si>
  <si>
    <t>Flexituff International Ltd.</t>
  </si>
  <si>
    <t>FLEXITUFF</t>
  </si>
  <si>
    <t>Floatglass India Ltd. (Amalgamated)</t>
  </si>
  <si>
    <t>FLOAI</t>
  </si>
  <si>
    <t>Flora Corporation Ltd.</t>
  </si>
  <si>
    <t>FLORACORP</t>
  </si>
  <si>
    <t>Flora Textiles Ltd.</t>
  </si>
  <si>
    <t>FLORA TEXTIL</t>
  </si>
  <si>
    <t>FLORATX</t>
  </si>
  <si>
    <t>Floreat Power Project Ltd.</t>
  </si>
  <si>
    <t>Florence Investech Ltd.</t>
  </si>
  <si>
    <t>FLORENCE</t>
  </si>
  <si>
    <t>Flower Trading &amp; Investment Company Ltd.</t>
  </si>
  <si>
    <t>Fluidomat Ltd.</t>
  </si>
  <si>
    <t>FLUIDOMAT</t>
  </si>
  <si>
    <t>FLUIDOM</t>
  </si>
  <si>
    <t>Focus Agro Products Ltd.</t>
  </si>
  <si>
    <t>Focus Industrial Resources Ltd.</t>
  </si>
  <si>
    <t>FOCUS IND</t>
  </si>
  <si>
    <t>FOCUSIRL</t>
  </si>
  <si>
    <t>Focus Lighting &amp; Fixtures Ltd.</t>
  </si>
  <si>
    <t>Fomento Resorts &amp; Hotels Ltd.</t>
  </si>
  <si>
    <t>FOMENTO HOTE</t>
  </si>
  <si>
    <t>FOMEHOT</t>
  </si>
  <si>
    <t>Foods &amp; Inns Ltd.</t>
  </si>
  <si>
    <t>FOODS &amp; INNS</t>
  </si>
  <si>
    <t>FOODSIN</t>
  </si>
  <si>
    <t>Forbes  &amp; Company Ltd.</t>
  </si>
  <si>
    <t>FORBES &amp; CO</t>
  </si>
  <si>
    <t>FORBESCO</t>
  </si>
  <si>
    <t>Force Motors Ltd.</t>
  </si>
  <si>
    <t xml:space="preserve">FORCE MOTR  </t>
  </si>
  <si>
    <t>FORCEMOT</t>
  </si>
  <si>
    <t>Fort Gloster Industries Ltd.</t>
  </si>
  <si>
    <t>Fortis Healthcare Ltd.</t>
  </si>
  <si>
    <t>FORTIS</t>
  </si>
  <si>
    <t>Fortis Malar Hospitals Ltd.</t>
  </si>
  <si>
    <t>FORTIS MLR</t>
  </si>
  <si>
    <t>FORTISMLR</t>
  </si>
  <si>
    <t>Fortune Financial Services (India) Ltd.</t>
  </si>
  <si>
    <t>FORTUNE FIN.</t>
  </si>
  <si>
    <t>FORTUNEF</t>
  </si>
  <si>
    <t>Fortune Foods Ltd.</t>
  </si>
  <si>
    <t>FORTUNE FOOD</t>
  </si>
  <si>
    <t>FORFOOD</t>
  </si>
  <si>
    <t>Fortune Industrial Resources Ltd.</t>
  </si>
  <si>
    <t>Fortune International Ltd.</t>
  </si>
  <si>
    <t>FORTUNE INT.</t>
  </si>
  <si>
    <t>FORINTL</t>
  </si>
  <si>
    <t>Fortune Investors &amp; Traders Ltd.</t>
  </si>
  <si>
    <t>Foseco India Ltd.</t>
  </si>
  <si>
    <t>FOSECO INDIA</t>
  </si>
  <si>
    <t>FOSECOIND</t>
  </si>
  <si>
    <t>Foster Engineering Industries Ltd.</t>
  </si>
  <si>
    <t>Foundry Fuel Products Ltd.</t>
  </si>
  <si>
    <t>FOUNDRY FUEL</t>
  </si>
  <si>
    <t>FFPL</t>
  </si>
  <si>
    <t>Four Seasons Residency Ltd.</t>
  </si>
  <si>
    <t>Fourenn Apparels Ltd.</t>
  </si>
  <si>
    <t>Fourth Dimension Solutions Ltd.</t>
  </si>
  <si>
    <t>Fox Software Technologies Ltd.</t>
  </si>
  <si>
    <t>Franklin Industries Ltd.</t>
  </si>
  <si>
    <t>FRANKLININD</t>
  </si>
  <si>
    <t>Franklin Leasing And Finance Ltd.</t>
  </si>
  <si>
    <t>FRANKLIN</t>
  </si>
  <si>
    <t>Fraser and Co Ltd.</t>
  </si>
  <si>
    <t>FRASER</t>
  </si>
  <si>
    <t>Fredun Pharmaceuticals Ltd.</t>
  </si>
  <si>
    <t>FREDUN</t>
  </si>
  <si>
    <t>Freesia Investment &amp; Trading Company Ltd.</t>
  </si>
  <si>
    <t>French Motor Car Co. Limited</t>
  </si>
  <si>
    <t>Freshtrop Fruits Ltd.</t>
  </si>
  <si>
    <t>FRESHTROP FR</t>
  </si>
  <si>
    <t>FRSHTRP</t>
  </si>
  <si>
    <t>Frick India Ltd</t>
  </si>
  <si>
    <t>Frog Cellsat Ltd.</t>
  </si>
  <si>
    <t>Frontier Capital Ltd.</t>
  </si>
  <si>
    <t>FRONTCAP</t>
  </si>
  <si>
    <t>Frontier Informatics Ltd.</t>
  </si>
  <si>
    <t>FRONTIER</t>
  </si>
  <si>
    <t>Frontier Springs Ltd.</t>
  </si>
  <si>
    <t>FRONTIER SPR</t>
  </si>
  <si>
    <t>FRONTSP</t>
  </si>
  <si>
    <t>Frontline Corporation Ltd.</t>
  </si>
  <si>
    <t>FRONTL CORP</t>
  </si>
  <si>
    <t>FRONTCORP</t>
  </si>
  <si>
    <t>Frontline Financial Services Ltd.</t>
  </si>
  <si>
    <t>FRONTLINE FN</t>
  </si>
  <si>
    <t>FRONTFN</t>
  </si>
  <si>
    <t>Frontline Securities Ltd.</t>
  </si>
  <si>
    <t>FRONT SEC</t>
  </si>
  <si>
    <t>FRONTSEC</t>
  </si>
  <si>
    <t>Fruition Venture Ltd.</t>
  </si>
  <si>
    <t>FRUTION</t>
  </si>
  <si>
    <t>FSL Projects Ltd.</t>
  </si>
  <si>
    <t>FTSE100</t>
  </si>
  <si>
    <t>Fuji India Ltd.</t>
  </si>
  <si>
    <t>Funny Software Ltd.</t>
  </si>
  <si>
    <t>FUNNY</t>
  </si>
  <si>
    <t>Funworld &amp; Tourism Devp. Ltd.</t>
  </si>
  <si>
    <t>FUNWORLD</t>
  </si>
  <si>
    <t>FUNWTRD</t>
  </si>
  <si>
    <t>Fusion Fittings (I) Ltd.</t>
  </si>
  <si>
    <t>FUFITIN</t>
  </si>
  <si>
    <t>Futura Polyesters Ltd.</t>
  </si>
  <si>
    <t>INDIANORG</t>
  </si>
  <si>
    <t>FUTURAPOLY</t>
  </si>
  <si>
    <t>Future Consumer Ltd.</t>
  </si>
  <si>
    <t>FCONSUMER</t>
  </si>
  <si>
    <t>Future Enterprises Ltd.</t>
  </si>
  <si>
    <t>FEL</t>
  </si>
  <si>
    <t>Future Enterprises Ltd.-B-DVR</t>
  </si>
  <si>
    <t>FELDVR</t>
  </si>
  <si>
    <t>Future Lifestyle Fashions Ltd.</t>
  </si>
  <si>
    <t>FUTLIF FAS</t>
  </si>
  <si>
    <t>FLFL</t>
  </si>
  <si>
    <t>Future Market Networks Ltd.</t>
  </si>
  <si>
    <t>FMNL</t>
  </si>
  <si>
    <t>Future Retail Ltd.</t>
  </si>
  <si>
    <t>FRETAIL</t>
  </si>
  <si>
    <t>Futuristic Offshore Services &amp; Chemical Ltd.</t>
  </si>
  <si>
    <t>GANESHANHY</t>
  </si>
  <si>
    <t>FOSCL</t>
  </si>
  <si>
    <t>Futuristic Securities Ltd.</t>
  </si>
  <si>
    <t>FUTURA SEC.</t>
  </si>
  <si>
    <t>FUTURSEC</t>
  </si>
  <si>
    <t>Futuristic Solutions Ltd.</t>
  </si>
  <si>
    <t>FUT SOL</t>
  </si>
  <si>
    <t>FUTSOL</t>
  </si>
  <si>
    <t>Gabriel India Ltd.</t>
  </si>
  <si>
    <t>GABRIEL(I)</t>
  </si>
  <si>
    <t>GABRIEL</t>
  </si>
  <si>
    <t>Gaekwar Mills Ltd.</t>
  </si>
  <si>
    <t>GAEKWAR</t>
  </si>
  <si>
    <t>ZGAEKWAR</t>
  </si>
  <si>
    <t>Gagan Commercial Agencies Ltd.</t>
  </si>
  <si>
    <t>Gagan Gases Ltd.</t>
  </si>
  <si>
    <t>GAGAN GASES</t>
  </si>
  <si>
    <t>GAGAN</t>
  </si>
  <si>
    <t>Gagan Polycot India Ltd.</t>
  </si>
  <si>
    <t>GAGAN POLYCO</t>
  </si>
  <si>
    <t>GAGANPO</t>
  </si>
  <si>
    <t>Gagandeep Credit Capital Pvt Ltd.</t>
  </si>
  <si>
    <t>Gagandeep Services Ltd.</t>
  </si>
  <si>
    <t>GAIL (India) Ltd.</t>
  </si>
  <si>
    <t>GAIL (I) LTD</t>
  </si>
  <si>
    <t>GAIL</t>
  </si>
  <si>
    <t>Gajanan Securities Services Ltd.</t>
  </si>
  <si>
    <t>GAJANANSEC</t>
  </si>
  <si>
    <t>Gajra Bevel Gears Ltd.</t>
  </si>
  <si>
    <t>GAJRA BEVEL</t>
  </si>
  <si>
    <t>GAJRA</t>
  </si>
  <si>
    <t>Gala Global Products Ltd.</t>
  </si>
  <si>
    <t>GPCL</t>
  </si>
  <si>
    <t>Galada Finance Ltd.</t>
  </si>
  <si>
    <t>GALADAFIN</t>
  </si>
  <si>
    <t>Galada Power &amp; Telecommunication Ltd.</t>
  </si>
  <si>
    <t>GALADA TELE.</t>
  </si>
  <si>
    <t>GALADA</t>
  </si>
  <si>
    <t>Galaxy Agrico Exports Ltd.</t>
  </si>
  <si>
    <t>GALAXY AGRIC</t>
  </si>
  <si>
    <t>GALAGEX</t>
  </si>
  <si>
    <t>Galaxy Bearings Ltd.</t>
  </si>
  <si>
    <t>GALAXY BEAR.</t>
  </si>
  <si>
    <t>GALXBRG</t>
  </si>
  <si>
    <t>Galaxy Commercial Ltd.</t>
  </si>
  <si>
    <t>GCL</t>
  </si>
  <si>
    <t>Galaxy Consolidated Finance Ltd.</t>
  </si>
  <si>
    <t>GALAXY CON(P</t>
  </si>
  <si>
    <t>GALAXCP</t>
  </si>
  <si>
    <t>Galaxy Entertainment Corporation Ltd.</t>
  </si>
  <si>
    <t>GALAXY ENTER</t>
  </si>
  <si>
    <t>GLXYENT</t>
  </si>
  <si>
    <t>Gallant Finance &amp; Investment Ltd.</t>
  </si>
  <si>
    <t>Gallantt Ispat Ltd.</t>
  </si>
  <si>
    <t>GALLISPAT</t>
  </si>
  <si>
    <t>Gallantt Metal Ltd.</t>
  </si>
  <si>
    <t>GALLAN METAL</t>
  </si>
  <si>
    <t>GALLANTT</t>
  </si>
  <si>
    <t>Gallops Enterprises Ltd.</t>
  </si>
  <si>
    <t>FICON LEASE</t>
  </si>
  <si>
    <t>GALLOPENT</t>
  </si>
  <si>
    <t>Galore Prints Industries  Ltd.</t>
  </si>
  <si>
    <t>GALORE PRINT</t>
  </si>
  <si>
    <t>GALORE</t>
  </si>
  <si>
    <t>Gamma Infoway Exalt Ltd.</t>
  </si>
  <si>
    <t>GAMMA INFOWE</t>
  </si>
  <si>
    <t>GAMIE</t>
  </si>
  <si>
    <t>Gammon India Ltd.</t>
  </si>
  <si>
    <t>GAMMON INDIA</t>
  </si>
  <si>
    <t>GAMMONIND</t>
  </si>
  <si>
    <t>Gammon Infrastructure Projects Ltd.</t>
  </si>
  <si>
    <t>GAMMON INFRA</t>
  </si>
  <si>
    <t>GAMMNINFRA</t>
  </si>
  <si>
    <t>Gandhar Oil Refinery (India) Ltd.</t>
  </si>
  <si>
    <t>Gandhi Nagar Electronics Ltd.</t>
  </si>
  <si>
    <t>SHAW WAL ELE</t>
  </si>
  <si>
    <t>SHWALEL</t>
  </si>
  <si>
    <t>Gandhi Special Tubes Ltd.</t>
  </si>
  <si>
    <t>GANDHI SP.TU</t>
  </si>
  <si>
    <t>GANDHITUBE</t>
  </si>
  <si>
    <t>Gandhidham Spinning &amp; Mfg. Company Ltd.</t>
  </si>
  <si>
    <t>GANDHI SPG.M</t>
  </si>
  <si>
    <t>GNDHISP</t>
  </si>
  <si>
    <t>Gandhinagar Enterprise Ltd.</t>
  </si>
  <si>
    <t>GANDHIN HOTE</t>
  </si>
  <si>
    <t>GANDHHO</t>
  </si>
  <si>
    <t>Gandhinagar Leasing &amp; Finance Ltd.</t>
  </si>
  <si>
    <t>GANDHINAG.LE</t>
  </si>
  <si>
    <t>GANDLEA</t>
  </si>
  <si>
    <t>Ganesh Benzoplast Ltd.</t>
  </si>
  <si>
    <t>GANESH BENZO</t>
  </si>
  <si>
    <t>GANESHBE</t>
  </si>
  <si>
    <t>Ganesh Foundry &amp; Castings Ltd.</t>
  </si>
  <si>
    <t>GANESH FNDRY</t>
  </si>
  <si>
    <t>GANFNDR</t>
  </si>
  <si>
    <t>Ganesh Holdings Ltd.</t>
  </si>
  <si>
    <t>GANESH.HOLD</t>
  </si>
  <si>
    <t>GANHOLD</t>
  </si>
  <si>
    <t>Ganesh Housing Corporation Ltd.</t>
  </si>
  <si>
    <t xml:space="preserve">GANESH HSG. </t>
  </si>
  <si>
    <t>GANESHHOUC</t>
  </si>
  <si>
    <t>Ganesha Ecosphere Ltd.</t>
  </si>
  <si>
    <t>GANESH ECOSP</t>
  </si>
  <si>
    <t>GANECOS</t>
  </si>
  <si>
    <t>Ganga Builders Ltd.</t>
  </si>
  <si>
    <t>Ganga Papers India Ltd.</t>
  </si>
  <si>
    <t>GANGAPAPERS</t>
  </si>
  <si>
    <t>GANGAPA</t>
  </si>
  <si>
    <t>Ganga Pharmaceuticals Ltd.</t>
  </si>
  <si>
    <t>GANGAPHARM</t>
  </si>
  <si>
    <t>Ganges Manufacturing Co. Limited</t>
  </si>
  <si>
    <t>Ganges Securities Ltd.</t>
  </si>
  <si>
    <t>GANGESSEC</t>
  </si>
  <si>
    <t>Gangotri Cement Ltd.</t>
  </si>
  <si>
    <t>GANGOTRI CEM</t>
  </si>
  <si>
    <t>GANGCEM</t>
  </si>
  <si>
    <t>Gangotri Iron &amp; Steel Company Ltd.</t>
  </si>
  <si>
    <t>GANGOTRI IRO</t>
  </si>
  <si>
    <t>GANGOTRI</t>
  </si>
  <si>
    <t>Gangotri Textiles Ltd.</t>
  </si>
  <si>
    <t>GANGOTRI TEX</t>
  </si>
  <si>
    <t>Ganodaya Finlease Ltd.</t>
  </si>
  <si>
    <t>Ganon Trading &amp; Finance Company Ltd.</t>
  </si>
  <si>
    <t>GANON TRADE</t>
  </si>
  <si>
    <t>GANONTR</t>
  </si>
  <si>
    <t>Ganpati Plastfab Ltd</t>
  </si>
  <si>
    <t>Garbi Finvest Ltd.</t>
  </si>
  <si>
    <t>GARBIFIN</t>
  </si>
  <si>
    <t>Garden Silk Mills Ltd.</t>
  </si>
  <si>
    <t>GARDEN SILK</t>
  </si>
  <si>
    <t>GARDENSILK</t>
  </si>
  <si>
    <t>Garg Acrylics Ltd.</t>
  </si>
  <si>
    <t>Garg Furnace Ltd.</t>
  </si>
  <si>
    <t>GARG FURNACE</t>
  </si>
  <si>
    <t>GARGFUR</t>
  </si>
  <si>
    <t>Garlon Polyfab Industries  Ltd.</t>
  </si>
  <si>
    <t>GARLON POLYF</t>
  </si>
  <si>
    <t>GARLNIN</t>
  </si>
  <si>
    <t>Garnet Construction Ltd.</t>
  </si>
  <si>
    <t>GARNET CONST</t>
  </si>
  <si>
    <t>GARNET</t>
  </si>
  <si>
    <t>Garnet International Ltd.</t>
  </si>
  <si>
    <t>GARNET INTL</t>
  </si>
  <si>
    <t>GARNETINT</t>
  </si>
  <si>
    <t>Garodia Chemicals Ltd.</t>
  </si>
  <si>
    <t>GARODIA CHEM</t>
  </si>
  <si>
    <t>Garware Marine Industries  Ltd.</t>
  </si>
  <si>
    <t>GARWA.MARINE</t>
  </si>
  <si>
    <t>GARWAMAR</t>
  </si>
  <si>
    <t>Garware Polyester Ltd.</t>
  </si>
  <si>
    <t>GARWARE POLY</t>
  </si>
  <si>
    <t>GARWARPOLY</t>
  </si>
  <si>
    <t>Garware Synthetics Ltd.</t>
  </si>
  <si>
    <t>GARWARE SYN.</t>
  </si>
  <si>
    <t>GARWSYN</t>
  </si>
  <si>
    <t>Garware-Wall Ropes Ltd.</t>
  </si>
  <si>
    <t>GARWARE WALL</t>
  </si>
  <si>
    <t>GARWALLROP</t>
  </si>
  <si>
    <t>Gateway Distriparks Ltd.</t>
  </si>
  <si>
    <t>GATEWAY DIST</t>
  </si>
  <si>
    <t>GDL</t>
  </si>
  <si>
    <t>GATI Ltd.</t>
  </si>
  <si>
    <t>GATI LTD.</t>
  </si>
  <si>
    <t>GATI</t>
  </si>
  <si>
    <t>Gaurav Mercantiles Ltd.</t>
  </si>
  <si>
    <t>GMLM</t>
  </si>
  <si>
    <t>Gautam Exim Ltd.</t>
  </si>
  <si>
    <t>GEL</t>
  </si>
  <si>
    <t>Gautam Resources Ltd.</t>
  </si>
  <si>
    <t>Gayatri Bio Organics Ltd.</t>
  </si>
  <si>
    <t>GAYATRI BIO</t>
  </si>
  <si>
    <t>GAYATRIBI</t>
  </si>
  <si>
    <t>Gayatri Projects Ltd.</t>
  </si>
  <si>
    <t>GAYATRI PROJ</t>
  </si>
  <si>
    <t>GAYAPROJ</t>
  </si>
  <si>
    <t>Gayatri Sugars Ltd.</t>
  </si>
  <si>
    <t>GAYATRI SUGR</t>
  </si>
  <si>
    <t>GAYATRI</t>
  </si>
  <si>
    <t>Gayatri Tissue &amp; Papers Ltd.</t>
  </si>
  <si>
    <t>GAYATRI TISS</t>
  </si>
  <si>
    <t>GYTRIPA</t>
  </si>
  <si>
    <t>Gaylord Commercial Company Ltd.</t>
  </si>
  <si>
    <t>Gaylord Impex Ltd.</t>
  </si>
  <si>
    <t>Gazi Financial Services &amp; Investments Ltd.</t>
  </si>
  <si>
    <t>GAZI FIN SER</t>
  </si>
  <si>
    <t>GAZIFIN</t>
  </si>
  <si>
    <t>GBL Industries Ltd.</t>
  </si>
  <si>
    <t>GBLIL</t>
  </si>
  <si>
    <t>GCCL Construction &amp; Realities Ltd.</t>
  </si>
  <si>
    <t>GCCL CON REA</t>
  </si>
  <si>
    <t>GCCL</t>
  </si>
  <si>
    <t>GCCL Infrastructure &amp; Projects Ltd.</t>
  </si>
  <si>
    <t>GCCL INFRAST</t>
  </si>
  <si>
    <t>GCCLINP</t>
  </si>
  <si>
    <t>GCM Capital Advisors Ltd.</t>
  </si>
  <si>
    <t>GCM CAPI</t>
  </si>
  <si>
    <t>GCM Commodity &amp; Derivatives Ltd.</t>
  </si>
  <si>
    <t>GCMCOMM</t>
  </si>
  <si>
    <t>GCM Securities Ltd.</t>
  </si>
  <si>
    <t>GCM SECU</t>
  </si>
  <si>
    <t>GCMSECU</t>
  </si>
  <si>
    <t>GCV Services Ltd.</t>
  </si>
  <si>
    <t>GUJARA CAP V</t>
  </si>
  <si>
    <t>GCVSERV</t>
  </si>
  <si>
    <t>GD Goenka India Ltd.</t>
  </si>
  <si>
    <t>GD Trading &amp; Agencies Ltd.</t>
  </si>
  <si>
    <t>GD TR.AGENCY</t>
  </si>
  <si>
    <t>GDTRAGN</t>
  </si>
  <si>
    <t>GDL Leasing &amp; Finance Ltd.</t>
  </si>
  <si>
    <t>GDL LEASIN F</t>
  </si>
  <si>
    <t>GDLLEAS</t>
  </si>
  <si>
    <t>GDR Media Ltd.</t>
  </si>
  <si>
    <t>GDR MEDIA</t>
  </si>
  <si>
    <t>GDRMEDIA</t>
  </si>
  <si>
    <t>GEPIL</t>
  </si>
  <si>
    <t>GE T&amp;D India Ltd.</t>
  </si>
  <si>
    <t>GET&amp;D</t>
  </si>
  <si>
    <t>Gee Gee Granites Ltd.</t>
  </si>
  <si>
    <t>GG GRANITES</t>
  </si>
  <si>
    <t>GGGRAN</t>
  </si>
  <si>
    <t>GEE Ltd.</t>
  </si>
  <si>
    <t>GEE LTD</t>
  </si>
  <si>
    <t>GEE</t>
  </si>
  <si>
    <t>GeeCee Ventures Ltd.</t>
  </si>
  <si>
    <t>GEECEE</t>
  </si>
  <si>
    <t>Geefcee Finance Ltd.</t>
  </si>
  <si>
    <t>GEEFCEE FIN.</t>
  </si>
  <si>
    <t>GEEFC</t>
  </si>
  <si>
    <t>Geekay Wires Ltd.</t>
  </si>
  <si>
    <t>Geetanjali Credit and Capital Ltd.</t>
  </si>
  <si>
    <t>GEETANJ</t>
  </si>
  <si>
    <t>GEI Industrial Systems Ltd.</t>
  </si>
  <si>
    <t>GEI IND SYS</t>
  </si>
  <si>
    <t>GEINDSYS</t>
  </si>
  <si>
    <t>Gem Cables &amp; Conductors Ltd.</t>
  </si>
  <si>
    <t>GEM CABLE CO</t>
  </si>
  <si>
    <t>GEMCABLE</t>
  </si>
  <si>
    <t>Gem Spinners India Ltd.</t>
  </si>
  <si>
    <t>GEM SPINNERS</t>
  </si>
  <si>
    <t>GEMSPIN</t>
  </si>
  <si>
    <t>Gemini Communication Ltd.</t>
  </si>
  <si>
    <t>GEMINI COMMU</t>
  </si>
  <si>
    <t>GEMINI</t>
  </si>
  <si>
    <t>Gemini Tradelinks Ltd.</t>
  </si>
  <si>
    <t>Gemmia Oiltech (India) Ltd.</t>
  </si>
  <si>
    <t>GEMOIL</t>
  </si>
  <si>
    <t>Gems Commercial Company Ltd.</t>
  </si>
  <si>
    <t>Gemstone Investments Ltd.</t>
  </si>
  <si>
    <t>GEMSTONE INV</t>
  </si>
  <si>
    <t>GEMSI</t>
  </si>
  <si>
    <t>Genelec Ltd.</t>
  </si>
  <si>
    <t>GENELC LTD.</t>
  </si>
  <si>
    <t>GENELEC</t>
  </si>
  <si>
    <t>Genera Agri Corp Ltd.</t>
  </si>
  <si>
    <t>GENERA AGRI</t>
  </si>
  <si>
    <t>GENERAAGRI</t>
  </si>
  <si>
    <t>General Exports And Credits Ltd</t>
  </si>
  <si>
    <t>General Investment Company Ltd.</t>
  </si>
  <si>
    <t>Generic Engineering Construction &amp; Projects Ltd.</t>
  </si>
  <si>
    <t>GENCON</t>
  </si>
  <si>
    <t>Genesis Colors Ltd.</t>
  </si>
  <si>
    <t>Genesis Exports Ltd.</t>
  </si>
  <si>
    <t>Genesis Finance Company Ltd.</t>
  </si>
  <si>
    <t>Genesys International Corporation Ltd.</t>
  </si>
  <si>
    <t>GENESYS INT.</t>
  </si>
  <si>
    <t>GENESYS</t>
  </si>
  <si>
    <t>Gennex Laboratories Ltd.</t>
  </si>
  <si>
    <t>GENNEX LAB</t>
  </si>
  <si>
    <t>GENNEX</t>
  </si>
  <si>
    <t>Genomic Valley Biotech Ltd.</t>
  </si>
  <si>
    <t>GVBL</t>
  </si>
  <si>
    <t>Genomics Biotech Ltd.</t>
  </si>
  <si>
    <t>GENOMICS BIO</t>
  </si>
  <si>
    <t>GENOMICS</t>
  </si>
  <si>
    <t>Genuine Commodities Devp. Company Ltd.</t>
  </si>
  <si>
    <t>GENUINE COMM</t>
  </si>
  <si>
    <t>GENUINC</t>
  </si>
  <si>
    <t>Genus Commu-Trade Ltd.</t>
  </si>
  <si>
    <t>GENUS COMM T</t>
  </si>
  <si>
    <t>GENIUSCO</t>
  </si>
  <si>
    <t>Genus Paper &amp; Boards Ltd.</t>
  </si>
  <si>
    <t>GENUSPAPER</t>
  </si>
  <si>
    <t>Genus Power Infrastructures Ltd.</t>
  </si>
  <si>
    <t>GENUS POWER</t>
  </si>
  <si>
    <t>GENUSPOWER</t>
  </si>
  <si>
    <t>Genus Prime Infrastructures Ltd.</t>
  </si>
  <si>
    <t>GULSHAN CHEM</t>
  </si>
  <si>
    <t>GULCHEM</t>
  </si>
  <si>
    <t>Geojit Financial Services Ltd.</t>
  </si>
  <si>
    <t>GEOJITFSL</t>
  </si>
  <si>
    <t>Geologging Industries Ltd.</t>
  </si>
  <si>
    <t>GEOLOGGING I</t>
  </si>
  <si>
    <t>GEOLOGI</t>
  </si>
  <si>
    <t>GEOMETRIC L</t>
  </si>
  <si>
    <t>GEOMETRIC</t>
  </si>
  <si>
    <t>GFL Financial India Ltd.</t>
  </si>
  <si>
    <t>GFLFIN</t>
  </si>
  <si>
    <t>GG Automotive Gears Ltd.</t>
  </si>
  <si>
    <t>G G AUTOMOTI</t>
  </si>
  <si>
    <t>GGAUTO</t>
  </si>
  <si>
    <t>GG Dandekar Machine Works Ltd.</t>
  </si>
  <si>
    <t>G.G.DANDEKAR</t>
  </si>
  <si>
    <t>GGDANDE</t>
  </si>
  <si>
    <t>GG Engineering Ltd.</t>
  </si>
  <si>
    <t>GGENG</t>
  </si>
  <si>
    <t>Ghanshyam Steel Works Ltd.</t>
  </si>
  <si>
    <t>GHANSY STE W</t>
  </si>
  <si>
    <t>GHANS</t>
  </si>
  <si>
    <t>GHCL Ltd.</t>
  </si>
  <si>
    <t>GHCL LTD</t>
  </si>
  <si>
    <t>GHCL</t>
  </si>
  <si>
    <t>Ghushine Fintrrade Ocean Ltd.</t>
  </si>
  <si>
    <t>GHUSHINE</t>
  </si>
  <si>
    <t>GI Engineering Solutions Ltd.</t>
  </si>
  <si>
    <t>GI ENGINERG</t>
  </si>
  <si>
    <t>GISOLUTION</t>
  </si>
  <si>
    <t>GIC Housing Finance Ltd.</t>
  </si>
  <si>
    <t xml:space="preserve">GIC HOUSING </t>
  </si>
  <si>
    <t>GICHSGFIN</t>
  </si>
  <si>
    <t>Gilada Finance &amp; Investments Ltd.</t>
  </si>
  <si>
    <t>GILADAFINS</t>
  </si>
  <si>
    <t>Gillanders Arbuthnot &amp; Company Ltd.</t>
  </si>
  <si>
    <t>GILLA ARBUT</t>
  </si>
  <si>
    <t>GILLANDERS</t>
  </si>
  <si>
    <t>Gillette India Ltd.</t>
  </si>
  <si>
    <t>GILLETTE (I)</t>
  </si>
  <si>
    <t>GILLETTE</t>
  </si>
  <si>
    <t>Gilt Pack Ltd.</t>
  </si>
  <si>
    <t>GILT PACK</t>
  </si>
  <si>
    <t>GILTPKG</t>
  </si>
  <si>
    <t>Giltedged Industrial Securitied Ltd.</t>
  </si>
  <si>
    <t>Gini Silk Mills Ltd.</t>
  </si>
  <si>
    <t>GINI SILK MI</t>
  </si>
  <si>
    <t>GINISILK</t>
  </si>
  <si>
    <t>Ginni Filaments Ltd.</t>
  </si>
  <si>
    <t>GINNI FIL(PS</t>
  </si>
  <si>
    <t>GINNIFILA</t>
  </si>
  <si>
    <t>Ginni International Ltd.</t>
  </si>
  <si>
    <t>GIR Natureview Resorts Ltd.</t>
  </si>
  <si>
    <t>Girdharilal Sugar &amp; Allied Industries  Ltd.</t>
  </si>
  <si>
    <t>GIRDHAR. SUG</t>
  </si>
  <si>
    <t>GIRDSGA</t>
  </si>
  <si>
    <t>Giriraj Print Plast Ltd.</t>
  </si>
  <si>
    <t>GIRIRAJ PRIN</t>
  </si>
  <si>
    <t>GIRIRAJ</t>
  </si>
  <si>
    <t>Girish Hotels  Resorts &amp; Health Farm Ltd.</t>
  </si>
  <si>
    <t>GIRI HOT RES</t>
  </si>
  <si>
    <t>GIRHOTE</t>
  </si>
  <si>
    <t>Girnar Fibres Ltd.</t>
  </si>
  <si>
    <t>GIRNAR FIBRE</t>
  </si>
  <si>
    <t>GIRNFIB</t>
  </si>
  <si>
    <t>Gita Renewable Energy Ltd.</t>
  </si>
  <si>
    <t>GITARENEW</t>
  </si>
  <si>
    <t>Gitanjali Gems Ltd.</t>
  </si>
  <si>
    <t>GITANJALI GE</t>
  </si>
  <si>
    <t>GITANJALI</t>
  </si>
  <si>
    <t>GK Consultants Ltd.</t>
  </si>
  <si>
    <t>G.K.CONSULT.</t>
  </si>
  <si>
    <t>GKCONS</t>
  </si>
  <si>
    <t>GKB Ophthalmics Ltd.</t>
  </si>
  <si>
    <t>GKB OPHTHA</t>
  </si>
  <si>
    <t>GKB</t>
  </si>
  <si>
    <t>GKS Holding Ltd.</t>
  </si>
  <si>
    <t>GKW Ltd.</t>
  </si>
  <si>
    <t>GKW</t>
  </si>
  <si>
    <t>Glance Finance Ltd.</t>
  </si>
  <si>
    <t>GLANCE FIN.</t>
  </si>
  <si>
    <t>GLANCE</t>
  </si>
  <si>
    <t>GLAXOSMITHKL</t>
  </si>
  <si>
    <t>GSKCONS</t>
  </si>
  <si>
    <t>GLAXOSMITH</t>
  </si>
  <si>
    <t>GLAXO</t>
  </si>
  <si>
    <t>GLD International Ltd.</t>
  </si>
  <si>
    <t>Gleitlager (India) Ltd.</t>
  </si>
  <si>
    <t>GLEITLAGER</t>
  </si>
  <si>
    <t>GLEITLAI</t>
  </si>
  <si>
    <t>Glenmark Pharmaceuticals Ltd.</t>
  </si>
  <si>
    <t>GLENMARK PHA</t>
  </si>
  <si>
    <t>GLENMARK</t>
  </si>
  <si>
    <t>Glittek Granites Ltd.</t>
  </si>
  <si>
    <t>GLITTEK GRAN</t>
  </si>
  <si>
    <t>GLITTEKG</t>
  </si>
  <si>
    <t>Global Capital Markets Ltd.</t>
  </si>
  <si>
    <t>GLOBAL CAP.</t>
  </si>
  <si>
    <t>GLOBALCA</t>
  </si>
  <si>
    <t>Global Corporation Ltd.</t>
  </si>
  <si>
    <t>Global Credit Capital Ltd.</t>
  </si>
  <si>
    <t>Global Education Ltd.</t>
  </si>
  <si>
    <t>Global Films &amp; Broadcasting Ltd.</t>
  </si>
  <si>
    <t>GLOBALFIL</t>
  </si>
  <si>
    <t>Global Industries Ltd.</t>
  </si>
  <si>
    <t>GLOBAL INDUS</t>
  </si>
  <si>
    <t>GLOBALI</t>
  </si>
  <si>
    <t>Global Infrastructure &amp; Technologies Ltd.</t>
  </si>
  <si>
    <t>GLOBAL INFRA</t>
  </si>
  <si>
    <t>GLOBT</t>
  </si>
  <si>
    <t>Global Infratech &amp; Finance Ltd.</t>
  </si>
  <si>
    <t>GBLINFRA</t>
  </si>
  <si>
    <t>ASLAKFN</t>
  </si>
  <si>
    <t>Global Knitfab Ltd.</t>
  </si>
  <si>
    <t>GLOBAL KNIFE</t>
  </si>
  <si>
    <t>GLOKNIT</t>
  </si>
  <si>
    <t>Global Land Masters Corporation Ltd.</t>
  </si>
  <si>
    <t>GLOBAL LAND</t>
  </si>
  <si>
    <t>GLOBAL</t>
  </si>
  <si>
    <t>Global Offshore Services Ltd.</t>
  </si>
  <si>
    <t>GLOBAL OFFS</t>
  </si>
  <si>
    <t>GLOBOFFS</t>
  </si>
  <si>
    <t>Global Securities Ltd.</t>
  </si>
  <si>
    <t>GLOBAL SECUR</t>
  </si>
  <si>
    <t>GLOBSEC</t>
  </si>
  <si>
    <t>Global Stone India Ltd.</t>
  </si>
  <si>
    <t>STI GRANITE</t>
  </si>
  <si>
    <t>STIGRAN</t>
  </si>
  <si>
    <t>Global Syntex (Bhilwara) Ltd.</t>
  </si>
  <si>
    <t>GLOBAL SYNTX</t>
  </si>
  <si>
    <t>GLOBSYN</t>
  </si>
  <si>
    <t>Global Trust Bank Ltd. (Amalgamated)</t>
  </si>
  <si>
    <t>GTB</t>
  </si>
  <si>
    <t>Global Vectra Helicorp Ltd.</t>
  </si>
  <si>
    <t>GLOBAL VECT</t>
  </si>
  <si>
    <t>GLOBALVECT</t>
  </si>
  <si>
    <t>Globalspace Technologies Ltd.</t>
  </si>
  <si>
    <t>GSTL</t>
  </si>
  <si>
    <t>Globe (India) Ltd.</t>
  </si>
  <si>
    <t>Globe Capital Market Ltd</t>
  </si>
  <si>
    <t>Globe Commercials Ltd.</t>
  </si>
  <si>
    <t>GLCL</t>
  </si>
  <si>
    <t>Globe Exim Ltd.</t>
  </si>
  <si>
    <t>Globe Industrial Resources Ltd.</t>
  </si>
  <si>
    <t>GLOBE</t>
  </si>
  <si>
    <t>Globe International Carriers Ltd.</t>
  </si>
  <si>
    <t>Globe Textiles (India) Ltd.</t>
  </si>
  <si>
    <t>Globus Corporation Ltd.</t>
  </si>
  <si>
    <t>GLOBUS CORP</t>
  </si>
  <si>
    <t>KARUNACAB</t>
  </si>
  <si>
    <t>Globus Power Generation Ltd.</t>
  </si>
  <si>
    <t>GLOBUS CON</t>
  </si>
  <si>
    <t>GLOBUSCON</t>
  </si>
  <si>
    <t>Globus Spirits Ltd.</t>
  </si>
  <si>
    <t>GLOBUS SPR</t>
  </si>
  <si>
    <t>GLOBUSSPR</t>
  </si>
  <si>
    <t>Glodyne Technoserve Ltd.</t>
  </si>
  <si>
    <t>GLODYNE TECH</t>
  </si>
  <si>
    <t>GLODYNE</t>
  </si>
  <si>
    <t>Glory Polyfilms Ltd.</t>
  </si>
  <si>
    <t>GLORY POLY</t>
  </si>
  <si>
    <t>GLORY</t>
  </si>
  <si>
    <t>Glory Trade &amp; Exports Ltd.</t>
  </si>
  <si>
    <t>Gloster Ltd.</t>
  </si>
  <si>
    <t>GLOSTER</t>
  </si>
  <si>
    <t>G.M.BREWERI</t>
  </si>
  <si>
    <t>GMBREW</t>
  </si>
  <si>
    <t>GMM Pfaudler Ltd.</t>
  </si>
  <si>
    <t>GMM PFAUDLER</t>
  </si>
  <si>
    <t>GMM</t>
  </si>
  <si>
    <t>GMR Infrastructure Ltd.</t>
  </si>
  <si>
    <t>GMR INFRASTR</t>
  </si>
  <si>
    <t>GMRINFRA</t>
  </si>
  <si>
    <t>GNA Axles Ltd.</t>
  </si>
  <si>
    <t>GNA</t>
  </si>
  <si>
    <t>Gnanambikai Mills Ltd.</t>
  </si>
  <si>
    <t>Goa Carbon Ltd.</t>
  </si>
  <si>
    <t>GOA CARBON</t>
  </si>
  <si>
    <t>GOACARBON</t>
  </si>
  <si>
    <t>Goa Fruit Specialities Ltd.</t>
  </si>
  <si>
    <t>GOA FRUIT SP</t>
  </si>
  <si>
    <t>GOAFRUT</t>
  </si>
  <si>
    <t>Gobind Sugar Mills Ltd.</t>
  </si>
  <si>
    <t>GOCL Corporation Ltd.</t>
  </si>
  <si>
    <t>GOCLCORP</t>
  </si>
  <si>
    <t>Godavari Drugs Ltd.</t>
  </si>
  <si>
    <t>GODAVARI DRU</t>
  </si>
  <si>
    <t>GODAVARI</t>
  </si>
  <si>
    <t>Godawari Power &amp; Ispat Ltd.</t>
  </si>
  <si>
    <t>GODAWARI POW</t>
  </si>
  <si>
    <t>GPIL</t>
  </si>
  <si>
    <t>Godfrey Phillips India Ltd.</t>
  </si>
  <si>
    <t>GODFREY PH</t>
  </si>
  <si>
    <t>GODFRYPHLP</t>
  </si>
  <si>
    <t>GODREJ CONS</t>
  </si>
  <si>
    <t>GODREJCP</t>
  </si>
  <si>
    <t>Godrej Industries Ltd.</t>
  </si>
  <si>
    <t>GODREJ IND</t>
  </si>
  <si>
    <t>GODREJIND</t>
  </si>
  <si>
    <t>Godrej Properties Ltd.</t>
  </si>
  <si>
    <t xml:space="preserve">GODREJ PROP </t>
  </si>
  <si>
    <t>GODREJPROP</t>
  </si>
  <si>
    <t>Goenka Business &amp; Finance Ltd.</t>
  </si>
  <si>
    <t>GBFL</t>
  </si>
  <si>
    <t>Goenka Diamond &amp; Jewels Ltd.</t>
  </si>
  <si>
    <t>GOENKA DIAM</t>
  </si>
  <si>
    <t>GOENKA</t>
  </si>
  <si>
    <t>Goga Foods Ltd.</t>
  </si>
  <si>
    <t>Gogia Capital Services Ltd.</t>
  </si>
  <si>
    <t>GOGIA CAP</t>
  </si>
  <si>
    <t>Gokak Textiles Ltd.</t>
  </si>
  <si>
    <t>GOKAK TEXTI</t>
  </si>
  <si>
    <t>GOKAKTEX</t>
  </si>
  <si>
    <t>Gokaldas Exports Ltd.</t>
  </si>
  <si>
    <t>GOKALDAS</t>
  </si>
  <si>
    <t>GOKEX</t>
  </si>
  <si>
    <t>Gokul Agro Resources Ltd.</t>
  </si>
  <si>
    <t>GOKULAGRO</t>
  </si>
  <si>
    <t>Gokul Refoils and Solvent Ltd.</t>
  </si>
  <si>
    <t>GOKUL REFOIL</t>
  </si>
  <si>
    <t>GOKUL</t>
  </si>
  <si>
    <t>Gokul Solutions Ltd.</t>
  </si>
  <si>
    <t>GOKULSOL</t>
  </si>
  <si>
    <t>GOL Offshore Ltd.</t>
  </si>
  <si>
    <t>GREAT OFFSH</t>
  </si>
  <si>
    <t>GTOFFSHORE</t>
  </si>
  <si>
    <t>Gold Coins Health Foods Ltd.</t>
  </si>
  <si>
    <t>GOLDCOINHF</t>
  </si>
  <si>
    <t>Gold Line International Finvest Ltd.</t>
  </si>
  <si>
    <t>GOLD LINE</t>
  </si>
  <si>
    <t>GOLDLINE</t>
  </si>
  <si>
    <t>Gold Multifab Ltd.</t>
  </si>
  <si>
    <t>GOLD MULTIFB</t>
  </si>
  <si>
    <t>GOLDMUL</t>
  </si>
  <si>
    <t>Gold Rock Investments Ltd.</t>
  </si>
  <si>
    <t>GOLDROCK INV</t>
  </si>
  <si>
    <t>ZGOLDINV</t>
  </si>
  <si>
    <t>Goldcrest Corporation Ltd.</t>
  </si>
  <si>
    <t>GOLDCORP</t>
  </si>
  <si>
    <t>Golden Bull Research &amp; Growth Ltd.</t>
  </si>
  <si>
    <t>KAUSAMBI</t>
  </si>
  <si>
    <t>Golden Capital Services Ltd.</t>
  </si>
  <si>
    <t>GOLDENCAP</t>
  </si>
  <si>
    <t>Golden Carpets Ltd.</t>
  </si>
  <si>
    <t>GOLDEN CARPE</t>
  </si>
  <si>
    <t>GOLCA</t>
  </si>
  <si>
    <t>Golden Crest Education &amp; Services Ltd.</t>
  </si>
  <si>
    <t>GOLDENCREST</t>
  </si>
  <si>
    <t>Golden Goenka Fincorp Ltd.</t>
  </si>
  <si>
    <t>GOLDEN GOEN</t>
  </si>
  <si>
    <t>GOLDENGOEN</t>
  </si>
  <si>
    <t>Golden Legand Leasing &amp; Finance Ltd.</t>
  </si>
  <si>
    <t>GOLD.LEG.LEA</t>
  </si>
  <si>
    <t>GOLDLEG</t>
  </si>
  <si>
    <t>Golden Tobacco Ltd.</t>
  </si>
  <si>
    <t>GOLDEN TOB</t>
  </si>
  <si>
    <t>GOLDENTOBC</t>
  </si>
  <si>
    <t>Golden Tourist Resorts &amp; Developer Ltd.</t>
  </si>
  <si>
    <t>GOLDEN TOURS</t>
  </si>
  <si>
    <t>GLDTORE</t>
  </si>
  <si>
    <t>Goldfields Leasing Finance And Investment Company Ltd.</t>
  </si>
  <si>
    <t>Goldiam International Ltd.</t>
  </si>
  <si>
    <t>GOLDIAM INT.</t>
  </si>
  <si>
    <t>GOLDIAM</t>
  </si>
  <si>
    <t>Goldman Securities Ltd (West Bengal)</t>
  </si>
  <si>
    <t>Goldstone Infratech Ltd.</t>
  </si>
  <si>
    <t>GOLDST INFRA</t>
  </si>
  <si>
    <t>GOLDINFRA</t>
  </si>
  <si>
    <t>Goldstone Technologies Ltd.</t>
  </si>
  <si>
    <t>GOLDSTONE EN</t>
  </si>
  <si>
    <t>GOLDTECH</t>
  </si>
  <si>
    <t>Goldwon Textiles Ltd.</t>
  </si>
  <si>
    <t>GOLDWON TEXT</t>
  </si>
  <si>
    <t>GOLDTXT</t>
  </si>
  <si>
    <t>Goldwyn Ltd.</t>
  </si>
  <si>
    <t>Golechha Global Finance Ltd.</t>
  </si>
  <si>
    <t>GOLECHA GLOB</t>
  </si>
  <si>
    <t>GOLECHA</t>
  </si>
  <si>
    <t>Golkonda Aluminium Extrusions Ltd.</t>
  </si>
  <si>
    <t>GOLKONDA</t>
  </si>
  <si>
    <t>Golkonda Engineering Enterprises Ltd.</t>
  </si>
  <si>
    <t>ZGOLKOND</t>
  </si>
  <si>
    <t>Golkunda Diamonds &amp; Jewellery Ltd.</t>
  </si>
  <si>
    <t>GOLKUNDA DIA</t>
  </si>
  <si>
    <t>GOLKUNDIA</t>
  </si>
  <si>
    <t>GOM Industries Ltd.</t>
  </si>
  <si>
    <t>GOM INDUSTRI</t>
  </si>
  <si>
    <t>GOMIND</t>
  </si>
  <si>
    <t>Gontermann-Peipers (India) Ltd.</t>
  </si>
  <si>
    <t xml:space="preserve">GONTER PEIP </t>
  </si>
  <si>
    <t>GONTER</t>
  </si>
  <si>
    <t>Good Value Irrigation Ltd.</t>
  </si>
  <si>
    <t>GOOD VALU IR</t>
  </si>
  <si>
    <t>GOVAI</t>
  </si>
  <si>
    <t>Good Value Marketing Company Ltd.</t>
  </si>
  <si>
    <t>GOOD VAL MAR</t>
  </si>
  <si>
    <t>GOVMC</t>
  </si>
  <si>
    <t>Goodluck India Ltd.</t>
  </si>
  <si>
    <t>GOODLUCK</t>
  </si>
  <si>
    <t>Goodricke Group Ltd.</t>
  </si>
  <si>
    <t>GOODRICKE</t>
  </si>
  <si>
    <t>Goodyear India Ltd.</t>
  </si>
  <si>
    <t>GOODYEAR (I)</t>
  </si>
  <si>
    <t>GOODYEAR</t>
  </si>
  <si>
    <t>Goojar Mal Ganpat Rai Enterprises Ltd.</t>
  </si>
  <si>
    <t>Gopal Iron &amp; Steels Company (Gujarat) Ltd.</t>
  </si>
  <si>
    <t>GOPAL IRON S</t>
  </si>
  <si>
    <t>GOPAIST</t>
  </si>
  <si>
    <t>Gopala Polyplast Ltd.</t>
  </si>
  <si>
    <t>GOPALA POLY.</t>
  </si>
  <si>
    <t>GOPALA</t>
  </si>
  <si>
    <t>Gopalpur Tea Co Ltd.</t>
  </si>
  <si>
    <t>Goplee Infotech Ltd.</t>
  </si>
  <si>
    <t>GOPLEE INFOT</t>
  </si>
  <si>
    <t>GOPLEEIN</t>
  </si>
  <si>
    <t>Gorani Industries Ltd.</t>
  </si>
  <si>
    <t>GORANI INDUS</t>
  </si>
  <si>
    <t>GORANIN</t>
  </si>
  <si>
    <t>Gothi Plascon (India) Ltd.</t>
  </si>
  <si>
    <t>GOTHI PLASCO</t>
  </si>
  <si>
    <t>GOTHIPL</t>
  </si>
  <si>
    <t>Gove Finance Ltd.</t>
  </si>
  <si>
    <t>Govind Poy Oxygen Ltd.</t>
  </si>
  <si>
    <t>GOV POY OXY</t>
  </si>
  <si>
    <t>ZGOVPOOX</t>
  </si>
  <si>
    <t>Govind Rubber Ltd.</t>
  </si>
  <si>
    <t>GOVIND RUBB.</t>
  </si>
  <si>
    <t>GOVINDRU</t>
  </si>
  <si>
    <t>Gowra Leasing &amp; Finance Ltd.</t>
  </si>
  <si>
    <t>GOWRA LEASNG</t>
  </si>
  <si>
    <t>GOWRALE</t>
  </si>
  <si>
    <t>Goyal Achal Sampatti Vikas And Niyojan Nigam Ltd.</t>
  </si>
  <si>
    <t>Goyal Associates Ltd.</t>
  </si>
  <si>
    <t>GOYAL ASSO.</t>
  </si>
  <si>
    <t>GP Petroleums Ltd.</t>
  </si>
  <si>
    <t>GULFPETRO</t>
  </si>
  <si>
    <t>GPC Technology Ltd.</t>
  </si>
  <si>
    <t>GPT Infraprojects Ltd.</t>
  </si>
  <si>
    <t>GPT INFRA</t>
  </si>
  <si>
    <t>GPTINFRA</t>
  </si>
  <si>
    <t>GR Cables Ltd.</t>
  </si>
  <si>
    <t xml:space="preserve">G.R.CABLES  </t>
  </si>
  <si>
    <t>GRCABLE</t>
  </si>
  <si>
    <t>GR Industries And Finance Ltd.</t>
  </si>
  <si>
    <t>Gracious Software Ltd.</t>
  </si>
  <si>
    <t>GRACIOUS</t>
  </si>
  <si>
    <t>GSL</t>
  </si>
  <si>
    <t>Gradiente Infotainment Ltd.</t>
  </si>
  <si>
    <t>GRADIENTE</t>
  </si>
  <si>
    <t>Graham Firth Steel Products (India) Ltd.</t>
  </si>
  <si>
    <t>GRAHAM FIRTH</t>
  </si>
  <si>
    <t>GRHMFRT-B</t>
  </si>
  <si>
    <t>Graintec India Ltd.</t>
  </si>
  <si>
    <t>Gran Heal Pharma Ltd.</t>
  </si>
  <si>
    <t>GRAN HEAL PH</t>
  </si>
  <si>
    <t>GRANHPH</t>
  </si>
  <si>
    <t>Grand Foundry Ltd.</t>
  </si>
  <si>
    <t>GRANDFONRY</t>
  </si>
  <si>
    <t>Grandeur Products Ltd.</t>
  </si>
  <si>
    <t>GPL</t>
  </si>
  <si>
    <t>Grandma Trading &amp; Agencies Ltd.</t>
  </si>
  <si>
    <t>GRANDMA TRAD</t>
  </si>
  <si>
    <t>GRANDMA</t>
  </si>
  <si>
    <t>Granules India Ltd.</t>
  </si>
  <si>
    <t>GRANULES (I)</t>
  </si>
  <si>
    <t>GRANULES</t>
  </si>
  <si>
    <t>Graphic Charts Ltd.</t>
  </si>
  <si>
    <t>BELL GRAPHIC</t>
  </si>
  <si>
    <t>BELLGRP</t>
  </si>
  <si>
    <t>Graphite India Ltd.</t>
  </si>
  <si>
    <t>GRAPHITE IN.</t>
  </si>
  <si>
    <t>GRAPHITE</t>
  </si>
  <si>
    <t>GRASIM IND.</t>
  </si>
  <si>
    <t>GRASIM</t>
  </si>
  <si>
    <t>Gratex Industries Ltd.</t>
  </si>
  <si>
    <t>GRATEX INDS.</t>
  </si>
  <si>
    <t>GRATEXI</t>
  </si>
  <si>
    <t>Grauer &amp; Weil (India) Ltd.</t>
  </si>
  <si>
    <t>GRAUER&amp; WEIL</t>
  </si>
  <si>
    <t>GRAUWEIL</t>
  </si>
  <si>
    <t>Graviss Hospitality Ltd.</t>
  </si>
  <si>
    <t>GRAVISS HOSP</t>
  </si>
  <si>
    <t>GRAVISSHO</t>
  </si>
  <si>
    <t>Gravita India Ltd.</t>
  </si>
  <si>
    <t>GRAVITA</t>
  </si>
  <si>
    <t>Gravity (India) Ltd.</t>
  </si>
  <si>
    <t>GRAVITY (I)</t>
  </si>
  <si>
    <t>GRAVITY</t>
  </si>
  <si>
    <t>Great Western Industries  Ltd.</t>
  </si>
  <si>
    <t>GREAT WESTER</t>
  </si>
  <si>
    <t>GRWESIN</t>
  </si>
  <si>
    <t>Greaves Cotton Ltd.</t>
  </si>
  <si>
    <t>GREAVES COTT</t>
  </si>
  <si>
    <t>GREAVESCOT</t>
  </si>
  <si>
    <t>Greencrest Financial Services Ltd.</t>
  </si>
  <si>
    <t>GREENCREST</t>
  </si>
  <si>
    <t>Greenearth Resources and Projects Ltd.</t>
  </si>
  <si>
    <t>AUSTRAL COKE</t>
  </si>
  <si>
    <t>AUSTRAL</t>
  </si>
  <si>
    <t>Greenfield Corp Ltd.</t>
  </si>
  <si>
    <t>GRENFILD COR</t>
  </si>
  <si>
    <t>GRFLDCO</t>
  </si>
  <si>
    <t>Greenlam Industries Ltd.</t>
  </si>
  <si>
    <t>GRNLAM IND</t>
  </si>
  <si>
    <t>GRNLAMIND</t>
  </si>
  <si>
    <t>Greenply Industries Ltd.</t>
  </si>
  <si>
    <t>GREENPLY IND</t>
  </si>
  <si>
    <t>GREENPLY</t>
  </si>
  <si>
    <t>Greensignal Bio Pharma Ltd.</t>
  </si>
  <si>
    <t>Greenvalue Agrofarms Ltd.</t>
  </si>
  <si>
    <t>Gretex Industries Ltd.</t>
  </si>
  <si>
    <t>Greycells Education Ltd.</t>
  </si>
  <si>
    <t>GREYCELLS</t>
  </si>
  <si>
    <t>Grindwell Norton Ltd.</t>
  </si>
  <si>
    <t>GRIND NORTON</t>
  </si>
  <si>
    <t>GRINDWELL</t>
  </si>
  <si>
    <t>GRM Overseas Ltd.</t>
  </si>
  <si>
    <t>GRM OVERSEAS</t>
  </si>
  <si>
    <t>GRMOVER</t>
  </si>
  <si>
    <t>Gromo Trade &amp; Consultancy Ltd.</t>
  </si>
  <si>
    <t>GROMOTRADE</t>
  </si>
  <si>
    <t>Grovy India Ltd.</t>
  </si>
  <si>
    <t>GROVY</t>
  </si>
  <si>
    <t>Growel Entertainment Ltd. (Merged)</t>
  </si>
  <si>
    <t>GRP Ltd.</t>
  </si>
  <si>
    <t>GRPLTD</t>
  </si>
  <si>
    <t>Gruh Finance Ltd.</t>
  </si>
  <si>
    <t>GRUH FINANCE</t>
  </si>
  <si>
    <t>GRUH</t>
  </si>
  <si>
    <t>GS Auto International Ltd.</t>
  </si>
  <si>
    <t>G.S.AUTO INT</t>
  </si>
  <si>
    <t>GSAUTO</t>
  </si>
  <si>
    <t>GSAL (India) Ltd.</t>
  </si>
  <si>
    <t>GSAL INDIA</t>
  </si>
  <si>
    <t>GSALIND</t>
  </si>
  <si>
    <t>GSB Finance Ltd.</t>
  </si>
  <si>
    <t>GSB FINANCE</t>
  </si>
  <si>
    <t>GSBFIN</t>
  </si>
  <si>
    <t>GSL (India) Ltd.</t>
  </si>
  <si>
    <t>GSL (INDIA)</t>
  </si>
  <si>
    <t>GSLINDL</t>
  </si>
  <si>
    <t>GSL Nova Petrochemicals Ltd.</t>
  </si>
  <si>
    <t>GSL NOVA</t>
  </si>
  <si>
    <t>GSLNOVA</t>
  </si>
  <si>
    <t>GSL Securities Ltd.</t>
  </si>
  <si>
    <t>GSL SECUR.</t>
  </si>
  <si>
    <t>GSLSEC</t>
  </si>
  <si>
    <t>GSS Infotech Ltd.</t>
  </si>
  <si>
    <t>GSS INFOTECH</t>
  </si>
  <si>
    <t>GSS</t>
  </si>
  <si>
    <t>GTCL Mobile-Com Technology Ltd.</t>
  </si>
  <si>
    <t>GTCL MOBILEC</t>
  </si>
  <si>
    <t>GTCLM</t>
  </si>
  <si>
    <t>G-Tech Info Training Ltd.</t>
  </si>
  <si>
    <t>G-TECH INFO.</t>
  </si>
  <si>
    <t>GTEIT</t>
  </si>
  <si>
    <t>GTL Infrastructure Ltd.</t>
  </si>
  <si>
    <t>GTL INFRAST</t>
  </si>
  <si>
    <t>GTLINFRA</t>
  </si>
  <si>
    <t>GTL Ltd.</t>
  </si>
  <si>
    <t>GTL LTD.</t>
  </si>
  <si>
    <t>GTL</t>
  </si>
  <si>
    <t>GTM Synthetics Ltd.</t>
  </si>
  <si>
    <t>GTN Industries Ltd.</t>
  </si>
  <si>
    <t xml:space="preserve">GTN INDUS   </t>
  </si>
  <si>
    <t>GTNINDS</t>
  </si>
  <si>
    <t>GTN Textiles Ltd.</t>
  </si>
  <si>
    <t>GTN TEXTILE</t>
  </si>
  <si>
    <t>GTNTEX</t>
  </si>
  <si>
    <t>GTPL Hathway Ltd.</t>
  </si>
  <si>
    <t>GTPL</t>
  </si>
  <si>
    <t>GTV Engineering Ltd.</t>
  </si>
  <si>
    <t>GTV</t>
  </si>
  <si>
    <t>Gufic Biosciences Ltd.</t>
  </si>
  <si>
    <t>GUFIC BIO SC</t>
  </si>
  <si>
    <t>GUFICBIO</t>
  </si>
  <si>
    <t>Gujarat Alkalies &amp; Chemicals Ltd.</t>
  </si>
  <si>
    <t>GUJ.ALKALI</t>
  </si>
  <si>
    <t>GUJALKALI</t>
  </si>
  <si>
    <t>Gujarat Ambuja Exports Ltd.</t>
  </si>
  <si>
    <t>GUJ AMB EXP</t>
  </si>
  <si>
    <t>GAEL</t>
  </si>
  <si>
    <t>Gujarat Apollo Industries Ltd.</t>
  </si>
  <si>
    <t>GUJ APOIND</t>
  </si>
  <si>
    <t>GUJAPOLLO</t>
  </si>
  <si>
    <t>Gujarat Aqua Industries  Ltd.</t>
  </si>
  <si>
    <t>GUJ.AQUA IND</t>
  </si>
  <si>
    <t>GJTAQFD</t>
  </si>
  <si>
    <t>Gujarat Arth Ltd.</t>
  </si>
  <si>
    <t>GUJARAT ARTH</t>
  </si>
  <si>
    <t>GUJARTH</t>
  </si>
  <si>
    <t>Gujarat Automotive Gears Ltd.</t>
  </si>
  <si>
    <t>GUJ.AUTO GE</t>
  </si>
  <si>
    <t>GUJAUTO</t>
  </si>
  <si>
    <t>Gujarat Borosil Ltd.</t>
  </si>
  <si>
    <t xml:space="preserve">GUJ.BOROSIL </t>
  </si>
  <si>
    <t>GUJBOROS</t>
  </si>
  <si>
    <t>Gujarat Bulk Packs Ltd.</t>
  </si>
  <si>
    <t>GUJAR BULK P</t>
  </si>
  <si>
    <t>GUJBP</t>
  </si>
  <si>
    <t>Gujarat Carbon &amp; Industries  Ltd.</t>
  </si>
  <si>
    <t xml:space="preserve">GUJ.CARBON  </t>
  </si>
  <si>
    <t>GUJCARB</t>
  </si>
  <si>
    <t>Gujarat Containers Ltd.</t>
  </si>
  <si>
    <t>GUJ.CONTAIN.</t>
  </si>
  <si>
    <t>GUJCONT</t>
  </si>
  <si>
    <t>Gujarat Cotex Ltd.</t>
  </si>
  <si>
    <t>GUJ COTEX</t>
  </si>
  <si>
    <t>GUJCOTEX</t>
  </si>
  <si>
    <t>Gujarat Craft Industries  Ltd.</t>
  </si>
  <si>
    <t>GUJ.CRAFT IN</t>
  </si>
  <si>
    <t>GUJCRAFT</t>
  </si>
  <si>
    <t>Gujarat Credit Corporation Ltd.</t>
  </si>
  <si>
    <t>GUJ.CREDIT</t>
  </si>
  <si>
    <t>GUJCRED</t>
  </si>
  <si>
    <t>Gujarat Cypromet Ltd.</t>
  </si>
  <si>
    <t>GUJCYPROM</t>
  </si>
  <si>
    <t>Gujarat Filaments Ltd.</t>
  </si>
  <si>
    <t>GUJ.FILAM(P</t>
  </si>
  <si>
    <t>GUJFILA</t>
  </si>
  <si>
    <t>Gujarat Fiscon Ltd.</t>
  </si>
  <si>
    <t>GUJARAT FISC</t>
  </si>
  <si>
    <t>GUJFISC</t>
  </si>
  <si>
    <t>Gujarat Fluorochemicals Ltd.</t>
  </si>
  <si>
    <t>GUJ.FLOURO</t>
  </si>
  <si>
    <t>GUJFLUORO</t>
  </si>
  <si>
    <t>Gujarat Foils Ltd.</t>
  </si>
  <si>
    <t xml:space="preserve">GUJ.FOILS   </t>
  </si>
  <si>
    <t>GUJFOIL</t>
  </si>
  <si>
    <t>GUJARAT GAS</t>
  </si>
  <si>
    <t>GUJRATGAS</t>
  </si>
  <si>
    <t>Gujarat Gas Ltd.</t>
  </si>
  <si>
    <t>GUJGAS</t>
  </si>
  <si>
    <t>Gujarat Hotels Ltd.</t>
  </si>
  <si>
    <t>GUJ.HOTELS</t>
  </si>
  <si>
    <t>GUJHOTE</t>
  </si>
  <si>
    <t>Gujarat Hy-Spin Ltd.</t>
  </si>
  <si>
    <t>Gujarat Industries Power Company Ltd.</t>
  </si>
  <si>
    <t>GUJ.IND.POW.</t>
  </si>
  <si>
    <t>GIPCL</t>
  </si>
  <si>
    <t>Gujarat Inject (Kerala) Ltd.</t>
  </si>
  <si>
    <t>GUJ.INK(KER)</t>
  </si>
  <si>
    <t>GUJINJEC</t>
  </si>
  <si>
    <t>Gujarat Intrux Ltd.</t>
  </si>
  <si>
    <t>GUJ.INTRUX</t>
  </si>
  <si>
    <t>GUJINTRX</t>
  </si>
  <si>
    <t>Gujarat Investa Ltd.</t>
  </si>
  <si>
    <t>GUJ.INVESTA</t>
  </si>
  <si>
    <t>GUJINV</t>
  </si>
  <si>
    <t>Gujarat Lease Financing Ltd.</t>
  </si>
  <si>
    <t>GUJ.LEASE</t>
  </si>
  <si>
    <t>GLFL</t>
  </si>
  <si>
    <t>Gujarat Meditech Ltd.</t>
  </si>
  <si>
    <t>GUJ.MEDITECH</t>
  </si>
  <si>
    <t>GUJMEDI</t>
  </si>
  <si>
    <t>Gujarat Metal Cast Industries Ltd.</t>
  </si>
  <si>
    <t>Gujarat Metallic Coal &amp; Coke Ltd.</t>
  </si>
  <si>
    <t>GMETCOAL</t>
  </si>
  <si>
    <t>GUJ.MINERAL</t>
  </si>
  <si>
    <t>GMDCLTD</t>
  </si>
  <si>
    <t>Gujarat Narmada Flyash Company Ltd.</t>
  </si>
  <si>
    <t>GUJ.NAR.FLYA</t>
  </si>
  <si>
    <t>GUJNFLY</t>
  </si>
  <si>
    <t>Gujarat Narmada Knitwear Ltd.</t>
  </si>
  <si>
    <t>Gujarat Narmada Valley Fertilizers &amp; Chemicals Ltd.</t>
  </si>
  <si>
    <t>GUJ.NARMADA</t>
  </si>
  <si>
    <t>GNFC</t>
  </si>
  <si>
    <t>Gujarat Natural Resources Ltd.</t>
  </si>
  <si>
    <t>GNRL</t>
  </si>
  <si>
    <t>Gujarat NRE Coke Ltd.</t>
  </si>
  <si>
    <t>GUJ.NRE COKE</t>
  </si>
  <si>
    <t>GUJNRECOKE</t>
  </si>
  <si>
    <t>Gujarat NRE Coke Ltd. (DVR)</t>
  </si>
  <si>
    <t>GUJNREBNDVR</t>
  </si>
  <si>
    <t>GUJNREDVR</t>
  </si>
  <si>
    <t>Gujarat Perstorp Electronics Ltd.</t>
  </si>
  <si>
    <t>GUJ PERSTO E</t>
  </si>
  <si>
    <t>GUJPE</t>
  </si>
  <si>
    <t>Gujarat Petrosynthese Ltd.</t>
  </si>
  <si>
    <t>GUJ.PETRO</t>
  </si>
  <si>
    <t>Gujarat Pipavav Port Ltd.</t>
  </si>
  <si>
    <t>GPPL</t>
  </si>
  <si>
    <t>Gujarat Poly Electronics Ltd.</t>
  </si>
  <si>
    <t>GUJARATPOLY</t>
  </si>
  <si>
    <t>Gujarat Raffia Industries  Ltd.</t>
  </si>
  <si>
    <t>GUJ.RAFFIA</t>
  </si>
  <si>
    <t>GUJRAFIA</t>
  </si>
  <si>
    <t>Gujarat Refractories Ltd.</t>
  </si>
  <si>
    <t>GUJ.REFRACTO</t>
  </si>
  <si>
    <t>GUJRFTO</t>
  </si>
  <si>
    <t>Gujarat Sidhee Cement Ltd.</t>
  </si>
  <si>
    <t>GUJ.SIDH.CEM</t>
  </si>
  <si>
    <t>GSCLCEMENT</t>
  </si>
  <si>
    <t>GUJ.ST.FERT</t>
  </si>
  <si>
    <t>GSFC</t>
  </si>
  <si>
    <t>Gujarat State Financial Corporation Ltd.</t>
  </si>
  <si>
    <t>GUJ.STAT.FIN</t>
  </si>
  <si>
    <t>GUJSTATFIN</t>
  </si>
  <si>
    <t>Gujarat State Petronet Ltd.</t>
  </si>
  <si>
    <t>GUJ PETRONET</t>
  </si>
  <si>
    <t>GSPL</t>
  </si>
  <si>
    <t>Gujarat Terce Laboratories Ltd.</t>
  </si>
  <si>
    <t>GUJ.TERC LAB</t>
  </si>
  <si>
    <t>GUJTERC</t>
  </si>
  <si>
    <t>Gujarat Texspin Ltd.</t>
  </si>
  <si>
    <t>GUJARA TEXSP</t>
  </si>
  <si>
    <t>GUJTEXSP</t>
  </si>
  <si>
    <t>Gujarat Themis Biosyn Ltd.</t>
  </si>
  <si>
    <t>GUJ.THEMIS.</t>
  </si>
  <si>
    <t>GUJTHEM</t>
  </si>
  <si>
    <t>Gujarat Toolroom Ltd.</t>
  </si>
  <si>
    <t>GUJ.TOOLROOM</t>
  </si>
  <si>
    <t>Gujarat Wedge Wire Screens Ltd.</t>
  </si>
  <si>
    <t>GUJ.WEDGE</t>
  </si>
  <si>
    <t>GUJWDGE</t>
  </si>
  <si>
    <t>Gujchem Distillers India Ltd.</t>
  </si>
  <si>
    <t>GUJCHEM DIST</t>
  </si>
  <si>
    <t>GUJCMDS</t>
  </si>
  <si>
    <t>Gulf Oil Lubricants India Ltd.</t>
  </si>
  <si>
    <t>GULFOIL LUB</t>
  </si>
  <si>
    <t>GULFOILLUB</t>
  </si>
  <si>
    <t>Gulmohar Finance Ltd.</t>
  </si>
  <si>
    <t>Gulshan Polyols Ltd.</t>
  </si>
  <si>
    <t>GULSHAN POLY</t>
  </si>
  <si>
    <t>GULPOLY</t>
  </si>
  <si>
    <t>Gummadi Industries Ltd.</t>
  </si>
  <si>
    <t>GUMMADI INDU</t>
  </si>
  <si>
    <t>GUMINDL</t>
  </si>
  <si>
    <t>Gunny Chem Tex India Ltd.</t>
  </si>
  <si>
    <t>Gupta Synthetics Ltd.</t>
  </si>
  <si>
    <t>GUPTA SYNTH.</t>
  </si>
  <si>
    <t>GUPTSYN</t>
  </si>
  <si>
    <t>GV Films Ltd.</t>
  </si>
  <si>
    <t>G.V.FILMS</t>
  </si>
  <si>
    <t>GVFILM</t>
  </si>
  <si>
    <t>GVK Power &amp; Infrastructure Ltd.</t>
  </si>
  <si>
    <t>GVK POWERINF</t>
  </si>
  <si>
    <t>GVKPIL</t>
  </si>
  <si>
    <t>Gwalior Polypipes Ltd.</t>
  </si>
  <si>
    <t>GW.POLYPIPE</t>
  </si>
  <si>
    <t>GWPLPIP</t>
  </si>
  <si>
    <t>Gwalior Securities &amp; Traders Ltd.</t>
  </si>
  <si>
    <t>Gwalior Sugar Company Ltd.</t>
  </si>
  <si>
    <t>GWALIOR SUG.</t>
  </si>
  <si>
    <t>GWALSUG</t>
  </si>
  <si>
    <t>Gyan Developers &amp; Builders Ltd.</t>
  </si>
  <si>
    <t>GYAN DEVELOP</t>
  </si>
  <si>
    <t>GYANDEV</t>
  </si>
  <si>
    <t>Gyan Traders Ltd.</t>
  </si>
  <si>
    <t>Gyscoal Alloys Ltd.</t>
  </si>
  <si>
    <t>GYSCOAL</t>
  </si>
  <si>
    <t>GAL</t>
  </si>
  <si>
    <t>Hada Textile Industries Ltd.</t>
  </si>
  <si>
    <t>Haileyburia Tea Estates Ltd</t>
  </si>
  <si>
    <t>Halder Venture Ltd.</t>
  </si>
  <si>
    <t>HALDER</t>
  </si>
  <si>
    <t>Haldyn Glass Ltd.</t>
  </si>
  <si>
    <t>HALDYN GLASS</t>
  </si>
  <si>
    <t>HALDYNGL</t>
  </si>
  <si>
    <t>Hallmark Textiles Ltd.</t>
  </si>
  <si>
    <t>Hanil Era Textiles Ltd.</t>
  </si>
  <si>
    <t>HANIL ERA TE</t>
  </si>
  <si>
    <t>HANILERA</t>
  </si>
  <si>
    <t>Hanjer Fibres Ltd.</t>
  </si>
  <si>
    <t>HANJER FIBRE</t>
  </si>
  <si>
    <t>HANJFIB</t>
  </si>
  <si>
    <t>Hansaflon Plasto Chem Ltd.</t>
  </si>
  <si>
    <t>HANSAFLON PL</t>
  </si>
  <si>
    <t>HANSFLN</t>
  </si>
  <si>
    <t>Hanuman Agro Industries Limited</t>
  </si>
  <si>
    <t>Hanuman Tea Company Ltd.</t>
  </si>
  <si>
    <t>HANUMA TEA C</t>
  </si>
  <si>
    <t>HANUMAN</t>
  </si>
  <si>
    <t>Hanung Toys &amp; Textiles Ltd.</t>
  </si>
  <si>
    <t>HANUNG TOYS</t>
  </si>
  <si>
    <t>HANUNG</t>
  </si>
  <si>
    <t>Harak Chand Investments Ltd.</t>
  </si>
  <si>
    <t>Harapa Real Estates Ltd.</t>
  </si>
  <si>
    <t>Harbor Network Systems Ltd.</t>
  </si>
  <si>
    <t>HARBOR NETWO</t>
  </si>
  <si>
    <t>HARBORNE</t>
  </si>
  <si>
    <t>Hardcastle &amp; Waud Manufacturing Company Ltd.</t>
  </si>
  <si>
    <t>HARDCASTLE</t>
  </si>
  <si>
    <t>HARDCAS</t>
  </si>
  <si>
    <t>Hardoli Paper Mills Ltd.</t>
  </si>
  <si>
    <t>Hari Govind International Ltd.</t>
  </si>
  <si>
    <t>HARI GOVIND</t>
  </si>
  <si>
    <t>HARIGOV</t>
  </si>
  <si>
    <t>Hari Machines Ltd.</t>
  </si>
  <si>
    <t>Haria Apparels Ltd.</t>
  </si>
  <si>
    <t>HARIA APL</t>
  </si>
  <si>
    <t>Haria Exports Ltd.</t>
  </si>
  <si>
    <t>HARIA EXPORT</t>
  </si>
  <si>
    <t>HARIAEXPO</t>
  </si>
  <si>
    <t>Harig Crankshafts Ltd.</t>
  </si>
  <si>
    <t>HARIG CRANKS</t>
  </si>
  <si>
    <t>HARCR</t>
  </si>
  <si>
    <t>Harita Seating Systems Ltd.</t>
  </si>
  <si>
    <t xml:space="preserve">HARITA SEAT </t>
  </si>
  <si>
    <t>HARITASEAT</t>
  </si>
  <si>
    <t>Hariyana Metals Ltd.</t>
  </si>
  <si>
    <t>HARIYANA MET</t>
  </si>
  <si>
    <t>HARME</t>
  </si>
  <si>
    <t>Hariyana Ship Breakers Ltd.</t>
  </si>
  <si>
    <t>HARIYANA SH.</t>
  </si>
  <si>
    <t>HRYNSHP</t>
  </si>
  <si>
    <t>Harmony Capital Services Ltd.</t>
  </si>
  <si>
    <t>HARMONY CAP.</t>
  </si>
  <si>
    <t>HRMNYCP</t>
  </si>
  <si>
    <t>Harrisons Malayalam Ltd.</t>
  </si>
  <si>
    <t>HARR.MALAYAL</t>
  </si>
  <si>
    <t>HARRMALAYA</t>
  </si>
  <si>
    <t>Harsh Polymers (India) Ltd.</t>
  </si>
  <si>
    <t>HARSH POLY.</t>
  </si>
  <si>
    <t>HARPOLY</t>
  </si>
  <si>
    <t>Harshvardhan Chemicals &amp; Minerals Ltd.</t>
  </si>
  <si>
    <t>HARSH.CHEM(P</t>
  </si>
  <si>
    <t>HARSCHM</t>
  </si>
  <si>
    <t>Harshwardhan Leasing Ltd.</t>
  </si>
  <si>
    <t>Hartron Communications Ltd.</t>
  </si>
  <si>
    <t>HARTRON COMM</t>
  </si>
  <si>
    <t>HARTNCO</t>
  </si>
  <si>
    <t>Harvatex Engineering &amp; Processing Company Ltd.</t>
  </si>
  <si>
    <t>Harvic Management Services (India) Ltd.</t>
  </si>
  <si>
    <t>HARVI MAN SE</t>
  </si>
  <si>
    <t>HARVIC</t>
  </si>
  <si>
    <t>Haryana Capfin Ltd.</t>
  </si>
  <si>
    <t>HARYA CAPFIN</t>
  </si>
  <si>
    <t>HARYNACAP</t>
  </si>
  <si>
    <t>Haryana Coated Papers Ltd.</t>
  </si>
  <si>
    <t>Haryana Financial Corporation Ltd.</t>
  </si>
  <si>
    <t>HARYANA FINC</t>
  </si>
  <si>
    <t>HARAFIN</t>
  </si>
  <si>
    <t>Haryana Leather Chemicals Ltd.</t>
  </si>
  <si>
    <t>HAR.LEATHER</t>
  </si>
  <si>
    <t>HARLETH</t>
  </si>
  <si>
    <t>Haryana Sheet Glass Ltd.</t>
  </si>
  <si>
    <t>HARYANSHET</t>
  </si>
  <si>
    <t>Haryana Steel &amp; Alloys Ltd.</t>
  </si>
  <si>
    <t>HARYA STE AL</t>
  </si>
  <si>
    <t>HARSTEEL</t>
  </si>
  <si>
    <t>Haryana Texprints (Overseas) Ltd.</t>
  </si>
  <si>
    <t>HARYANA TEX</t>
  </si>
  <si>
    <t>HARYANATEX</t>
  </si>
  <si>
    <t>Has Lifestyle Ltd.</t>
  </si>
  <si>
    <t>HASJUICE</t>
  </si>
  <si>
    <t>Hasimara Industries Ltd.</t>
  </si>
  <si>
    <t>Hasti Finance Ltd.</t>
  </si>
  <si>
    <t>HASTI FINANC</t>
  </si>
  <si>
    <t>HASTIFIN</t>
  </si>
  <si>
    <t>Hathway Bhawani Cabletel &amp; Datacom Ltd.</t>
  </si>
  <si>
    <t>HATHWAY BHAW</t>
  </si>
  <si>
    <t>HATHWAY</t>
  </si>
  <si>
    <t>Hathway Cable &amp; Datacom Ltd.</t>
  </si>
  <si>
    <t>HATHWAY CAB</t>
  </si>
  <si>
    <t>Hatsun Agro Products Ltd.</t>
  </si>
  <si>
    <t>HATSUN AGRO</t>
  </si>
  <si>
    <t>HATSUN</t>
  </si>
  <si>
    <t>HavellS Financial Services Ltd.</t>
  </si>
  <si>
    <t>HAVELLSINDIA</t>
  </si>
  <si>
    <t>HAVELLS</t>
  </si>
  <si>
    <t>Hawa Engineers Ltd.</t>
  </si>
  <si>
    <t>HAWAENG</t>
  </si>
  <si>
    <t>Hawkins Cookers Ltd.</t>
  </si>
  <si>
    <t>HAWKINS COOK</t>
  </si>
  <si>
    <t>HAWKINCOOK</t>
  </si>
  <si>
    <t>Hazoor Multi Projects Ltd.</t>
  </si>
  <si>
    <t>HAZ MUL PRO</t>
  </si>
  <si>
    <t>HAZOOR</t>
  </si>
  <si>
    <t>HB Estate Developers Ltd.</t>
  </si>
  <si>
    <t>HB ESTATE DE</t>
  </si>
  <si>
    <t>HBESD</t>
  </si>
  <si>
    <t>HB Leasing &amp; Finance Company Ltd.</t>
  </si>
  <si>
    <t>HB LEAS.PUB</t>
  </si>
  <si>
    <t>HBLEAS</t>
  </si>
  <si>
    <t>HB Portfolio Ltd.</t>
  </si>
  <si>
    <t>HB PORTFOLIO</t>
  </si>
  <si>
    <t>HBPOR</t>
  </si>
  <si>
    <t>HB Stockholdings Ltd.</t>
  </si>
  <si>
    <t>HB STOCKHOL.</t>
  </si>
  <si>
    <t>HBSTOCK</t>
  </si>
  <si>
    <t>HBL Power Systems Ltd.</t>
  </si>
  <si>
    <t>HBL P SYS</t>
  </si>
  <si>
    <t>HBLPOWER</t>
  </si>
  <si>
    <t>HCKK Ventures Ltd.</t>
  </si>
  <si>
    <t>HCKKVENTURE</t>
  </si>
  <si>
    <t>HCL Infosystems Ltd.</t>
  </si>
  <si>
    <t>HCL INFOSYS</t>
  </si>
  <si>
    <t>HCL-INSYS</t>
  </si>
  <si>
    <t>HCL Technologies Ltd.</t>
  </si>
  <si>
    <t>HCL TECHNO</t>
  </si>
  <si>
    <t>HCLTECH</t>
  </si>
  <si>
    <t>HDFC Asset Management Co Ltd. - (H1127M36DD)</t>
  </si>
  <si>
    <t>H1127M36DD</t>
  </si>
  <si>
    <t>HDFC Bank Ltd.</t>
  </si>
  <si>
    <t>HDFC BANK</t>
  </si>
  <si>
    <t>HDFCBANK</t>
  </si>
  <si>
    <t>HDFC FMP 1153D APRIL 2016(1)- SERIES 36 - DIRECT OPTION NORMAL DIVIDEND OPTION</t>
  </si>
  <si>
    <t>H1153A36DD</t>
  </si>
  <si>
    <t>HDFC Mutual Fund-HDFC Gold Exchange Traded Fund</t>
  </si>
  <si>
    <t>HDFCMFGETF</t>
  </si>
  <si>
    <t>HDFC Nifty ETF</t>
  </si>
  <si>
    <t>HDFCNIFETF</t>
  </si>
  <si>
    <t>HDFC Sensex ETF – Open Ended Traded Fund</t>
  </si>
  <si>
    <t>SXETF</t>
  </si>
  <si>
    <t>Healthcaps India Ltd.</t>
  </si>
  <si>
    <t>Healthcare Global Enterprises Ltd.</t>
  </si>
  <si>
    <t>HCG</t>
  </si>
  <si>
    <t>HealthFore Technologies Ltd.</t>
  </si>
  <si>
    <t>HEALTHTECH</t>
  </si>
  <si>
    <t>Healthy Investments Ltd.</t>
  </si>
  <si>
    <t>HEALTHY INV</t>
  </si>
  <si>
    <t>HEALINV</t>
  </si>
  <si>
    <t>Heatshrink Technologies Ltd.</t>
  </si>
  <si>
    <t>HEATSHRINK T</t>
  </si>
  <si>
    <t>HEATSHRINKT</t>
  </si>
  <si>
    <t>HEC Infra Projects Ltd.</t>
  </si>
  <si>
    <t>Heera Ispat Ltd.</t>
  </si>
  <si>
    <t>HEERA ISPAT</t>
  </si>
  <si>
    <t>HEERAISP</t>
  </si>
  <si>
    <t>HEG Ltd.</t>
  </si>
  <si>
    <t>HEG LIMITED</t>
  </si>
  <si>
    <t>HEG</t>
  </si>
  <si>
    <t>Heidelberg Cement India Ltd.</t>
  </si>
  <si>
    <t>HEIDEL CEM</t>
  </si>
  <si>
    <t>HEIDELBERG</t>
  </si>
  <si>
    <t>Helios &amp; Matheson Information Technology Ltd.</t>
  </si>
  <si>
    <t>HELIOS &amp; MAT</t>
  </si>
  <si>
    <t>HELIOSMATH</t>
  </si>
  <si>
    <t>Hella India Lighting Ltd.</t>
  </si>
  <si>
    <t>HELLA IND</t>
  </si>
  <si>
    <t>HELLAIND</t>
  </si>
  <si>
    <t>Helpage Finlease Ltd.</t>
  </si>
  <si>
    <t>HELPAGE</t>
  </si>
  <si>
    <t>HEM Holdings &amp; Trading Ltd.</t>
  </si>
  <si>
    <t>HEM HOLDINGS</t>
  </si>
  <si>
    <t>ZHEMHOLD</t>
  </si>
  <si>
    <t>Hemadri Cements Ltd.</t>
  </si>
  <si>
    <t>HEMADRI CEM</t>
  </si>
  <si>
    <t>HEMACEM</t>
  </si>
  <si>
    <t>Hemang Resources Ltd.</t>
  </si>
  <si>
    <t>HEMANG</t>
  </si>
  <si>
    <t>Hemo Organic Ltd.</t>
  </si>
  <si>
    <t>HEMORGANIC</t>
  </si>
  <si>
    <t>Herald Commerce Ltd.</t>
  </si>
  <si>
    <t>Hercules Hoists Ltd.</t>
  </si>
  <si>
    <t xml:space="preserve">HERC.HOISTS </t>
  </si>
  <si>
    <t>HERCULES</t>
  </si>
  <si>
    <t>Heritage Foods Ltd.</t>
  </si>
  <si>
    <t>HERITGFOOD</t>
  </si>
  <si>
    <t>Heritage Housing Finance Ltd.</t>
  </si>
  <si>
    <t>Herman Milkfoods Ltd.</t>
  </si>
  <si>
    <t>HERMAN MILK</t>
  </si>
  <si>
    <t>HERMMLK</t>
  </si>
  <si>
    <t>HEROMOTOCO</t>
  </si>
  <si>
    <t>Hester Biosciences Ltd.</t>
  </si>
  <si>
    <t>HESTER BISC</t>
  </si>
  <si>
    <t>HESTERBIO</t>
  </si>
  <si>
    <t>Hexa Tradex Ltd.</t>
  </si>
  <si>
    <t>HEXATRADEX</t>
  </si>
  <si>
    <t>Hexaware Technologies Ltd.</t>
  </si>
  <si>
    <t>HEXAWARE TEC</t>
  </si>
  <si>
    <t>HEXAWARE</t>
  </si>
  <si>
    <t>HGI Finance And Leasing Ltd.</t>
  </si>
  <si>
    <t>Hicks Thermometers (India) Ltd.</t>
  </si>
  <si>
    <t>HIGH BETA</t>
  </si>
  <si>
    <t>High Energy Batteries (India) Ltd.</t>
  </si>
  <si>
    <t>HIGH ENERGY</t>
  </si>
  <si>
    <t>HIGHENE</t>
  </si>
  <si>
    <t>High Ground Enterprise Ltd.</t>
  </si>
  <si>
    <t>HIGHGROUND</t>
  </si>
  <si>
    <t>High Street Filatex Ltd.</t>
  </si>
  <si>
    <t xml:space="preserve">HIGH STREET </t>
  </si>
  <si>
    <t>HIGHSTREE</t>
  </si>
  <si>
    <t>Highland Industries Ltd.</t>
  </si>
  <si>
    <t>HIGHLAND IND</t>
  </si>
  <si>
    <t>HIGHL</t>
  </si>
  <si>
    <t>Hikal Ltd.</t>
  </si>
  <si>
    <t>HIKAL LTD.</t>
  </si>
  <si>
    <t>HIKAL</t>
  </si>
  <si>
    <t>Hi-Klass Trading And Investment Ltd.</t>
  </si>
  <si>
    <t>HIL Ltd.</t>
  </si>
  <si>
    <t>HIL</t>
  </si>
  <si>
    <t>Hilman Capital Finance Ltd.</t>
  </si>
  <si>
    <t>Hilton Metal Forging Ltd.</t>
  </si>
  <si>
    <t>HILTON MET</t>
  </si>
  <si>
    <t>HILTON</t>
  </si>
  <si>
    <t>Hilton Rubbers Ltd.</t>
  </si>
  <si>
    <t>HILTON RUBB</t>
  </si>
  <si>
    <t>HLTNRUB</t>
  </si>
  <si>
    <t>Hilton Trading Co Ltd.</t>
  </si>
  <si>
    <t>Himachal Fibres Ltd.</t>
  </si>
  <si>
    <t>HIM.FIBRES</t>
  </si>
  <si>
    <t>HIMFIBP</t>
  </si>
  <si>
    <t>Himachal Futuristic Communications Ltd.</t>
  </si>
  <si>
    <t>HIMACHAL FUT</t>
  </si>
  <si>
    <t>HFCL</t>
  </si>
  <si>
    <t>Himadri Speciality Chemical Ltd.</t>
  </si>
  <si>
    <t>HSCL</t>
  </si>
  <si>
    <t>Himalaya Buildcon Ltd.</t>
  </si>
  <si>
    <t>Himalaya Granites Ltd.</t>
  </si>
  <si>
    <t>HIMALAYA GR.</t>
  </si>
  <si>
    <t>HIMGRANI</t>
  </si>
  <si>
    <t>Himalchuli Food Products Ltd.</t>
  </si>
  <si>
    <t>HIMALCHULI</t>
  </si>
  <si>
    <t>HIMALFD</t>
  </si>
  <si>
    <t>Himalya International Ltd.</t>
  </si>
  <si>
    <t>HIMALAYA INT</t>
  </si>
  <si>
    <t>HIMIN</t>
  </si>
  <si>
    <t>Himalyan Financial Services Ltd.</t>
  </si>
  <si>
    <t>Himatsingka Auto Enterprises Ltd.</t>
  </si>
  <si>
    <t>HIMATSI.AUTO</t>
  </si>
  <si>
    <t>HIMATAUT</t>
  </si>
  <si>
    <t>Himatsingka Motor Works Ltd.</t>
  </si>
  <si>
    <t>HIMAT.MOTOR</t>
  </si>
  <si>
    <t>ZHIMATMO</t>
  </si>
  <si>
    <t>Himatsingka Seide Ltd.</t>
  </si>
  <si>
    <t>HIMAT.SEIDE</t>
  </si>
  <si>
    <t>HIMATSEIDE</t>
  </si>
  <si>
    <t>Himgiri Fincap Ltd.</t>
  </si>
  <si>
    <t>HIMGIRI FIN</t>
  </si>
  <si>
    <t>HIMFINC</t>
  </si>
  <si>
    <t>Himgiri Foods Ltd.</t>
  </si>
  <si>
    <t>HIMGIRI FOOD</t>
  </si>
  <si>
    <t>HMGRFOD</t>
  </si>
  <si>
    <t>Hinafil India Ltd.</t>
  </si>
  <si>
    <t>HINAFIL (I)</t>
  </si>
  <si>
    <t>HINAFIL</t>
  </si>
  <si>
    <t>Hind Agro Oils Ltd.</t>
  </si>
  <si>
    <t>Hind Aluminium Industries  Ltd.</t>
  </si>
  <si>
    <t>HIND ALUMIN</t>
  </si>
  <si>
    <t>HINDALUMI</t>
  </si>
  <si>
    <t>Hind Commerce Ltd.</t>
  </si>
  <si>
    <t>HCLTD</t>
  </si>
  <si>
    <t>Hind Comtel Ltd.</t>
  </si>
  <si>
    <t>Hind Industries Ltd.</t>
  </si>
  <si>
    <t>HIND.INDUSTR</t>
  </si>
  <si>
    <t>HINDIND</t>
  </si>
  <si>
    <t>Hind Ispat Ltd.</t>
  </si>
  <si>
    <t>Hind Leasing And Finance Ltd.</t>
  </si>
  <si>
    <t>Hind Lever Chemicals Ltd. (Amalgamated)</t>
  </si>
  <si>
    <t>HINDLEVCHM</t>
  </si>
  <si>
    <t>Hind Rectifiers Ltd.</t>
  </si>
  <si>
    <t>HIND.RECT</t>
  </si>
  <si>
    <t>HIRECT</t>
  </si>
  <si>
    <t>Hind Securities &amp; Credits Ltd.</t>
  </si>
  <si>
    <t>HINDSECR</t>
  </si>
  <si>
    <t>Hind Syntex Ltd.</t>
  </si>
  <si>
    <t>HIND.SYNTEX</t>
  </si>
  <si>
    <t>HINDSYNTEX</t>
  </si>
  <si>
    <t>Hindalco Industries Ltd.</t>
  </si>
  <si>
    <t>HINDALCO</t>
  </si>
  <si>
    <t>Hindoostan Mills Ltd.</t>
  </si>
  <si>
    <t>HIND MILLS</t>
  </si>
  <si>
    <t>HINDMILL</t>
  </si>
  <si>
    <t>Hinduja Foundries Ltd.</t>
  </si>
  <si>
    <t>HINDUJA FOUN</t>
  </si>
  <si>
    <t>HINDUJAFO</t>
  </si>
  <si>
    <t>Hinduja Global Solutions Ltd.</t>
  </si>
  <si>
    <t>HGSL</t>
  </si>
  <si>
    <t>HGS</t>
  </si>
  <si>
    <t>Hinduja Ventures Ltd.</t>
  </si>
  <si>
    <t>HINDUJA VENT</t>
  </si>
  <si>
    <t>HINDUJAVEN</t>
  </si>
  <si>
    <t>Hindustan Adhesives Ltd.</t>
  </si>
  <si>
    <t>HINDU.ADHESI</t>
  </si>
  <si>
    <t>HINDADH</t>
  </si>
  <si>
    <t>Hindustan Agrigenetics Ltd.</t>
  </si>
  <si>
    <t>HIND.AGRIGEN</t>
  </si>
  <si>
    <t>HINDUST</t>
  </si>
  <si>
    <t>Hindustan Appliances Ltd.</t>
  </si>
  <si>
    <t>HINDUSTAN FB</t>
  </si>
  <si>
    <t>HINDAPL</t>
  </si>
  <si>
    <t>Hindustan Bio Sciences Ltd.</t>
  </si>
  <si>
    <t>HINDUSTN BIO</t>
  </si>
  <si>
    <t>HINDBIO</t>
  </si>
  <si>
    <t>Hindustan Breweries &amp; Bottling Ltd.</t>
  </si>
  <si>
    <t>HIND.BREW.</t>
  </si>
  <si>
    <t>ZHINDBRE</t>
  </si>
  <si>
    <t>Hindustan Cables Ltd.</t>
  </si>
  <si>
    <t>Hindustan Commercial Co Ltd.</t>
  </si>
  <si>
    <t>Hindustan Commercial Investment Trust Ltd.</t>
  </si>
  <si>
    <t>Hindustan Composites Ltd.</t>
  </si>
  <si>
    <t>HIND.COMPOSI</t>
  </si>
  <si>
    <t>HINDCOMPOS</t>
  </si>
  <si>
    <t>Hindustan Construction Company Ltd.</t>
  </si>
  <si>
    <t>HIND.CONSTN.</t>
  </si>
  <si>
    <t>HCC</t>
  </si>
  <si>
    <t>HIND.COPPER</t>
  </si>
  <si>
    <t>HINDCOPPER</t>
  </si>
  <si>
    <t>Hindustan Domestic Oil &amp; Gas Company (Bombay) Ltd.</t>
  </si>
  <si>
    <t>Hindustan Dorr-Oliver Ltd.</t>
  </si>
  <si>
    <t>HIND.DORR</t>
  </si>
  <si>
    <t>HINDDORROL</t>
  </si>
  <si>
    <t>Hindustan Engineering &amp; Industries Ltd.</t>
  </si>
  <si>
    <t>HINDUS DEV C</t>
  </si>
  <si>
    <t>HINDC</t>
  </si>
  <si>
    <t>Hindustan Everest Tools Ltd.</t>
  </si>
  <si>
    <t>HIND.EVEREST</t>
  </si>
  <si>
    <t>HINDEVER</t>
  </si>
  <si>
    <t>Hindustan Fluorocarbons Ltd.</t>
  </si>
  <si>
    <t>HIND.FLUROCA</t>
  </si>
  <si>
    <t>HINFLUR</t>
  </si>
  <si>
    <t>Hindustan Foods Ltd.</t>
  </si>
  <si>
    <t>HIND.FOODS</t>
  </si>
  <si>
    <t>HNDFDS</t>
  </si>
  <si>
    <t>Hindustan General Industries Ltd.</t>
  </si>
  <si>
    <t>Hindustan Hardy Spicer Ltd.</t>
  </si>
  <si>
    <t>HIND.HARDY</t>
  </si>
  <si>
    <t>HINDHARD</t>
  </si>
  <si>
    <t>Hindustan Housing Company Ltd.</t>
  </si>
  <si>
    <t>HIND HOUSING</t>
  </si>
  <si>
    <t>ZHINDHSG</t>
  </si>
  <si>
    <t>Hindustan Media Ventures Ltd.</t>
  </si>
  <si>
    <t>HMVL</t>
  </si>
  <si>
    <t>Hindustan Motors Ltd.</t>
  </si>
  <si>
    <t xml:space="preserve">HIND.MOTORS </t>
  </si>
  <si>
    <t>HINDMOTORS</t>
  </si>
  <si>
    <t>Hindustan Oil Exploration Company Ltd.</t>
  </si>
  <si>
    <t>HIND.OIL EXP</t>
  </si>
  <si>
    <t>HINDOILEXP</t>
  </si>
  <si>
    <t>Hindustan Organic Chemicals Ltd.</t>
  </si>
  <si>
    <t>HIND.ORG.CHM</t>
  </si>
  <si>
    <t>HOCL</t>
  </si>
  <si>
    <t>Hindustan Petroleum Corporation Ltd.</t>
  </si>
  <si>
    <t>HIND.PETRO</t>
  </si>
  <si>
    <t>HINDPETRO</t>
  </si>
  <si>
    <t>Hindustan Photo Films Mfg. Company Ltd.</t>
  </si>
  <si>
    <t>HIND.PHOTO</t>
  </si>
  <si>
    <t>HINPHOT</t>
  </si>
  <si>
    <t>Hindustan Tin Works Ltd.</t>
  </si>
  <si>
    <t>HIND.TIN WRK</t>
  </si>
  <si>
    <t>HINDTIN</t>
  </si>
  <si>
    <t>Hindustan Transmission Products Ltd.</t>
  </si>
  <si>
    <t>HIND.TRANS</t>
  </si>
  <si>
    <t>HNDTRAN</t>
  </si>
  <si>
    <t xml:space="preserve">HIND UNI LT </t>
  </si>
  <si>
    <t>HINDUNILVR</t>
  </si>
  <si>
    <t>Hindustan Wire Products Ltd.</t>
  </si>
  <si>
    <t>Hindustan Wires Ltd.</t>
  </si>
  <si>
    <t>HIND.WIR LTD</t>
  </si>
  <si>
    <t>HINDWRS</t>
  </si>
  <si>
    <t xml:space="preserve">HINDUS.ZI   </t>
  </si>
  <si>
    <t>HINDZINC</t>
  </si>
  <si>
    <t>Hindusthan Business Corporation Ltd.</t>
  </si>
  <si>
    <t>Hindusthan Credit Capital Ltd.</t>
  </si>
  <si>
    <t>Hindusthan National Glass &amp; Industries  Ltd.</t>
  </si>
  <si>
    <t>HIND.NAT.GLS</t>
  </si>
  <si>
    <t>HINDNATGLS</t>
  </si>
  <si>
    <t>Hindusthan Tea &amp; Trading Co Ltd.</t>
  </si>
  <si>
    <t>Hindusthan Udyog Ltd.</t>
  </si>
  <si>
    <t>HIND.UDYOG(P</t>
  </si>
  <si>
    <t>ZHINUDYP</t>
  </si>
  <si>
    <t>Hindusthan Urban Infrastructure Ltd.</t>
  </si>
  <si>
    <t>HUIL</t>
  </si>
  <si>
    <t>Hipolin Ltd.</t>
  </si>
  <si>
    <t>HIPOLIN LTD.</t>
  </si>
  <si>
    <t>HIPOLIN</t>
  </si>
  <si>
    <t>Hira Automobiles Ltd.</t>
  </si>
  <si>
    <t>HIRA AUTOMOB</t>
  </si>
  <si>
    <t>HIRAUTO</t>
  </si>
  <si>
    <t>Hira Ferro Alloys Ltd.</t>
  </si>
  <si>
    <t>HIRA FERRO</t>
  </si>
  <si>
    <t>HIRAFERRO</t>
  </si>
  <si>
    <t>Hiran Orgochem Ltd.</t>
  </si>
  <si>
    <t>HIRAN ORGOCH</t>
  </si>
  <si>
    <t>HIRAN</t>
  </si>
  <si>
    <t>Hisar Metal Industries  Ltd.</t>
  </si>
  <si>
    <t>HISARMET(PS</t>
  </si>
  <si>
    <t>HISARMET</t>
  </si>
  <si>
    <t>Hisar Spinning Mills Ltd.</t>
  </si>
  <si>
    <t>HISAR SPIN.</t>
  </si>
  <si>
    <t>HISARSP</t>
  </si>
  <si>
    <t>Hit Kit Global Solutions Ltd.</t>
  </si>
  <si>
    <t>HITKIT GLOB</t>
  </si>
  <si>
    <t>HITKITGLO</t>
  </si>
  <si>
    <t>Hitachi Metglas (India) Pvt. Ltd.</t>
  </si>
  <si>
    <t>Hitech Corporation Ltd.</t>
  </si>
  <si>
    <t>HITECHCORP</t>
  </si>
  <si>
    <t>Hi-Tech Drugs Ltd.</t>
  </si>
  <si>
    <t>HI-TECH DRUG</t>
  </si>
  <si>
    <t>HITCHDR</t>
  </si>
  <si>
    <t>Hi-Tech Gears Ltd.</t>
  </si>
  <si>
    <t>HITECHGEAR</t>
  </si>
  <si>
    <t>Hi-Tech Pipes Ltd.</t>
  </si>
  <si>
    <t>Hitechi Jewellery Industries  Ltd.</t>
  </si>
  <si>
    <t>HITECHIJEW</t>
  </si>
  <si>
    <t>Hitesh Textile Mills Ltd.</t>
  </si>
  <si>
    <t>HITESH TEXT</t>
  </si>
  <si>
    <t>HITESTX</t>
  </si>
  <si>
    <t>Hitkari China Ltd.</t>
  </si>
  <si>
    <t>HITKARI CHIN</t>
  </si>
  <si>
    <t>HITKARICH</t>
  </si>
  <si>
    <t>Hitkari Industries Ltd.</t>
  </si>
  <si>
    <t>HITKAR INDUS</t>
  </si>
  <si>
    <t>HITKARIIN</t>
  </si>
  <si>
    <t>Hittco Tools Ltd.</t>
  </si>
  <si>
    <t>HITTCO TOOLS</t>
  </si>
  <si>
    <t>HITTCO</t>
  </si>
  <si>
    <t>HK Trade International Ltd.</t>
  </si>
  <si>
    <t>HKT</t>
  </si>
  <si>
    <t>HMT Ltd.</t>
  </si>
  <si>
    <t>HMT LTD.</t>
  </si>
  <si>
    <t>HMT</t>
  </si>
  <si>
    <t>Honda Siel Power Products Ltd.</t>
  </si>
  <si>
    <t xml:space="preserve">HONDA SIEL  </t>
  </si>
  <si>
    <t>HONDAPOWER</t>
  </si>
  <si>
    <t>Honeywell Automation India Ltd.</t>
  </si>
  <si>
    <t>HONEYWELL</t>
  </si>
  <si>
    <t>HONAUT</t>
  </si>
  <si>
    <t>Hooghly Buildings &amp; Investment Co Ltd.</t>
  </si>
  <si>
    <t>Hoograjuli (Assam) Tea Co Ltd.</t>
  </si>
  <si>
    <t>Horizon Multi Projects Ltd.</t>
  </si>
  <si>
    <t>Hotel Leela Venture Ltd.</t>
  </si>
  <si>
    <t>HOTEL LEELA.</t>
  </si>
  <si>
    <t>HOTELEELA</t>
  </si>
  <si>
    <t>Hotel Rugby Ltd.</t>
  </si>
  <si>
    <t>HOTEL RUGBY</t>
  </si>
  <si>
    <t>HOTELRUGBY</t>
  </si>
  <si>
    <t>Hotline Glass Ltd.</t>
  </si>
  <si>
    <t>HOTLINGLAS</t>
  </si>
  <si>
    <t>Hotline Teletube &amp; Components Ltd.</t>
  </si>
  <si>
    <t>HOT TELE COM</t>
  </si>
  <si>
    <t>HOTLINET</t>
  </si>
  <si>
    <t>Housing &amp; Urban Development Corporation Ltd.</t>
  </si>
  <si>
    <t>HUDCO</t>
  </si>
  <si>
    <t>Housing Development &amp; Infrastructure Ltd.</t>
  </si>
  <si>
    <t>HOUSING DEV</t>
  </si>
  <si>
    <t>HDIL</t>
  </si>
  <si>
    <t>Housing Development Finance Corporation Ltd.</t>
  </si>
  <si>
    <t>HDFC</t>
  </si>
  <si>
    <t>HOV Services Ltd.</t>
  </si>
  <si>
    <t>HOV SERVICES</t>
  </si>
  <si>
    <t>HOVS</t>
  </si>
  <si>
    <t>Howard Hotels Ltd.</t>
  </si>
  <si>
    <t>HOWARD HOTEL</t>
  </si>
  <si>
    <t>HOWARHO</t>
  </si>
  <si>
    <t>Howrah Gases Ltd.</t>
  </si>
  <si>
    <t>Howrah Mills Co Ltd.</t>
  </si>
  <si>
    <t>HP Cotton Textile Mills Ltd.</t>
  </si>
  <si>
    <t xml:space="preserve">H.P.COTTON  </t>
  </si>
  <si>
    <t>HPCOTTON</t>
  </si>
  <si>
    <t>HPC Biosciences Ltd.</t>
  </si>
  <si>
    <t>HPC BIO</t>
  </si>
  <si>
    <t>HPCBL</t>
  </si>
  <si>
    <t>HPL Electric &amp; Power Ltd.</t>
  </si>
  <si>
    <t>HPL</t>
  </si>
  <si>
    <t>HRB Floriculture Ltd.</t>
  </si>
  <si>
    <t>HRB FLORICUL</t>
  </si>
  <si>
    <t>HRBFLOR</t>
  </si>
  <si>
    <t>HS India Ltd.</t>
  </si>
  <si>
    <t>H.S.(I) LTD.</t>
  </si>
  <si>
    <t>HOTLSILV</t>
  </si>
  <si>
    <t>HSIL Ltd.</t>
  </si>
  <si>
    <t>HSIL</t>
  </si>
  <si>
    <t>HT Media Ltd.</t>
  </si>
  <si>
    <t>HT MEDIA</t>
  </si>
  <si>
    <t>HTMEDIA</t>
  </si>
  <si>
    <t>Hubtown Ltd.</t>
  </si>
  <si>
    <t>HUBTOWN</t>
  </si>
  <si>
    <t>Huhtamaki PPL Ltd.</t>
  </si>
  <si>
    <t>PAPERPROD</t>
  </si>
  <si>
    <t>Husys Consulting Ltd.</t>
  </si>
  <si>
    <t>Hybrid Financial Services Ltd.</t>
  </si>
  <si>
    <t>MAFATLAFIN</t>
  </si>
  <si>
    <t>Hydroflex Equipments Ltd.</t>
  </si>
  <si>
    <t>HYDROFLEX EQ</t>
  </si>
  <si>
    <t>HYDEQUI</t>
  </si>
  <si>
    <t>Hypersoft Technologies Ltd.</t>
  </si>
  <si>
    <t>HYPERSOFT</t>
  </si>
  <si>
    <t>Hytone Texstyles Ltd.</t>
  </si>
  <si>
    <t>HYTONE TEXST</t>
  </si>
  <si>
    <t>HYTONE</t>
  </si>
  <si>
    <t>I Power Solutions India Ltd.</t>
  </si>
  <si>
    <t>I-POWER SOLS</t>
  </si>
  <si>
    <t>IPOWER</t>
  </si>
  <si>
    <t>IAG Glass Company Ltd.</t>
  </si>
  <si>
    <t>IAG COMPANY</t>
  </si>
  <si>
    <t>IAG</t>
  </si>
  <si>
    <t>IB Infotech Enterprises Ltd.</t>
  </si>
  <si>
    <t>IB INFOTECH</t>
  </si>
  <si>
    <t>Iccon Oil &amp; Specialities Ltd.</t>
  </si>
  <si>
    <t>ICCON OIL SP</t>
  </si>
  <si>
    <t>ICCON</t>
  </si>
  <si>
    <t>ICDS Ltd.</t>
  </si>
  <si>
    <t>ICDSLTD</t>
  </si>
  <si>
    <t>ICES Software Ltd.</t>
  </si>
  <si>
    <t>ICES SOFTWAR</t>
  </si>
  <si>
    <t>ICESOFT</t>
  </si>
  <si>
    <t>ICICI Bank Ltd.</t>
  </si>
  <si>
    <t>ICICI BANK</t>
  </si>
  <si>
    <t>ICICIBANK</t>
  </si>
  <si>
    <t>ICICI Ltd. (Amalgamated)</t>
  </si>
  <si>
    <t>ICICI LTD</t>
  </si>
  <si>
    <t>ICICIDM</t>
  </si>
  <si>
    <t>ICICI Prudential Gold iWIN ETF</t>
  </si>
  <si>
    <t>GOLDIWIN</t>
  </si>
  <si>
    <t>ICICI Prudential Life Insurance Company Ltd.</t>
  </si>
  <si>
    <t>ICICIPRULI</t>
  </si>
  <si>
    <t>ICICI Prudential Midcap Select iWIN ETF</t>
  </si>
  <si>
    <t>MIDCAPIWIN</t>
  </si>
  <si>
    <t>ICICI Prudential Nifty 100 iWIN ETF</t>
  </si>
  <si>
    <t>NIF100IWIN</t>
  </si>
  <si>
    <t>ICICI Prudential Nifty iWIN ETF</t>
  </si>
  <si>
    <t>NIFTYIWIN</t>
  </si>
  <si>
    <t>ICICI Prudential NV20 iWIN ETF</t>
  </si>
  <si>
    <t>NV20IWIN</t>
  </si>
  <si>
    <t>ICICI Prudential Sensex iWIN ETF</t>
  </si>
  <si>
    <t>SENSEXIWIN</t>
  </si>
  <si>
    <t>Icon Biopharma &amp; Healthcare Ltd.</t>
  </si>
  <si>
    <t>MOON DRUGS L</t>
  </si>
  <si>
    <t>MOONDRUG</t>
  </si>
  <si>
    <t>ICRA Ltd.</t>
  </si>
  <si>
    <t>ICRA</t>
  </si>
  <si>
    <t>ICSA (India) Ltd.</t>
  </si>
  <si>
    <t>I.C.S.A. IND</t>
  </si>
  <si>
    <t>ICSA</t>
  </si>
  <si>
    <t>ID Info Business Services Ltd.</t>
  </si>
  <si>
    <t>HEMKUTA INV</t>
  </si>
  <si>
    <t>HEMINDI</t>
  </si>
  <si>
    <t>IDBI Bank Ltd.</t>
  </si>
  <si>
    <t>IDBI BANK L</t>
  </si>
  <si>
    <t>IDBI</t>
  </si>
  <si>
    <t>IDBI Mutual Fund - IDBI Gold Exchange Traded Fund</t>
  </si>
  <si>
    <t>IDBIGOLD</t>
  </si>
  <si>
    <t>Idea Cellular Ltd.</t>
  </si>
  <si>
    <t>IDEA CELL</t>
  </si>
  <si>
    <t>IDEA</t>
  </si>
  <si>
    <t>Ideal Carpets Ltd.</t>
  </si>
  <si>
    <t>IDEAL CARPE</t>
  </si>
  <si>
    <t>IDEALCAR</t>
  </si>
  <si>
    <t>Ideal Hotels &amp; Industries  Ltd.</t>
  </si>
  <si>
    <t>IDEAL HOTELS</t>
  </si>
  <si>
    <t>IDHOTIN</t>
  </si>
  <si>
    <t>IDFC Bank Ltd.</t>
  </si>
  <si>
    <t>IDFCBANK</t>
  </si>
  <si>
    <t>IDFC Ltd.</t>
  </si>
  <si>
    <t>IDFC</t>
  </si>
  <si>
    <t>IDream Film Infrastructure Company Ltd.</t>
  </si>
  <si>
    <t>SOFTBPO GLOB</t>
  </si>
  <si>
    <t>SOFTBPO</t>
  </si>
  <si>
    <t>IEC Education Ltd.</t>
  </si>
  <si>
    <t>IEC EDU</t>
  </si>
  <si>
    <t>IECEDU</t>
  </si>
  <si>
    <t>IEC Fabchem Ltd.</t>
  </si>
  <si>
    <t>IFB Agro Industries  Ltd.</t>
  </si>
  <si>
    <t>IFB AGRO</t>
  </si>
  <si>
    <t>IFBAGRO</t>
  </si>
  <si>
    <t>IFB Industries Ltd.</t>
  </si>
  <si>
    <t>IFB IND.LTD.</t>
  </si>
  <si>
    <t>IFBIND</t>
  </si>
  <si>
    <t>IFCI Ltd.</t>
  </si>
  <si>
    <t>IFCI LTD</t>
  </si>
  <si>
    <t>IFCI</t>
  </si>
  <si>
    <t>IFGL Refractories Ltd.</t>
  </si>
  <si>
    <t>IFGL REFRACT</t>
  </si>
  <si>
    <t>IFGLREFRAC</t>
  </si>
  <si>
    <t>IFL Enterprises Ltd.</t>
  </si>
  <si>
    <t>IFL</t>
  </si>
  <si>
    <t>IFL Promoters Ltd.</t>
  </si>
  <si>
    <t>IFL PRMOTER</t>
  </si>
  <si>
    <t>IFLPROMOT</t>
  </si>
  <si>
    <t>IFM Impex Global Ltd.</t>
  </si>
  <si>
    <t>IFM IMPEX</t>
  </si>
  <si>
    <t>IFMIMPX</t>
  </si>
  <si>
    <t>IFSL Ltd.</t>
  </si>
  <si>
    <t>IFSL LTD</t>
  </si>
  <si>
    <t>IFSLLTD</t>
  </si>
  <si>
    <t>IG Petrochemicals Ltd.</t>
  </si>
  <si>
    <t xml:space="preserve">I.G.PETRO   </t>
  </si>
  <si>
    <t>IGPL</t>
  </si>
  <si>
    <t>Igarashi Motors India Ltd.</t>
  </si>
  <si>
    <t>IGARSHI MOT</t>
  </si>
  <si>
    <t>IGARASHI</t>
  </si>
  <si>
    <t>IGC Foils Ltd.</t>
  </si>
  <si>
    <t>IGC</t>
  </si>
  <si>
    <t>IIFL Holdings Ltd.</t>
  </si>
  <si>
    <t>IIFL</t>
  </si>
  <si>
    <t>IIFL Mutual Fund - IIFL NIFTY ETF</t>
  </si>
  <si>
    <t>IITL Projects Ltd.</t>
  </si>
  <si>
    <t>IITL PROJ</t>
  </si>
  <si>
    <t>IITLPROJ</t>
  </si>
  <si>
    <t>IKAB Securities &amp; Investment Ltd.</t>
  </si>
  <si>
    <t>IKAB SEC.</t>
  </si>
  <si>
    <t>IKAB</t>
  </si>
  <si>
    <t>IKF Technologies Ltd.</t>
  </si>
  <si>
    <t>IKF TECHNO</t>
  </si>
  <si>
    <t>IKFTECH</t>
  </si>
  <si>
    <t>IL&amp;FS Engineering and Construction Company Ltd.</t>
  </si>
  <si>
    <t>ILFSENGG</t>
  </si>
  <si>
    <t>IL&amp;FSENGG</t>
  </si>
  <si>
    <t>IL&amp;FS Investment Managers Ltd.</t>
  </si>
  <si>
    <t>IL &amp; FS INVE</t>
  </si>
  <si>
    <t>IVC</t>
  </si>
  <si>
    <t>IL&amp;FS Transportation Networks Ltd.</t>
  </si>
  <si>
    <t>IL&amp;FS TRANS</t>
  </si>
  <si>
    <t>IL&amp;FSTRANS</t>
  </si>
  <si>
    <t>IM+ Capitals Ltd.</t>
  </si>
  <si>
    <t>IMCAP</t>
  </si>
  <si>
    <t>IMC Finance Ltd.</t>
  </si>
  <si>
    <t>IMC FINANCEL</t>
  </si>
  <si>
    <t>IMCFINA</t>
  </si>
  <si>
    <t>IMP Powers Ltd.</t>
  </si>
  <si>
    <t xml:space="preserve">IMPPOWERS   </t>
  </si>
  <si>
    <t>INDLMETER</t>
  </si>
  <si>
    <t>Impex Ferro Tech Ltd.</t>
  </si>
  <si>
    <t>IMPEX</t>
  </si>
  <si>
    <t>IMPEXFERRO</t>
  </si>
  <si>
    <t>Impex Services Ltd.</t>
  </si>
  <si>
    <t>In House Productions Ltd.</t>
  </si>
  <si>
    <t>IN HOU PROD</t>
  </si>
  <si>
    <t>INHOUPROD</t>
  </si>
  <si>
    <t>Inani Marbles &amp; Industries  Ltd.</t>
  </si>
  <si>
    <t>INANI MARBLE</t>
  </si>
  <si>
    <t>INANI</t>
  </si>
  <si>
    <t>Inani Securities Ltd.</t>
  </si>
  <si>
    <t>INANI SEC.</t>
  </si>
  <si>
    <t>INANISEC</t>
  </si>
  <si>
    <t>Inanna Fashion and Trends Ltd.</t>
  </si>
  <si>
    <t>FRONT BUSS</t>
  </si>
  <si>
    <t>FRONTBUSS</t>
  </si>
  <si>
    <t>Incap Financial Services Ltd.</t>
  </si>
  <si>
    <t>INCAP FIN SE</t>
  </si>
  <si>
    <t>INCFS</t>
  </si>
  <si>
    <t>Incap Ltd.</t>
  </si>
  <si>
    <t xml:space="preserve">INCAP LTD.  </t>
  </si>
  <si>
    <t>INCAP</t>
  </si>
  <si>
    <t>Inceptum Enterprises Ltd.</t>
  </si>
  <si>
    <t>INCEPTUM</t>
  </si>
  <si>
    <t>Incon Engineers Ltd.</t>
  </si>
  <si>
    <t>INCON ENGG.</t>
  </si>
  <si>
    <t>INCON</t>
  </si>
  <si>
    <t>Incorporated Engineers Ltd.</t>
  </si>
  <si>
    <t>INCORPO ENGI</t>
  </si>
  <si>
    <t>INCEN</t>
  </si>
  <si>
    <t>Ind Bank Housing Ltd.</t>
  </si>
  <si>
    <t>IND.BANK HSG</t>
  </si>
  <si>
    <t>INDBNK</t>
  </si>
  <si>
    <t>Ind Eco Ventures Ltd.</t>
  </si>
  <si>
    <t>Ind Renewable Energy Ltd.</t>
  </si>
  <si>
    <t>INDRENEW</t>
  </si>
  <si>
    <t>Ind Tra Deco Ltd.</t>
  </si>
  <si>
    <t>INDTRADECO</t>
  </si>
  <si>
    <t>INTRA</t>
  </si>
  <si>
    <t>Indag Rubber Ltd.</t>
  </si>
  <si>
    <t>INDAG RUBBER</t>
  </si>
  <si>
    <t>INDAG</t>
  </si>
  <si>
    <t>Indage Restaurants and Leisure Ltd.</t>
  </si>
  <si>
    <t>INDAGE RES</t>
  </si>
  <si>
    <t>INDAGERES</t>
  </si>
  <si>
    <t>Indage Vintners Ltd.</t>
  </si>
  <si>
    <t>INDAGE VIN</t>
  </si>
  <si>
    <t>INDAGEVIN</t>
  </si>
  <si>
    <t>Ind-Agiv Commerce Ltd.</t>
  </si>
  <si>
    <t>INDAGIV COMM</t>
  </si>
  <si>
    <t>INDAGIV</t>
  </si>
  <si>
    <t>Indarma Prime Industries Ltd.</t>
  </si>
  <si>
    <t>Indbank Merchant Banking Services Ltd.</t>
  </si>
  <si>
    <t>IND.BANK MER</t>
  </si>
  <si>
    <t>INDBANK</t>
  </si>
  <si>
    <t>Indergiri Finance Ltd.</t>
  </si>
  <si>
    <t>INDERGIRI FN</t>
  </si>
  <si>
    <t>INDERGR</t>
  </si>
  <si>
    <t>India Carbon Ltd.</t>
  </si>
  <si>
    <t>India Cements Capital Ltd.</t>
  </si>
  <si>
    <t>IND CEM CAP</t>
  </si>
  <si>
    <t>INDCEMCAP</t>
  </si>
  <si>
    <t>India E-Commerce Ltd.</t>
  </si>
  <si>
    <t>INDIA ECOMME</t>
  </si>
  <si>
    <t>INDECOM</t>
  </si>
  <si>
    <t>India Finance Ltd.</t>
  </si>
  <si>
    <t>India Finsec Ltd.</t>
  </si>
  <si>
    <t>IFINSEC</t>
  </si>
  <si>
    <t>India Gelatine &amp; Chemicals Ltd.</t>
  </si>
  <si>
    <t>INDIA GELAT.</t>
  </si>
  <si>
    <t>INDGELA</t>
  </si>
  <si>
    <t>India Glycols Ltd.</t>
  </si>
  <si>
    <t>IND.GLYCOLS</t>
  </si>
  <si>
    <t>INDIAGLYCO</t>
  </si>
  <si>
    <t>India Green Reality Ltd.</t>
  </si>
  <si>
    <t>IGRL</t>
  </si>
  <si>
    <t>India Home Loan Ltd.</t>
  </si>
  <si>
    <t>INDIA HOME</t>
  </si>
  <si>
    <t>INDIAHOME</t>
  </si>
  <si>
    <t>India Infraspace Ltd.</t>
  </si>
  <si>
    <t>INDINFRA</t>
  </si>
  <si>
    <t>India International Marketing Centre Ltd.</t>
  </si>
  <si>
    <t>INDI INT MAR</t>
  </si>
  <si>
    <t>INDIM</t>
  </si>
  <si>
    <t>India Lease Development Ltd.</t>
  </si>
  <si>
    <t>IND.LEAS.DEV</t>
  </si>
  <si>
    <t>INDLEASE</t>
  </si>
  <si>
    <t>India Motor Parts &amp; Accessories Ltd.</t>
  </si>
  <si>
    <t>INDIA MOTOR</t>
  </si>
  <si>
    <t>IMPAL</t>
  </si>
  <si>
    <t>India Nippon Electricals Ltd.</t>
  </si>
  <si>
    <t>INDIA NIPPON</t>
  </si>
  <si>
    <t>INDNIPPON</t>
  </si>
  <si>
    <t>India Power Corporation Ltd.</t>
  </si>
  <si>
    <t>India Radiators Ltd.</t>
  </si>
  <si>
    <t>INDIA RADIAT</t>
  </si>
  <si>
    <t>INRADIA</t>
  </si>
  <si>
    <t>India Rubber Ltd.</t>
  </si>
  <si>
    <t>IND.RUBBER</t>
  </si>
  <si>
    <t>INDRUBR</t>
  </si>
  <si>
    <t>India Steel Works Ltd.</t>
  </si>
  <si>
    <t>ISW LTD</t>
  </si>
  <si>
    <t>ISWL</t>
  </si>
  <si>
    <t>India Stuffyarn Ltd.</t>
  </si>
  <si>
    <t>India Sugars &amp; Refineries Ltd.</t>
  </si>
  <si>
    <t>INDIA SUGAR</t>
  </si>
  <si>
    <t>INDSUGA</t>
  </si>
  <si>
    <t>India Tourism Development Corporation Ltd.</t>
  </si>
  <si>
    <t>INDIA TOURIS</t>
  </si>
  <si>
    <t>INDTODE</t>
  </si>
  <si>
    <t>India VIX</t>
  </si>
  <si>
    <t>Indiabulls Financial Services Ltd.</t>
  </si>
  <si>
    <t>INDIABULLS</t>
  </si>
  <si>
    <t>IBULLS</t>
  </si>
  <si>
    <t>Indiabulls Housing Finance Ltd.</t>
  </si>
  <si>
    <t>IBUL HSG FIN</t>
  </si>
  <si>
    <t>IBULHSGFIN</t>
  </si>
  <si>
    <t>Indiabulls Real Estate Ltd.</t>
  </si>
  <si>
    <t>INDBUL REAL</t>
  </si>
  <si>
    <t>IBREALEST</t>
  </si>
  <si>
    <t>Indiabulls Ventures Ltd.</t>
  </si>
  <si>
    <t>IBVENTURES</t>
  </si>
  <si>
    <t>Indiaco Ventures Ltd.</t>
  </si>
  <si>
    <t>INDIACO VEN</t>
  </si>
  <si>
    <t>INDIACO</t>
  </si>
  <si>
    <t>Indiacom Ltd.</t>
  </si>
  <si>
    <t>Indian Acrylics Ltd.</t>
  </si>
  <si>
    <t>IND.ACRYLICS</t>
  </si>
  <si>
    <t>INDIANACRY</t>
  </si>
  <si>
    <t>Indian Bank</t>
  </si>
  <si>
    <t>INDIAN BANK</t>
  </si>
  <si>
    <t>INDIANB</t>
  </si>
  <si>
    <t>Indian Bright Steel Company Ltd.</t>
  </si>
  <si>
    <t>I BRIGHT ST</t>
  </si>
  <si>
    <t>IBRIGST</t>
  </si>
  <si>
    <t>Indian Card Clothing Company Ltd.</t>
  </si>
  <si>
    <t>IND.CARD</t>
  </si>
  <si>
    <t>INDIANCARD</t>
  </si>
  <si>
    <t>Indian Electro Chemicals Ltd.</t>
  </si>
  <si>
    <t>INDIAN ELECT</t>
  </si>
  <si>
    <t>INDELTC</t>
  </si>
  <si>
    <t>Indian Extractions Ltd.</t>
  </si>
  <si>
    <t>INDIAN EXTR.</t>
  </si>
  <si>
    <t>INDXTRA</t>
  </si>
  <si>
    <t>Indian Glass &amp; Electricals Ltd.</t>
  </si>
  <si>
    <t>Indian Hume Pipe Company Ltd.</t>
  </si>
  <si>
    <t>IND.HUME PIP</t>
  </si>
  <si>
    <t>INDIANHUME</t>
  </si>
  <si>
    <t>Indian Infotech &amp; Software Ltd.</t>
  </si>
  <si>
    <t>INDIAN INFO.</t>
  </si>
  <si>
    <t>INDINFO</t>
  </si>
  <si>
    <t>Indian Link Chain Manufacturers Ltd.</t>
  </si>
  <si>
    <t>IND.LINKCHAI</t>
  </si>
  <si>
    <t>INLCM</t>
  </si>
  <si>
    <t>Indian Metals &amp; Ferro Alloys Ltd.</t>
  </si>
  <si>
    <t>INDIAN MET</t>
  </si>
  <si>
    <t>IMFA</t>
  </si>
  <si>
    <t>Indian Oil Corporation Ltd.</t>
  </si>
  <si>
    <t>INDIAN OIL</t>
  </si>
  <si>
    <t>IOC</t>
  </si>
  <si>
    <t>Indian Overseas Bank</t>
  </si>
  <si>
    <t>INDIAN OVER.</t>
  </si>
  <si>
    <t>IOB</t>
  </si>
  <si>
    <t>Indian Polyfins Ltd.</t>
  </si>
  <si>
    <t>IND.POLYFINS</t>
  </si>
  <si>
    <t>INDPLYF</t>
  </si>
  <si>
    <t>Indian Railway Finance Corporation Ltd.</t>
  </si>
  <si>
    <t>Indian Resorts Hotels Ltd.</t>
  </si>
  <si>
    <t>Indian Sucrose Ltd.</t>
  </si>
  <si>
    <t>INDIAN SUCRO</t>
  </si>
  <si>
    <t>INDSUCR</t>
  </si>
  <si>
    <t>Indian Sulphacid Industries Ltd.</t>
  </si>
  <si>
    <t>Indian Terrain Fashions Ltd.</t>
  </si>
  <si>
    <t>IND TERRAIN</t>
  </si>
  <si>
    <t>INDTERRAIN</t>
  </si>
  <si>
    <t>Indian Toners &amp; Developers Ltd.</t>
  </si>
  <si>
    <t>IND.TONERS</t>
  </si>
  <si>
    <t>INDTONER</t>
  </si>
  <si>
    <t>Indian Wood Products Company Ltd.</t>
  </si>
  <si>
    <t>Indiana Current Control Ltd.</t>
  </si>
  <si>
    <t>Indianivesh Capitals Ltd.</t>
  </si>
  <si>
    <t>Indianivesh Ltd.</t>
  </si>
  <si>
    <t>INDIA NIVEH</t>
  </si>
  <si>
    <t>INDIANVSH</t>
  </si>
  <si>
    <t>Inditalia Refcon Ltd.</t>
  </si>
  <si>
    <t>INDITALIA RE</t>
  </si>
  <si>
    <t>INDITALIA</t>
  </si>
  <si>
    <t>Inditrade Capital  Ltd.</t>
  </si>
  <si>
    <t>INDICAP</t>
  </si>
  <si>
    <t>JRG</t>
  </si>
  <si>
    <t>Indo Alusys Industries Ltd.</t>
  </si>
  <si>
    <t>Indo American Electricals Ltd.</t>
  </si>
  <si>
    <t>Indo Amines Ltd.</t>
  </si>
  <si>
    <t>INDO AMINES</t>
  </si>
  <si>
    <t>INDOAMIN</t>
  </si>
  <si>
    <t>Indo Asia Finance Ltd.</t>
  </si>
  <si>
    <t>INDO ASN.FIN</t>
  </si>
  <si>
    <t>INDOASIAF</t>
  </si>
  <si>
    <t>Indo Biotech Foods Ltd.</t>
  </si>
  <si>
    <t>INDOBIOTEC F</t>
  </si>
  <si>
    <t>INDBF</t>
  </si>
  <si>
    <t>Indo Bonito Multinational Ltd.</t>
  </si>
  <si>
    <t>INDOBONIT</t>
  </si>
  <si>
    <t>Indo Borax &amp; Chemicals Ltd.</t>
  </si>
  <si>
    <t>INDOBORAXC</t>
  </si>
  <si>
    <t>INDOBORAX</t>
  </si>
  <si>
    <t>Indo Britain Agro Farms Ltd.</t>
  </si>
  <si>
    <t>INDO BRIT AG</t>
  </si>
  <si>
    <t>INDOBRIT</t>
  </si>
  <si>
    <t>Indo Cotspin Ltd.</t>
  </si>
  <si>
    <t>ICL</t>
  </si>
  <si>
    <t>INDO COUNT</t>
  </si>
  <si>
    <t>ICIL</t>
  </si>
  <si>
    <t>Indo Credit Capital Ltd.</t>
  </si>
  <si>
    <t>INDO CREDIT</t>
  </si>
  <si>
    <t>INDOCRED</t>
  </si>
  <si>
    <t>Indo Euro Indchem Ltd.</t>
  </si>
  <si>
    <t>INDOEURO</t>
  </si>
  <si>
    <t>Indo Gulf Industries Ltd.</t>
  </si>
  <si>
    <t>INDO GULF IN</t>
  </si>
  <si>
    <t>IGLFXPL-B</t>
  </si>
  <si>
    <t>Indo Pacific Projects Ltd.</t>
  </si>
  <si>
    <t>INDOPACIFIC</t>
  </si>
  <si>
    <t>Indo Rama Synthetics (India) Ltd.</t>
  </si>
  <si>
    <t>INDO RAMA</t>
  </si>
  <si>
    <t>INDORAMA</t>
  </si>
  <si>
    <t>INDOTECHTR</t>
  </si>
  <si>
    <t>INDOTECH</t>
  </si>
  <si>
    <t>Indo Thai Securities Ltd.</t>
  </si>
  <si>
    <t>INDO THAI</t>
  </si>
  <si>
    <t>INDOTHAI</t>
  </si>
  <si>
    <t>Indo Vanillon Chemicals Ltd.</t>
  </si>
  <si>
    <t>INDO VANILON</t>
  </si>
  <si>
    <t>INDVANI</t>
  </si>
  <si>
    <t>Indo-Asian Foods and Commodities Ltd.</t>
  </si>
  <si>
    <t>INDOASIAN P</t>
  </si>
  <si>
    <t>INDOASIAP</t>
  </si>
  <si>
    <t>Indo-City Infotech Ltd.</t>
  </si>
  <si>
    <t>INDO-CITY IN</t>
  </si>
  <si>
    <t>INDOCITY</t>
  </si>
  <si>
    <t>Indoco Remedies Ltd.</t>
  </si>
  <si>
    <t>INDOCO REM</t>
  </si>
  <si>
    <t>INDOCO</t>
  </si>
  <si>
    <t>Indo-Eco (India) Ltd.</t>
  </si>
  <si>
    <t>Indo-French Biotech Enterprises Ltd.</t>
  </si>
  <si>
    <t>INDOFR BIO E</t>
  </si>
  <si>
    <t>INDOFREB</t>
  </si>
  <si>
    <t>Indo-Germa Products Ltd.</t>
  </si>
  <si>
    <t>INDO - GERMA</t>
  </si>
  <si>
    <t>INGERMS</t>
  </si>
  <si>
    <t>Indo-Global Enterprises Ltd.</t>
  </si>
  <si>
    <t>INDOGLOBAL</t>
  </si>
  <si>
    <t>Indokem Ltd.</t>
  </si>
  <si>
    <t>INDOKEM LTD.</t>
  </si>
  <si>
    <t>INDOKEM</t>
  </si>
  <si>
    <t>Indo-National Ltd.</t>
  </si>
  <si>
    <t>NIPPOBATRY</t>
  </si>
  <si>
    <t>Indore Wire Company Ltd.</t>
  </si>
  <si>
    <t>INDORE WIRE</t>
  </si>
  <si>
    <t>INDWIRE-B</t>
  </si>
  <si>
    <t>Indosolar Ltd.</t>
  </si>
  <si>
    <t>INDOSOLAR</t>
  </si>
  <si>
    <t>Indovation Technologies Ltd.</t>
  </si>
  <si>
    <t>INDOVATION</t>
  </si>
  <si>
    <t>Indowind Energy Ltd.</t>
  </si>
  <si>
    <t>IWIND ENERGY</t>
  </si>
  <si>
    <t>INDOWIND</t>
  </si>
  <si>
    <t>Indoworth Holdings Ltd.</t>
  </si>
  <si>
    <t>UNIWORTH SEC</t>
  </si>
  <si>
    <t>UNIWSEC</t>
  </si>
  <si>
    <t>Indra Industries Ltd.</t>
  </si>
  <si>
    <t>INDRAIND</t>
  </si>
  <si>
    <t>INDRA GAS</t>
  </si>
  <si>
    <t>IGL</t>
  </si>
  <si>
    <t>Indraprastha Medical Corporation Ltd.</t>
  </si>
  <si>
    <t>INDRAPRAST</t>
  </si>
  <si>
    <t>INDRAMEDCO</t>
  </si>
  <si>
    <t>Indrayani Biotech Ltd.</t>
  </si>
  <si>
    <t>INDRAYANI BI</t>
  </si>
  <si>
    <t>INDRANIB</t>
  </si>
  <si>
    <t>Indsil Hydro Power and Manganese Ltd.</t>
  </si>
  <si>
    <t>INDSIL HYD</t>
  </si>
  <si>
    <t>INDSILHYD</t>
  </si>
  <si>
    <t>Indsoya Ltd.</t>
  </si>
  <si>
    <t>INDSOYA</t>
  </si>
  <si>
    <t>Ind-Swift Laboratories Ltd.</t>
  </si>
  <si>
    <t>IND-SWIFT LA</t>
  </si>
  <si>
    <t>INDSWFTLAB</t>
  </si>
  <si>
    <t>Ind-Swift Ltd.</t>
  </si>
  <si>
    <t>IND.SWIFT LT</t>
  </si>
  <si>
    <t>INDSWFTLTD</t>
  </si>
  <si>
    <t>Indu Engineering And Textiles Ltd.</t>
  </si>
  <si>
    <t>Indu Nissan Oxo Chemical Industries  Ltd.</t>
  </si>
  <si>
    <t>INDU NISSAN</t>
  </si>
  <si>
    <t>INDUNISS</t>
  </si>
  <si>
    <t>Inducon India Ltd.</t>
  </si>
  <si>
    <t>INDUCON INDI</t>
  </si>
  <si>
    <t>ZINDUCIN</t>
  </si>
  <si>
    <t>Inducto Steel Ltd.</t>
  </si>
  <si>
    <t>INDUCTO STL.</t>
  </si>
  <si>
    <t>INDCTST</t>
  </si>
  <si>
    <t>Indus Fila Ltd.</t>
  </si>
  <si>
    <t>INDUSFILA</t>
  </si>
  <si>
    <t>Indus Finance Ltd.</t>
  </si>
  <si>
    <t>INDUSFINL</t>
  </si>
  <si>
    <t>Indus Networks Ltd.</t>
  </si>
  <si>
    <t>INDUS NETWRK</t>
  </si>
  <si>
    <t>INDUSNET</t>
  </si>
  <si>
    <t>IndusInd Bank Ltd.</t>
  </si>
  <si>
    <t>INDUSIND BNK</t>
  </si>
  <si>
    <t>INDUSINDBK</t>
  </si>
  <si>
    <t>Induss Food Products &amp; Equipment Ltd.</t>
  </si>
  <si>
    <t>Industrial &amp; Prudential Investment Company Ltd.</t>
  </si>
  <si>
    <t>INDUS.&amp;PRUD.</t>
  </si>
  <si>
    <t>INDPRUD</t>
  </si>
  <si>
    <t>Industrial Fiscal Services Ltd.</t>
  </si>
  <si>
    <t>Industrial Investment Trust Ltd.</t>
  </si>
  <si>
    <t>INDUS.INV.TR</t>
  </si>
  <si>
    <t>IITL</t>
  </si>
  <si>
    <t>INEOS Styrolution India Ltd.</t>
  </si>
  <si>
    <t>INEOSSTYRO</t>
  </si>
  <si>
    <t>Inertia Steel Ltd.</t>
  </si>
  <si>
    <t>INERTIA STE</t>
  </si>
  <si>
    <t>INERTIAST</t>
  </si>
  <si>
    <t>Infibeam Incorporation Ltd.</t>
  </si>
  <si>
    <t>INFIBEAM</t>
  </si>
  <si>
    <t>Infinite Computer Solutions (India) Ltd.</t>
  </si>
  <si>
    <t>INFINITE</t>
  </si>
  <si>
    <t>Info Edge (India) Ltd.</t>
  </si>
  <si>
    <t>INFO EDGE</t>
  </si>
  <si>
    <t>NAUKRI</t>
  </si>
  <si>
    <t>Infobeans Technologies Ltd.</t>
  </si>
  <si>
    <t>Info-Drive Software Ltd.</t>
  </si>
  <si>
    <t>INFO-DRIVE S</t>
  </si>
  <si>
    <t>INFODRIVE</t>
  </si>
  <si>
    <t>Infomedia Press Ltd.</t>
  </si>
  <si>
    <t>INFOMEDIA</t>
  </si>
  <si>
    <t>Information Technologies (India) Ltd.</t>
  </si>
  <si>
    <t>INFORM TECH</t>
  </si>
  <si>
    <t>ITIL</t>
  </si>
  <si>
    <t>Informed Technologies India Ltd.</t>
  </si>
  <si>
    <t>INFORMEDTEC</t>
  </si>
  <si>
    <t>INFORTEC</t>
  </si>
  <si>
    <t>INFOSYS LTD</t>
  </si>
  <si>
    <t>INFY</t>
  </si>
  <si>
    <t>Infotrek Syscom Ltd.</t>
  </si>
  <si>
    <t>ECORECO</t>
  </si>
  <si>
    <t>Infra Industries Ltd.</t>
  </si>
  <si>
    <t>INFRA INDUS.</t>
  </si>
  <si>
    <t>INFRAIND</t>
  </si>
  <si>
    <t>Infraquest International Ltd.</t>
  </si>
  <si>
    <t>INFRAQUEST</t>
  </si>
  <si>
    <t>Infronics Systems Ltd.</t>
  </si>
  <si>
    <t>INFRONICS SY</t>
  </si>
  <si>
    <t>INFRONICS</t>
  </si>
  <si>
    <t>ING Vysya Bank Ltd.(Amalgamated)</t>
  </si>
  <si>
    <t>INGVYSYABK</t>
  </si>
  <si>
    <t>Ingersoll-Rand (India) Ltd.</t>
  </si>
  <si>
    <t xml:space="preserve">INGERSOLL   </t>
  </si>
  <si>
    <t>INGERRAND</t>
  </si>
  <si>
    <t>Inlac Granston Ltd.</t>
  </si>
  <si>
    <t>INLLAC GRANS</t>
  </si>
  <si>
    <t>INLACGR</t>
  </si>
  <si>
    <t>Inland Printers Ltd.</t>
  </si>
  <si>
    <t>INLAND PRINT</t>
  </si>
  <si>
    <t>INLANPR</t>
  </si>
  <si>
    <t>Innocorp Ltd.</t>
  </si>
  <si>
    <t>INNOCORP L</t>
  </si>
  <si>
    <t>INNOCORP</t>
  </si>
  <si>
    <t>Innovassynth Investments Ltd.</t>
  </si>
  <si>
    <t>INNO INVEST</t>
  </si>
  <si>
    <t>INOVSYNTH</t>
  </si>
  <si>
    <t>Innovation Software Exports Ltd.</t>
  </si>
  <si>
    <t>INNOV.SOFTW.</t>
  </si>
  <si>
    <t>INSOE</t>
  </si>
  <si>
    <t>Innovative Tech Pack Ltd.</t>
  </si>
  <si>
    <t>INN.TECH.PAC</t>
  </si>
  <si>
    <t>INNOVTEC</t>
  </si>
  <si>
    <t>Innovative Tyres &amp; Tubes Ltd.</t>
  </si>
  <si>
    <t>Innoventive Industries Ltd.</t>
  </si>
  <si>
    <t>INNOV IND</t>
  </si>
  <si>
    <t>INNOIND</t>
  </si>
  <si>
    <t>Innoventive Venture Ltd.</t>
  </si>
  <si>
    <t>KAYTON TR(P)</t>
  </si>
  <si>
    <t>KYTONTR</t>
  </si>
  <si>
    <t>Innovision E-Commerce Ltd.</t>
  </si>
  <si>
    <t>INNOVISI E C</t>
  </si>
  <si>
    <t>INNOVIS</t>
  </si>
  <si>
    <t>Inox Leisure Ltd.</t>
  </si>
  <si>
    <t>INOX LEISURE</t>
  </si>
  <si>
    <t>INOXLEISUR</t>
  </si>
  <si>
    <t>Inox Wind Ltd.</t>
  </si>
  <si>
    <t>INOXWIND</t>
  </si>
  <si>
    <t>Insecticides (India) Ltd.</t>
  </si>
  <si>
    <t xml:space="preserve">INSECTCID   </t>
  </si>
  <si>
    <t>INSECTICID</t>
  </si>
  <si>
    <t>Insilco Ltd.</t>
  </si>
  <si>
    <t>INSILCO LTD.</t>
  </si>
  <si>
    <t>INSILCO</t>
  </si>
  <si>
    <t>Insta Finance Ltd.</t>
  </si>
  <si>
    <t>INSTAF</t>
  </si>
  <si>
    <t>SUBHDAL</t>
  </si>
  <si>
    <t>Intec Capital Ltd.</t>
  </si>
  <si>
    <t>INTEC CAP</t>
  </si>
  <si>
    <t>INTECCAP</t>
  </si>
  <si>
    <t>Integra Capital Management Ltd.</t>
  </si>
  <si>
    <t>INTEGRA CAP.</t>
  </si>
  <si>
    <t>INTCAPM</t>
  </si>
  <si>
    <t>Integra Engineering India Ltd.</t>
  </si>
  <si>
    <t xml:space="preserve">INTEGRA ENG </t>
  </si>
  <si>
    <t>INTEGRAEN</t>
  </si>
  <si>
    <t>Integra Garments And Textiles Ltd.</t>
  </si>
  <si>
    <t>INTEGRA GAR</t>
  </si>
  <si>
    <t>INTEGRA</t>
  </si>
  <si>
    <t>Integra India Group Company Ltd.</t>
  </si>
  <si>
    <t>INTEGRA IND</t>
  </si>
  <si>
    <t>Integra Switchgear Ltd.</t>
  </si>
  <si>
    <t>INTEG.SWITCH</t>
  </si>
  <si>
    <t>INTEGSW</t>
  </si>
  <si>
    <t>Integra Telecommunication And Software Ltd.</t>
  </si>
  <si>
    <t>INTEGRA TELE</t>
  </si>
  <si>
    <t>INTELSOFT</t>
  </si>
  <si>
    <t>Integral Knit Company Ltd.</t>
  </si>
  <si>
    <t>INTEGR KNIT</t>
  </si>
  <si>
    <t>INTEGRAL</t>
  </si>
  <si>
    <t>Integrated Capital Services Ltd.</t>
  </si>
  <si>
    <t>ICSL</t>
  </si>
  <si>
    <t>Integrated Finance Company Ltd.</t>
  </si>
  <si>
    <t>INTEG.FINANC</t>
  </si>
  <si>
    <t>INTEGFIN</t>
  </si>
  <si>
    <t>Integrated Financial Services Ltd.</t>
  </si>
  <si>
    <t>INTEG.FIN.SE</t>
  </si>
  <si>
    <t>IFSL</t>
  </si>
  <si>
    <t>Integrated Hitech Ltd.</t>
  </si>
  <si>
    <t>INTEGRA.HITE</t>
  </si>
  <si>
    <t>INTEGHIT</t>
  </si>
  <si>
    <t>Integrated Proteins Ltd.</t>
  </si>
  <si>
    <t>INTEG.PROEIN</t>
  </si>
  <si>
    <t>INTEGFD</t>
  </si>
  <si>
    <t>Integrated Rubian Exports Ltd.</t>
  </si>
  <si>
    <t>INT RUBIAN E</t>
  </si>
  <si>
    <t>INTRUBI</t>
  </si>
  <si>
    <t>Integrated Technologies Ltd.</t>
  </si>
  <si>
    <t>INTEG.TECH.</t>
  </si>
  <si>
    <t>INTECH</t>
  </si>
  <si>
    <t>Integrated Thermoplastics Ltd.</t>
  </si>
  <si>
    <t>INTEG.THERMO</t>
  </si>
  <si>
    <t>INTETHR</t>
  </si>
  <si>
    <t>Intellect Design Arena Ltd.</t>
  </si>
  <si>
    <t>INTELLECT</t>
  </si>
  <si>
    <t>Intellivate Capital Advisors Ltd.</t>
  </si>
  <si>
    <t>INTELL ADV</t>
  </si>
  <si>
    <t>INTELLADV</t>
  </si>
  <si>
    <t>Intellivate Capital Ventures Ltd.</t>
  </si>
  <si>
    <t>INTELL CAP</t>
  </si>
  <si>
    <t>INTELLCAP</t>
  </si>
  <si>
    <t>Intellvisions Software Ltd.(Amalgamation)</t>
  </si>
  <si>
    <t>INTELVISIONS</t>
  </si>
  <si>
    <t>INTELVIS</t>
  </si>
  <si>
    <t>Intense Technologies Ltd.</t>
  </si>
  <si>
    <t>INTENS TECH</t>
  </si>
  <si>
    <t>INTENTECH</t>
  </si>
  <si>
    <t>Inter Globe Finance Ltd.</t>
  </si>
  <si>
    <t>INTER GLOB F</t>
  </si>
  <si>
    <t>INTRGLB</t>
  </si>
  <si>
    <t>Inter State Oil Carrier Ltd.</t>
  </si>
  <si>
    <t>INTER ST.OIL</t>
  </si>
  <si>
    <t>INTSTOIL</t>
  </si>
  <si>
    <t>Interactive Financial Services Ltd.</t>
  </si>
  <si>
    <t>IFINSER</t>
  </si>
  <si>
    <t>Intercontinental Leasing And Finance Ltd.</t>
  </si>
  <si>
    <t>ICLF</t>
  </si>
  <si>
    <t>Intercontinental Trading &amp; Investments Co Ltd.</t>
  </si>
  <si>
    <t>Intercorp Industries Ltd.</t>
  </si>
  <si>
    <t>INTERCO INDL</t>
  </si>
  <si>
    <t>INCORPI</t>
  </si>
  <si>
    <t>Intercraft Ltd.</t>
  </si>
  <si>
    <t>INTERCRAFT</t>
  </si>
  <si>
    <t>INTRCRF</t>
  </si>
  <si>
    <t>Interface Financial Services Ltd.</t>
  </si>
  <si>
    <t>INTERFACE FN</t>
  </si>
  <si>
    <t>INTERFAC</t>
  </si>
  <si>
    <t>INDIGO</t>
  </si>
  <si>
    <t>Intergrated Digital Info Services Ltd.</t>
  </si>
  <si>
    <t>INTEDIGITAL</t>
  </si>
  <si>
    <t>IDISL</t>
  </si>
  <si>
    <t>Interlink Exports Ltd.</t>
  </si>
  <si>
    <t>INTERLINK EX</t>
  </si>
  <si>
    <t>INTRLNK</t>
  </si>
  <si>
    <t>Interlink Petroleum Ltd.</t>
  </si>
  <si>
    <t>INTERLINK PE</t>
  </si>
  <si>
    <t>INTLNKP</t>
  </si>
  <si>
    <t>International Combustion (India) Ltd.</t>
  </si>
  <si>
    <t>INTER.COMBUS</t>
  </si>
  <si>
    <t>INTLCOMBQ</t>
  </si>
  <si>
    <t>International Constructions Ltd.</t>
  </si>
  <si>
    <t>International Conveyors Ltd.</t>
  </si>
  <si>
    <t>INT.CONVEYOR</t>
  </si>
  <si>
    <t>INTLCONV</t>
  </si>
  <si>
    <t>International Credits Ltd.</t>
  </si>
  <si>
    <t>International Data Management Ltd.</t>
  </si>
  <si>
    <t>INT.DATA MAN</t>
  </si>
  <si>
    <t>IDM</t>
  </si>
  <si>
    <t>International Diamond Services Ltd.</t>
  </si>
  <si>
    <t>INTERN DIAMO</t>
  </si>
  <si>
    <t>INTERDIA</t>
  </si>
  <si>
    <t>International Hometex Ltd.</t>
  </si>
  <si>
    <t>INTL HOMETEX</t>
  </si>
  <si>
    <t>INTLHOME</t>
  </si>
  <si>
    <t>International Housing Finance Corporation Ltd.</t>
  </si>
  <si>
    <t>INTER.HSG.FI</t>
  </si>
  <si>
    <t>INTERHG</t>
  </si>
  <si>
    <t>International Paper APPM Ltd.</t>
  </si>
  <si>
    <t>IPAPPM</t>
  </si>
  <si>
    <t>International Resources Ltd.</t>
  </si>
  <si>
    <t>International Steel Industries Ltd.</t>
  </si>
  <si>
    <t>International Travel House Ltd.</t>
  </si>
  <si>
    <t>INTER.TRAVEL</t>
  </si>
  <si>
    <t>ITHL</t>
  </si>
  <si>
    <t>Intertec Technologies Ltd.</t>
  </si>
  <si>
    <t>Interworld Digital Ltd.</t>
  </si>
  <si>
    <t>INTER DIGI</t>
  </si>
  <si>
    <t>INTERDIGI</t>
  </si>
  <si>
    <t>Intrasoft Technologies Ltd.</t>
  </si>
  <si>
    <t>INTRASOFT</t>
  </si>
  <si>
    <t>ISFT</t>
  </si>
  <si>
    <t>Inventure Growth &amp; Securities Ltd.</t>
  </si>
  <si>
    <t>INVENTURE</t>
  </si>
  <si>
    <t>Invesco India Gold Exchange Traded Fund</t>
  </si>
  <si>
    <t>IVZINGOLD</t>
  </si>
  <si>
    <t>Invesco India Nifty Exchange Traded Fund</t>
  </si>
  <si>
    <t>Investment &amp; Precision Castings Ltd.</t>
  </si>
  <si>
    <t>INVEST &amp;PREC</t>
  </si>
  <si>
    <t>INVPRECQ</t>
  </si>
  <si>
    <t>Investors India Ltd.</t>
  </si>
  <si>
    <t>Invicta Meditek Ltd.</t>
  </si>
  <si>
    <t>INVICTA MED</t>
  </si>
  <si>
    <t>INVICTA</t>
  </si>
  <si>
    <t>IO System Ltd.</t>
  </si>
  <si>
    <t>IO SYSTEM</t>
  </si>
  <si>
    <t>IOSYSTEM</t>
  </si>
  <si>
    <t>IOL Chemicals &amp; Pharmaceuticals Ltd.</t>
  </si>
  <si>
    <t>IOL CHEM PH</t>
  </si>
  <si>
    <t>IOLCP</t>
  </si>
  <si>
    <t>IOL Netcom Ltd.</t>
  </si>
  <si>
    <t>IOLN</t>
  </si>
  <si>
    <t>Ion Exchange (India) Ltd.</t>
  </si>
  <si>
    <t>ION EXCHANGE</t>
  </si>
  <si>
    <t>IONEXCHANG</t>
  </si>
  <si>
    <t>IP Rings Ltd.</t>
  </si>
  <si>
    <t>IP RINGS LTD</t>
  </si>
  <si>
    <t>IPRINGLTD</t>
  </si>
  <si>
    <t>Ipca Laboratories Ltd.</t>
  </si>
  <si>
    <t>IPCA LAB LTD</t>
  </si>
  <si>
    <t>IPCALAB</t>
  </si>
  <si>
    <t>IPL Ltd.</t>
  </si>
  <si>
    <t>INDIA POLYSP</t>
  </si>
  <si>
    <t>INDPOLYS</t>
  </si>
  <si>
    <t>IQ Infotech Ltd.</t>
  </si>
  <si>
    <t>IQ INFOTECH</t>
  </si>
  <si>
    <t>IQINF</t>
  </si>
  <si>
    <t>IRB Infrastructure Developers Ltd.</t>
  </si>
  <si>
    <t>IRB INFRA</t>
  </si>
  <si>
    <t>IRB</t>
  </si>
  <si>
    <t>IRC Worldwide Couriers Ltd.</t>
  </si>
  <si>
    <t>Iris Mediaworks Ltd.</t>
  </si>
  <si>
    <t>IRISMEDIA</t>
  </si>
  <si>
    <t>ISC Udyog Ltd.</t>
  </si>
  <si>
    <t>HERUK AGRO</t>
  </si>
  <si>
    <t>HERUKAG</t>
  </si>
  <si>
    <t>ISF Ltd.</t>
  </si>
  <si>
    <t>INTER ST.FIN</t>
  </si>
  <si>
    <t>ISFL</t>
  </si>
  <si>
    <t>ISG Traders Ltd.</t>
  </si>
  <si>
    <t>ISGEC Heavy Engineering Ltd.</t>
  </si>
  <si>
    <t>ISGEC</t>
  </si>
  <si>
    <t>Ishaan Infrastructures &amp; Shelters Ltd.</t>
  </si>
  <si>
    <t>IISL</t>
  </si>
  <si>
    <t>Ishan Dyes &amp; Chemicals Ltd.</t>
  </si>
  <si>
    <t>ISHAN DYES</t>
  </si>
  <si>
    <t>ISHANCH</t>
  </si>
  <si>
    <t>Ishita Drugs &amp; Industries  Ltd.</t>
  </si>
  <si>
    <t>ISHITA DRUGS</t>
  </si>
  <si>
    <t>ISHITADR</t>
  </si>
  <si>
    <t>Ishwar Medical Services Ltd.</t>
  </si>
  <si>
    <t>ISHWAR MED S</t>
  </si>
  <si>
    <t>ISHMS</t>
  </si>
  <si>
    <t>Ishwarshakti Holdings &amp; Traders Ltd.</t>
  </si>
  <si>
    <t>ISHWARSHAKTI</t>
  </si>
  <si>
    <t>ISHWATR</t>
  </si>
  <si>
    <t>ISL Consulting Ltd.</t>
  </si>
  <si>
    <t>ISL CONSULT</t>
  </si>
  <si>
    <t>ISLCONSUL</t>
  </si>
  <si>
    <t>ISMT Ltd.</t>
  </si>
  <si>
    <t>ISMT LTD</t>
  </si>
  <si>
    <t>ISMTLTD</t>
  </si>
  <si>
    <t>Ispat Profiles India Ltd.</t>
  </si>
  <si>
    <t>ISPATPROF</t>
  </si>
  <si>
    <t>ISPL Industries Ltd.</t>
  </si>
  <si>
    <t>ISPL IND(P)</t>
  </si>
  <si>
    <t>ISPLIND</t>
  </si>
  <si>
    <t>IST Ltd.</t>
  </si>
  <si>
    <t xml:space="preserve">IST LTD.    </t>
  </si>
  <si>
    <t>ISTLTD</t>
  </si>
  <si>
    <t>iStreet Network Ltd.</t>
  </si>
  <si>
    <t>ISTRNETWK</t>
  </si>
  <si>
    <t>ITC LTD.</t>
  </si>
  <si>
    <t>ITC</t>
  </si>
  <si>
    <t>ITD Cementation India Ltd.</t>
  </si>
  <si>
    <t>ITDCEM</t>
  </si>
  <si>
    <t>ITI Ltd.</t>
  </si>
  <si>
    <t xml:space="preserve">ITI LTD.    </t>
  </si>
  <si>
    <t>ITI</t>
  </si>
  <si>
    <t>ITL Industries Ltd.</t>
  </si>
  <si>
    <t>ITL INDUSTRS</t>
  </si>
  <si>
    <t>ITL</t>
  </si>
  <si>
    <t>IVP Ltd.</t>
  </si>
  <si>
    <t>IVP LIMITED</t>
  </si>
  <si>
    <t>IVP</t>
  </si>
  <si>
    <t>IVRCL Assets &amp; Holdings Ltd.</t>
  </si>
  <si>
    <t>IVRCLAH</t>
  </si>
  <si>
    <t>IVRCL Ltd.</t>
  </si>
  <si>
    <t xml:space="preserve">IVRCL LTD   </t>
  </si>
  <si>
    <t>IVRCLINFRA</t>
  </si>
  <si>
    <t>Iykot Hitech Toolroom Ltd.</t>
  </si>
  <si>
    <t>IYKOT HITEC</t>
  </si>
  <si>
    <t>IYKOTHITE</t>
  </si>
  <si>
    <t>IZMO Ltd.</t>
  </si>
  <si>
    <t>IZMO</t>
  </si>
  <si>
    <t>J Kumar Infraproject Ltd.</t>
  </si>
  <si>
    <t>J KUMAR INFR</t>
  </si>
  <si>
    <t>JKIL</t>
  </si>
  <si>
    <t>J Taparia Projects Ltd.</t>
  </si>
  <si>
    <t>JTAPARIA</t>
  </si>
  <si>
    <t>J.J. Spectrum Silk Ltd.</t>
  </si>
  <si>
    <t>JJSPECT</t>
  </si>
  <si>
    <t>JA Finance Ltd.</t>
  </si>
  <si>
    <t>Jackson Investments Ltd.</t>
  </si>
  <si>
    <t>JACKSON</t>
  </si>
  <si>
    <t>Jagadhatri Foods Ltd.</t>
  </si>
  <si>
    <t>Jagadishwar Pharmaceutical Works Ltd.</t>
  </si>
  <si>
    <t>Jagan Lamps Ltd.</t>
  </si>
  <si>
    <t>JAGAN LAMPS</t>
  </si>
  <si>
    <t>JAGANLAM</t>
  </si>
  <si>
    <t>Jagat Trading Enterprises Ltd.</t>
  </si>
  <si>
    <t>Jagatjit Industries Ltd.</t>
  </si>
  <si>
    <t>JAGATJIT IND</t>
  </si>
  <si>
    <t>JAGAJITIND</t>
  </si>
  <si>
    <t>Jagdamba Foods Ltd.</t>
  </si>
  <si>
    <t>JAGDAMBA FDS</t>
  </si>
  <si>
    <t>JAGDAMD</t>
  </si>
  <si>
    <t>Jagjanani Textiles Ltd.</t>
  </si>
  <si>
    <t>JAGJANANI</t>
  </si>
  <si>
    <t>Jagran Prakashan Ltd.</t>
  </si>
  <si>
    <t>JAGRAN PRAK</t>
  </si>
  <si>
    <t>JAGRAN</t>
  </si>
  <si>
    <t>Jagson Airlines Ltd.</t>
  </si>
  <si>
    <t>JAGSON AIRLI</t>
  </si>
  <si>
    <t>JAGSONAI</t>
  </si>
  <si>
    <t>Jagsonpal Finance &amp; Leasing Ltd.</t>
  </si>
  <si>
    <t>JAGSON FIN.</t>
  </si>
  <si>
    <t>JAGSONFI</t>
  </si>
  <si>
    <t>Jagsonpal Pharmaceuticals Ltd.</t>
  </si>
  <si>
    <t xml:space="preserve">JAGSON PHAR </t>
  </si>
  <si>
    <t>JAGSNPHARM</t>
  </si>
  <si>
    <t>Jai Balaji Industries  Ltd.</t>
  </si>
  <si>
    <t>JAIBALA IND</t>
  </si>
  <si>
    <t>JAIBALAJI</t>
  </si>
  <si>
    <t>Jai Bhikshu Credit And Holdings Ltd.</t>
  </si>
  <si>
    <t>Jai Commercial Company Ltd.</t>
  </si>
  <si>
    <t>Jai Corp Ltd.</t>
  </si>
  <si>
    <t>JAI CORP LTD</t>
  </si>
  <si>
    <t>JAICORPLTD</t>
  </si>
  <si>
    <t>Jai Mata Glass Ltd.</t>
  </si>
  <si>
    <t>JAIMATA GLAS</t>
  </si>
  <si>
    <t>JAIMATAG</t>
  </si>
  <si>
    <t>Jai Mata Industries  Ltd.</t>
  </si>
  <si>
    <t>JAI MATA IND</t>
  </si>
  <si>
    <t>JAIMI</t>
  </si>
  <si>
    <t>Jaidka Industries Ltd.</t>
  </si>
  <si>
    <t>JAIDKA INDUS</t>
  </si>
  <si>
    <t>JAIDIND</t>
  </si>
  <si>
    <t>Jaihind Projects Ltd.</t>
  </si>
  <si>
    <t>JAIHIND PROJ</t>
  </si>
  <si>
    <t>JAIHINDPRO</t>
  </si>
  <si>
    <t>Jaihind Synthetics Ltd.</t>
  </si>
  <si>
    <t>JAY HIND SYN</t>
  </si>
  <si>
    <t>JAIHINDS</t>
  </si>
  <si>
    <t>Jaimor Ltd.</t>
  </si>
  <si>
    <t>Jain Farms &amp; Resorts Ltd.</t>
  </si>
  <si>
    <t>Jain Irrigation Systems Ltd.</t>
  </si>
  <si>
    <t>JAIN IRRIG</t>
  </si>
  <si>
    <t>JISLJALEQS</t>
  </si>
  <si>
    <t>Jain Irrigation Systems Ltd. (DVR)</t>
  </si>
  <si>
    <t>JISLBNDVR</t>
  </si>
  <si>
    <t>JISLDVREQS</t>
  </si>
  <si>
    <t>Jain Marmo Industries Ltd.</t>
  </si>
  <si>
    <t>JAINMARMO</t>
  </si>
  <si>
    <t>Jain Studios Ltd.</t>
  </si>
  <si>
    <t>JAIN STUDIOS</t>
  </si>
  <si>
    <t>JAINSTUDIO</t>
  </si>
  <si>
    <t>Jain Vanijya Udyog Ltd.</t>
  </si>
  <si>
    <t>Jainco Projects (India) Ltd.</t>
  </si>
  <si>
    <t>JAINCO PROJ.</t>
  </si>
  <si>
    <t>JAINCO</t>
  </si>
  <si>
    <t>Jainex Aamcol Ltd.</t>
  </si>
  <si>
    <t>JAINEX</t>
  </si>
  <si>
    <t>Jaipan Industries Ltd.</t>
  </si>
  <si>
    <t>JAIPAN INDUS</t>
  </si>
  <si>
    <t>JAIPAN</t>
  </si>
  <si>
    <t>Jaiprakash Associates Ltd.</t>
  </si>
  <si>
    <t>JAIPRA</t>
  </si>
  <si>
    <t>JPASSOCIAT</t>
  </si>
  <si>
    <t>Jaiprakash Power Ventures Ltd.</t>
  </si>
  <si>
    <t>JPPOWER</t>
  </si>
  <si>
    <t>Jaisukh Dealers Ltd.</t>
  </si>
  <si>
    <t>JAISUKH DEAL</t>
  </si>
  <si>
    <t>JDL</t>
  </si>
  <si>
    <t>Jalan Cement Works Ltd.</t>
  </si>
  <si>
    <t>Jalan Transolutions (India) Ltd.</t>
  </si>
  <si>
    <t>Jaldhara Pumps Ltd.</t>
  </si>
  <si>
    <t>Jalpac India Ltd.</t>
  </si>
  <si>
    <t>JALPAC INDIA</t>
  </si>
  <si>
    <t>JALPAC</t>
  </si>
  <si>
    <t>James Hotels Ltd.</t>
  </si>
  <si>
    <t>JAMES HOTELS</t>
  </si>
  <si>
    <t>JAMEHOT</t>
  </si>
  <si>
    <t>James Warren Tea Ltd.</t>
  </si>
  <si>
    <t>JAMESWARREN</t>
  </si>
  <si>
    <t>JAMNA AUTO</t>
  </si>
  <si>
    <t>JAMNAAUTO</t>
  </si>
  <si>
    <t>Jamshri Ranjitsinghji Spinning &amp; Weaving Mills Company Ltd.</t>
  </si>
  <si>
    <t>JAMSHRI RANJ</t>
  </si>
  <si>
    <t>JAMSHRI</t>
  </si>
  <si>
    <t>Janice Textiles Ltd. - (Amalgamation)</t>
  </si>
  <si>
    <t>JANICE TEXTI</t>
  </si>
  <si>
    <t>JANTE</t>
  </si>
  <si>
    <t>Janki Securities Ltd.</t>
  </si>
  <si>
    <t>Jardine Henderson Ltd.</t>
  </si>
  <si>
    <t>Jasch Industries Ltd.</t>
  </si>
  <si>
    <t>JASCH INDUST</t>
  </si>
  <si>
    <t>JASCH</t>
  </si>
  <si>
    <t>Jash Dealmark Ltd.</t>
  </si>
  <si>
    <t>JDML</t>
  </si>
  <si>
    <t>Jattashankar Industries Ltd.</t>
  </si>
  <si>
    <t>JATTAINDUS</t>
  </si>
  <si>
    <t>Jauss Polymers Ltd.</t>
  </si>
  <si>
    <t>JAUS POLYMER</t>
  </si>
  <si>
    <t>JAUSPOL</t>
  </si>
  <si>
    <t>Jawahar Mills Ltd.</t>
  </si>
  <si>
    <t>Jay Bharat Maruti Ltd.</t>
  </si>
  <si>
    <t>JAYBH.MARUTI</t>
  </si>
  <si>
    <t>JAYBARMARU</t>
  </si>
  <si>
    <t>Jay Energy &amp; S Energies Ltd.</t>
  </si>
  <si>
    <t>JAY ENERGY</t>
  </si>
  <si>
    <t>JAYENGY</t>
  </si>
  <si>
    <t>Jay Mahesh Infraventures Ltd.</t>
  </si>
  <si>
    <t>JAY MAHESH</t>
  </si>
  <si>
    <t>JAYMAHESH</t>
  </si>
  <si>
    <t>Jay Shree Tea &amp; Industries  Ltd.</t>
  </si>
  <si>
    <t>JAYSHRE TEA</t>
  </si>
  <si>
    <t>JAYSHREETEA</t>
  </si>
  <si>
    <t>Jay Ushin Ltd.</t>
  </si>
  <si>
    <t>JAY USHIN</t>
  </si>
  <si>
    <t>JAYUSH</t>
  </si>
  <si>
    <t>Jayabharat Credit Ltd.</t>
  </si>
  <si>
    <t>JAYBH.CREDIT</t>
  </si>
  <si>
    <t>JAYBHCR</t>
  </si>
  <si>
    <t>Jayant (India) Ltd.</t>
  </si>
  <si>
    <t>Jayant Agro-Organics Ltd.</t>
  </si>
  <si>
    <t>JAYANT AGRO</t>
  </si>
  <si>
    <t>JAYAGROGN</t>
  </si>
  <si>
    <t>Jayant Mercantile Company Ltd.</t>
  </si>
  <si>
    <t>JAYANT MELC.</t>
  </si>
  <si>
    <t>JAYAMEL</t>
  </si>
  <si>
    <t>Jayant Paper Mills Ltd.</t>
  </si>
  <si>
    <t>JAYANT PAPER</t>
  </si>
  <si>
    <t>JYNTPPR-B</t>
  </si>
  <si>
    <t>Jayant Security &amp; Finance Ltd.</t>
  </si>
  <si>
    <t>Jayanti Commercial Ltd.</t>
  </si>
  <si>
    <t>Jayasilpa Floritech Ltd.</t>
  </si>
  <si>
    <t>Jayaswal Neco Industries Ltd.</t>
  </si>
  <si>
    <t>JAY NECO IND</t>
  </si>
  <si>
    <t>JAYNECOIND</t>
  </si>
  <si>
    <t>Jayatma Spinners Ltd.</t>
  </si>
  <si>
    <t>JAYATMA</t>
  </si>
  <si>
    <t>Jayavant Products Ltd.</t>
  </si>
  <si>
    <t>JAYAVANT PRO</t>
  </si>
  <si>
    <t>JAVNTPR</t>
  </si>
  <si>
    <t>Jaybharat Fabrics Mills Ltd.</t>
  </si>
  <si>
    <t>JAYBH.FABRIC</t>
  </si>
  <si>
    <t>JAYBFAB</t>
  </si>
  <si>
    <t>Jaybharat Textiles &amp; Real Estate Ltd.</t>
  </si>
  <si>
    <t>JAYBHARA TEX</t>
  </si>
  <si>
    <t>JAYTEX</t>
  </si>
  <si>
    <t>Jaykay Enterprises Ltd.</t>
  </si>
  <si>
    <t>JAYKAY</t>
  </si>
  <si>
    <t>Jaypee Infratech Ltd.</t>
  </si>
  <si>
    <t>JPINFRATEC</t>
  </si>
  <si>
    <t>Jaypee Spintex Ltd.</t>
  </si>
  <si>
    <t>Jayshree Chemicals Ltd.</t>
  </si>
  <si>
    <t>JAYSHRI CHEM</t>
  </si>
  <si>
    <t>JAYCH</t>
  </si>
  <si>
    <t>Jayshree Nirman Ltd.</t>
  </si>
  <si>
    <t>Jaysynth Dyestuff (India) Ltd.</t>
  </si>
  <si>
    <t xml:space="preserve">JAYSN DYEST </t>
  </si>
  <si>
    <t>JAYSYN</t>
  </si>
  <si>
    <t>JB Chemicals &amp; Pharmaceuticals Ltd.</t>
  </si>
  <si>
    <t>J.B.CHEMICAL</t>
  </si>
  <si>
    <t>JBCHEPHARM</t>
  </si>
  <si>
    <t>JBF Industries Ltd.</t>
  </si>
  <si>
    <t xml:space="preserve">JBF IND.LTD </t>
  </si>
  <si>
    <t>JBFIND</t>
  </si>
  <si>
    <t>JBM Auto Ltd.</t>
  </si>
  <si>
    <t>JBM AUTO</t>
  </si>
  <si>
    <t>JBMA</t>
  </si>
  <si>
    <t>JCK Infra Projects Ltd.</t>
  </si>
  <si>
    <t>JCK Infrastructure Development Ltd.</t>
  </si>
  <si>
    <t>JCL Ltd.</t>
  </si>
  <si>
    <t>JCL LIMITED</t>
  </si>
  <si>
    <t>JCLLITD</t>
  </si>
  <si>
    <t>JCT Electronics Ltd.</t>
  </si>
  <si>
    <t>JCT ELECTRON</t>
  </si>
  <si>
    <t>JCTEL</t>
  </si>
  <si>
    <t>JCT Ltd.</t>
  </si>
  <si>
    <t>JCT LTD</t>
  </si>
  <si>
    <t>JCTLTD</t>
  </si>
  <si>
    <t>JD Orgochem Ltd.</t>
  </si>
  <si>
    <t>JD ORGOCHEM</t>
  </si>
  <si>
    <t>JDORGOCHEM</t>
  </si>
  <si>
    <t>JDS Finance Co Ltd.</t>
  </si>
  <si>
    <t>Jeco Exports &amp; Finance Ltd.</t>
  </si>
  <si>
    <t>Jeet Machine Tools Ltd.</t>
  </si>
  <si>
    <t>JEET MACHINE</t>
  </si>
  <si>
    <t>ZJEETMAC</t>
  </si>
  <si>
    <t>Jeevan Scientific Technology Ltd.</t>
  </si>
  <si>
    <t>JSTL</t>
  </si>
  <si>
    <t>Jenburkt Pharmaceuticals Ltd.</t>
  </si>
  <si>
    <t>JENBURKT PH.</t>
  </si>
  <si>
    <t>JENBURPH</t>
  </si>
  <si>
    <t>Jenson &amp; Nicholson (India) Ltd.</t>
  </si>
  <si>
    <t>JENSON &amp;NICH</t>
  </si>
  <si>
    <t>JENSONICOL</t>
  </si>
  <si>
    <t>Jessop &amp; Co Ltd.</t>
  </si>
  <si>
    <t>Jet Airways (India) Ltd.</t>
  </si>
  <si>
    <t xml:space="preserve">JETAIRWAYS  </t>
  </si>
  <si>
    <t>JETAIRWAYS</t>
  </si>
  <si>
    <t>Jet Freight Logistics Ltd.</t>
  </si>
  <si>
    <t>Jet Infraventure Ltd.</t>
  </si>
  <si>
    <t>JETINFRA</t>
  </si>
  <si>
    <t>Jet Knitwears Ltd.</t>
  </si>
  <si>
    <t>Jetking Infotrain Ltd.</t>
  </si>
  <si>
    <t>JETINFOTRAN</t>
  </si>
  <si>
    <t>JETKINGQ</t>
  </si>
  <si>
    <t>Jeypore Sugar Company Ltd.</t>
  </si>
  <si>
    <t>JEYPORESUGAR</t>
  </si>
  <si>
    <t>JEYPORE</t>
  </si>
  <si>
    <t>JF Laboratories Ltd.</t>
  </si>
  <si>
    <t>JFLABS</t>
  </si>
  <si>
    <t>JG Industries Ltd.</t>
  </si>
  <si>
    <t>Jhagadia Copper Ltd.</t>
  </si>
  <si>
    <t>JHAGAD COP</t>
  </si>
  <si>
    <t>JHAGCOP</t>
  </si>
  <si>
    <t>Jhaveri Credits &amp; Capital Ltd.</t>
  </si>
  <si>
    <t>JHAVERI CRED</t>
  </si>
  <si>
    <t>JHACC</t>
  </si>
  <si>
    <t>JHS Svendgaard Laboratories Ltd.</t>
  </si>
  <si>
    <t>JHS SVEN</t>
  </si>
  <si>
    <t>JHS</t>
  </si>
  <si>
    <t>Jigar Cables Ltd.</t>
  </si>
  <si>
    <t>JIGAR</t>
  </si>
  <si>
    <t>Jigyasa Infrastructure Ltd.</t>
  </si>
  <si>
    <t>JIGYASA</t>
  </si>
  <si>
    <t>JIK Industries Ltd.</t>
  </si>
  <si>
    <t>JIK INDUS.</t>
  </si>
  <si>
    <t>JIKIND</t>
  </si>
  <si>
    <t>Jindal Capital Ltd.</t>
  </si>
  <si>
    <t>JINDAL CAP.</t>
  </si>
  <si>
    <t>JINDCAP</t>
  </si>
  <si>
    <t>Jindal Cotex Ltd.</t>
  </si>
  <si>
    <t>JINDALCOTEX</t>
  </si>
  <si>
    <t>JINDCOT</t>
  </si>
  <si>
    <t>Jindal Drilling &amp; Industries Ltd.</t>
  </si>
  <si>
    <t>JINDAL DRILL</t>
  </si>
  <si>
    <t>JINDRILL</t>
  </si>
  <si>
    <t>Jindal Hotels Ltd.</t>
  </si>
  <si>
    <t>JINDAL HOTL</t>
  </si>
  <si>
    <t>JINDHOT</t>
  </si>
  <si>
    <t>Jindal Leasefin Ltd.</t>
  </si>
  <si>
    <t>JLL</t>
  </si>
  <si>
    <t>Jindal Photo Ltd.</t>
  </si>
  <si>
    <t>JINDALPH</t>
  </si>
  <si>
    <t>JINDALPHOT</t>
  </si>
  <si>
    <t>JINDAL POLYF</t>
  </si>
  <si>
    <t>JINDALPOLY</t>
  </si>
  <si>
    <t>Jindal Poly Investment and Finance Company Ltd.</t>
  </si>
  <si>
    <t>JIN POLY INV</t>
  </si>
  <si>
    <t>JPOLYINVST</t>
  </si>
  <si>
    <t>Jindal Saw Ltd.</t>
  </si>
  <si>
    <t>JINDAL SAW</t>
  </si>
  <si>
    <t>JINDALSAW</t>
  </si>
  <si>
    <t>Jindal Stainless (Hisar) Ltd.</t>
  </si>
  <si>
    <t>JSLHISAR</t>
  </si>
  <si>
    <t>Jindal Stainless Ltd.</t>
  </si>
  <si>
    <t>JSL</t>
  </si>
  <si>
    <t>Jindal Steel &amp; Power Ltd.</t>
  </si>
  <si>
    <t>JINDAL STE</t>
  </si>
  <si>
    <t>JINDALSTEL</t>
  </si>
  <si>
    <t>Jindal Worldwide Ltd.</t>
  </si>
  <si>
    <t>JINDAL WORLD</t>
  </si>
  <si>
    <t>JINDWORLD</t>
  </si>
  <si>
    <t>Jinprabhu Infrastructure Developments Ltd.</t>
  </si>
  <si>
    <t>CRB SHARE CU</t>
  </si>
  <si>
    <t>CRBSHAR</t>
  </si>
  <si>
    <t>JITF Infralogistics Ltd.</t>
  </si>
  <si>
    <t>JITFINFRA</t>
  </si>
  <si>
    <t>Jiya Eco-Products Ltd.</t>
  </si>
  <si>
    <t>JIYAECO</t>
  </si>
  <si>
    <t>JJ Automotive Limited</t>
  </si>
  <si>
    <t>JJ Exporters Ltd.</t>
  </si>
  <si>
    <t>J.J.EXPORTER</t>
  </si>
  <si>
    <t>JJEXPO</t>
  </si>
  <si>
    <t>JJ Finance Corporation Ltd.</t>
  </si>
  <si>
    <t>JJ FINANCE</t>
  </si>
  <si>
    <t>JJFINCOR</t>
  </si>
  <si>
    <t>JK Agri Genetics Ltd.</t>
  </si>
  <si>
    <t>JKAGRI GEN</t>
  </si>
  <si>
    <t>JK Ansell Ltd.</t>
  </si>
  <si>
    <t>JK Cement Ltd.</t>
  </si>
  <si>
    <t>JK CEMENT</t>
  </si>
  <si>
    <t>JKCEMENT</t>
  </si>
  <si>
    <t>JK L Atelier Ltd.</t>
  </si>
  <si>
    <t>JK Lakshmi Cement Ltd.</t>
  </si>
  <si>
    <t>JK LAKSHMI</t>
  </si>
  <si>
    <t>JKLAKSHMI</t>
  </si>
  <si>
    <t>JK Lakshmi Cement Ltd. (Buyback)</t>
  </si>
  <si>
    <t>JKLAKBBPH</t>
  </si>
  <si>
    <t>JK Paper Ltd.</t>
  </si>
  <si>
    <t>JK PAPER</t>
  </si>
  <si>
    <t>JKPAPER</t>
  </si>
  <si>
    <t>JK Pharmachem Ltd.</t>
  </si>
  <si>
    <t>J K PHARMACH</t>
  </si>
  <si>
    <t>JKPHARMA</t>
  </si>
  <si>
    <t>JK Satoh Agricultural Machines Ltd.</t>
  </si>
  <si>
    <t>JK Sugar Ltd. (Amalgamated)</t>
  </si>
  <si>
    <t>JK SUGAR LTD</t>
  </si>
  <si>
    <t>JKSUGAR</t>
  </si>
  <si>
    <t>JK Tyre &amp; Industries Ltd.</t>
  </si>
  <si>
    <t xml:space="preserve">JK TYRE IND </t>
  </si>
  <si>
    <t>JKTYRE</t>
  </si>
  <si>
    <t>JL Morison (India) Ltd.</t>
  </si>
  <si>
    <t xml:space="preserve">JL MORISON  </t>
  </si>
  <si>
    <t>JLMORI</t>
  </si>
  <si>
    <t>JLA Infraville Shoppers Ltd.</t>
  </si>
  <si>
    <t>JSHL</t>
  </si>
  <si>
    <t>JM Financial Ltd.</t>
  </si>
  <si>
    <t>JM FINANCIAL</t>
  </si>
  <si>
    <t>JMFINANCIL</t>
  </si>
  <si>
    <t>JMC Projects (India) Ltd.</t>
  </si>
  <si>
    <t>JMC PROJECTS</t>
  </si>
  <si>
    <t>JMCPROJECT</t>
  </si>
  <si>
    <t>JMD Alloys Ltd.</t>
  </si>
  <si>
    <t>JMD ALLOYS</t>
  </si>
  <si>
    <t>JMDALOY</t>
  </si>
  <si>
    <t>JMD Ventures Ltd.</t>
  </si>
  <si>
    <t>JMDVL</t>
  </si>
  <si>
    <t>JMDE Packaging &amp; Realties Ltd.</t>
  </si>
  <si>
    <t>JMDEPACK REA</t>
  </si>
  <si>
    <t>JMDEPACKR</t>
  </si>
  <si>
    <t>JMG Corporation Ltd.</t>
  </si>
  <si>
    <t>JMG CORP LTD</t>
  </si>
  <si>
    <t>JMGCORP</t>
  </si>
  <si>
    <t>JMP Castings Ltd.</t>
  </si>
  <si>
    <t>J M P CASTIN</t>
  </si>
  <si>
    <t>JMPCAST</t>
  </si>
  <si>
    <t>JMT Auto Ltd.</t>
  </si>
  <si>
    <t>JMT AUTO LTD</t>
  </si>
  <si>
    <t>JMTAUTOLTD</t>
  </si>
  <si>
    <t>Jocil Ltd.</t>
  </si>
  <si>
    <t>Jog Engineering Ltd.</t>
  </si>
  <si>
    <t>JOG EN GINEE</t>
  </si>
  <si>
    <t>JOGENG</t>
  </si>
  <si>
    <t>John Oakey &amp; Mohan Ltd.</t>
  </si>
  <si>
    <t>Johnson Controls - Hitachi Air Conditioning India Ltd.</t>
  </si>
  <si>
    <t>JCHAC</t>
  </si>
  <si>
    <t>Joindre Capital Services Ltd.</t>
  </si>
  <si>
    <t>JOINDRE CAPI</t>
  </si>
  <si>
    <t>JOINDRE</t>
  </si>
  <si>
    <t>Jointeca Education Solutions Ltd.</t>
  </si>
  <si>
    <t>JOINTECA ED</t>
  </si>
  <si>
    <t>JOINTECAED</t>
  </si>
  <si>
    <t>Jolly Plastic Industries  Ltd.</t>
  </si>
  <si>
    <t>JOLLY PLAST.</t>
  </si>
  <si>
    <t>JOLYPLS</t>
  </si>
  <si>
    <t>Jolly Rides Ltd.</t>
  </si>
  <si>
    <t>JOLLY RIDES</t>
  </si>
  <si>
    <t>JOLLYRID</t>
  </si>
  <si>
    <t>Jonas Woodhead &amp; Sons (India) Ltd.</t>
  </si>
  <si>
    <t>Joonktollee Tea &amp; Industries Ltd.</t>
  </si>
  <si>
    <t>JOONKTOLLEE</t>
  </si>
  <si>
    <t>JOONKTOLL</t>
  </si>
  <si>
    <t>Jord Engineers India Ltd.</t>
  </si>
  <si>
    <t>JORD ENG.</t>
  </si>
  <si>
    <t>JORDENG-B</t>
  </si>
  <si>
    <t>JostS Engineering Company Ltd.</t>
  </si>
  <si>
    <t>JOSTS ENG.</t>
  </si>
  <si>
    <t>JOSTS</t>
  </si>
  <si>
    <t>Joy Realty Ltd.</t>
  </si>
  <si>
    <t>JOYREALTY</t>
  </si>
  <si>
    <t>JPT Securities Ltd.</t>
  </si>
  <si>
    <t>JPT SECUR.</t>
  </si>
  <si>
    <t>JPTSEC</t>
  </si>
  <si>
    <t>JR Fabricators Ltd.</t>
  </si>
  <si>
    <t>JR Foods Ltd.</t>
  </si>
  <si>
    <t>J.R.FOODS</t>
  </si>
  <si>
    <t>JRFOODS</t>
  </si>
  <si>
    <t>JR Organics Ltd.</t>
  </si>
  <si>
    <t>SOMAIYA ORGA</t>
  </si>
  <si>
    <t>ZSOMAIYO</t>
  </si>
  <si>
    <t>JRD Finance Ltd.</t>
  </si>
  <si>
    <t>JRI Industries &amp; Infrastructure Ltd.</t>
  </si>
  <si>
    <t>JRIIIL</t>
  </si>
  <si>
    <t>JSG Leasing Ltd.</t>
  </si>
  <si>
    <t>JSL Industries Ltd.</t>
  </si>
  <si>
    <t>JSL LTD.</t>
  </si>
  <si>
    <t>JSLINDL</t>
  </si>
  <si>
    <t>JSM Investments Ltd.</t>
  </si>
  <si>
    <t>JSW Energy Ltd.</t>
  </si>
  <si>
    <t>JSW ENERGY</t>
  </si>
  <si>
    <t>JSWENERGY</t>
  </si>
  <si>
    <t>JSW Holdings Ltd.</t>
  </si>
  <si>
    <t>JINDAL SOUTH</t>
  </si>
  <si>
    <t>JSWHL</t>
  </si>
  <si>
    <t>JSW ISPAT Steel Ltd.(Amalgamation)</t>
  </si>
  <si>
    <t>JSW ISPAT</t>
  </si>
  <si>
    <t>JSWISPAT</t>
  </si>
  <si>
    <t>JSW Steel Ltd.</t>
  </si>
  <si>
    <t>JSWSL</t>
  </si>
  <si>
    <t>JSWSTEEL</t>
  </si>
  <si>
    <t>JTL Infra Ltd.</t>
  </si>
  <si>
    <t>JTL INFRA</t>
  </si>
  <si>
    <t>JTLINFRA</t>
  </si>
  <si>
    <t>JUBL FOOD</t>
  </si>
  <si>
    <t>JUBLFOOD</t>
  </si>
  <si>
    <t>Jubilant Industries Ltd.</t>
  </si>
  <si>
    <t>JUBILNT IND</t>
  </si>
  <si>
    <t>JUBLINDS</t>
  </si>
  <si>
    <t>Jubilant Life Sciences Ltd.</t>
  </si>
  <si>
    <t>JUBILANT</t>
  </si>
  <si>
    <t>Judicious Investments Ltd.</t>
  </si>
  <si>
    <t>Juggilal Kamlapat Jute Mills Co Ltd.</t>
  </si>
  <si>
    <t>Julie (India) Ltd.</t>
  </si>
  <si>
    <t>Jullundur Motor Agency (Delhi) Ltd.</t>
  </si>
  <si>
    <t>Jumbo Bag Ltd.</t>
  </si>
  <si>
    <t>JUMBO BAG</t>
  </si>
  <si>
    <t>JUMBO</t>
  </si>
  <si>
    <t>Jumbo Finance Ltd.</t>
  </si>
  <si>
    <t>JUMBO FIN.L.</t>
  </si>
  <si>
    <t>JUMBFNL</t>
  </si>
  <si>
    <t>Junction Fabrics and Apparels Ltd.</t>
  </si>
  <si>
    <t>JUNCTION</t>
  </si>
  <si>
    <t>Jupiter Bioscience Ltd.</t>
  </si>
  <si>
    <t>JUPITER</t>
  </si>
  <si>
    <t>Jupiter Industries &amp; Leasing Ltd.</t>
  </si>
  <si>
    <t>JUPITER LEA.</t>
  </si>
  <si>
    <t>JPTRLES</t>
  </si>
  <si>
    <t>Jupiter Infomedia Ltd.</t>
  </si>
  <si>
    <t>JUPITER INFO</t>
  </si>
  <si>
    <t>JUPITERIN</t>
  </si>
  <si>
    <t>Just Dial Ltd.</t>
  </si>
  <si>
    <t>JUSTDIAL</t>
  </si>
  <si>
    <t>JVL Agro Industries Ltd.</t>
  </si>
  <si>
    <t>JVL AGRO</t>
  </si>
  <si>
    <t>JVLAGRO</t>
  </si>
  <si>
    <t>Jyothi Infraventures Ltd.</t>
  </si>
  <si>
    <t>BOSS SECURIT</t>
  </si>
  <si>
    <t>JYOTHI</t>
  </si>
  <si>
    <t>Jyothy Consumer Products Ltd.(Amalgamation)</t>
  </si>
  <si>
    <t>HENKEL INDIA</t>
  </si>
  <si>
    <t>HENKEL</t>
  </si>
  <si>
    <t>Jyothy Laboratories Ltd.</t>
  </si>
  <si>
    <t>JYOTHY LAB</t>
  </si>
  <si>
    <t>JYOTHYLAB</t>
  </si>
  <si>
    <t>Jyoti Ltd.</t>
  </si>
  <si>
    <t>JYOTI LTD.</t>
  </si>
  <si>
    <t>JYOTI</t>
  </si>
  <si>
    <t>Jyoti Overseas Ltd.</t>
  </si>
  <si>
    <t>JYOTI OVER.</t>
  </si>
  <si>
    <t>JYOTIOVR</t>
  </si>
  <si>
    <t>Jyoti Poly Vinyl Ltd.</t>
  </si>
  <si>
    <t>JYOTI POLY</t>
  </si>
  <si>
    <t>JYOTPOL</t>
  </si>
  <si>
    <t>Jyoti Resins &amp; Adhesives Ltd.</t>
  </si>
  <si>
    <t>JYOTI RESINS</t>
  </si>
  <si>
    <t>JYOTIRES</t>
  </si>
  <si>
    <t>Jyoti Structures Ltd.</t>
  </si>
  <si>
    <t>JYOTI STRUCT</t>
  </si>
  <si>
    <t>JYOTISTRUC</t>
  </si>
  <si>
    <t>Jyotirgamya Enterprises Ltd.</t>
  </si>
  <si>
    <t>JEL</t>
  </si>
  <si>
    <t>K2 Systems Ltd.</t>
  </si>
  <si>
    <t>KA Wires Ltd</t>
  </si>
  <si>
    <t>Kaarya Facilities And Services Ltd.</t>
  </si>
  <si>
    <t>Kaashyap Technologies Ltd.</t>
  </si>
  <si>
    <t>KASHYAP TEC</t>
  </si>
  <si>
    <t>KAASHYAP</t>
  </si>
  <si>
    <t>Kabirdas Investments Ltd.</t>
  </si>
  <si>
    <t>Kabra Commercial Ltd.</t>
  </si>
  <si>
    <t>KCL</t>
  </si>
  <si>
    <t>Kabra Drugs Ltd.</t>
  </si>
  <si>
    <t>KABRA DRUGS</t>
  </si>
  <si>
    <t>KABRADG</t>
  </si>
  <si>
    <t>Kabra Extrusiontechnik Ltd.</t>
  </si>
  <si>
    <t xml:space="preserve">KABRA EXTR  </t>
  </si>
  <si>
    <t>KABRAEXTRU</t>
  </si>
  <si>
    <t>Kabra Marble Udyog Ltd.</t>
  </si>
  <si>
    <t>Kabra Steel Products Ltd.</t>
  </si>
  <si>
    <t>Kabsons Industries Ltd.</t>
  </si>
  <si>
    <t>KABSONS INDU</t>
  </si>
  <si>
    <t>KABSON</t>
  </si>
  <si>
    <t>Kachchh Minerals Ltd.</t>
  </si>
  <si>
    <t>KACHCHHMIN</t>
  </si>
  <si>
    <t>KACHCHH</t>
  </si>
  <si>
    <t>Kadambini Commercial Ltd.</t>
  </si>
  <si>
    <t>Kadambini Mercantile Ltd.</t>
  </si>
  <si>
    <t>Kailash Auto Finance Ltd.</t>
  </si>
  <si>
    <t>KAILASH AUTO</t>
  </si>
  <si>
    <t>KAILASH</t>
  </si>
  <si>
    <t>Kaira Can Company Ltd.</t>
  </si>
  <si>
    <t>KAIRA CAN CO</t>
  </si>
  <si>
    <t>KAIRA</t>
  </si>
  <si>
    <t>Kaiser Corporation Ltd.</t>
  </si>
  <si>
    <t>KACL</t>
  </si>
  <si>
    <t>Kajal Synthetics &amp; Silk Mills Ltd.</t>
  </si>
  <si>
    <t>KAJAL SYN SL</t>
  </si>
  <si>
    <t>KAJALSY</t>
  </si>
  <si>
    <t>KAJARIA CER.</t>
  </si>
  <si>
    <t>KAJARIACER</t>
  </si>
  <si>
    <t>Kakatiya Cement Sugar &amp; Industries Ltd.</t>
  </si>
  <si>
    <t>KAKATIYA CEM</t>
  </si>
  <si>
    <t>KAKATCEM</t>
  </si>
  <si>
    <t>Kakatiya Textiles Ltd.</t>
  </si>
  <si>
    <t>KAKATIYA TEX</t>
  </si>
  <si>
    <t>KAKTEX</t>
  </si>
  <si>
    <t>Kalindee Rail Nirman (Engineers) Ltd.</t>
  </si>
  <si>
    <t>KALINDEE RAI</t>
  </si>
  <si>
    <t>KALINDEE</t>
  </si>
  <si>
    <t>Kallam Spinning Mills Ltd.</t>
  </si>
  <si>
    <t>KALLAM SPG.</t>
  </si>
  <si>
    <t>KALLAM</t>
  </si>
  <si>
    <t>Kalpa commercial Ltd.</t>
  </si>
  <si>
    <t>KALPACOMME</t>
  </si>
  <si>
    <t>Kalpataru Power Transmission Ltd.</t>
  </si>
  <si>
    <t>KALPA.POWER</t>
  </si>
  <si>
    <t>KALPATPOWR</t>
  </si>
  <si>
    <t>Kalpavriksha Industries Ltd.</t>
  </si>
  <si>
    <t>KALPAVRIK IN</t>
  </si>
  <si>
    <t>KALPVIND</t>
  </si>
  <si>
    <t>Kalptaru Papers Ltd.</t>
  </si>
  <si>
    <t>KALPTARU</t>
  </si>
  <si>
    <t>KALPAPER</t>
  </si>
  <si>
    <t>Kals Information Systems Ltd.</t>
  </si>
  <si>
    <t>Kalyani Commercials Ltd.</t>
  </si>
  <si>
    <t>Kalyani Forge Ltd.</t>
  </si>
  <si>
    <t>KALYANI FORG</t>
  </si>
  <si>
    <t>KALYANIFRG</t>
  </si>
  <si>
    <t>Kalyani Investment Company Ltd.</t>
  </si>
  <si>
    <t>KALYANI INV</t>
  </si>
  <si>
    <t>KICL</t>
  </si>
  <si>
    <t>Kalyani Steels Ltd.</t>
  </si>
  <si>
    <t>KALYANI STEL</t>
  </si>
  <si>
    <t>KSL</t>
  </si>
  <si>
    <t>Kalyanpur Cements Ltd.</t>
  </si>
  <si>
    <t>KALYANPUR CE</t>
  </si>
  <si>
    <t>KLYNCEM</t>
  </si>
  <si>
    <t>Kama Holdings Ltd.</t>
  </si>
  <si>
    <t>KAMAHOLDING</t>
  </si>
  <si>
    <t>KAMAHOLD</t>
  </si>
  <si>
    <t>Kamadgiri Fashion Ltd.</t>
  </si>
  <si>
    <t>KAMADGIRI</t>
  </si>
  <si>
    <t>Kamakhya (India) Ltd.</t>
  </si>
  <si>
    <t>Kamal Impex Ltd.</t>
  </si>
  <si>
    <t>Kamal Leasing Ltd.</t>
  </si>
  <si>
    <t>Kamala Tea Company Ltd.</t>
  </si>
  <si>
    <t>KAMALA TEA C</t>
  </si>
  <si>
    <t>KAMALAT</t>
  </si>
  <si>
    <t>Kamanwala Housing Construction Ltd.</t>
  </si>
  <si>
    <t>KAMAN HSG</t>
  </si>
  <si>
    <t>KAMANWALA</t>
  </si>
  <si>
    <t>Kamar Chemicals &amp; Industries  Ltd.</t>
  </si>
  <si>
    <t>KAMAR CHE IN</t>
  </si>
  <si>
    <t>KAMAR</t>
  </si>
  <si>
    <t>Kamarhatty Co. Ltd.</t>
  </si>
  <si>
    <t>Kamat Hotels (India) Ltd.</t>
  </si>
  <si>
    <t>KAMAT HOTELS</t>
  </si>
  <si>
    <t>KAMATHOTEL</t>
  </si>
  <si>
    <t>Kamdhenu Enterprises Ltd.</t>
  </si>
  <si>
    <t>Kamdhenu Ltd.</t>
  </si>
  <si>
    <t>KAMDHENU</t>
  </si>
  <si>
    <t>Kampani Consultants Ltd.</t>
  </si>
  <si>
    <t>KAMPANI CONS</t>
  </si>
  <si>
    <t>ZKAMPACO</t>
  </si>
  <si>
    <t>Kamper Concast Ltd.</t>
  </si>
  <si>
    <t>KAMPER CONCA</t>
  </si>
  <si>
    <t>KAMPECO</t>
  </si>
  <si>
    <t>Kamron Laboratories Ltd.</t>
  </si>
  <si>
    <t>KAMRON LAB.</t>
  </si>
  <si>
    <t>KAMRLAB</t>
  </si>
  <si>
    <t>Kanak Krishi Implements Ltd.</t>
  </si>
  <si>
    <t>KKIL</t>
  </si>
  <si>
    <t>Kanak Projects Ltd.</t>
  </si>
  <si>
    <t>Kanani Industries Ltd.</t>
  </si>
  <si>
    <t>KANANI IND</t>
  </si>
  <si>
    <t>KANANIIND</t>
  </si>
  <si>
    <t>Kanchan International Ltd.</t>
  </si>
  <si>
    <t>KANCHA INTER</t>
  </si>
  <si>
    <t>KANCHAN</t>
  </si>
  <si>
    <t>Kanchan Udyog Ltd.</t>
  </si>
  <si>
    <t>Kanchi Karpooram Ltd.</t>
  </si>
  <si>
    <t>KANCHI</t>
  </si>
  <si>
    <t>Kanco Enterprises Ltd.</t>
  </si>
  <si>
    <t>KANCO ENTER</t>
  </si>
  <si>
    <t>KANCOENT</t>
  </si>
  <si>
    <t>Kanco Tea &amp; Industries Ltd.</t>
  </si>
  <si>
    <t>KANCO TEA</t>
  </si>
  <si>
    <t>KANCOTEA</t>
  </si>
  <si>
    <t>Kandagiri Spinning Mills Ltd.</t>
  </si>
  <si>
    <t>KANDAGIRI SP</t>
  </si>
  <si>
    <t>KANDAGIRI</t>
  </si>
  <si>
    <t>Kandhari Rubbers Ltd.</t>
  </si>
  <si>
    <t>KANDHARI RUB</t>
  </si>
  <si>
    <t>KANDHAR</t>
  </si>
  <si>
    <t>Kanel Industries Ltd.</t>
  </si>
  <si>
    <t>KANELIND</t>
  </si>
  <si>
    <t>Kanika Infrastructure &amp; Power Ltd.</t>
  </si>
  <si>
    <t>KANIKA INFO.</t>
  </si>
  <si>
    <t>KANIKAIN</t>
  </si>
  <si>
    <t>Kanishk Steel Industries  Ltd.</t>
  </si>
  <si>
    <t>KANISHK ST.</t>
  </si>
  <si>
    <t>KANSHST</t>
  </si>
  <si>
    <t>Kanknarrah Co. Limited</t>
  </si>
  <si>
    <t>Kanoi Developments Ltd.</t>
  </si>
  <si>
    <t>Kanoria Chemicals &amp; Industries  Ltd.</t>
  </si>
  <si>
    <t>KANORIA CHEM</t>
  </si>
  <si>
    <t>KANORICHEM</t>
  </si>
  <si>
    <t>Kanoria Plaschem Ltd.</t>
  </si>
  <si>
    <t>KANORIA PLAS</t>
  </si>
  <si>
    <t>KANOPLA</t>
  </si>
  <si>
    <t>Kanoria Securities &amp; Financial Services Ltd.</t>
  </si>
  <si>
    <t>Kanpur Plastipack Ltd.</t>
  </si>
  <si>
    <t>KANPUR PLAST</t>
  </si>
  <si>
    <t>KANPRPLA</t>
  </si>
  <si>
    <t>Kansai Nerolac Paints Ltd.</t>
  </si>
  <si>
    <t>KANSAI NERO</t>
  </si>
  <si>
    <t>KANSAINER</t>
  </si>
  <si>
    <t>Kansal Fibres Ltd.</t>
  </si>
  <si>
    <t>KANSAL FIBRE</t>
  </si>
  <si>
    <t>KANSAFB</t>
  </si>
  <si>
    <t>Kanumanek Trading Company Ltd.</t>
  </si>
  <si>
    <t>KANUMUNEK TR</t>
  </si>
  <si>
    <t>KANUMUN</t>
  </si>
  <si>
    <t>Kanungo Financiers Ltd.</t>
  </si>
  <si>
    <t>KANUNGO</t>
  </si>
  <si>
    <t>Kapashi Commercial Ltd.</t>
  </si>
  <si>
    <t>KAPASHI COMM</t>
  </si>
  <si>
    <t>KAPASHI</t>
  </si>
  <si>
    <t>Kapil Cotex Ltd.</t>
  </si>
  <si>
    <t>KAPIL COTEX</t>
  </si>
  <si>
    <t>KAPILCO</t>
  </si>
  <si>
    <t>Kapil Raj Finance Ltd.</t>
  </si>
  <si>
    <t>KAPILRAJ</t>
  </si>
  <si>
    <t>Kappac Pharma Ltd.</t>
  </si>
  <si>
    <t>KAPPAC PHARM</t>
  </si>
  <si>
    <t>KAPPH</t>
  </si>
  <si>
    <t>Kaprinas Pharmaceuticals &amp; Chemicals Ltd.</t>
  </si>
  <si>
    <t>KAPRINAS PH</t>
  </si>
  <si>
    <t>KAPRIPH</t>
  </si>
  <si>
    <t>KAR Mobiles Ltd. - (Amalgamation)</t>
  </si>
  <si>
    <t>KAR MOBILES</t>
  </si>
  <si>
    <t>KARMOB</t>
  </si>
  <si>
    <t>Karan Finance Ltd.</t>
  </si>
  <si>
    <t>KARAN FINANC</t>
  </si>
  <si>
    <t>KARAFIN</t>
  </si>
  <si>
    <t>Kareems Silk International Ltd.</t>
  </si>
  <si>
    <t>KAREEM CAS</t>
  </si>
  <si>
    <t>KAREEMS</t>
  </si>
  <si>
    <t>Kareems Spun Silk Ltd.</t>
  </si>
  <si>
    <t>KAREEMS SPUN</t>
  </si>
  <si>
    <t>KREMSPN</t>
  </si>
  <si>
    <t>Karma Energy Ltd.</t>
  </si>
  <si>
    <t xml:space="preserve">KARMA ENERG </t>
  </si>
  <si>
    <t>KARMAENG</t>
  </si>
  <si>
    <t>Karma Industries Ltd.</t>
  </si>
  <si>
    <t>KARMA ISP</t>
  </si>
  <si>
    <t>KARMA</t>
  </si>
  <si>
    <t>Karnavati Alfa International Ltd.</t>
  </si>
  <si>
    <t>KARNAV ALF I</t>
  </si>
  <si>
    <t>KARNAALF</t>
  </si>
  <si>
    <t>Karnavati Finance Ltd.</t>
  </si>
  <si>
    <t>KARNAVATI</t>
  </si>
  <si>
    <t>Karnavati Spinners Ltd.</t>
  </si>
  <si>
    <t>KARNA SPINER</t>
  </si>
  <si>
    <t>KARSPIN</t>
  </si>
  <si>
    <t>Karnavati Steel Industries  Ltd.</t>
  </si>
  <si>
    <t>MALHOTRA ST.</t>
  </si>
  <si>
    <t>MALHOST</t>
  </si>
  <si>
    <t>Karnimata Cold Storage Ltd.</t>
  </si>
  <si>
    <t>KCS LTD</t>
  </si>
  <si>
    <t>KCSL</t>
  </si>
  <si>
    <t>Karthik Inductions Ltd.</t>
  </si>
  <si>
    <t>Kartik Investments Trust Ltd.</t>
  </si>
  <si>
    <t>KARTIK INV</t>
  </si>
  <si>
    <t>KARTKIN</t>
  </si>
  <si>
    <t>Karuna Impex Enterprises Ltd.</t>
  </si>
  <si>
    <t>Karur KCP Packkagings Ltd.</t>
  </si>
  <si>
    <t>KARUR KCP PK</t>
  </si>
  <si>
    <t>KARURKCP</t>
  </si>
  <si>
    <t>Karur Vysya Bank Ltd.</t>
  </si>
  <si>
    <t>KARUR VY(PS</t>
  </si>
  <si>
    <t>KARURVYSYA</t>
  </si>
  <si>
    <t>Karuturi Global Ltd.</t>
  </si>
  <si>
    <t>KARUTURI GLO</t>
  </si>
  <si>
    <t>KGL</t>
  </si>
  <si>
    <t>Kashipur Sugar Mills Ltd.</t>
  </si>
  <si>
    <t>DHAM SUGAR</t>
  </si>
  <si>
    <t>DHAMSUGR</t>
  </si>
  <si>
    <t>Kashiram Jain And Company Ltd.</t>
  </si>
  <si>
    <t>KASHIRAM</t>
  </si>
  <si>
    <t>Kashyap Tele-Medicines Ltd.</t>
  </si>
  <si>
    <t>JINDAL ONLIN</t>
  </si>
  <si>
    <t>JINDONL</t>
  </si>
  <si>
    <t>Kasthuri Mills Ltd.</t>
  </si>
  <si>
    <t>Katare Spinning Mills Ltd.</t>
  </si>
  <si>
    <t>KATARE SPG.</t>
  </si>
  <si>
    <t>KATRSPG</t>
  </si>
  <si>
    <t>Kaushalya Infrastructure Development Corporation Ltd.</t>
  </si>
  <si>
    <t>KAUSHAL INFR</t>
  </si>
  <si>
    <t>KAUSHALYA</t>
  </si>
  <si>
    <t>KAVERI SEED</t>
  </si>
  <si>
    <t>KSCL</t>
  </si>
  <si>
    <t>Kavit Industries Ltd.</t>
  </si>
  <si>
    <t>KAVITIND</t>
  </si>
  <si>
    <t>Kavita Fabrics Ltd.</t>
  </si>
  <si>
    <t>KAVITA FAB</t>
  </si>
  <si>
    <t>KFL</t>
  </si>
  <si>
    <t>Kavveri Telecom Products Ltd.</t>
  </si>
  <si>
    <t>KAVERI TELE</t>
  </si>
  <si>
    <t>KAVVERITEL</t>
  </si>
  <si>
    <t>Kay Jay Leasing Ltd.</t>
  </si>
  <si>
    <t>Kay Power and Paper Ltd.</t>
  </si>
  <si>
    <t>KAY POW PAP</t>
  </si>
  <si>
    <t>KAYPOWR</t>
  </si>
  <si>
    <t>Kaya Ltd.</t>
  </si>
  <si>
    <t>KAYA</t>
  </si>
  <si>
    <t>Kaycee Industries Ltd.</t>
  </si>
  <si>
    <t>KAYCEE IND</t>
  </si>
  <si>
    <t>KAYCEEI</t>
  </si>
  <si>
    <t>Kayel Securities Ltd.</t>
  </si>
  <si>
    <t>KAYEL</t>
  </si>
  <si>
    <t>Kaytee Cotsynth Industries  Ltd.</t>
  </si>
  <si>
    <t>KAYTEE COTSY</t>
  </si>
  <si>
    <t>ZKAYTCOT</t>
  </si>
  <si>
    <t>KBS India Ltd.</t>
  </si>
  <si>
    <t>KBS INDIA</t>
  </si>
  <si>
    <t>KBSINDIA</t>
  </si>
  <si>
    <t>KC Textiles Ltd.</t>
  </si>
  <si>
    <t>K C TEXTILES</t>
  </si>
  <si>
    <t>KCTXL-B1</t>
  </si>
  <si>
    <t>KCC Software Ltd.</t>
  </si>
  <si>
    <t>KCCL Plastic Ltd.</t>
  </si>
  <si>
    <t>KCCLPLASTC</t>
  </si>
  <si>
    <t>KCIL Ltd.</t>
  </si>
  <si>
    <t>KCL Infra Projects Ltd.</t>
  </si>
  <si>
    <t>KCLINFRA</t>
  </si>
  <si>
    <t>KCP LTD</t>
  </si>
  <si>
    <t>KCP</t>
  </si>
  <si>
    <t>KCP Sugar &amp; Industries  Corporation Ltd.</t>
  </si>
  <si>
    <t>KCP SUGAR IN</t>
  </si>
  <si>
    <t>KCPSUGIND</t>
  </si>
  <si>
    <t>KCS Financial Services Ltd.</t>
  </si>
  <si>
    <t>KD Commercials Ltd.</t>
  </si>
  <si>
    <t>KD Trend Wear Ltd.</t>
  </si>
  <si>
    <t>KDTWL</t>
  </si>
  <si>
    <t>KDDL Ltd.</t>
  </si>
  <si>
    <t>KDDL LTD</t>
  </si>
  <si>
    <t>KDDL</t>
  </si>
  <si>
    <t>KDJ Holidayscapes and Resorts Ltd.</t>
  </si>
  <si>
    <t>KDJHRL</t>
  </si>
  <si>
    <t>KDL Biotech Ltd.</t>
  </si>
  <si>
    <t>KOPDRUGS</t>
  </si>
  <si>
    <t>KEC International Ltd.</t>
  </si>
  <si>
    <t>KEC INTERN</t>
  </si>
  <si>
    <t>KEC</t>
  </si>
  <si>
    <t>Kedia Chemical Industries  Ltd.</t>
  </si>
  <si>
    <t>KEDIA CHEM I</t>
  </si>
  <si>
    <t>KEDIACHE</t>
  </si>
  <si>
    <t>Kedia Construction Company Ltd.</t>
  </si>
  <si>
    <t>KEDIA CONST</t>
  </si>
  <si>
    <t>KEDIACN</t>
  </si>
  <si>
    <t>Kedia Infotech Ltd.</t>
  </si>
  <si>
    <t>KEDIA INFOTE</t>
  </si>
  <si>
    <t>KEDIN</t>
  </si>
  <si>
    <t>Keerthi Industries Ltd.</t>
  </si>
  <si>
    <t>KEERTHI</t>
  </si>
  <si>
    <t>Keerti Knowledge And Skills Ltd.</t>
  </si>
  <si>
    <t>KEI Industries Ltd.</t>
  </si>
  <si>
    <t xml:space="preserve">KEI INDUST. </t>
  </si>
  <si>
    <t>KEI</t>
  </si>
  <si>
    <t>Kejriwal Enterprises Ltd.</t>
  </si>
  <si>
    <t>Kellton Tech Solutions Ltd.</t>
  </si>
  <si>
    <t>KELLTONTEC</t>
  </si>
  <si>
    <t>Keltech Energies Ltd.</t>
  </si>
  <si>
    <t xml:space="preserve">KELTECH EN. </t>
  </si>
  <si>
    <t>KELENRG</t>
  </si>
  <si>
    <t>Kelvin Fincap Ltd.</t>
  </si>
  <si>
    <t>KELVINFIN</t>
  </si>
  <si>
    <t>Kemistar Corporation Ltd.</t>
  </si>
  <si>
    <t>KEMISTAR</t>
  </si>
  <si>
    <t>Kemp &amp; Company Ltd.</t>
  </si>
  <si>
    <t>KEMP &amp; CO.</t>
  </si>
  <si>
    <t>KEMP</t>
  </si>
  <si>
    <t>Kemrock Industries &amp; Exports Ltd.</t>
  </si>
  <si>
    <t>KEMROCK IND.</t>
  </si>
  <si>
    <t>KEMROCK</t>
  </si>
  <si>
    <t>Ken Financial Services Ltd.</t>
  </si>
  <si>
    <t>KEN FIN.SER.</t>
  </si>
  <si>
    <t>KENFIN</t>
  </si>
  <si>
    <t>Kengold (India) Ltd.</t>
  </si>
  <si>
    <t>KENGOLD I LT</t>
  </si>
  <si>
    <t>KENGI</t>
  </si>
  <si>
    <t>Kennametal India Ltd.</t>
  </si>
  <si>
    <t>KENNAMETAL</t>
  </si>
  <si>
    <t>KENNAMET</t>
  </si>
  <si>
    <t>Kerala Ayurveda Ltd.</t>
  </si>
  <si>
    <t xml:space="preserve">KERALA AYUR </t>
  </si>
  <si>
    <t>KERALAYUR</t>
  </si>
  <si>
    <t>Kerala Rubber &amp; Reclaims Ltd.</t>
  </si>
  <si>
    <t>KERALA RUBBR</t>
  </si>
  <si>
    <t>ZKERARUB</t>
  </si>
  <si>
    <t>Kernex Microsystems (India) Ltd.</t>
  </si>
  <si>
    <t>KERNEX MICRO</t>
  </si>
  <si>
    <t>KERNEX</t>
  </si>
  <si>
    <t>Kesar Enterprises Ltd.</t>
  </si>
  <si>
    <t>KESAR ENT.</t>
  </si>
  <si>
    <t>KESARENT</t>
  </si>
  <si>
    <t>Kesar Petroproducts Ltd.</t>
  </si>
  <si>
    <t>KESAR PETRO</t>
  </si>
  <si>
    <t>KESARPE</t>
  </si>
  <si>
    <t>Kesar Terminals &amp; Infrastructure Ltd.</t>
  </si>
  <si>
    <t>KESAR TERMI</t>
  </si>
  <si>
    <t>KTIL</t>
  </si>
  <si>
    <t>Keshlata Cancer Hospital Ltd.</t>
  </si>
  <si>
    <t>Kesoram Industries Ltd.</t>
  </si>
  <si>
    <t>KESORAM IND</t>
  </si>
  <si>
    <t>KESORAMIND</t>
  </si>
  <si>
    <t>Kesoram Textile Mills Ltd.</t>
  </si>
  <si>
    <t>Ketki India Ltd.</t>
  </si>
  <si>
    <t>Kettlewell Bullen &amp; Company Ltd.</t>
  </si>
  <si>
    <t>Keval India Ltd.</t>
  </si>
  <si>
    <t>KEW Industries Ltd.</t>
  </si>
  <si>
    <t>KEW INDUSTR</t>
  </si>
  <si>
    <t>KEWIND</t>
  </si>
  <si>
    <t>KEWAL KIRAN</t>
  </si>
  <si>
    <t>KKCL</t>
  </si>
  <si>
    <t>Key Corp Ltd.</t>
  </si>
  <si>
    <t>KEY CORP.LTD</t>
  </si>
  <si>
    <t>KEYCORP</t>
  </si>
  <si>
    <t>Keynote Corporate Services Ltd.</t>
  </si>
  <si>
    <t>KEYNOTE CORP</t>
  </si>
  <si>
    <t>KEYCORPSER</t>
  </si>
  <si>
    <t>KG Denim Ltd.</t>
  </si>
  <si>
    <t xml:space="preserve">KG DENIM    </t>
  </si>
  <si>
    <t>KGDENIM</t>
  </si>
  <si>
    <t>KG Petrochem Ltd.</t>
  </si>
  <si>
    <t>KG PETROCHEM</t>
  </si>
  <si>
    <t>KGPETRO</t>
  </si>
  <si>
    <t>KGN Enterprises Ltd.</t>
  </si>
  <si>
    <t>KGN ENT</t>
  </si>
  <si>
    <t>KGNENT</t>
  </si>
  <si>
    <t>KGN Industries Ltd.</t>
  </si>
  <si>
    <t>KGN IND LTD</t>
  </si>
  <si>
    <t>KGNIND</t>
  </si>
  <si>
    <t>Khaitan (India) Ltd.</t>
  </si>
  <si>
    <t>KHAITAN INDI</t>
  </si>
  <si>
    <t>KHAITANLTD</t>
  </si>
  <si>
    <t>Khaitan Chemicals &amp; Fertilizers Ltd.</t>
  </si>
  <si>
    <t>KHAITAN CHEM</t>
  </si>
  <si>
    <t>KHAICHEM</t>
  </si>
  <si>
    <t>Khaitan Electricals Ltd.</t>
  </si>
  <si>
    <t>KHAITAN ELEC</t>
  </si>
  <si>
    <t>KHAITANELE</t>
  </si>
  <si>
    <t>Khandelwal Extractions Ltd.</t>
  </si>
  <si>
    <t>KHANDELWAL E</t>
  </si>
  <si>
    <t>ZKHANDEN</t>
  </si>
  <si>
    <t>Khandelwal Herrmann Electronics Ltd.</t>
  </si>
  <si>
    <t>KHAND HERMAN</t>
  </si>
  <si>
    <t>KHNDHER</t>
  </si>
  <si>
    <t>Khandwala Securities Ltd.</t>
  </si>
  <si>
    <t>KHANDWALA SE</t>
  </si>
  <si>
    <t>KHANDSE</t>
  </si>
  <si>
    <t>Kharikatia Tea &amp; Industries Ltd.</t>
  </si>
  <si>
    <t>Khatau Makanji Spinning &amp; Weaving Company Ltd.</t>
  </si>
  <si>
    <t>KHATAU</t>
  </si>
  <si>
    <t>Khatod Investments &amp; Finance Company Ltd.</t>
  </si>
  <si>
    <t>Khator Fibre &amp; Fabrics Ltd.</t>
  </si>
  <si>
    <t>KHATOR FIBRE</t>
  </si>
  <si>
    <t>KHTRFIB</t>
  </si>
  <si>
    <t>Khemani Distributors &amp; Marketing Ltd.</t>
  </si>
  <si>
    <t>KDML</t>
  </si>
  <si>
    <t>Khemsons Global Ltd.</t>
  </si>
  <si>
    <t>KHEMSONS GLO</t>
  </si>
  <si>
    <t>KHEMGLB</t>
  </si>
  <si>
    <t>Kherapati Vanijya Ltd.</t>
  </si>
  <si>
    <t>KHL Properties Ltd.</t>
  </si>
  <si>
    <t>Khoday India Ltd.</t>
  </si>
  <si>
    <t>KHOD.INDIA</t>
  </si>
  <si>
    <t>KHODAY</t>
  </si>
  <si>
    <t>Khodiyar Industries Ltd.</t>
  </si>
  <si>
    <t>KHODIYA INDU</t>
  </si>
  <si>
    <t>KHODIYAR</t>
  </si>
  <si>
    <t>Khoobsurat Ltd.</t>
  </si>
  <si>
    <t>KHOOBSURAT</t>
  </si>
  <si>
    <t>Khumor Investments Ltd.</t>
  </si>
  <si>
    <t>Khyati Multimedia Entertainment Ltd.</t>
  </si>
  <si>
    <t>KHYATI MULTI</t>
  </si>
  <si>
    <t>KHYATI</t>
  </si>
  <si>
    <t>KIC Metaliks Ltd.</t>
  </si>
  <si>
    <t>KIC METALIKS</t>
  </si>
  <si>
    <t>KAJARIR</t>
  </si>
  <si>
    <t>Kiduja India Ltd.</t>
  </si>
  <si>
    <t>KIDUJA INDIA</t>
  </si>
  <si>
    <t>KIDUJA</t>
  </si>
  <si>
    <t>Kiev Finance Ltd.</t>
  </si>
  <si>
    <t>KIEV FINANCE</t>
  </si>
  <si>
    <t>KIEVFIN</t>
  </si>
  <si>
    <t>KIFS Financial Services Ltd.</t>
  </si>
  <si>
    <t>KIFS FSL</t>
  </si>
  <si>
    <t>KIFS</t>
  </si>
  <si>
    <t>Kilburn Chemicals Ltd.</t>
  </si>
  <si>
    <t>KILBURN CHEM</t>
  </si>
  <si>
    <t>KILBURNC</t>
  </si>
  <si>
    <t>Kilburn Engineering Ltd.</t>
  </si>
  <si>
    <t>KILBURN ENGG</t>
  </si>
  <si>
    <t>KLBRENG-B</t>
  </si>
  <si>
    <t>Kilburn Office Automation Ltd.</t>
  </si>
  <si>
    <t>KILBURN OFFI</t>
  </si>
  <si>
    <t>KILBURN</t>
  </si>
  <si>
    <t>Kilitch Drugs (India) Ltd.</t>
  </si>
  <si>
    <t>KILITCH DRUG</t>
  </si>
  <si>
    <t>KILITCH</t>
  </si>
  <si>
    <t>Killick Nixon Ltd.</t>
  </si>
  <si>
    <t>KILLICK NIXO</t>
  </si>
  <si>
    <t>KILLICK</t>
  </si>
  <si>
    <t>Kilpest India Ltd.</t>
  </si>
  <si>
    <t>KILPEST (I)</t>
  </si>
  <si>
    <t>KILPEST</t>
  </si>
  <si>
    <t>Kinetic Capital Services Ltd.</t>
  </si>
  <si>
    <t>Kinetic Engineering Ltd.</t>
  </si>
  <si>
    <t>KINETIC ENG.</t>
  </si>
  <si>
    <t>KINETICENG</t>
  </si>
  <si>
    <t>Kinetic Investments Ltd.</t>
  </si>
  <si>
    <t>Kinetic Motor Company Ltd.</t>
  </si>
  <si>
    <t>KINETIC MO C</t>
  </si>
  <si>
    <t>KINETIC</t>
  </si>
  <si>
    <t>Kinetic Trust Ltd.</t>
  </si>
  <si>
    <t>KINETIC TRUS</t>
  </si>
  <si>
    <t>KINETRU</t>
  </si>
  <si>
    <t>Kingfa Science &amp; Technology (India) Ltd.</t>
  </si>
  <si>
    <t>KINGFA</t>
  </si>
  <si>
    <t>Kingfisher Airlines Ltd.</t>
  </si>
  <si>
    <t>KFA</t>
  </si>
  <si>
    <t>Kings India Chemicals Corporation Ltd.</t>
  </si>
  <si>
    <t>KINGS CHEMIC</t>
  </si>
  <si>
    <t>KINGCHD</t>
  </si>
  <si>
    <t>Kings Infra Ventures Ltd.</t>
  </si>
  <si>
    <t>KINGSINFRA</t>
  </si>
  <si>
    <t>KINGSINFR</t>
  </si>
  <si>
    <t>Kintech Renewables Ltd.</t>
  </si>
  <si>
    <t>KRL</t>
  </si>
  <si>
    <t>KIOCL Ltd</t>
  </si>
  <si>
    <t>KIOCL</t>
  </si>
  <si>
    <t>Kiran Print-Pack Ltd.</t>
  </si>
  <si>
    <t>KIRAN PRINT</t>
  </si>
  <si>
    <t>KIRANPR</t>
  </si>
  <si>
    <t>Kiran Syntex Ltd.</t>
  </si>
  <si>
    <t>KIRAN SYNTEX</t>
  </si>
  <si>
    <t>KIRANSY-B</t>
  </si>
  <si>
    <t>Kiran Vyapar Ltd.</t>
  </si>
  <si>
    <t>KIRAN VYPAR</t>
  </si>
  <si>
    <t>Kireeti Soft Technologies Ltd.</t>
  </si>
  <si>
    <t>Kiri Industries Ltd.</t>
  </si>
  <si>
    <t xml:space="preserve">KIRI DYES   </t>
  </si>
  <si>
    <t>KIRIINDUS</t>
  </si>
  <si>
    <t>Kirloskar Brothers Investment Ltd. - (Amalgamation)</t>
  </si>
  <si>
    <t>KIRL INVEST</t>
  </si>
  <si>
    <t>KBIL</t>
  </si>
  <si>
    <t>Kirloskar Brothers Ltd.</t>
  </si>
  <si>
    <t>KIRL.BROS.</t>
  </si>
  <si>
    <t>KIRLOSBROS</t>
  </si>
  <si>
    <t>Kirloskar Computer Services Ltd.</t>
  </si>
  <si>
    <t>Kirloskar Electric Company Ltd.</t>
  </si>
  <si>
    <t>KIRLOSKAR EL</t>
  </si>
  <si>
    <t>KECL</t>
  </si>
  <si>
    <t>Kirloskar Ferrous Industries Ltd.</t>
  </si>
  <si>
    <t>KIRL.FERROUS</t>
  </si>
  <si>
    <t>KIRLFER</t>
  </si>
  <si>
    <t>Kirloskar Industries Ltd.</t>
  </si>
  <si>
    <t>KIRL INDUS</t>
  </si>
  <si>
    <t>KIRLOSIND</t>
  </si>
  <si>
    <t>Kirloskar Multimedia Ltd.</t>
  </si>
  <si>
    <t>KIRLOSKAR ML</t>
  </si>
  <si>
    <t>KIRLMU</t>
  </si>
  <si>
    <t>Kirloskar Oil Engines Ltd.</t>
  </si>
  <si>
    <t>KIRLOIL ENG</t>
  </si>
  <si>
    <t>KIRLOSENG</t>
  </si>
  <si>
    <t xml:space="preserve">KIRLOSAR PN </t>
  </si>
  <si>
    <t>KIRLPNU</t>
  </si>
  <si>
    <t>Kirti Seeds Bio Tech Ltd.</t>
  </si>
  <si>
    <t>Kisan Mouldings Ltd.</t>
  </si>
  <si>
    <t>KISAN MOULD.</t>
  </si>
  <si>
    <t>KISAN</t>
  </si>
  <si>
    <t>KITEX GARMEN</t>
  </si>
  <si>
    <t>KITEX</t>
  </si>
  <si>
    <t>Kitply Industries Ltd.</t>
  </si>
  <si>
    <t>KITPLY</t>
  </si>
  <si>
    <t>KJ International Ltd.</t>
  </si>
  <si>
    <t>K.J.INTER.</t>
  </si>
  <si>
    <t>KJINTFD</t>
  </si>
  <si>
    <t>KJMC Corporate Advisors (India) Ltd.</t>
  </si>
  <si>
    <t>KJMCCORP</t>
  </si>
  <si>
    <t>KJMC Financial Services Ltd.</t>
  </si>
  <si>
    <t>KJMC FIN.</t>
  </si>
  <si>
    <t>KJMCFIN</t>
  </si>
  <si>
    <t>KK Fincorp Ltd.</t>
  </si>
  <si>
    <t>KKFIN</t>
  </si>
  <si>
    <t>KK Ropeways Ltd.</t>
  </si>
  <si>
    <t>Kkalpana lndustries (India) Ltd.</t>
  </si>
  <si>
    <t>KKALPANAIND</t>
  </si>
  <si>
    <t>Kkalpana Plastick Ltd.</t>
  </si>
  <si>
    <t>KKPLASTICK</t>
  </si>
  <si>
    <t>KKRRAFTON Developers Ltd.</t>
  </si>
  <si>
    <t>KDL</t>
  </si>
  <si>
    <t>KKV Agro Powers Ltd.</t>
  </si>
  <si>
    <t>KLG Capital Services Ltd.</t>
  </si>
  <si>
    <t>KLG CAPITAL</t>
  </si>
  <si>
    <t>KLGCAP</t>
  </si>
  <si>
    <t>KLG Systel Ltd.</t>
  </si>
  <si>
    <t>KLGSYSTEL</t>
  </si>
  <si>
    <t>K-Lifestyle Industries Ltd.</t>
  </si>
  <si>
    <t>KLIFESTYLE</t>
  </si>
  <si>
    <t>KLIFESTYL</t>
  </si>
  <si>
    <t>KLJ Resources Ltd.</t>
  </si>
  <si>
    <t>KLRF Ltd.</t>
  </si>
  <si>
    <t xml:space="preserve">KLRF LTD    </t>
  </si>
  <si>
    <t>KLRF</t>
  </si>
  <si>
    <t>KM Capital Ltd.</t>
  </si>
  <si>
    <t>KM CAPITAL L</t>
  </si>
  <si>
    <t>KMCAPIT</t>
  </si>
  <si>
    <t>KM Sugar Mills Ltd.</t>
  </si>
  <si>
    <t>KM SUGARMILL</t>
  </si>
  <si>
    <t>KMSUGAR</t>
  </si>
  <si>
    <t>KMC Speciality Hospitals (India) Ltd.</t>
  </si>
  <si>
    <t>KMC SHIL</t>
  </si>
  <si>
    <t>KMCSHIL</t>
  </si>
  <si>
    <t>KMF Builders &amp; Developers Ltd.</t>
  </si>
  <si>
    <t>KMF BUILDERS</t>
  </si>
  <si>
    <t>KMFBLDR</t>
  </si>
  <si>
    <t>KMF Ltd.</t>
  </si>
  <si>
    <t>K M F LTD.</t>
  </si>
  <si>
    <t>KKUMTFN</t>
  </si>
  <si>
    <t>KMG Milk Food Ltd.</t>
  </si>
  <si>
    <t>KMGMILK</t>
  </si>
  <si>
    <t>KMS Medisurgi Ltd.</t>
  </si>
  <si>
    <t>KMSMEDI</t>
  </si>
  <si>
    <t>KND Engineering Technologies Ltd.</t>
  </si>
  <si>
    <t>KND ENGG.TEC</t>
  </si>
  <si>
    <t>KNDENGT</t>
  </si>
  <si>
    <t>Knitworth Exports Ltd.</t>
  </si>
  <si>
    <t>KNITWORT EXP</t>
  </si>
  <si>
    <t>KNIWE</t>
  </si>
  <si>
    <t>KNR Construction Ltd.</t>
  </si>
  <si>
    <t>KNR CONST</t>
  </si>
  <si>
    <t>KNRCON</t>
  </si>
  <si>
    <t>Koa Tools India Ltd.</t>
  </si>
  <si>
    <t>KOA TOOL IN</t>
  </si>
  <si>
    <t>KOATOOLIN</t>
  </si>
  <si>
    <t>Koffee Break Pictures Ltd.</t>
  </si>
  <si>
    <t>KOFF BR PICT</t>
  </si>
  <si>
    <t>KOFFBREAK</t>
  </si>
  <si>
    <t>Kohinoor Broadcasting Corporation Ltd.</t>
  </si>
  <si>
    <t>KOHINOOR BRO</t>
  </si>
  <si>
    <t>KOHINOORBRO</t>
  </si>
  <si>
    <t>Kohinoor Foods Ltd.</t>
  </si>
  <si>
    <t>KOHINORFOODS</t>
  </si>
  <si>
    <t>KOHINOOR</t>
  </si>
  <si>
    <t>Kohinoor Techno Engineers Ltd.</t>
  </si>
  <si>
    <t>KOHINOORTEC</t>
  </si>
  <si>
    <t>KOHINOORT</t>
  </si>
  <si>
    <t>Kokuyo Camlin Ltd.</t>
  </si>
  <si>
    <t>KOKUYOCMLN</t>
  </si>
  <si>
    <t>Kolar Biotech Ltd.</t>
  </si>
  <si>
    <t>KOLAR BIOTEC</t>
  </si>
  <si>
    <t>KOLARBIO</t>
  </si>
  <si>
    <t>Kolmark Chemicals Ltd.</t>
  </si>
  <si>
    <t>Kolte Patil Developers Ltd.</t>
  </si>
  <si>
    <t>KOLTEPATIL</t>
  </si>
  <si>
    <t>Koluthara Exports Ltd.</t>
  </si>
  <si>
    <t>KOLUTHARA EX</t>
  </si>
  <si>
    <t>KLTHRAE</t>
  </si>
  <si>
    <t>Kome-On Communication Ltd.</t>
  </si>
  <si>
    <t>KOCL</t>
  </si>
  <si>
    <t>Konark (India) Ltd.</t>
  </si>
  <si>
    <t>Konark Commerce &amp; Industries Ltd.</t>
  </si>
  <si>
    <t>Konark Synthetic Ltd.</t>
  </si>
  <si>
    <t>KONARK SYN.</t>
  </si>
  <si>
    <t>KONARKSY</t>
  </si>
  <si>
    <t>Kongarar Integrated Fibres Ltd.</t>
  </si>
  <si>
    <t>KONGARAR INT</t>
  </si>
  <si>
    <t>KONGINT</t>
  </si>
  <si>
    <t>Konkan Tyres Ltd.</t>
  </si>
  <si>
    <t>KONKAN TYRES</t>
  </si>
  <si>
    <t>KONTY</t>
  </si>
  <si>
    <t>Kopran Ltd.</t>
  </si>
  <si>
    <t>KOPRAN LTD.</t>
  </si>
  <si>
    <t>KOPRAN</t>
  </si>
  <si>
    <t>Kore Foods Ltd.</t>
  </si>
  <si>
    <t>KORE</t>
  </si>
  <si>
    <t>Kotak Banking ETF</t>
  </si>
  <si>
    <t>Kotak mahindra Asset Management Co Ltd. - (KOTAKNV20)</t>
  </si>
  <si>
    <t>Kotak Mahindra Bank Ltd.</t>
  </si>
  <si>
    <t>KOTAK MAH.BK</t>
  </si>
  <si>
    <t>KOTAKBANK</t>
  </si>
  <si>
    <t>Kotak Mahindra Mutual Fund - Kotak PSU Bank ETF</t>
  </si>
  <si>
    <t>KOTAK PSU BK</t>
  </si>
  <si>
    <t>KOTAKPSUBK</t>
  </si>
  <si>
    <t>Kotak Mahindra Mutual Fund – Kotak Sensex ETF</t>
  </si>
  <si>
    <t>KOTAK SENSEX</t>
  </si>
  <si>
    <t>KTKSENSEX</t>
  </si>
  <si>
    <t>Kotak Mahindra Mutual Fund-Kotak Nifty ETF</t>
  </si>
  <si>
    <t>KOTAKNIFTY</t>
  </si>
  <si>
    <t>Kotak Mutual Fund - Gold Exchange Traded Fund</t>
  </si>
  <si>
    <t>KOTAKGOLDETF</t>
  </si>
  <si>
    <t>KOTAKGOLD</t>
  </si>
  <si>
    <t>Kothari Fermentation &amp; Biochem Ltd.</t>
  </si>
  <si>
    <t>KOTHARI FERM</t>
  </si>
  <si>
    <t>KFBL</t>
  </si>
  <si>
    <t>Kothari Global Ltd.</t>
  </si>
  <si>
    <t>KOTHARI GLOB</t>
  </si>
  <si>
    <t>KOTHSOY</t>
  </si>
  <si>
    <t>Kothari Industrial Corporation Ltd.</t>
  </si>
  <si>
    <t>KOTHARI IND</t>
  </si>
  <si>
    <t>KOTIC</t>
  </si>
  <si>
    <t>Kothari Petrochemicals Ltd.</t>
  </si>
  <si>
    <t>Kothari Petro</t>
  </si>
  <si>
    <t>KOTHARIP</t>
  </si>
  <si>
    <t>Kothari Phytochemicals &amp; Industries Ltd.</t>
  </si>
  <si>
    <t>Kothari Products Ltd.</t>
  </si>
  <si>
    <t>KOTHARI PROD</t>
  </si>
  <si>
    <t>KOTHARIPRO</t>
  </si>
  <si>
    <t>Kothari Sugars &amp; Chem Ltd.</t>
  </si>
  <si>
    <t>Kothari Sugars</t>
  </si>
  <si>
    <t>Kothari World Finance Ltd.</t>
  </si>
  <si>
    <t>KOTHARIFIN</t>
  </si>
  <si>
    <t>Kotia Enterprises Ltd.</t>
  </si>
  <si>
    <t>KEL</t>
  </si>
  <si>
    <t>Koutons Retail India Ltd.</t>
  </si>
  <si>
    <t>KOUTONS RET</t>
  </si>
  <si>
    <t>KOUTONS</t>
  </si>
  <si>
    <t>Kovai Medical Center &amp; Hospital Ltd.</t>
  </si>
  <si>
    <t xml:space="preserve">KOVAI MEDI. </t>
  </si>
  <si>
    <t>KOVAI</t>
  </si>
  <si>
    <t>Kovalam Investment &amp; Trading Company Ltd.</t>
  </si>
  <si>
    <t>KOVALAM INV.</t>
  </si>
  <si>
    <t>ZKOVALIN</t>
  </si>
  <si>
    <t>KP Energy Ltd.</t>
  </si>
  <si>
    <t>KPEL</t>
  </si>
  <si>
    <t>KPIT Technologies Ltd.</t>
  </si>
  <si>
    <t>KPIT</t>
  </si>
  <si>
    <t>KPR Agrochem Ltd.</t>
  </si>
  <si>
    <t>KPR Mill Ltd.</t>
  </si>
  <si>
    <t>K.P.R. MILL</t>
  </si>
  <si>
    <t>KPRMILL</t>
  </si>
  <si>
    <t>KR Rubberite Ltd.</t>
  </si>
  <si>
    <t>KRA Leasing Ltd.</t>
  </si>
  <si>
    <t>Kratos Energy &amp; Infrastructure Ltd.</t>
  </si>
  <si>
    <t>KRATOSENER</t>
  </si>
  <si>
    <t>KRBL Ltd.</t>
  </si>
  <si>
    <t xml:space="preserve">KRBL LTD.   </t>
  </si>
  <si>
    <t>KRBL</t>
  </si>
  <si>
    <t>Krebs Biochemicals &amp; Industries  Ltd.</t>
  </si>
  <si>
    <t>KREBS BIOCHM</t>
  </si>
  <si>
    <t>KREBSBIO</t>
  </si>
  <si>
    <t>Kreon Financial Services Ltd.</t>
  </si>
  <si>
    <t>KREON FIN</t>
  </si>
  <si>
    <t>KREONFIN</t>
  </si>
  <si>
    <t>Kretto Syscon Ltd.</t>
  </si>
  <si>
    <t>KRETTOSYS</t>
  </si>
  <si>
    <t>Krico Traders Ltd.</t>
  </si>
  <si>
    <t>Kridhan Infra Ltd.</t>
  </si>
  <si>
    <t>KRIINFRA</t>
  </si>
  <si>
    <t>Krimy Biscuits And Chemical Industries Ltd.</t>
  </si>
  <si>
    <t>Kriptol Industries Ltd.</t>
  </si>
  <si>
    <t>KRIPIND</t>
  </si>
  <si>
    <t>Krishana Fabrics Ltd.</t>
  </si>
  <si>
    <t>KRISHFAB</t>
  </si>
  <si>
    <t>Krishana Phoschem Ltd.</t>
  </si>
  <si>
    <t>Krishna Behari Tea Co Ltd.</t>
  </si>
  <si>
    <t>Krishna Bhagya Jala Nigam Ltd</t>
  </si>
  <si>
    <t>Krishna Capital And Securities Ltd.</t>
  </si>
  <si>
    <t>KRISHNACAP</t>
  </si>
  <si>
    <t>Krishna Continental Ltd.</t>
  </si>
  <si>
    <t>Krishna Engineering Works Ltd.</t>
  </si>
  <si>
    <t>KRISHNAENG</t>
  </si>
  <si>
    <t>Krishna Ferro Products Ltd.</t>
  </si>
  <si>
    <t>KRISHNA FERR</t>
  </si>
  <si>
    <t>KRISFEP</t>
  </si>
  <si>
    <t>Krishna Industrial Corporation Limited</t>
  </si>
  <si>
    <t>Krishna Synthetics Ltd.</t>
  </si>
  <si>
    <t>KRISHNA SYNT</t>
  </si>
  <si>
    <t>KRISSYN</t>
  </si>
  <si>
    <t>Krishna Ventures Ltd.</t>
  </si>
  <si>
    <t>KRISHNA VEN</t>
  </si>
  <si>
    <t>KRISHNA</t>
  </si>
  <si>
    <t>Krisons Electronic Systems Ltd.</t>
  </si>
  <si>
    <t>KRISONS ELEC</t>
  </si>
  <si>
    <t>KRISOEL</t>
  </si>
  <si>
    <t>Kriti Industries (India) Ltd.</t>
  </si>
  <si>
    <t>KRITI INDUS.</t>
  </si>
  <si>
    <t>KRITIIND</t>
  </si>
  <si>
    <t>Kriti Nutrients Ltd.</t>
  </si>
  <si>
    <t>KRITI NUTRI</t>
  </si>
  <si>
    <t>KRITINUT</t>
  </si>
  <si>
    <t>KRM International Ltd.</t>
  </si>
  <si>
    <t>KRM INT.</t>
  </si>
  <si>
    <t>KRMINT.</t>
  </si>
  <si>
    <t>Krosslink Infrastructure Limited</t>
  </si>
  <si>
    <t>Krypton Industries Ltd.</t>
  </si>
  <si>
    <t xml:space="preserve">KRYPTON IND </t>
  </si>
  <si>
    <t>KRYPTONQ</t>
  </si>
  <si>
    <t>KS Oils Ltd.</t>
  </si>
  <si>
    <t>K.S.OILS LTD</t>
  </si>
  <si>
    <t>KSOILS</t>
  </si>
  <si>
    <t>KSB Pumps Ltd.</t>
  </si>
  <si>
    <t>KSB PUMPS</t>
  </si>
  <si>
    <t>KSBPUMPS</t>
  </si>
  <si>
    <t>KSE Ltd.</t>
  </si>
  <si>
    <t xml:space="preserve">KSE LIMITED </t>
  </si>
  <si>
    <t>KSE</t>
  </si>
  <si>
    <t>Kshitij Investments Ltd.</t>
  </si>
  <si>
    <t>KSHITIJ INVE</t>
  </si>
  <si>
    <t>KSHITIJ</t>
  </si>
  <si>
    <t>Kshitish Trading Company Ltd.</t>
  </si>
  <si>
    <t>KSK Energy Ventures Ltd.</t>
  </si>
  <si>
    <t>KSK ENERGY</t>
  </si>
  <si>
    <t>KSK</t>
  </si>
  <si>
    <t>KSL &amp; Industries Ltd.</t>
  </si>
  <si>
    <t>KSL &amp; IND.</t>
  </si>
  <si>
    <t>KSLIND</t>
  </si>
  <si>
    <t>KSS Ltd.</t>
  </si>
  <si>
    <t>KSERASERA</t>
  </si>
  <si>
    <t>Kuantum Papers Ltd.</t>
  </si>
  <si>
    <t>KUANTUM</t>
  </si>
  <si>
    <t>Kuber Auto General Finance &amp; Leasing Ltd.</t>
  </si>
  <si>
    <t>KUBER AUTO</t>
  </si>
  <si>
    <t>KUBERFN</t>
  </si>
  <si>
    <t>Kuber Floritech Ltd.</t>
  </si>
  <si>
    <t>KUBER FLORIT</t>
  </si>
  <si>
    <t>KUBERFL</t>
  </si>
  <si>
    <t>Kuber Udyog Ltd.</t>
  </si>
  <si>
    <t>KUBERJI</t>
  </si>
  <si>
    <t>Kulkarni Power Tools Ltd.</t>
  </si>
  <si>
    <t xml:space="preserve">KULK-POWER  </t>
  </si>
  <si>
    <t>KULKPOWT</t>
  </si>
  <si>
    <t>Kumaka Industries Ltd.</t>
  </si>
  <si>
    <t>KUMAKAIND</t>
  </si>
  <si>
    <t>Kumar Autocast Ltd.</t>
  </si>
  <si>
    <t>Kumar Food Industries  Ltd.</t>
  </si>
  <si>
    <t>Kumar Wire Cloth Mfg. Company Ltd.</t>
  </si>
  <si>
    <t>KUMAR WIRE</t>
  </si>
  <si>
    <t>KUMARWI</t>
  </si>
  <si>
    <t>KumarS Cotex Ltd.</t>
  </si>
  <si>
    <t>KUMARS COTEX</t>
  </si>
  <si>
    <t>KUMARCO</t>
  </si>
  <si>
    <t>Kumbhat Financial Services Ltd.</t>
  </si>
  <si>
    <t>KUMPHAT FINA</t>
  </si>
  <si>
    <t>KUMPFIN</t>
  </si>
  <si>
    <t>Kumi Agro Industries Ltd.</t>
  </si>
  <si>
    <t>Kunststoffe Industries Ltd.</t>
  </si>
  <si>
    <t>KUNSTSTOFFE</t>
  </si>
  <si>
    <t>Kusam Electrical Industries  Ltd.</t>
  </si>
  <si>
    <t>KUSUM ELECT.</t>
  </si>
  <si>
    <t>KUSUMEL</t>
  </si>
  <si>
    <t>Kush Industries Ltd.</t>
  </si>
  <si>
    <t>KUSHIND</t>
  </si>
  <si>
    <t>Kushal Diamonds Ltd.</t>
  </si>
  <si>
    <t>KUSHAL DIAM</t>
  </si>
  <si>
    <t>KUSHDIA</t>
  </si>
  <si>
    <t>KUSHAL</t>
  </si>
  <si>
    <t>Kusum Industrial Gases Ltd.</t>
  </si>
  <si>
    <t>Kusum Iron &amp; Steel Ltd.</t>
  </si>
  <si>
    <t>KUSUM IRON S</t>
  </si>
  <si>
    <t>KUSIS</t>
  </si>
  <si>
    <t>Kusum Ltd.</t>
  </si>
  <si>
    <t>Kusum Products Ltd.</t>
  </si>
  <si>
    <t>Kutch Salt &amp; Allied Industries  Ltd.</t>
  </si>
  <si>
    <t>KUTCH SALT</t>
  </si>
  <si>
    <t>KUTCSAL</t>
  </si>
  <si>
    <t>Kuwer Industries Ltd.</t>
  </si>
  <si>
    <t>KUWER INDS.</t>
  </si>
  <si>
    <t>KUWERIN</t>
  </si>
  <si>
    <t>Kwality Builders &amp; Developers Ltd.</t>
  </si>
  <si>
    <t>Kwality Credit &amp; Leasing Ltd.</t>
  </si>
  <si>
    <t>KWALITY CRED</t>
  </si>
  <si>
    <t>KWALITY</t>
  </si>
  <si>
    <t>Kwality Ltd.</t>
  </si>
  <si>
    <t>KWALITYLTD</t>
  </si>
  <si>
    <t>Kwality Pharmaceuticals Ltd.</t>
  </si>
  <si>
    <t>KPL</t>
  </si>
  <si>
    <t>Kyang Tea Seed Co Ltd.</t>
  </si>
  <si>
    <t>Kyra Landscapes Ltd.</t>
  </si>
  <si>
    <t>KYRALANDS</t>
  </si>
  <si>
    <t>KZ Leasing &amp; Finance Ltd.</t>
  </si>
  <si>
    <t>KZ LEAS FIN.</t>
  </si>
  <si>
    <t>KZLFIN</t>
  </si>
  <si>
    <t>L&amp;T Finance Holdings Ltd.</t>
  </si>
  <si>
    <t>LNT FH</t>
  </si>
  <si>
    <t>L&amp;TFH</t>
  </si>
  <si>
    <t>L&amp;T Technology Services Ltd.</t>
  </si>
  <si>
    <t>LTTS</t>
  </si>
  <si>
    <t>LA-OPALA RG</t>
  </si>
  <si>
    <t>LAOPALA</t>
  </si>
  <si>
    <t>LA TIM Metal &amp; Industries Ltd.</t>
  </si>
  <si>
    <t>LATIMMETAL</t>
  </si>
  <si>
    <t>Labh Construction &amp; Industries  Ltd.</t>
  </si>
  <si>
    <t>LABH CONSTRC</t>
  </si>
  <si>
    <t>LABHCON</t>
  </si>
  <si>
    <t>Lactose (India) Ltd.</t>
  </si>
  <si>
    <t>LACTOSE(I)</t>
  </si>
  <si>
    <t>LACTOSE</t>
  </si>
  <si>
    <t>Ladam Affordable Housing Ltd.</t>
  </si>
  <si>
    <t>LAHL</t>
  </si>
  <si>
    <t>Ladderup Finance Ltd.</t>
  </si>
  <si>
    <t>LADDERUP FIN</t>
  </si>
  <si>
    <t>LADDERUP</t>
  </si>
  <si>
    <t>Laffans Petrochemicals Ltd.</t>
  </si>
  <si>
    <t>LAFFANS PETR</t>
  </si>
  <si>
    <t>LAFFANSQ</t>
  </si>
  <si>
    <t>Lahoti Overseas Ltd.</t>
  </si>
  <si>
    <t xml:space="preserve">LAHOTI OVER.   </t>
  </si>
  <si>
    <t>LAHOTIOV</t>
  </si>
  <si>
    <t>Lakhani India Ltd.</t>
  </si>
  <si>
    <t xml:space="preserve">LAKHANI INDI   </t>
  </si>
  <si>
    <t>LAKHANI</t>
  </si>
  <si>
    <t>Lakhotia Polyesters (India) Ltd.</t>
  </si>
  <si>
    <t>LAKHOTIA POL</t>
  </si>
  <si>
    <t>LAKHOTIA</t>
  </si>
  <si>
    <t>Lakshmi Automatic Loom Works Ltd.</t>
  </si>
  <si>
    <t>LAXMI AUTOLM</t>
  </si>
  <si>
    <t>LXMIATO</t>
  </si>
  <si>
    <t>Lakshmi Cement &amp; Ceramics Industries  Ltd.</t>
  </si>
  <si>
    <t>LAKSHMI CMNT</t>
  </si>
  <si>
    <t>LKSMCEM</t>
  </si>
  <si>
    <t>Lakshmi Electrical Control Systems Ltd.</t>
  </si>
  <si>
    <t>LAKSHMI ELEC</t>
  </si>
  <si>
    <t>LAKSELEC</t>
  </si>
  <si>
    <t>Lakshmi Energy &amp; Foods Ltd.</t>
  </si>
  <si>
    <t>LAKSHMI OVER</t>
  </si>
  <si>
    <t>LAKSHMIO</t>
  </si>
  <si>
    <t>Lakshmi Finance &amp; Industrial Corporation Ltd.</t>
  </si>
  <si>
    <t>LAKSHMI MACH</t>
  </si>
  <si>
    <t>LAXMIMACH</t>
  </si>
  <si>
    <t>Lakshmi Mills Company Ltd.</t>
  </si>
  <si>
    <t>LAKSHMI MILL</t>
  </si>
  <si>
    <t>LAKSHMIMIL</t>
  </si>
  <si>
    <t>Lakshmi Precision Screws Ltd.</t>
  </si>
  <si>
    <t>LAKSHMI PREC</t>
  </si>
  <si>
    <t>LAKPRE</t>
  </si>
  <si>
    <t>Lakshmi Trade Credits Ltd.</t>
  </si>
  <si>
    <t>LAKSHMI TRAD</t>
  </si>
  <si>
    <t>LKSMITR</t>
  </si>
  <si>
    <t>Lalit Polymers &amp; Electronics Ltd.</t>
  </si>
  <si>
    <t>LALIT POLY</t>
  </si>
  <si>
    <t>LALITPL</t>
  </si>
  <si>
    <t>Lambodhara Textiles Ltd.</t>
  </si>
  <si>
    <t>LAMBODHARA T</t>
  </si>
  <si>
    <t>LAMBODHARA</t>
  </si>
  <si>
    <t>Lamina Foundries Ltd.</t>
  </si>
  <si>
    <t>Lan Eseda Industries  Ltd.</t>
  </si>
  <si>
    <t>LAN ESEDA IN</t>
  </si>
  <si>
    <t>LANESEDA</t>
  </si>
  <si>
    <t>Lancer Containers Lines Ltd.</t>
  </si>
  <si>
    <t>LANCER</t>
  </si>
  <si>
    <t>Lanco Infratech Ltd.</t>
  </si>
  <si>
    <t>LANCO INFRA</t>
  </si>
  <si>
    <t>LITL</t>
  </si>
  <si>
    <t>Lancor Holdings Ltd.</t>
  </si>
  <si>
    <t>LANCOR HOLDS</t>
  </si>
  <si>
    <t>LANCORHOL</t>
  </si>
  <si>
    <t>Landmarc Leisure Corporation Ltd.</t>
  </si>
  <si>
    <t>LANDMARC LEI</t>
  </si>
  <si>
    <t>LANDMARC</t>
  </si>
  <si>
    <t>Landmark Property Development Company Ltd.</t>
  </si>
  <si>
    <t>LANDMRK PRO</t>
  </si>
  <si>
    <t>LPDC</t>
  </si>
  <si>
    <t>Lanyard Foods Ltd.</t>
  </si>
  <si>
    <t>LANYARD FOOD</t>
  </si>
  <si>
    <t>LANYARD</t>
  </si>
  <si>
    <t>Lark Non Ferrous Metals Ltd.</t>
  </si>
  <si>
    <t>Larsen &amp; Toubro Infotech Ltd.</t>
  </si>
  <si>
    <t>LTI</t>
  </si>
  <si>
    <t>Larsen &amp; Toubro Ltd.</t>
  </si>
  <si>
    <t>LARSEN &amp; TOU</t>
  </si>
  <si>
    <t>LT</t>
  </si>
  <si>
    <t>Lasa Supergenerics Ltd.</t>
  </si>
  <si>
    <t>LASA</t>
  </si>
  <si>
    <t>Laser Diamonds Ltd.</t>
  </si>
  <si>
    <t>LASER DIAMON</t>
  </si>
  <si>
    <t>LADIAMO</t>
  </si>
  <si>
    <t>Laurel Organics Ltd.</t>
  </si>
  <si>
    <t>LAUREL ORGAN</t>
  </si>
  <si>
    <t>LAURLOR</t>
  </si>
  <si>
    <t>Laurus Labs Ltd.</t>
  </si>
  <si>
    <t>LAURUSLABS</t>
  </si>
  <si>
    <t>Lavasa Corporation Ltd.</t>
  </si>
  <si>
    <t>Lawreshwar Polymers Ltd.</t>
  </si>
  <si>
    <t>LAWRESHWAR</t>
  </si>
  <si>
    <t>LEHAR</t>
  </si>
  <si>
    <t>Laxman Industries Ltd.</t>
  </si>
  <si>
    <t>Laxmi Cotspin Ltd.</t>
  </si>
  <si>
    <t>Layla Textile And Traders Ltd.</t>
  </si>
  <si>
    <t>LAYLA</t>
  </si>
  <si>
    <t>LCC Infotech Ltd.</t>
  </si>
  <si>
    <t>LCCINFOTEC</t>
  </si>
  <si>
    <t>LD Textile Industries  Ltd.</t>
  </si>
  <si>
    <t>L D TEXTILE</t>
  </si>
  <si>
    <t>LDTXL</t>
  </si>
  <si>
    <t>Le Waterina Resorts &amp; Hotels Ltd.</t>
  </si>
  <si>
    <t>LE WATERINA</t>
  </si>
  <si>
    <t>LEWATERIN</t>
  </si>
  <si>
    <t>Lead Financial Services Ltd.</t>
  </si>
  <si>
    <t>LEAD FINANC</t>
  </si>
  <si>
    <t>LEADFIN</t>
  </si>
  <si>
    <t>Leading Leasing Finance And Investment Co Ltd.</t>
  </si>
  <si>
    <t>LLFICL</t>
  </si>
  <si>
    <t>Leafin India Ltd.</t>
  </si>
  <si>
    <t>LEAFIN IND</t>
  </si>
  <si>
    <t>LEAFIN</t>
  </si>
  <si>
    <t>Learning Edge Academy of Professionals Ltd.</t>
  </si>
  <si>
    <t>LEAP</t>
  </si>
  <si>
    <t>Leasco Ltd.</t>
  </si>
  <si>
    <t>Ledo Financial Services Ltd.</t>
  </si>
  <si>
    <t>Ledo Tea Company Ltd.</t>
  </si>
  <si>
    <t>LEDO TEA CO</t>
  </si>
  <si>
    <t>LEDOTEA</t>
  </si>
  <si>
    <t>Lee &amp; Nee Softwares (Exports) Ltd.</t>
  </si>
  <si>
    <t>LEE&amp;NEE SOFT</t>
  </si>
  <si>
    <t>LEENEE</t>
  </si>
  <si>
    <t>LEEL Electricals Ltd.</t>
  </si>
  <si>
    <t>LEEL</t>
  </si>
  <si>
    <t>Leena Consultancy Ltd.</t>
  </si>
  <si>
    <t>LEENA CONS.</t>
  </si>
  <si>
    <t>ZLEENCON</t>
  </si>
  <si>
    <t>Legacy Mercantile Ltd.</t>
  </si>
  <si>
    <t>LEGACY</t>
  </si>
  <si>
    <t>Leo Industrials Ltd.</t>
  </si>
  <si>
    <t>Lesha Industries Ltd.</t>
  </si>
  <si>
    <t>LESHAIND</t>
  </si>
  <si>
    <t>Lexicon Commercial Enterprises Ltd.</t>
  </si>
  <si>
    <t>Lexus Granito (India) Ltd.</t>
  </si>
  <si>
    <t>LG Balakrishnan &amp; Brothers Ltd.</t>
  </si>
  <si>
    <t>L.G.BALKRISH</t>
  </si>
  <si>
    <t>LGBBROSLTD</t>
  </si>
  <si>
    <t>LGB Forge Ltd.</t>
  </si>
  <si>
    <t>LGB FORGE</t>
  </si>
  <si>
    <t>LGBFORGE</t>
  </si>
  <si>
    <t>Libas Designs Ltd.</t>
  </si>
  <si>
    <t>Liberal Finlease Ltd.</t>
  </si>
  <si>
    <t>LIBRAL FINLE</t>
  </si>
  <si>
    <t>LIBERAL</t>
  </si>
  <si>
    <t>Liberty Phosphate Ltd.(Amalgamated)</t>
  </si>
  <si>
    <t>LIBERTY PHOS</t>
  </si>
  <si>
    <t>LIBERTYP</t>
  </si>
  <si>
    <t>Liberty Shoes Ltd.</t>
  </si>
  <si>
    <t>LIBERTY SHOE</t>
  </si>
  <si>
    <t>LIBERTSHOE</t>
  </si>
  <si>
    <t>Libord Finance Ltd.</t>
  </si>
  <si>
    <t>LIBORD FIN</t>
  </si>
  <si>
    <t>LIBORDFIN</t>
  </si>
  <si>
    <t>Libord Securities Ltd.</t>
  </si>
  <si>
    <t>LIBORD SEC</t>
  </si>
  <si>
    <t>LIBORD</t>
  </si>
  <si>
    <t>Libra Constructions &amp; Finance Ltd.</t>
  </si>
  <si>
    <t>LIC Housing Finance Ltd.</t>
  </si>
  <si>
    <t>LIC HOUS.FIN</t>
  </si>
  <si>
    <t>LICHSGFIN</t>
  </si>
  <si>
    <t>LIC Nomura MF ETF-Nifty 50</t>
  </si>
  <si>
    <t>LICNETFN50</t>
  </si>
  <si>
    <t>Lic Nomura Mf Exchange Traded Fund - Sensex</t>
  </si>
  <si>
    <t>LICNETFSEN</t>
  </si>
  <si>
    <t>LIC NOMURA MF G-Sec Long Term Exchange Traded Fund - (LICNMFET)</t>
  </si>
  <si>
    <t>Light Roofings Ltd.</t>
  </si>
  <si>
    <t>Likhami Consulting Ltd.</t>
  </si>
  <si>
    <t>LIKHAMI</t>
  </si>
  <si>
    <t>Lila World Wide Ltd.</t>
  </si>
  <si>
    <t>VATSA MUSIC L</t>
  </si>
  <si>
    <t>VATSAMUS</t>
  </si>
  <si>
    <t>Lime Chemicals Ltd.</t>
  </si>
  <si>
    <t>LIME CHEM.</t>
  </si>
  <si>
    <t>LIMECHM</t>
  </si>
  <si>
    <t>Lime Light Trade &amp; Commerce Ltd.</t>
  </si>
  <si>
    <t>Linaks Microelectronics Ltd.</t>
  </si>
  <si>
    <t>LINAKS MICRO</t>
  </si>
  <si>
    <t>LINAKS</t>
  </si>
  <si>
    <t>Linc Pen &amp; Plastics Ltd.</t>
  </si>
  <si>
    <t>LINC PEN &amp;PL</t>
  </si>
  <si>
    <t>LINCPENQ</t>
  </si>
  <si>
    <t>Lincoln Pharmaceuticals Ltd.</t>
  </si>
  <si>
    <t>LINCOLN PHAR</t>
  </si>
  <si>
    <t>LINCOPH</t>
  </si>
  <si>
    <t>Linde India Ltd.</t>
  </si>
  <si>
    <t>LINDEINDIA</t>
  </si>
  <si>
    <t>Linear Industries Ltd.</t>
  </si>
  <si>
    <t>LINEARIND</t>
  </si>
  <si>
    <t>Lingapur Estates Ltd.</t>
  </si>
  <si>
    <t>Link House Industries  Ltd.</t>
  </si>
  <si>
    <t>LINKHOUS IND</t>
  </si>
  <si>
    <t>LINKH</t>
  </si>
  <si>
    <t>Link Pharma Chem Ltd.</t>
  </si>
  <si>
    <t>LINK PHARMA</t>
  </si>
  <si>
    <t>LINKPH</t>
  </si>
  <si>
    <t>Linkson International Ltd.</t>
  </si>
  <si>
    <t>LINKSONI</t>
  </si>
  <si>
    <t>Lintas Mercantile Ltd.</t>
  </si>
  <si>
    <t>LINTAS MERCA</t>
  </si>
  <si>
    <t>LINTAS</t>
  </si>
  <si>
    <t>Lippi Systems Ltd.</t>
  </si>
  <si>
    <t>LIPPI SYSTEM</t>
  </si>
  <si>
    <t>LIPPISYS</t>
  </si>
  <si>
    <t>Little Kingdom World Ltd.</t>
  </si>
  <si>
    <t>Little Rock Trade &amp; Investment Ltd.</t>
  </si>
  <si>
    <t>Liverpool Finance Ltd.</t>
  </si>
  <si>
    <t>LIVERPOOL FI</t>
  </si>
  <si>
    <t>LIVERPO</t>
  </si>
  <si>
    <t>LIX 15 MIDCAP</t>
  </si>
  <si>
    <t>LJ International Ltd.</t>
  </si>
  <si>
    <t>LKP Finance Ltd.</t>
  </si>
  <si>
    <t>LKP FIN</t>
  </si>
  <si>
    <t>LKPFIN</t>
  </si>
  <si>
    <t>LKP Securities Ltd.</t>
  </si>
  <si>
    <t>LKPSEC</t>
  </si>
  <si>
    <t>Lloyd Rockfibres Ltd.</t>
  </si>
  <si>
    <t>LLOYD ROCKFI</t>
  </si>
  <si>
    <t>LLORF</t>
  </si>
  <si>
    <t>Lloyds Finance Ltd.</t>
  </si>
  <si>
    <t>LLOYDFIN</t>
  </si>
  <si>
    <t>Lloyds Metals &amp; Energy Ltd.</t>
  </si>
  <si>
    <t>LLOYDS MET E</t>
  </si>
  <si>
    <t>LLOYDSME</t>
  </si>
  <si>
    <t>Lloyds Steels Industries Ltd.</t>
  </si>
  <si>
    <t>LLOYDSTEEL</t>
  </si>
  <si>
    <t>LML Ltd.</t>
  </si>
  <si>
    <t>LML LTD.</t>
  </si>
  <si>
    <t>LML</t>
  </si>
  <si>
    <t>LN Industries India Ltd.</t>
  </si>
  <si>
    <t>LNIND</t>
  </si>
  <si>
    <t>LNJ Financial Services Ltd.</t>
  </si>
  <si>
    <t>Logwell Forge Limited</t>
  </si>
  <si>
    <t>Loha Ispaat Ltd.</t>
  </si>
  <si>
    <t>Lohia Investment Ltd.</t>
  </si>
  <si>
    <t>Lohia Polyester Ltd.</t>
  </si>
  <si>
    <t>LOHIA POLY</t>
  </si>
  <si>
    <t>LOHIAPL</t>
  </si>
  <si>
    <t>Lohia Securities Ltd.</t>
  </si>
  <si>
    <t>LOHIA SECURI</t>
  </si>
  <si>
    <t>LOHIASEC</t>
  </si>
  <si>
    <t>Lok Housing &amp; Constructions Ltd.</t>
  </si>
  <si>
    <t>LOK.HOUS&amp;CON</t>
  </si>
  <si>
    <t>LOKHSG</t>
  </si>
  <si>
    <t>Lokesh Machines Ltd.</t>
  </si>
  <si>
    <t xml:space="preserve">LOKESH MACH </t>
  </si>
  <si>
    <t>LOKESHMACH</t>
  </si>
  <si>
    <t>Longview Tea Company Ltd.</t>
  </si>
  <si>
    <t>LONGVIEW TEA</t>
  </si>
  <si>
    <t>LONTE</t>
  </si>
  <si>
    <t>Looks Health Services Ltd.</t>
  </si>
  <si>
    <t>LOOKS</t>
  </si>
  <si>
    <t>Lords Chemicals Ltd.</t>
  </si>
  <si>
    <t>LORDS CHEMIC</t>
  </si>
  <si>
    <t>LORDSCH</t>
  </si>
  <si>
    <t>Lords Chloro Alkali Ltd.</t>
  </si>
  <si>
    <t>LORDS CHLORO</t>
  </si>
  <si>
    <t>LORDSCHLO</t>
  </si>
  <si>
    <t>Lords Ishwar Hotels Ltd.</t>
  </si>
  <si>
    <t>LORDSHOTL</t>
  </si>
  <si>
    <t>Lotus Chocolate Company Ltd.</t>
  </si>
  <si>
    <t xml:space="preserve">LOTUS CHOC  </t>
  </si>
  <si>
    <t>LOTUSCHO</t>
  </si>
  <si>
    <t>Lotus Eye Hospital And Institute Ltd.</t>
  </si>
  <si>
    <t>LEHIL</t>
  </si>
  <si>
    <t>Lovable Lingerie Ltd.</t>
  </si>
  <si>
    <t>LOVABLE</t>
  </si>
  <si>
    <t>LOW VOLATILITY</t>
  </si>
  <si>
    <t>Loyal Equipments Ltd.</t>
  </si>
  <si>
    <t>LOYAL</t>
  </si>
  <si>
    <t>Loyal Textile Mills Ltd.</t>
  </si>
  <si>
    <t>LOY.TEX MILL</t>
  </si>
  <si>
    <t>LOYALTEX</t>
  </si>
  <si>
    <t>LS Industries Ltd.</t>
  </si>
  <si>
    <t>LS IND</t>
  </si>
  <si>
    <t>LSIND</t>
  </si>
  <si>
    <t>LT Foods Ltd.</t>
  </si>
  <si>
    <t>DAAWAT</t>
  </si>
  <si>
    <t>Lucky Goldstar Co. Limited</t>
  </si>
  <si>
    <t>Ludlow Jute &amp; Specialities Ltd.</t>
  </si>
  <si>
    <t>LUDOLOW JUTE</t>
  </si>
  <si>
    <t>LUDLOWJUT</t>
  </si>
  <si>
    <t>Luharuka Media &amp; Infra Ltd.</t>
  </si>
  <si>
    <t>LUHARUKA</t>
  </si>
  <si>
    <t>Lumax Auto Technologies Ltd.</t>
  </si>
  <si>
    <t>LUMAX TECH</t>
  </si>
  <si>
    <t>LUMAXTECH</t>
  </si>
  <si>
    <t>Lumax Automotive Systems Ltd.</t>
  </si>
  <si>
    <t>LUMAX AUTO</t>
  </si>
  <si>
    <t>LUMAXAUTO</t>
  </si>
  <si>
    <t>Lumax Industries Ltd.</t>
  </si>
  <si>
    <t>LUMAX IND</t>
  </si>
  <si>
    <t>LUMAXIND</t>
  </si>
  <si>
    <t>Luminaire Technologies Ltd.</t>
  </si>
  <si>
    <t>LUMINAIRE TE</t>
  </si>
  <si>
    <t>LUMITECH</t>
  </si>
  <si>
    <t>LUPIN LTD.</t>
  </si>
  <si>
    <t>LUPIN</t>
  </si>
  <si>
    <t>Lux Industries Ltd.</t>
  </si>
  <si>
    <t>LUXIND</t>
  </si>
  <si>
    <t>LWS Knitwear Ltd.</t>
  </si>
  <si>
    <t>LWS KNITWEAR</t>
  </si>
  <si>
    <t>LWSKNIT</t>
  </si>
  <si>
    <t>Lycos Internet Ltd.</t>
  </si>
  <si>
    <t>YBRANTDIGI</t>
  </si>
  <si>
    <t>LYCOS</t>
  </si>
  <si>
    <t>Lyka Labs Ltd.</t>
  </si>
  <si>
    <t>LYKA LABS</t>
  </si>
  <si>
    <t>LYKALABS</t>
  </si>
  <si>
    <t>Lykis Ltd.</t>
  </si>
  <si>
    <t>LYKISLTD</t>
  </si>
  <si>
    <t>Lynx Machinery &amp; Commercials Ltd.</t>
  </si>
  <si>
    <t>LYNX MACH.</t>
  </si>
  <si>
    <t>LYNMC</t>
  </si>
  <si>
    <t>Lyons Corporate Market Ltd.</t>
  </si>
  <si>
    <t>LYONS CORPOR</t>
  </si>
  <si>
    <t>LYONSCO</t>
  </si>
  <si>
    <t>Lyons Technologies Ltd.</t>
  </si>
  <si>
    <t>Lypsa Gems &amp; Jewellery Ltd.</t>
  </si>
  <si>
    <t>LYPSA GEMS</t>
  </si>
  <si>
    <t>LYPSAGEMS</t>
  </si>
  <si>
    <t>M Lal And Company Ltd.</t>
  </si>
  <si>
    <t>M&amp;I Watches Ltd.</t>
  </si>
  <si>
    <t>Maa Jagdambe Tradelinks Ltd.</t>
  </si>
  <si>
    <t>MAAJTL</t>
  </si>
  <si>
    <t>Maa Leafin &amp; Capital Ltd.</t>
  </si>
  <si>
    <t>MAA LEAFIN</t>
  </si>
  <si>
    <t>MAALFNC</t>
  </si>
  <si>
    <t>Maan Aluminium Ltd.</t>
  </si>
  <si>
    <t>MAANALU</t>
  </si>
  <si>
    <t>Maars Software International Ltd.</t>
  </si>
  <si>
    <t>MAARSOFTW</t>
  </si>
  <si>
    <t>Mac Charles (India) Ltd.</t>
  </si>
  <si>
    <t>MAC CHARLES</t>
  </si>
  <si>
    <t>MCCHRLS-B</t>
  </si>
  <si>
    <t>MAC Hotels Ltd.</t>
  </si>
  <si>
    <t>Macfarlane &amp; Co. Ltd.</t>
  </si>
  <si>
    <t>Machino Plastics Ltd.</t>
  </si>
  <si>
    <t>MACHINO PLAS</t>
  </si>
  <si>
    <t>MACPLASQ</t>
  </si>
  <si>
    <t>Mack Trading Company Ltd.</t>
  </si>
  <si>
    <t>MACK TRAD CO</t>
  </si>
  <si>
    <t>MACK</t>
  </si>
  <si>
    <t>Mackinnon Mackenzie &amp; Company Ltd.</t>
  </si>
  <si>
    <t>MACKINNON</t>
  </si>
  <si>
    <t>MACKINN</t>
  </si>
  <si>
    <t>Macro International Ltd.</t>
  </si>
  <si>
    <t>MACRO INTER.</t>
  </si>
  <si>
    <t>MACINTR</t>
  </si>
  <si>
    <t>Madanlal Ltd.</t>
  </si>
  <si>
    <t>Madhav Copper Ltd.</t>
  </si>
  <si>
    <t>Madhav Infra Projects Ltd.</t>
  </si>
  <si>
    <t>MADHAVIPL</t>
  </si>
  <si>
    <t>Madhav Marbles &amp; Granites Ltd.</t>
  </si>
  <si>
    <t>MADHAV MARB.</t>
  </si>
  <si>
    <t>MADHAV</t>
  </si>
  <si>
    <t>Madhuban Constructions Ltd.</t>
  </si>
  <si>
    <t>MCL</t>
  </si>
  <si>
    <t>Madhucon Projects Ltd.</t>
  </si>
  <si>
    <t>MADHUCON PRJ</t>
  </si>
  <si>
    <t>MADHUCON</t>
  </si>
  <si>
    <t>Madhur Capital &amp; Finance Ltd.</t>
  </si>
  <si>
    <t>MADHUR CAP.</t>
  </si>
  <si>
    <t>MADHURC</t>
  </si>
  <si>
    <t>Madhur Industries Ltd.</t>
  </si>
  <si>
    <t>MADHUR IND</t>
  </si>
  <si>
    <t>MADHURIND</t>
  </si>
  <si>
    <t>Madhusudan Holdings Ltd.</t>
  </si>
  <si>
    <t>Madhusudan Industries Ltd.</t>
  </si>
  <si>
    <t>MADHUS.IND.</t>
  </si>
  <si>
    <t>MADHUDIN</t>
  </si>
  <si>
    <t>Madhusudan Securities Ltd.</t>
  </si>
  <si>
    <t>MADHUS.SEC</t>
  </si>
  <si>
    <t>MADHUSE</t>
  </si>
  <si>
    <t>Madhya Bharat Agro Products Ltd</t>
  </si>
  <si>
    <t>Madhya Bharat Papers Ltd.</t>
  </si>
  <si>
    <t>Madhya Pradesh Today Media Ltd.</t>
  </si>
  <si>
    <t>Madras Fertilizers Ltd.</t>
  </si>
  <si>
    <t>MADRASFERT</t>
  </si>
  <si>
    <t>Madras Hi-Tech Circuits Ltd.</t>
  </si>
  <si>
    <t>MAD.HI-TECH</t>
  </si>
  <si>
    <t>MDHITCH</t>
  </si>
  <si>
    <t>Madras Petrochem Ltd.</t>
  </si>
  <si>
    <t>MADRAS PETRO</t>
  </si>
  <si>
    <t>MDRPTRO</t>
  </si>
  <si>
    <t>Madras Spinners Ltd.</t>
  </si>
  <si>
    <t>Maestros Electronics &amp; Telecommunications Systems Ltd.</t>
  </si>
  <si>
    <t>MAESTROS ELE</t>
  </si>
  <si>
    <t>METSL</t>
  </si>
  <si>
    <t>Maestros Mediline Systems Ltd.</t>
  </si>
  <si>
    <t>MAESTROS ME</t>
  </si>
  <si>
    <t>MAESTROM</t>
  </si>
  <si>
    <t>Mafatlal Dyes &amp; Chemicals Ltd.</t>
  </si>
  <si>
    <t>MAFAT DYES</t>
  </si>
  <si>
    <t>MAFATDY</t>
  </si>
  <si>
    <t>Mafatlal Industries Ltd.</t>
  </si>
  <si>
    <t>MAFATLAL IND</t>
  </si>
  <si>
    <t>MAFATIND</t>
  </si>
  <si>
    <t>Magadh Sugar &amp; Energy Ltd.</t>
  </si>
  <si>
    <t>MAGADHSUGAR</t>
  </si>
  <si>
    <t>Magadh Traders Ltd.</t>
  </si>
  <si>
    <t>Magan Industries Ltd.</t>
  </si>
  <si>
    <t>MAGAN INDUSR</t>
  </si>
  <si>
    <t>MAGIN</t>
  </si>
  <si>
    <t>Magico Exports &amp; Consultants Ltd.</t>
  </si>
  <si>
    <t>MAGICO EXP.</t>
  </si>
  <si>
    <t>Magma Fincorp Ltd.</t>
  </si>
  <si>
    <t>MAGMA FIN</t>
  </si>
  <si>
    <t>MAGMA</t>
  </si>
  <si>
    <t>Magna Colors Ltd.</t>
  </si>
  <si>
    <t>MAGNA COL</t>
  </si>
  <si>
    <t>MAGNACOL</t>
  </si>
  <si>
    <t>Magna Electro Castings Ltd.</t>
  </si>
  <si>
    <t>MAGNA ELECTR</t>
  </si>
  <si>
    <t>MAGNAELQ</t>
  </si>
  <si>
    <t>Magna Industries &amp; Exports Ltd.</t>
  </si>
  <si>
    <t>MAGNA IND.</t>
  </si>
  <si>
    <t>MAGNA</t>
  </si>
  <si>
    <t>Magnanimous Trade &amp; Finance Ltd.</t>
  </si>
  <si>
    <t>MAGAN TRD FI</t>
  </si>
  <si>
    <t>MAGANTR</t>
  </si>
  <si>
    <t>Magnum Commercial Ltd.</t>
  </si>
  <si>
    <t>Magnum Ltd.</t>
  </si>
  <si>
    <t>MAGNUM LTD.</t>
  </si>
  <si>
    <t>MAGNUM</t>
  </si>
  <si>
    <t>Magnum Polymers India Ltd.</t>
  </si>
  <si>
    <t>Magnum Ventures Ltd.</t>
  </si>
  <si>
    <t>MAGNUM VENT</t>
  </si>
  <si>
    <t>Magnus Rubber Industries  Ltd.</t>
  </si>
  <si>
    <t>MAGNUS RUBB.</t>
  </si>
  <si>
    <t>MAGNSRB</t>
  </si>
  <si>
    <t>Maha Rashtra Apex Corporation Ltd.</t>
  </si>
  <si>
    <t>MAH.RAS.APEX</t>
  </si>
  <si>
    <t>MAHAPEXLTD</t>
  </si>
  <si>
    <t>Mahaan Foods Ltd.</t>
  </si>
  <si>
    <t>MAHAAN FOODS</t>
  </si>
  <si>
    <t>MAHAANF</t>
  </si>
  <si>
    <t>Mahalakshmi Fibres &amp; Industries Ltd.</t>
  </si>
  <si>
    <t>Mahalaxmi Rubtech Ltd.</t>
  </si>
  <si>
    <t>MAHA.RUBTECH</t>
  </si>
  <si>
    <t>MHLXMIRU</t>
  </si>
  <si>
    <t>Mahalaxmi Seamless Ltd.</t>
  </si>
  <si>
    <t>MAHALAXMI SM</t>
  </si>
  <si>
    <t>Mahamaya Investments Ltd.</t>
  </si>
  <si>
    <t>MILLENNIUM</t>
  </si>
  <si>
    <t>Mahamaya Steel Industries Ltd.</t>
  </si>
  <si>
    <t>MAHA STEEL</t>
  </si>
  <si>
    <t>MAHASTEEL</t>
  </si>
  <si>
    <t>Mahan Industries Ltd.</t>
  </si>
  <si>
    <t>MAHAN IND.</t>
  </si>
  <si>
    <t>MAHANIN</t>
  </si>
  <si>
    <t>Mahanagar Commercial Company Ltd.</t>
  </si>
  <si>
    <t>Mahanagar Gas Ltd.</t>
  </si>
  <si>
    <t>MGL</t>
  </si>
  <si>
    <t>Mahanagar Telephone Nigam Ltd.</t>
  </si>
  <si>
    <t xml:space="preserve">MAHA.TELE   </t>
  </si>
  <si>
    <t>MTNL</t>
  </si>
  <si>
    <t>Mahanivesh (India) Ltd.</t>
  </si>
  <si>
    <t>MAHANIVESH I</t>
  </si>
  <si>
    <t>MAHAN</t>
  </si>
  <si>
    <t>Maharashtra Corporation Ltd.</t>
  </si>
  <si>
    <t>MAHA CORP</t>
  </si>
  <si>
    <t>MAHACORP</t>
  </si>
  <si>
    <t>MAHA ELEKTRO</t>
  </si>
  <si>
    <t>Maharashtra Polybutenes Ltd.</t>
  </si>
  <si>
    <t>MAHA.POLYBUT</t>
  </si>
  <si>
    <t>MAHAPOL</t>
  </si>
  <si>
    <t>Maharashtra Scooters Ltd.</t>
  </si>
  <si>
    <t>MAH.SCOOTER</t>
  </si>
  <si>
    <t>MAHSCOOTER</t>
  </si>
  <si>
    <t>Maharashtra Seamless Ltd.</t>
  </si>
  <si>
    <t>MAH.SEAMLESS</t>
  </si>
  <si>
    <t>MAHSEAMLES</t>
  </si>
  <si>
    <t>Mahasagar Travels Ltd.</t>
  </si>
  <si>
    <t>MAHASAGAR TR</t>
  </si>
  <si>
    <t>MHSGRMS</t>
  </si>
  <si>
    <t>Mahashree Trading Ltd.</t>
  </si>
  <si>
    <t>MAHASHREE</t>
  </si>
  <si>
    <t>MAHSHRE</t>
  </si>
  <si>
    <t>Mahaveer Cotts Strings Ltd.</t>
  </si>
  <si>
    <t>Mahaveer Finance India Ltd.</t>
  </si>
  <si>
    <t>Mahaveer Infoway Ltd.</t>
  </si>
  <si>
    <t>MINFY</t>
  </si>
  <si>
    <t>Mahavir Advanced Remedies Ltd.</t>
  </si>
  <si>
    <t>MAHAREM</t>
  </si>
  <si>
    <t>Mahavir Impex Ltd.</t>
  </si>
  <si>
    <t>MAHAVIR IMPE</t>
  </si>
  <si>
    <t>MAHAV</t>
  </si>
  <si>
    <t>Mahavir Industries Ltd.</t>
  </si>
  <si>
    <t>MAHAVIRIND</t>
  </si>
  <si>
    <t>Mahendra Cements Ltd.</t>
  </si>
  <si>
    <t>MAHENDRA CEM</t>
  </si>
  <si>
    <t>MAHNDCM</t>
  </si>
  <si>
    <t>Mahendra Petrochemicals Ltd.</t>
  </si>
  <si>
    <t>MAHEND PETRO</t>
  </si>
  <si>
    <t>MAHENPET</t>
  </si>
  <si>
    <t>Mahendra Shipping Ltd.</t>
  </si>
  <si>
    <t>Maheshwari Logistics Ltd.</t>
  </si>
  <si>
    <t>Mahindra &amp; Mahindra Financial Services Ltd.</t>
  </si>
  <si>
    <t>M&amp;M FINANSER</t>
  </si>
  <si>
    <t>M&amp;MFIN</t>
  </si>
  <si>
    <t>Mahindra &amp; Mahindra Financial Services Ltd. - (0MMFSL18AA)</t>
  </si>
  <si>
    <t>0MMFSL18AA</t>
  </si>
  <si>
    <t>Mahindra &amp; Mahindra Ltd.</t>
  </si>
  <si>
    <t>MAH &amp; MAH</t>
  </si>
  <si>
    <t>M&amp;M</t>
  </si>
  <si>
    <t>Mahindra CIE Automotive Ltd.</t>
  </si>
  <si>
    <t>MAHINDCIE</t>
  </si>
  <si>
    <t>Mahindra Composites Ltd.(Amalgamated)</t>
  </si>
  <si>
    <t>MAHIN COMP</t>
  </si>
  <si>
    <t>MAHINCOMP</t>
  </si>
  <si>
    <t>Mahindra Holidays &amp; Resorts India Ltd.</t>
  </si>
  <si>
    <t>MAH HOLIDAY</t>
  </si>
  <si>
    <t>MHRIL</t>
  </si>
  <si>
    <t>Mahindra Lifespace Developers Ltd.</t>
  </si>
  <si>
    <t>MAHINDRALIFE</t>
  </si>
  <si>
    <t>MAHLIFE</t>
  </si>
  <si>
    <t>Mahindra Satyam Ltd. (Amalgamated)</t>
  </si>
  <si>
    <t>SATYAM COMP</t>
  </si>
  <si>
    <t>SATYAM</t>
  </si>
  <si>
    <t>Mahindra Ugine Steel Company Ltd.(Amalgamated)</t>
  </si>
  <si>
    <t>MAHINDUGIN</t>
  </si>
  <si>
    <t>Maini Precision Products Ltd.</t>
  </si>
  <si>
    <t>Maithan Alloys Ltd.</t>
  </si>
  <si>
    <t xml:space="preserve">MAITHAN ALL </t>
  </si>
  <si>
    <t>MAITHANALL</t>
  </si>
  <si>
    <t>Maitri Enterprises Ltd.</t>
  </si>
  <si>
    <t>MAITRI</t>
  </si>
  <si>
    <t>Majesco Ltd.</t>
  </si>
  <si>
    <t>MJCO</t>
  </si>
  <si>
    <t>Majestic Auto Ltd.</t>
  </si>
  <si>
    <t>MAJESTIC AUT</t>
  </si>
  <si>
    <t>MAJESAUT</t>
  </si>
  <si>
    <t>Majestic Industries Ltd.</t>
  </si>
  <si>
    <t>MAJESTIC IND</t>
  </si>
  <si>
    <t>MAJESIN</t>
  </si>
  <si>
    <t>Majestic Research Services And Solutions Ltd.</t>
  </si>
  <si>
    <t>MRSS</t>
  </si>
  <si>
    <t>MakeMyTrip Ltd.</t>
  </si>
  <si>
    <t>Makers Laboratories Ltd.</t>
  </si>
  <si>
    <t>MAKERS LAB.</t>
  </si>
  <si>
    <t>MAKERSL</t>
  </si>
  <si>
    <t>Malabar Trading Company Ltd.</t>
  </si>
  <si>
    <t>MALABAR TRAD</t>
  </si>
  <si>
    <t>MALTC</t>
  </si>
  <si>
    <t>Malankara Plantations Ltd.</t>
  </si>
  <si>
    <t>Malay Commercial Enterprises Ltd.</t>
  </si>
  <si>
    <t>Mallcom (India) Ltd</t>
  </si>
  <si>
    <t>MALLCOM</t>
  </si>
  <si>
    <t>Malu Paper Mills Ltd.</t>
  </si>
  <si>
    <t>MALU PAPER</t>
  </si>
  <si>
    <t>MALUPAPER</t>
  </si>
  <si>
    <t>Malvica Engineering Ltd.</t>
  </si>
  <si>
    <t>MALVICA ENGI</t>
  </si>
  <si>
    <t>MALVICAE</t>
  </si>
  <si>
    <t>Malvika Steel Ltd.</t>
  </si>
  <si>
    <t>MALVIKA STEE</t>
  </si>
  <si>
    <t>MALVI</t>
  </si>
  <si>
    <t>Malwa Cotton Spinning Mills Ltd.</t>
  </si>
  <si>
    <t>MALWA COTTON</t>
  </si>
  <si>
    <t>MALWACOTT</t>
  </si>
  <si>
    <t>Malwa Vanaspati &amp; Chemical Company Ltd.</t>
  </si>
  <si>
    <t>Man Industries (India) Ltd.</t>
  </si>
  <si>
    <t>MAN IND.(I)</t>
  </si>
  <si>
    <t>MANINDS</t>
  </si>
  <si>
    <t>Man InfraConstruction Ltd.</t>
  </si>
  <si>
    <t xml:space="preserve">MAN INFRA   </t>
  </si>
  <si>
    <t>MANINFRA</t>
  </si>
  <si>
    <t>Man Mohak Fin-Invest-Lease Ltd.</t>
  </si>
  <si>
    <t>Manabarrie Tea Company Ltd.</t>
  </si>
  <si>
    <t>Manaksia Aluminium Company Ltd.</t>
  </si>
  <si>
    <t>MNKALCOLTD</t>
  </si>
  <si>
    <t>Manaksia Coated Metals &amp; Industries Ltd.</t>
  </si>
  <si>
    <t>MNKCMILTD</t>
  </si>
  <si>
    <t>Manaksia Industries Ltd.</t>
  </si>
  <si>
    <t>MANAKINDLTD</t>
  </si>
  <si>
    <t>Manaksia Ltd.</t>
  </si>
  <si>
    <t>MANAKSIA LTD</t>
  </si>
  <si>
    <t>MANAKSIA</t>
  </si>
  <si>
    <t>Manaksia Steels Ltd.</t>
  </si>
  <si>
    <t>MANAKSTELTD</t>
  </si>
  <si>
    <t>Manali Petrochemicals Ltd.</t>
  </si>
  <si>
    <t>MANALI PETRO</t>
  </si>
  <si>
    <t>MANALIPETC</t>
  </si>
  <si>
    <t>Manappuram Finance Ltd.</t>
  </si>
  <si>
    <t xml:space="preserve">MANAP FIN   </t>
  </si>
  <si>
    <t>MANAPPURAM</t>
  </si>
  <si>
    <t>Manas Flour Mills Ltd.</t>
  </si>
  <si>
    <t>Manas Properties Ltd.</t>
  </si>
  <si>
    <t>MANAS</t>
  </si>
  <si>
    <t>Manav Infra Projects Ltd.</t>
  </si>
  <si>
    <t>Manav Pharma Ltd.</t>
  </si>
  <si>
    <t>MANAV PHARMA</t>
  </si>
  <si>
    <t>MHNAVPH</t>
  </si>
  <si>
    <t>Manavta Holdings Ltd.</t>
  </si>
  <si>
    <t>Manbhawani Investment Ltd.</t>
  </si>
  <si>
    <t>Mandhana Industries Ltd.</t>
  </si>
  <si>
    <t>MANDHANA</t>
  </si>
  <si>
    <t>Mandya Finance Company Ltd.</t>
  </si>
  <si>
    <t>Mangal Credit and Fincorp Ltd.</t>
  </si>
  <si>
    <t>MANCREDIT</t>
  </si>
  <si>
    <t>TAKMCHN</t>
  </si>
  <si>
    <t>Mangal Steel Enterprises Ltd.</t>
  </si>
  <si>
    <t>Mangalam Cement Ltd.</t>
  </si>
  <si>
    <t>MANGALAM CEM</t>
  </si>
  <si>
    <t>MANGLMCEM</t>
  </si>
  <si>
    <t>Mangalam Drugs &amp; Organics Ltd.</t>
  </si>
  <si>
    <t>MAN DRUGORG</t>
  </si>
  <si>
    <t>MANGALAM</t>
  </si>
  <si>
    <t>Mangalam Engineering Projects Ltd.</t>
  </si>
  <si>
    <t>Mangalam Industrial Finance Ltd.</t>
  </si>
  <si>
    <t>MANGALAM IND</t>
  </si>
  <si>
    <t>MANGIND</t>
  </si>
  <si>
    <t>Mangalam Organics Ltd.</t>
  </si>
  <si>
    <t>MANORG</t>
  </si>
  <si>
    <t>Mangalam Seeds Ltd.</t>
  </si>
  <si>
    <t>MSL</t>
  </si>
  <si>
    <t>Mangalam Timber Products Ltd.</t>
  </si>
  <si>
    <t>MANGALAM TIM</t>
  </si>
  <si>
    <t>MANGTIMBER</t>
  </si>
  <si>
    <t>Mangalore Chemicals &amp; Fertilizers Ltd.</t>
  </si>
  <si>
    <t>MANGLR.CHEM</t>
  </si>
  <si>
    <t>MANGCHEFER</t>
  </si>
  <si>
    <t>Mangalore Refinery &amp; Petrochemicals Ltd.</t>
  </si>
  <si>
    <t>MRPL</t>
  </si>
  <si>
    <t>Mangalwedhe Sun-Soya Ltd.</t>
  </si>
  <si>
    <t>MANGALWED SN</t>
  </si>
  <si>
    <t>MANGALW</t>
  </si>
  <si>
    <t>Mangalya Soft-Tech Ltd.</t>
  </si>
  <si>
    <t>MANGALYA SOF</t>
  </si>
  <si>
    <t>MANGASOF</t>
  </si>
  <si>
    <t>Manglam India Ltd.</t>
  </si>
  <si>
    <t>Mani Commercial Ltd.</t>
  </si>
  <si>
    <t>Manipal Finance Corporation Ltd.</t>
  </si>
  <si>
    <t>MANIPALFIN(P</t>
  </si>
  <si>
    <t>MNPLFIN</t>
  </si>
  <si>
    <t>Manish Organics India Ltd.</t>
  </si>
  <si>
    <t>Maniyar Plast-O-Contain Ltd.</t>
  </si>
  <si>
    <t>MANIYAR PLAS</t>
  </si>
  <si>
    <t>MNYRPLA-B</t>
  </si>
  <si>
    <t>Manjeera Constructions Ltd.</t>
  </si>
  <si>
    <t>MANJEERA</t>
  </si>
  <si>
    <t>Manjunatha Investments Ltd.</t>
  </si>
  <si>
    <t>Manjushree Plantations Ltd.</t>
  </si>
  <si>
    <t>Manna Glass-Tech Industries  Ltd.</t>
  </si>
  <si>
    <t>MANNA GLA TE</t>
  </si>
  <si>
    <t>MANNA</t>
  </si>
  <si>
    <t>Manocha Polymers Ltd.</t>
  </si>
  <si>
    <t>Manomay Tex India Ltd.</t>
  </si>
  <si>
    <t>MANOMAY</t>
  </si>
  <si>
    <t>Manor Estates &amp; Industries Ltd.</t>
  </si>
  <si>
    <t>KARAN WOO-SN</t>
  </si>
  <si>
    <t>KARANWO</t>
  </si>
  <si>
    <t>Manpasand Beverages Ltd.</t>
  </si>
  <si>
    <t>MANPASAND</t>
  </si>
  <si>
    <t>Manphool Exports Ltd.</t>
  </si>
  <si>
    <t>Manphul Trading &amp; Finance Co Ltd.</t>
  </si>
  <si>
    <t>Manraj Housing Finance Ltd.</t>
  </si>
  <si>
    <t>MANRAJ HOUSI</t>
  </si>
  <si>
    <t>MANRAJH</t>
  </si>
  <si>
    <t>Mansarovar Paper &amp; Industries  Ltd.</t>
  </si>
  <si>
    <t>MANSAR PAPIN</t>
  </si>
  <si>
    <t>MANPAIN</t>
  </si>
  <si>
    <t>Mansi Finance (Chennai) Ltd.</t>
  </si>
  <si>
    <t>MANSI FINANC</t>
  </si>
  <si>
    <t>MANSIFIN</t>
  </si>
  <si>
    <t>Mansingh Hotels And Resorts Ltd.</t>
  </si>
  <si>
    <t>Mansinghka Oil Products Ltd.</t>
  </si>
  <si>
    <t>MANSINGH.OIL</t>
  </si>
  <si>
    <t>MNSGOIL</t>
  </si>
  <si>
    <t>Mansoon Trading Company Ltd.</t>
  </si>
  <si>
    <t>MANSOON TRAD</t>
  </si>
  <si>
    <t>ZMANSOON</t>
  </si>
  <si>
    <t>Manugraph India Ltd.</t>
  </si>
  <si>
    <t>MANUGRAPH IN</t>
  </si>
  <si>
    <t>MANUGRAPH</t>
  </si>
  <si>
    <t>Manvijay Development Company Ltd.</t>
  </si>
  <si>
    <t>MANVIJAY</t>
  </si>
  <si>
    <t>Maple Holdings Ltd.</t>
  </si>
  <si>
    <t>Maplle Infraprojects Ltd.</t>
  </si>
  <si>
    <t>MAPLLEINF</t>
  </si>
  <si>
    <t>Mapro Industries Ltd.</t>
  </si>
  <si>
    <t>MAPRO IND.</t>
  </si>
  <si>
    <t>MAPROIN</t>
  </si>
  <si>
    <t>Maral Overseas Ltd.</t>
  </si>
  <si>
    <t>MARAL OVERS</t>
  </si>
  <si>
    <t>MARALOVER</t>
  </si>
  <si>
    <t>Marathon Nextgen Realty Ltd.</t>
  </si>
  <si>
    <t>MARATHON NEX</t>
  </si>
  <si>
    <t>MARATHON</t>
  </si>
  <si>
    <t>Marathwada Refractories Ltd.</t>
  </si>
  <si>
    <t>MARATH.REFRA</t>
  </si>
  <si>
    <t>MARATHR</t>
  </si>
  <si>
    <t>Marble Finvest Ltd.</t>
  </si>
  <si>
    <t>Marda Commercial &amp; Holdings Ltd.</t>
  </si>
  <si>
    <t>Mardia Samyoung Capillary Tubes Co Ltd.</t>
  </si>
  <si>
    <t>MARDIA SAMYG</t>
  </si>
  <si>
    <t>MSCTC</t>
  </si>
  <si>
    <t>Mardia Tubes Ltd.</t>
  </si>
  <si>
    <t>Marg Ltd.</t>
  </si>
  <si>
    <t>MARG LTD</t>
  </si>
  <si>
    <t>MARG</t>
  </si>
  <si>
    <t>Marg Projects &amp; Infrastructure Ltd.</t>
  </si>
  <si>
    <t>MARG PRO IN</t>
  </si>
  <si>
    <t>MARGPROIN</t>
  </si>
  <si>
    <t>Marg Techno Projects Ltd.</t>
  </si>
  <si>
    <t>MTPL</t>
  </si>
  <si>
    <t>Margo Finance Ltd.</t>
  </si>
  <si>
    <t>MARGO FIN</t>
  </si>
  <si>
    <t>MARGOFIN</t>
  </si>
  <si>
    <t>Margo Trading Company Ltd.</t>
  </si>
  <si>
    <t>Marico Kaya Enterprises Ltd. - (Amalgamation)</t>
  </si>
  <si>
    <t>MARICOKAYEL</t>
  </si>
  <si>
    <t>MARICOLTD</t>
  </si>
  <si>
    <t>MARICO</t>
  </si>
  <si>
    <t>Marikar Motors Ltd.</t>
  </si>
  <si>
    <t>Marine Cargo Company Ltd.</t>
  </si>
  <si>
    <t>MARINE CARGO</t>
  </si>
  <si>
    <t>MRNCRGO</t>
  </si>
  <si>
    <t>Maris Spinners Ltd.</t>
  </si>
  <si>
    <t>MARIS SPIN.</t>
  </si>
  <si>
    <t>MARIS</t>
  </si>
  <si>
    <t>Market Creators Ltd.</t>
  </si>
  <si>
    <t>MARKET CREAT</t>
  </si>
  <si>
    <t>MKTCREAT</t>
  </si>
  <si>
    <t>MARKSANS</t>
  </si>
  <si>
    <t>Marktesh Trading Ltd.</t>
  </si>
  <si>
    <t>Marmagoa Steel Ltd.</t>
  </si>
  <si>
    <t>MARMAGOA ST.</t>
  </si>
  <si>
    <t>MRMGAST</t>
  </si>
  <si>
    <t>Marsons Ltd.</t>
  </si>
  <si>
    <t>MARSONS</t>
  </si>
  <si>
    <t>Martin Burn Ltd.</t>
  </si>
  <si>
    <t>MARTIN BURN</t>
  </si>
  <si>
    <t>MARBU</t>
  </si>
  <si>
    <t>Maruti Infrastructure Ltd.</t>
  </si>
  <si>
    <t>MARUTI INFRA</t>
  </si>
  <si>
    <t>MAINFRA</t>
  </si>
  <si>
    <t>Maruti Organics Ltd.</t>
  </si>
  <si>
    <t>MARUTI ORG.</t>
  </si>
  <si>
    <t>MRUTIOR**</t>
  </si>
  <si>
    <t>Maruti Securities Ltd.</t>
  </si>
  <si>
    <t>MARUTI SEC.</t>
  </si>
  <si>
    <t>MARUTISE</t>
  </si>
  <si>
    <t xml:space="preserve">MARUTISUZUK </t>
  </si>
  <si>
    <t>MARUTI</t>
  </si>
  <si>
    <t>Maruti Telstar Industries  Ltd.</t>
  </si>
  <si>
    <t>MARUTI TELST</t>
  </si>
  <si>
    <t>MARTELI</t>
  </si>
  <si>
    <t>Marvel Capital &amp; Finance (India) Ltd.</t>
  </si>
  <si>
    <t>MARVEL CAPIT</t>
  </si>
  <si>
    <t>MARVEL</t>
  </si>
  <si>
    <t>Marvel Hi-Tech Ltd.</t>
  </si>
  <si>
    <t>Marvel Industries Ltd.</t>
  </si>
  <si>
    <t>MARVEL INDUS</t>
  </si>
  <si>
    <t>MARIN</t>
  </si>
  <si>
    <t>Marvel Vinyls Ltd.</t>
  </si>
  <si>
    <t>MARVEL VINYL</t>
  </si>
  <si>
    <t>MARVINY</t>
  </si>
  <si>
    <t>MAS Financial Services Ltd.</t>
  </si>
  <si>
    <t>Mascon Global Ltd.</t>
  </si>
  <si>
    <t>MASCON GLOBA</t>
  </si>
  <si>
    <t>MASCONGLO</t>
  </si>
  <si>
    <t>Mask Investments Ltd.</t>
  </si>
  <si>
    <t>Mastek Ltd.</t>
  </si>
  <si>
    <t xml:space="preserve">MASTEK LTD  </t>
  </si>
  <si>
    <t>MASTEK</t>
  </si>
  <si>
    <t>Master Chemicals Ltd.</t>
  </si>
  <si>
    <t>MASTER CHEMI</t>
  </si>
  <si>
    <t>MASCH</t>
  </si>
  <si>
    <t>Master Exchange &amp; Finance Ltd.</t>
  </si>
  <si>
    <t>Master Trust Ltd.</t>
  </si>
  <si>
    <t>MASTER TRUST</t>
  </si>
  <si>
    <t>MASTERTR</t>
  </si>
  <si>
    <t>Mathew Easow Research Securities Ltd.</t>
  </si>
  <si>
    <t>MATHEW EASOW</t>
  </si>
  <si>
    <t>MATHEWE</t>
  </si>
  <si>
    <t>Matra Kaushal Enterprise Ltd.</t>
  </si>
  <si>
    <t>MKEL</t>
  </si>
  <si>
    <t>PLENTER</t>
  </si>
  <si>
    <t>Matra Realty Ltd.</t>
  </si>
  <si>
    <t>MATRA REALT</t>
  </si>
  <si>
    <t>MATRAREAL</t>
  </si>
  <si>
    <t>Matrimony.Com Ltd.</t>
  </si>
  <si>
    <t>MATRIMONY</t>
  </si>
  <si>
    <t>Maud Tea &amp; Seed Co. Ltd.</t>
  </si>
  <si>
    <t>Mauria Udyog Ltd.</t>
  </si>
  <si>
    <t>MUL</t>
  </si>
  <si>
    <t>Maurya Industrial Resources Ltd.</t>
  </si>
  <si>
    <t>Maurya Trading Company Ltd.</t>
  </si>
  <si>
    <t>Mavens Biotech Ltd.</t>
  </si>
  <si>
    <t>MAVENS BIO</t>
  </si>
  <si>
    <t>MAVENSBIO</t>
  </si>
  <si>
    <t>Mavi Industries Ltd.</t>
  </si>
  <si>
    <t>MAVI IND</t>
  </si>
  <si>
    <t>MAVIIND</t>
  </si>
  <si>
    <t>Mawana Sugars Ltd.</t>
  </si>
  <si>
    <t>MAWANA SUGAR</t>
  </si>
  <si>
    <t>MAWANASUG</t>
  </si>
  <si>
    <t>Max Alert Systems Ltd.</t>
  </si>
  <si>
    <t>MAX ALERT</t>
  </si>
  <si>
    <t>MASL</t>
  </si>
  <si>
    <t>Max Financial Services Ltd.</t>
  </si>
  <si>
    <t>MFSL</t>
  </si>
  <si>
    <t>Max Heights Infrastructure Ltd.</t>
  </si>
  <si>
    <t>MAXHEIGHTS</t>
  </si>
  <si>
    <t>Max India Ltd.</t>
  </si>
  <si>
    <t>MAXINDIA</t>
  </si>
  <si>
    <t>Max Ventures And Industries Ltd.</t>
  </si>
  <si>
    <t>MAXVIL</t>
  </si>
  <si>
    <t>Maximaa Systems Ltd.</t>
  </si>
  <si>
    <t>MAXIMAA SYST</t>
  </si>
  <si>
    <t>MAXIMAA</t>
  </si>
  <si>
    <t>Maximus International Ltd.</t>
  </si>
  <si>
    <t>MAXIMUS</t>
  </si>
  <si>
    <t>Maxworth Industrial Services Ltd.</t>
  </si>
  <si>
    <t>Maya Agro Products Ltd.</t>
  </si>
  <si>
    <t>MAYA AGRO P.</t>
  </si>
  <si>
    <t>MAYAGRP</t>
  </si>
  <si>
    <t>Maya Rasayan Ltd.</t>
  </si>
  <si>
    <t>MAYA RASAYAN</t>
  </si>
  <si>
    <t>MAYARAS</t>
  </si>
  <si>
    <t>Maya Spinners Ltd.</t>
  </si>
  <si>
    <t>MAYA SPINNER</t>
  </si>
  <si>
    <t>MAYASPN</t>
  </si>
  <si>
    <t>Maya Trade Links Ltd.</t>
  </si>
  <si>
    <t>Mayank Hotels Ltd.</t>
  </si>
  <si>
    <t>MAYAN HOTELS</t>
  </si>
  <si>
    <t>MAYHO</t>
  </si>
  <si>
    <t>Mayank Services Ltd.</t>
  </si>
  <si>
    <t>Mayfair Fabrics Ltd.</t>
  </si>
  <si>
    <t>Mayukh Dealtrade Ltd.</t>
  </si>
  <si>
    <t>MAYUKH</t>
  </si>
  <si>
    <t>Mayur Floorings Ltd.</t>
  </si>
  <si>
    <t>MAYUR FLOOR</t>
  </si>
  <si>
    <t>MAYURFL</t>
  </si>
  <si>
    <t>Mayur Leather Products Ltd.</t>
  </si>
  <si>
    <t>MAYUR LEATHR</t>
  </si>
  <si>
    <t>MAYUR</t>
  </si>
  <si>
    <t>MAYUR UNIQ.</t>
  </si>
  <si>
    <t>MAYURUNIQ</t>
  </si>
  <si>
    <t>Mazda Ltd.</t>
  </si>
  <si>
    <t>MAZDA LTD</t>
  </si>
  <si>
    <t>MAZDALTD</t>
  </si>
  <si>
    <t>Mazda Properties Ltd.</t>
  </si>
  <si>
    <t>MAZDA PROPER</t>
  </si>
  <si>
    <t>MAZDAPR</t>
  </si>
  <si>
    <t>MB Commercial Co Ltd.</t>
  </si>
  <si>
    <t>MB Parikh Finstocks Ltd.</t>
  </si>
  <si>
    <t>M.B.PARIKH</t>
  </si>
  <si>
    <t>MBPARIKH</t>
  </si>
  <si>
    <t>MBI Intercorp Ltd.</t>
  </si>
  <si>
    <t>MOONBEAM IND</t>
  </si>
  <si>
    <t>MOONB</t>
  </si>
  <si>
    <t>MBL Infrastructures Ltd.</t>
  </si>
  <si>
    <t>MBL INFRA</t>
  </si>
  <si>
    <t>MBLINFRA</t>
  </si>
  <si>
    <t>MCC Investment &amp; Leasing Company Ltd.</t>
  </si>
  <si>
    <t>MCC INV LEAS</t>
  </si>
  <si>
    <t>MCCIL</t>
  </si>
  <si>
    <t>Mcdowell Holdings Ltd.</t>
  </si>
  <si>
    <t>MCD HOLDING</t>
  </si>
  <si>
    <t>MCDHOLDING</t>
  </si>
  <si>
    <t>Mcleod &amp; Co Ltd</t>
  </si>
  <si>
    <t>Mcleod Russel India Ltd.</t>
  </si>
  <si>
    <t>MCLEOD RUSSE</t>
  </si>
  <si>
    <t>MCLEODRUSS</t>
  </si>
  <si>
    <t>MCM Investments &amp; Finance Ltd.</t>
  </si>
  <si>
    <t>Mcnally Bharat Engineering Company Ltd.</t>
  </si>
  <si>
    <t>MCNALLYB</t>
  </si>
  <si>
    <t>MBECL</t>
  </si>
  <si>
    <t>McNally Sayaji Engineering Ltd.</t>
  </si>
  <si>
    <t>MCS Ltd.</t>
  </si>
  <si>
    <t>MCS LTD</t>
  </si>
  <si>
    <t>MCSLTD</t>
  </si>
  <si>
    <t>MC-Stitch Ltd.</t>
  </si>
  <si>
    <t>MCX - SX40</t>
  </si>
  <si>
    <t>MD Inducto Cast Ltd.</t>
  </si>
  <si>
    <t>MDINDUCTO</t>
  </si>
  <si>
    <t>MD Overseas Ltd.</t>
  </si>
  <si>
    <t>Media Matrix Worldwide Ltd</t>
  </si>
  <si>
    <t>MEDIA MATRIX</t>
  </si>
  <si>
    <t>MMWL</t>
  </si>
  <si>
    <t>Mediaone Global Entertainment Ltd.</t>
  </si>
  <si>
    <t>MEDIA ONE</t>
  </si>
  <si>
    <t>MEDIAONE</t>
  </si>
  <si>
    <t>Medicamen Biotech Ltd.</t>
  </si>
  <si>
    <t>MEDICAMEN BI</t>
  </si>
  <si>
    <t>MEDICAMEQ</t>
  </si>
  <si>
    <t>Medi-Caps Ltd.</t>
  </si>
  <si>
    <t>MEDI CAPS</t>
  </si>
  <si>
    <t>MEDICAPQ</t>
  </si>
  <si>
    <t>Medinova Diagnostic Services Ltd.</t>
  </si>
  <si>
    <t>MEDINOVA DIA</t>
  </si>
  <si>
    <t>MEDINOV</t>
  </si>
  <si>
    <t>Meenakshi Enterprises Ltd.</t>
  </si>
  <si>
    <t>MEL</t>
  </si>
  <si>
    <t>Meenakshi India Ltd.</t>
  </si>
  <si>
    <t>Meenakshi Steel Industries  Ltd.</t>
  </si>
  <si>
    <t>MEENA STEL</t>
  </si>
  <si>
    <t>MEENST</t>
  </si>
  <si>
    <t>Meenakshi Tea Company Ltd.</t>
  </si>
  <si>
    <t>Meera Industries Ltd.</t>
  </si>
  <si>
    <t>MEERA</t>
  </si>
  <si>
    <t>Mefcom Capital Markets Ltd.</t>
  </si>
  <si>
    <t>MEFCOM CAPIT</t>
  </si>
  <si>
    <t>MEFCOMCAP</t>
  </si>
  <si>
    <t>Mega Corporation Ltd.</t>
  </si>
  <si>
    <t>MEGA CORPN.</t>
  </si>
  <si>
    <t>MEGACOR</t>
  </si>
  <si>
    <t>Mega Fin (India) Ltd.</t>
  </si>
  <si>
    <t>MEGA FIN IND</t>
  </si>
  <si>
    <t>MEGFI</t>
  </si>
  <si>
    <t>Mega Nirman &amp; Industries Ltd.</t>
  </si>
  <si>
    <t>MNIL</t>
  </si>
  <si>
    <t>Megasoft Ltd.</t>
  </si>
  <si>
    <t>MEGASOFT LTD</t>
  </si>
  <si>
    <t>MEGASOFT</t>
  </si>
  <si>
    <t>Megh Mayur Infra Ltd.</t>
  </si>
  <si>
    <t>TRANS OCEAN</t>
  </si>
  <si>
    <t>TRANOCE</t>
  </si>
  <si>
    <t>Meghmani Organics Ltd.</t>
  </si>
  <si>
    <t>MEGHMANI</t>
  </si>
  <si>
    <t>MEGH</t>
  </si>
  <si>
    <t>Meglon Infra-Real (India) Ltd.</t>
  </si>
  <si>
    <t>MEGLON</t>
  </si>
  <si>
    <t>Megri Soft Ltd.</t>
  </si>
  <si>
    <t>MEGRISOFT</t>
  </si>
  <si>
    <t>Mehai Technology Ltd.</t>
  </si>
  <si>
    <t>Mehta Housing Finance Ltd.</t>
  </si>
  <si>
    <t>MEHTA HOUSIN</t>
  </si>
  <si>
    <t>MEHTAHG</t>
  </si>
  <si>
    <t>Mehta Integrated Finance Ltd.</t>
  </si>
  <si>
    <t>MEHTA I.FIN</t>
  </si>
  <si>
    <t>MEHIF</t>
  </si>
  <si>
    <t>Mehta Rubber Chemicals Ltd.</t>
  </si>
  <si>
    <t>MEHTA RUBBER</t>
  </si>
  <si>
    <t>MEHTARB</t>
  </si>
  <si>
    <t>Mehta Securities Ltd.</t>
  </si>
  <si>
    <t>MEHTA SECUR.</t>
  </si>
  <si>
    <t>MEHSECU</t>
  </si>
  <si>
    <t>Mehta Sulfites (India) Ltd.</t>
  </si>
  <si>
    <t>MEHTA SULFIT</t>
  </si>
  <si>
    <t>MHTSULF-B</t>
  </si>
  <si>
    <t>Melstar Information Technologies Ltd.</t>
  </si>
  <si>
    <t>MELSTAR INFO</t>
  </si>
  <si>
    <t>MELSTAR</t>
  </si>
  <si>
    <t>MEMG Securities Ltd.</t>
  </si>
  <si>
    <t>Menon Bearings Ltd.</t>
  </si>
  <si>
    <t>MENON BEAR.</t>
  </si>
  <si>
    <t>MENONBE</t>
  </si>
  <si>
    <t>Menon Pistons Ltd.</t>
  </si>
  <si>
    <t>MENON PISTON</t>
  </si>
  <si>
    <t>MENNPIS</t>
  </si>
  <si>
    <t>MEP Infrastructure Developers Ltd.</t>
  </si>
  <si>
    <t>MEP</t>
  </si>
  <si>
    <t>Mercantile Ventures Ltd.</t>
  </si>
  <si>
    <t>MERCANTILE</t>
  </si>
  <si>
    <t>Mercator Ltd.</t>
  </si>
  <si>
    <t>MERCATOR</t>
  </si>
  <si>
    <t>Merck Ltd.</t>
  </si>
  <si>
    <t>MERCK LTD</t>
  </si>
  <si>
    <t>MERCK</t>
  </si>
  <si>
    <t>Mercury Laboratories Ltd.</t>
  </si>
  <si>
    <t xml:space="preserve">MERCURYLAB  </t>
  </si>
  <si>
    <t>MERCURYLAB</t>
  </si>
  <si>
    <t>Mercury Metals Ltd.</t>
  </si>
  <si>
    <t>MERCURY META</t>
  </si>
  <si>
    <t>MERMETL</t>
  </si>
  <si>
    <t>Mercury Trade Links Ltd.</t>
  </si>
  <si>
    <t>MERCURY TRAD</t>
  </si>
  <si>
    <t>MERCTRD</t>
  </si>
  <si>
    <t>Merit Credit Corporation Ltd.</t>
  </si>
  <si>
    <t>Merit Investment Ltd.</t>
  </si>
  <si>
    <t>Merlin Industrial Development Ltd.</t>
  </si>
  <si>
    <t>Merry Share Fin Ltd.</t>
  </si>
  <si>
    <t>Merrygold Mercantiles Ltd.</t>
  </si>
  <si>
    <t>Mesco Pharmaceuticals Ltd.</t>
  </si>
  <si>
    <t>MESCO PHARMA</t>
  </si>
  <si>
    <t>MESPHAR-B</t>
  </si>
  <si>
    <t>Metal Coatings (India) Ltd.</t>
  </si>
  <si>
    <t>METAL COATIN</t>
  </si>
  <si>
    <t>METALCO</t>
  </si>
  <si>
    <t>Metal Corporation Of India Ltd.</t>
  </si>
  <si>
    <t>Metalman Industries Ltd.</t>
  </si>
  <si>
    <t>METALMAN IND</t>
  </si>
  <si>
    <t>METAI</t>
  </si>
  <si>
    <t>Metalyst Forgings Ltd.</t>
  </si>
  <si>
    <t>METALFORGE</t>
  </si>
  <si>
    <t>Methoni Tea Company Ltd.</t>
  </si>
  <si>
    <t>Metkore Alloys &amp; Industries Ltd.</t>
  </si>
  <si>
    <t>METKORE</t>
  </si>
  <si>
    <t>Metrochem Capital Trust Ltd.</t>
  </si>
  <si>
    <t>Metrochem Industries Ltd.(Amalgmated)</t>
  </si>
  <si>
    <t>METROCHE.IND</t>
  </si>
  <si>
    <t>Metroglobal Ltd.</t>
  </si>
  <si>
    <t>METROGLOBL</t>
  </si>
  <si>
    <t>Metropoli Overseas Ltd.</t>
  </si>
  <si>
    <t>METRO OVERS</t>
  </si>
  <si>
    <t>METROOV</t>
  </si>
  <si>
    <t>Meuse Kara &amp; Sungrace Mafatlal Ltd.</t>
  </si>
  <si>
    <t>MEUSEKARA</t>
  </si>
  <si>
    <t>Mewar Hi-Tech Engineering Ltd.</t>
  </si>
  <si>
    <t>MHEL</t>
  </si>
  <si>
    <t>Mewar Polytex Ltd.</t>
  </si>
  <si>
    <t>MEWAR POLYTX</t>
  </si>
  <si>
    <t>MEWARPOL</t>
  </si>
  <si>
    <t>Mewat Zinc Ltd.</t>
  </si>
  <si>
    <t>MEWAT ZINC</t>
  </si>
  <si>
    <t>MEWATZI</t>
  </si>
  <si>
    <t>Meyer Apparel Ltd.</t>
  </si>
  <si>
    <t>MAL</t>
  </si>
  <si>
    <t>MFL India Ltd.</t>
  </si>
  <si>
    <t>MFL INDIA</t>
  </si>
  <si>
    <t>MFLINDIA</t>
  </si>
  <si>
    <t>MFS Intercorp Ltd.</t>
  </si>
  <si>
    <t>MFSINTRCRP</t>
  </si>
  <si>
    <t>MH Mills &amp; Industries  Ltd.</t>
  </si>
  <si>
    <t>MH MILLS &amp; I</t>
  </si>
  <si>
    <t>MHMLIND</t>
  </si>
  <si>
    <t>MIC Electronics Ltd.</t>
  </si>
  <si>
    <t>MIC ELECTRON</t>
  </si>
  <si>
    <t>MIC</t>
  </si>
  <si>
    <t>Micro Energy (India) Ltd.</t>
  </si>
  <si>
    <t>MICRO ENERGY</t>
  </si>
  <si>
    <t>MICROEN</t>
  </si>
  <si>
    <t>Micro Forge (India) Ltd.</t>
  </si>
  <si>
    <t>MICRO FORGE</t>
  </si>
  <si>
    <t>MICROMT</t>
  </si>
  <si>
    <t>Micro Plantae Ltd.</t>
  </si>
  <si>
    <t>MICRO PLANTE</t>
  </si>
  <si>
    <t>MICROPL-B</t>
  </si>
  <si>
    <t>Micro Technologies (India) Ltd.</t>
  </si>
  <si>
    <t>MICROTECH</t>
  </si>
  <si>
    <t>Microse India Ltd.</t>
  </si>
  <si>
    <t>MICROSE IND</t>
  </si>
  <si>
    <t>MICROSE</t>
  </si>
  <si>
    <t>Mid East Portfolio Management Ltd.</t>
  </si>
  <si>
    <t>MID EAST POR</t>
  </si>
  <si>
    <t>MIDEASTP</t>
  </si>
  <si>
    <t>Mid India Industries  Ltd.</t>
  </si>
  <si>
    <t>MID INDIA IN</t>
  </si>
  <si>
    <t>MIDINDIA</t>
  </si>
  <si>
    <t>Midas Infra Trade Ltd.</t>
  </si>
  <si>
    <t>MIDINFRA</t>
  </si>
  <si>
    <t>Mideast (India) Ltd.</t>
  </si>
  <si>
    <t>MIDEAST</t>
  </si>
  <si>
    <t>MIDESTI-B</t>
  </si>
  <si>
    <t>Midfield Industries Ltd.</t>
  </si>
  <si>
    <t>MIDFIELD</t>
  </si>
  <si>
    <t>Midland Plastics Ltd.</t>
  </si>
  <si>
    <t>MIDLAND PLAS</t>
  </si>
  <si>
    <t>MIDLANDP</t>
  </si>
  <si>
    <t>Midland Polymers Ltd.</t>
  </si>
  <si>
    <t>MIDLAND POLY</t>
  </si>
  <si>
    <t>MIDPOLY</t>
  </si>
  <si>
    <t>Midland Rubber &amp; Produce Company Ltd</t>
  </si>
  <si>
    <t>Midland Services Ltd</t>
  </si>
  <si>
    <t>Midvalley Entertainment Ltd.</t>
  </si>
  <si>
    <t>MIDVAL</t>
  </si>
  <si>
    <t>Midwest Gold Ltd.</t>
  </si>
  <si>
    <t>MIDWEST GOLD</t>
  </si>
  <si>
    <t>MIDWEST</t>
  </si>
  <si>
    <t>MIG Media Neurons Ltd.</t>
  </si>
  <si>
    <t>Mihijam Vanaspati Ltd.</t>
  </si>
  <si>
    <t>MIHIJAM VANA</t>
  </si>
  <si>
    <t>MIHIJAM</t>
  </si>
  <si>
    <t>Mihika Industries Ltd.</t>
  </si>
  <si>
    <t>MIHIKA</t>
  </si>
  <si>
    <t>Mikado Textile Industries  Ltd.</t>
  </si>
  <si>
    <t>MIKDO TEXT.</t>
  </si>
  <si>
    <t>MKDOTEX</t>
  </si>
  <si>
    <t>MIL Industries Ltd.</t>
  </si>
  <si>
    <t>Milestone Global Ltd.</t>
  </si>
  <si>
    <t>MILE GLOBAL</t>
  </si>
  <si>
    <t>MILESTONE</t>
  </si>
  <si>
    <t>Milgrey Entertainment Ltd.</t>
  </si>
  <si>
    <t>MILGREY FIN</t>
  </si>
  <si>
    <t>ZMILGFIN</t>
  </si>
  <si>
    <t>Milk Partners India Ltd.</t>
  </si>
  <si>
    <t>RAVILEELA DR</t>
  </si>
  <si>
    <t>RAVLELA</t>
  </si>
  <si>
    <t>Milk Specialities Ltd.</t>
  </si>
  <si>
    <t>MILK SPECIAL</t>
  </si>
  <si>
    <t>MILKSPL</t>
  </si>
  <si>
    <t>Milkfood Ltd.</t>
  </si>
  <si>
    <t>MILKFOOD</t>
  </si>
  <si>
    <t>MLKFOOD</t>
  </si>
  <si>
    <t>Millennium Beer Industries  Ltd. (Amalgmated)</t>
  </si>
  <si>
    <t>MILLENNIUM B</t>
  </si>
  <si>
    <t>Millennium Cybertech Ltd.</t>
  </si>
  <si>
    <t>MILLEN CYBER</t>
  </si>
  <si>
    <t>MILLENCY</t>
  </si>
  <si>
    <t>Millitoons Entertainment Ltd.</t>
  </si>
  <si>
    <t>MIENT</t>
  </si>
  <si>
    <t>Minal Industries Ltd.</t>
  </si>
  <si>
    <t>MINAL IND</t>
  </si>
  <si>
    <t>MINALIND</t>
  </si>
  <si>
    <t>Minaxi Textiles Ltd.</t>
  </si>
  <si>
    <t>MINAXI TEXT.</t>
  </si>
  <si>
    <t>MINAXI</t>
  </si>
  <si>
    <t>Minda Corporation Ltd.</t>
  </si>
  <si>
    <t>MINDACORP</t>
  </si>
  <si>
    <t>Minda Finance Ltd.</t>
  </si>
  <si>
    <t>MINDAFIN</t>
  </si>
  <si>
    <t>Minda Industries Ltd.</t>
  </si>
  <si>
    <t>MINDA IND</t>
  </si>
  <si>
    <t>MINDAIND</t>
  </si>
  <si>
    <t>Mindteck (India) Ltd.</t>
  </si>
  <si>
    <t>MINDTECK (I)</t>
  </si>
  <si>
    <t>MINDTECK</t>
  </si>
  <si>
    <t>Mindtree Ltd.</t>
  </si>
  <si>
    <t>MINDTREE LTD</t>
  </si>
  <si>
    <t>MINDTREE</t>
  </si>
  <si>
    <t>Mindvision Capital Ltd.</t>
  </si>
  <si>
    <t>MINDVISCAP</t>
  </si>
  <si>
    <t>Mini Diamonds (India) Ltd.</t>
  </si>
  <si>
    <t>MINI DIAMOND</t>
  </si>
  <si>
    <t>MINID</t>
  </si>
  <si>
    <t>Mini Soft Ltd.</t>
  </si>
  <si>
    <t>MINI SOFT LT</t>
  </si>
  <si>
    <t>MINISOFT</t>
  </si>
  <si>
    <t>Minolta Finance Ltd.</t>
  </si>
  <si>
    <t>MINOLTA FIN.</t>
  </si>
  <si>
    <t>MINOLTAF</t>
  </si>
  <si>
    <t>Mint Investments Ltd.</t>
  </si>
  <si>
    <t>Mintage Electro Equipment Ltd.</t>
  </si>
  <si>
    <t>MINTA ELE EQ</t>
  </si>
  <si>
    <t>MINTAGE</t>
  </si>
  <si>
    <t>Mipco Seamless Rings (Gujarat) Ltd.</t>
  </si>
  <si>
    <t>MIPCO SEAM.</t>
  </si>
  <si>
    <t>MPCOSEM-B</t>
  </si>
  <si>
    <t>Mirc Electronics Ltd.</t>
  </si>
  <si>
    <t xml:space="preserve">MIRC ELECT  </t>
  </si>
  <si>
    <t>MIRCELECTR</t>
  </si>
  <si>
    <t>Mirch Technologies (India) Ltd.</t>
  </si>
  <si>
    <t>MIRCH</t>
  </si>
  <si>
    <t>Mirza International Ltd.</t>
  </si>
  <si>
    <t>MIRZA INTER</t>
  </si>
  <si>
    <t>MIRZAINT</t>
  </si>
  <si>
    <t>Mishka Exim Ltd.</t>
  </si>
  <si>
    <t>MISHKA</t>
  </si>
  <si>
    <t>Mishka Finance and Trading Ltd.</t>
  </si>
  <si>
    <t>PYRAMID TRFN</t>
  </si>
  <si>
    <t>PYRAMID</t>
  </si>
  <si>
    <t>Mishtann Foods Ltd.</t>
  </si>
  <si>
    <t>MISHTANN</t>
  </si>
  <si>
    <t>Mitcon Consultancy &amp; Engineering Services Ltd.</t>
  </si>
  <si>
    <t>Mitshi India Ltd.</t>
  </si>
  <si>
    <t>MITSHI</t>
  </si>
  <si>
    <t>Mitsu Chem Plast Ltd.</t>
  </si>
  <si>
    <t>MITSU</t>
  </si>
  <si>
    <t>Miven Machine Tools Ltd.</t>
  </si>
  <si>
    <t>MIVEN MACHIN</t>
  </si>
  <si>
    <t>MIVENMACH</t>
  </si>
  <si>
    <t>MK Aromatics Ltd.</t>
  </si>
  <si>
    <t>EMKAY AROMAT</t>
  </si>
  <si>
    <t>EMKAR</t>
  </si>
  <si>
    <t>MK Exim (India) Ltd.</t>
  </si>
  <si>
    <t>MKEXIM</t>
  </si>
  <si>
    <t>MK Proteins Ltd.</t>
  </si>
  <si>
    <t>MKJ Developers Ltd.</t>
  </si>
  <si>
    <t>MKJ Enterprises Ltd.</t>
  </si>
  <si>
    <t>MLDC Combines Ltd.</t>
  </si>
  <si>
    <t>MM Forgings Ltd.</t>
  </si>
  <si>
    <t>M.M.FORGINGS</t>
  </si>
  <si>
    <t>MMFL</t>
  </si>
  <si>
    <t>MM Rubber Company Ltd.</t>
  </si>
  <si>
    <t>M.M.RUBBER</t>
  </si>
  <si>
    <t>MMRUBBR-B</t>
  </si>
  <si>
    <t>MMS Infrastructure Ltd.</t>
  </si>
  <si>
    <t>MMSINFRA</t>
  </si>
  <si>
    <t>MMTC Ltd.</t>
  </si>
  <si>
    <t>MINERAL&amp;METL</t>
  </si>
  <si>
    <t>MMTC</t>
  </si>
  <si>
    <t>Mobile Tele Communications Ltd.</t>
  </si>
  <si>
    <t>MOBILE TELE</t>
  </si>
  <si>
    <t>MOBILTEL</t>
  </si>
  <si>
    <t>Model Financial Corporation Ltd.</t>
  </si>
  <si>
    <t>MODEL FI COR</t>
  </si>
  <si>
    <t>MODFC</t>
  </si>
  <si>
    <t>Modella Woollens Ltd.</t>
  </si>
  <si>
    <t>MODELLA WOOL</t>
  </si>
  <si>
    <t>MODWOOL</t>
  </si>
  <si>
    <t>Moderate Credit Corporation Ltd.</t>
  </si>
  <si>
    <t>Moderate Investment And Commercial Enterprises Ltd.</t>
  </si>
  <si>
    <t>Modern Cement Industries  Ltd.</t>
  </si>
  <si>
    <t>MODERN CEMEN</t>
  </si>
  <si>
    <t>MODECEM</t>
  </si>
  <si>
    <t>Modern Converters Ltd.</t>
  </si>
  <si>
    <t>MODCL</t>
  </si>
  <si>
    <t>Modern Dairies Ltd.</t>
  </si>
  <si>
    <t>MODERN DAIRI</t>
  </si>
  <si>
    <t>MODAIRY</t>
  </si>
  <si>
    <t>Modern Denim Ltd.</t>
  </si>
  <si>
    <t>MODERN DENIM</t>
  </si>
  <si>
    <t>MDRNSUT-B</t>
  </si>
  <si>
    <t>Modern Financial Services Ltd.</t>
  </si>
  <si>
    <t>Modern India Ltd.</t>
  </si>
  <si>
    <t>MODERN INDIA</t>
  </si>
  <si>
    <t>MODERN</t>
  </si>
  <si>
    <t>Modern Insulators Ltd.</t>
  </si>
  <si>
    <t>MOD.INSUL.</t>
  </si>
  <si>
    <t>MODINSU</t>
  </si>
  <si>
    <t>Modern Malleables Ltd.</t>
  </si>
  <si>
    <t>MODERN MALLE</t>
  </si>
  <si>
    <t>MODMA</t>
  </si>
  <si>
    <t>Modern Shares &amp; Stockbrokers Ltd.</t>
  </si>
  <si>
    <t>MODERN SHARE</t>
  </si>
  <si>
    <t>MODRNSH</t>
  </si>
  <si>
    <t>Modern Steels Ltd.</t>
  </si>
  <si>
    <t>MODERN STEEL</t>
  </si>
  <si>
    <t>MDRNSTL</t>
  </si>
  <si>
    <t>Modern Syntex (India) Ltd.</t>
  </si>
  <si>
    <t>MODERN SYNT.</t>
  </si>
  <si>
    <t>MDRNSYN-B</t>
  </si>
  <si>
    <t>Modern Terry Towels Ltd.</t>
  </si>
  <si>
    <t>MODERN TERRY</t>
  </si>
  <si>
    <t>MDTERYT-B</t>
  </si>
  <si>
    <t>Modern Threads (India) Ltd.</t>
  </si>
  <si>
    <t>MODERN THRED</t>
  </si>
  <si>
    <t>MDRNTHR-B</t>
  </si>
  <si>
    <t>Modex International Securities Ltd.</t>
  </si>
  <si>
    <t>MODEX INT</t>
  </si>
  <si>
    <t>MODEX</t>
  </si>
  <si>
    <t>Modi Hoover International Ltd.</t>
  </si>
  <si>
    <t>MODI HOVER I</t>
  </si>
  <si>
    <t>MODIHOOV</t>
  </si>
  <si>
    <t>Modi Naturals Ltd.</t>
  </si>
  <si>
    <t>MODINATURAL</t>
  </si>
  <si>
    <t>MODINATUR</t>
  </si>
  <si>
    <t>Modi Rubber Ltd.</t>
  </si>
  <si>
    <t>MODI RUBBER</t>
  </si>
  <si>
    <t>MODIRUBBER</t>
  </si>
  <si>
    <t>Modi Spinning &amp; Wvg. Mills Co. Ltd.</t>
  </si>
  <si>
    <t>Modi Tele Fibres Ltd.</t>
  </si>
  <si>
    <t>MODI THREADS</t>
  </si>
  <si>
    <t>MODITHR</t>
  </si>
  <si>
    <t>Modipon Ltd.</t>
  </si>
  <si>
    <t>MODIPON</t>
  </si>
  <si>
    <t>Modison Metals Ltd.</t>
  </si>
  <si>
    <t>MODISON MET.</t>
  </si>
  <si>
    <t>MODISNME</t>
  </si>
  <si>
    <t>Modistone Ltd.</t>
  </si>
  <si>
    <t>MODISTONE LT</t>
  </si>
  <si>
    <t>MODISTO</t>
  </si>
  <si>
    <t>Moh Ltd.</t>
  </si>
  <si>
    <t>MOH LIMITED</t>
  </si>
  <si>
    <t>MOH</t>
  </si>
  <si>
    <t>Mohan Finance Ltd.</t>
  </si>
  <si>
    <t>Mohatta &amp; Heckel Ltd.</t>
  </si>
  <si>
    <t>MOHATTA HECK</t>
  </si>
  <si>
    <t>MHECKMT</t>
  </si>
  <si>
    <t>Mohini Fibers Ltd.</t>
  </si>
  <si>
    <t>Mohit Industries Ltd.</t>
  </si>
  <si>
    <t>MOHIT INDUS.</t>
  </si>
  <si>
    <t>MOHITIND</t>
  </si>
  <si>
    <t>Mohit Paper Mills Ltd.</t>
  </si>
  <si>
    <t>MOHIT PAPER</t>
  </si>
  <si>
    <t>MOHITPPR</t>
  </si>
  <si>
    <t>Mohite Industries Ltd.</t>
  </si>
  <si>
    <t>MOHITE</t>
  </si>
  <si>
    <t>Mohta Finance &amp; Leasing Company Ltd.</t>
  </si>
  <si>
    <t>MOIL LTD</t>
  </si>
  <si>
    <t>MOIL</t>
  </si>
  <si>
    <t>Mold-Tek Packaging Ltd.</t>
  </si>
  <si>
    <t>MOLDTKPACK</t>
  </si>
  <si>
    <t>MOLDTKPAC</t>
  </si>
  <si>
    <t>Mold-Tek Technologies Ltd.</t>
  </si>
  <si>
    <t>MOLD-TEK TEC</t>
  </si>
  <si>
    <t>MOLDTEK</t>
  </si>
  <si>
    <t>Momai Apparels Ltd.</t>
  </si>
  <si>
    <t>Mona Textiles Ltd.</t>
  </si>
  <si>
    <t>Monalisa Infotech Ltd.</t>
  </si>
  <si>
    <t>MONA INFOTEC</t>
  </si>
  <si>
    <t>MONINFO</t>
  </si>
  <si>
    <t>Monarch Networth Capital Ltd.</t>
  </si>
  <si>
    <t>MONARCH</t>
  </si>
  <si>
    <t>Moneshi Agro Industries Ltd.</t>
  </si>
  <si>
    <t>MONES AGRO I</t>
  </si>
  <si>
    <t>MONESHIA</t>
  </si>
  <si>
    <t>Money Masters Leasing &amp; Finance Ltd.</t>
  </si>
  <si>
    <t>MMLF</t>
  </si>
  <si>
    <t>Moneycare Finanz Ltd.</t>
  </si>
  <si>
    <t>MONEYCARE FI</t>
  </si>
  <si>
    <t>MONEYCF</t>
  </si>
  <si>
    <t>Monga Brothers Ltd.</t>
  </si>
  <si>
    <t>Monica Electronics Ltd.</t>
  </si>
  <si>
    <t>MONICA ELECT</t>
  </si>
  <si>
    <t>MONEL</t>
  </si>
  <si>
    <t>Monnet Finance Ltd.</t>
  </si>
  <si>
    <t>Monnet Industries Ltd.</t>
  </si>
  <si>
    <t>MONNET IND.</t>
  </si>
  <si>
    <t>MONNETIN</t>
  </si>
  <si>
    <t>Monnet International Ltd.</t>
  </si>
  <si>
    <t>Monnet Ispat &amp; Energy Ltd.</t>
  </si>
  <si>
    <t>MONNETISPA</t>
  </si>
  <si>
    <t>Monnet Project Developers Ltd.</t>
  </si>
  <si>
    <t>MONNETPRO</t>
  </si>
  <si>
    <t>MONETSUG</t>
  </si>
  <si>
    <t>Monotype India Ltd.</t>
  </si>
  <si>
    <t>MONOTYPE IND</t>
  </si>
  <si>
    <t>MONOT</t>
  </si>
  <si>
    <t>Monozyme India Ltd.</t>
  </si>
  <si>
    <t>MONOZYM INDI</t>
  </si>
  <si>
    <t>MONOZYM</t>
  </si>
  <si>
    <t>MONSANTO (I)</t>
  </si>
  <si>
    <t>MONSANTO</t>
  </si>
  <si>
    <t>Montari Industries Ltd.</t>
  </si>
  <si>
    <t>MONTARI INDU</t>
  </si>
  <si>
    <t>MONTA</t>
  </si>
  <si>
    <t>Montari Leather Ltd.</t>
  </si>
  <si>
    <t>MONTARI LEAT</t>
  </si>
  <si>
    <t>MONTRIL</t>
  </si>
  <si>
    <t>Monte Carlo Fashions Ltd.</t>
  </si>
  <si>
    <t>MONTECARLO</t>
  </si>
  <si>
    <t>Moongipa Capital Finance Ltd.</t>
  </si>
  <si>
    <t>MOONGIPA CAP</t>
  </si>
  <si>
    <t>MONGIPA</t>
  </si>
  <si>
    <t>Moongipa Securities Ltd.</t>
  </si>
  <si>
    <t>MOONGIPASEC</t>
  </si>
  <si>
    <t>Morarjee Textiles Ltd.</t>
  </si>
  <si>
    <t>MORARJETEX</t>
  </si>
  <si>
    <t>MORARJEE</t>
  </si>
  <si>
    <t>Morarka Finance Ltd.</t>
  </si>
  <si>
    <t>MORARKA FIN.</t>
  </si>
  <si>
    <t>MORARKFI</t>
  </si>
  <si>
    <t>Morepen Laboratories Ltd.</t>
  </si>
  <si>
    <t>MOREPEN LAB.</t>
  </si>
  <si>
    <t>MOREPENLAB</t>
  </si>
  <si>
    <t>Morgan Industries Ltd.</t>
  </si>
  <si>
    <t>MORGAN IND</t>
  </si>
  <si>
    <t>MRGNIND</t>
  </si>
  <si>
    <t>Morgan Ventures Ltd.</t>
  </si>
  <si>
    <t>MORGAN VENT</t>
  </si>
  <si>
    <t>MORGAN</t>
  </si>
  <si>
    <t>Morganite Crucible (India) Ltd.</t>
  </si>
  <si>
    <t>MORGAN CRU</t>
  </si>
  <si>
    <t>MORGANITE</t>
  </si>
  <si>
    <t>Morning Glory Leasing &amp; Finance Ltd.</t>
  </si>
  <si>
    <t>Moryo Industries Ltd.</t>
  </si>
  <si>
    <t>MORYO IND</t>
  </si>
  <si>
    <t>MORYOIND</t>
  </si>
  <si>
    <t>Moschip Semiconductor Technology Ltd.</t>
  </si>
  <si>
    <t>MOSCHIP SEMI</t>
  </si>
  <si>
    <t>MOSCHIP</t>
  </si>
  <si>
    <t>Moser Baer India Ltd.</t>
  </si>
  <si>
    <t>MOSER BEAR</t>
  </si>
  <si>
    <t>MOSERBAER</t>
  </si>
  <si>
    <t>Mother Mira Industries  Ltd.</t>
  </si>
  <si>
    <t>MOT MIRA IND</t>
  </si>
  <si>
    <t>MOTMIND</t>
  </si>
  <si>
    <t>Motherson Sumi Systems Ltd.</t>
  </si>
  <si>
    <t>MOTHERSON SS</t>
  </si>
  <si>
    <t>MOTHERSUMI</t>
  </si>
  <si>
    <t>Mothola Company Ltd.</t>
  </si>
  <si>
    <t>Motika Finance Ltd.</t>
  </si>
  <si>
    <t>Motilal Oswal Financial Services Ltd.</t>
  </si>
  <si>
    <t>MOTILALOFS</t>
  </si>
  <si>
    <t>Motilal Oswal MOSt Shares M100 ETF</t>
  </si>
  <si>
    <t>M100</t>
  </si>
  <si>
    <t>Motilal Oswal Mutual Fund - Motilal Oswal MOSt Shares Gold ETF</t>
  </si>
  <si>
    <t>MGOLD</t>
  </si>
  <si>
    <t>Motilal Oswal Mutual Fund - Motilal Oswal MOSt Shares M50 ETF</t>
  </si>
  <si>
    <t>M50 ETF</t>
  </si>
  <si>
    <t>M50</t>
  </si>
  <si>
    <t>Motilal Oswal Mutual Fund-Motilal Oswal MOSt Shares NASDAQ 100 ETF</t>
  </si>
  <si>
    <t>N100</t>
  </si>
  <si>
    <t>Motor &amp; General Finance Ltd.</t>
  </si>
  <si>
    <t>MOTOR&amp;GEN.FI</t>
  </si>
  <si>
    <t>MOTOGENFIN</t>
  </si>
  <si>
    <t>Motorex Corporation Ltd.</t>
  </si>
  <si>
    <t>Motorol Speciality Oils Ltd.</t>
  </si>
  <si>
    <t>MOTO SPEC OI</t>
  </si>
  <si>
    <t>MOTOROLSP</t>
  </si>
  <si>
    <t>Moulik Finance &amp; Resorts Ltd.</t>
  </si>
  <si>
    <t>MOULIK FINAN</t>
  </si>
  <si>
    <t>MOULIKF</t>
  </si>
  <si>
    <t>Mount Everest Mineral Water Ltd. - (Amalgamation)</t>
  </si>
  <si>
    <t>MOUNT EVE MI</t>
  </si>
  <si>
    <t>MOUNTEVE</t>
  </si>
  <si>
    <t>Mount Housing &amp; Infrastructure Ltd.</t>
  </si>
  <si>
    <t>Mount Shivalik Industries Ltd.</t>
  </si>
  <si>
    <t>MOUNTT SHIV.</t>
  </si>
  <si>
    <t>MOUNTSHIQ</t>
  </si>
  <si>
    <t>Mounteverest Trading &amp; Invst. Ltd. (Amalgamated)</t>
  </si>
  <si>
    <t>MOUNT TRAD</t>
  </si>
  <si>
    <t>Movilex Irrigation Ltd.</t>
  </si>
  <si>
    <t>MOVILEX IR</t>
  </si>
  <si>
    <t>MOVILEX</t>
  </si>
  <si>
    <t>Moving Picture Company (India) Ltd.</t>
  </si>
  <si>
    <t>MOVING PI(PS</t>
  </si>
  <si>
    <t>MOVINGPI</t>
  </si>
  <si>
    <t>MP Agro Industries  Ltd.</t>
  </si>
  <si>
    <t>M.P.AGRO IND</t>
  </si>
  <si>
    <t>MPAGI</t>
  </si>
  <si>
    <t>MP Investments &amp; Consultancy Services Ltd.</t>
  </si>
  <si>
    <t>MP Telelinks Ltd.</t>
  </si>
  <si>
    <t>M P TELELINK</t>
  </si>
  <si>
    <t>MPTELE</t>
  </si>
  <si>
    <t>MPF Systems Ltd.</t>
  </si>
  <si>
    <t>MATHER &amp; PLA</t>
  </si>
  <si>
    <t>MPFSL</t>
  </si>
  <si>
    <t>Mphasis Ltd.</t>
  </si>
  <si>
    <t>MPHASIS LTD</t>
  </si>
  <si>
    <t>MPHASIS</t>
  </si>
  <si>
    <t>MPIL Corporation Ltd.</t>
  </si>
  <si>
    <t>MPIL CORP L</t>
  </si>
  <si>
    <t>MPILCORPL</t>
  </si>
  <si>
    <t>MPL Plastics Ltd.</t>
  </si>
  <si>
    <t>MPL</t>
  </si>
  <si>
    <t>MPS Infotecnics Ltd.</t>
  </si>
  <si>
    <t>VISESH INFO.</t>
  </si>
  <si>
    <t>VISESHINFO</t>
  </si>
  <si>
    <t>MPS Ltd.</t>
  </si>
  <si>
    <t xml:space="preserve">MPS LTD     </t>
  </si>
  <si>
    <t>MPSLTD</t>
  </si>
  <si>
    <t>MR Organisation Ltd.</t>
  </si>
  <si>
    <t>MRC EXIM Ltd.</t>
  </si>
  <si>
    <t>MRF LTD.</t>
  </si>
  <si>
    <t>MRF</t>
  </si>
  <si>
    <t>Mriduhari Trade &amp; Industries Ltd.</t>
  </si>
  <si>
    <t>Mridul Traders Ltd.</t>
  </si>
  <si>
    <t>MRO-TEK Realty Ltd.</t>
  </si>
  <si>
    <t>MRO-TEK</t>
  </si>
  <si>
    <t>Mrugesh Trading Ltd.</t>
  </si>
  <si>
    <t>MRUGESH TRAD</t>
  </si>
  <si>
    <t>MRUTR</t>
  </si>
  <si>
    <t>MS Securities Ltd.</t>
  </si>
  <si>
    <t>MS SECURITI</t>
  </si>
  <si>
    <t>MSECURI</t>
  </si>
  <si>
    <t>MSD Properties Ltd.</t>
  </si>
  <si>
    <t>MSJ Colonishing &amp; Leasing Company Ltd.</t>
  </si>
  <si>
    <t>MSL Industries Ltd.</t>
  </si>
  <si>
    <t>MSL INDUST.</t>
  </si>
  <si>
    <t>MSLIND</t>
  </si>
  <si>
    <t>MSP Steel &amp; Power Ltd.</t>
  </si>
  <si>
    <t>MSP STEEL</t>
  </si>
  <si>
    <t>MSPL</t>
  </si>
  <si>
    <t>MSR India Ltd.</t>
  </si>
  <si>
    <t>MSR INDIA</t>
  </si>
  <si>
    <t>MSRINDIA</t>
  </si>
  <si>
    <t>MT Educare Ltd.</t>
  </si>
  <si>
    <t xml:space="preserve">MT EDUCARE  </t>
  </si>
  <si>
    <t>MTEDUCARE</t>
  </si>
  <si>
    <t>MTZ Industries Ltd.</t>
  </si>
  <si>
    <t>METAZINC</t>
  </si>
  <si>
    <t>MTZIND</t>
  </si>
  <si>
    <t>MTZ Polyfilms Ltd.</t>
  </si>
  <si>
    <t>MTZ POLYFILM</t>
  </si>
  <si>
    <t>MTZPOLY</t>
  </si>
  <si>
    <t>Mudit Finlease Ltd.</t>
  </si>
  <si>
    <t>MUDIT FINLEA</t>
  </si>
  <si>
    <t>MUDITFN</t>
  </si>
  <si>
    <t>Mudit Investment &amp; Trading Company Ltd.</t>
  </si>
  <si>
    <t>Mudra Financial Services Ltd.</t>
  </si>
  <si>
    <t>MUDRA</t>
  </si>
  <si>
    <t>Mudunuru Ltd.</t>
  </si>
  <si>
    <t>MUDUNURU</t>
  </si>
  <si>
    <t>Mukand Engineers Ltd.</t>
  </si>
  <si>
    <t>MUKAND ENGG.</t>
  </si>
  <si>
    <t>MUKANDENGG</t>
  </si>
  <si>
    <t>Mukand Ltd.</t>
  </si>
  <si>
    <t>MUKAND LTD.</t>
  </si>
  <si>
    <t>MUKANDLTD</t>
  </si>
  <si>
    <t>Mukat Pipes Ltd.</t>
  </si>
  <si>
    <t>MUKAT PIPES</t>
  </si>
  <si>
    <t>MUKATPIP</t>
  </si>
  <si>
    <t>Mukerian Papers Ltd.</t>
  </si>
  <si>
    <t>MUKERIA PAPE</t>
  </si>
  <si>
    <t>MUKPA</t>
  </si>
  <si>
    <t>Mukesh Babu Financial Services Ltd.</t>
  </si>
  <si>
    <t>MUKESH BABU</t>
  </si>
  <si>
    <t>MUKESHB</t>
  </si>
  <si>
    <t>Mukesh Steels Ltd.</t>
  </si>
  <si>
    <t>MUKESH STEEL</t>
  </si>
  <si>
    <t>MUKESTL</t>
  </si>
  <si>
    <t>Mukesh Strips Ltd.</t>
  </si>
  <si>
    <t>MUKESH STRIP</t>
  </si>
  <si>
    <t>MUKSTRI</t>
  </si>
  <si>
    <t>Mukesh Udyog Ltd.</t>
  </si>
  <si>
    <t>Mukta Agriculture Ltd.</t>
  </si>
  <si>
    <t>MUKTA</t>
  </si>
  <si>
    <t>Mukta Arts Ltd.</t>
  </si>
  <si>
    <t xml:space="preserve">MUKTA ARTS  </t>
  </si>
  <si>
    <t>MUKTAARTS</t>
  </si>
  <si>
    <t>Mukund Syntex Ltd.</t>
  </si>
  <si>
    <t>MUKUND SYNT.</t>
  </si>
  <si>
    <t>MUKSYNT</t>
  </si>
  <si>
    <t>Mukunda Industrial Finance Ltd.</t>
  </si>
  <si>
    <t>MUKUNDA INDU</t>
  </si>
  <si>
    <t>MUKUIND</t>
  </si>
  <si>
    <t>Muller &amp; Phipps (India) Ltd.</t>
  </si>
  <si>
    <t>MULLER &amp; PHI</t>
  </si>
  <si>
    <t>MULLER</t>
  </si>
  <si>
    <t>Multi Commodity Exchange Of India Ltd.</t>
  </si>
  <si>
    <t>MCX LTD</t>
  </si>
  <si>
    <t>MCX</t>
  </si>
  <si>
    <t>Multi-Arc India Ltd.</t>
  </si>
  <si>
    <t>MULTI ARC IN</t>
  </si>
  <si>
    <t>MULTIARC</t>
  </si>
  <si>
    <t>Multibase India Ltd.</t>
  </si>
  <si>
    <t>MULTIBASE I</t>
  </si>
  <si>
    <t>MULTIBASE</t>
  </si>
  <si>
    <t>Multicolour Offset Ltd.</t>
  </si>
  <si>
    <t>MULTI COFFSE</t>
  </si>
  <si>
    <t>MULCOFF</t>
  </si>
  <si>
    <t>Multicon Realty Ltd.</t>
  </si>
  <si>
    <t>Multimetals Ltd.</t>
  </si>
  <si>
    <t>Multiplus Holdings Ltd.</t>
  </si>
  <si>
    <t>MULTIPL.HOLD</t>
  </si>
  <si>
    <t>MULTIIN</t>
  </si>
  <si>
    <t>Multiplus Resources Ltd.</t>
  </si>
  <si>
    <t>Multipurpose Trading &amp; Agencies Ltd.</t>
  </si>
  <si>
    <t>MULTI-PURPOS</t>
  </si>
  <si>
    <t>Munak Chemicals Ltd.</t>
  </si>
  <si>
    <t>MUNAK CHEM(P</t>
  </si>
  <si>
    <t>MUNKCHM</t>
  </si>
  <si>
    <t>Munis Forge Ltd.</t>
  </si>
  <si>
    <t>MUNIS FORGE</t>
  </si>
  <si>
    <t>MUNISFG</t>
  </si>
  <si>
    <t>Munjal Auto Industries  Ltd.</t>
  </si>
  <si>
    <t>MUNAUTO</t>
  </si>
  <si>
    <t>MUNJALAU</t>
  </si>
  <si>
    <t>Munjal Showa Ltd.</t>
  </si>
  <si>
    <t>MUNJAL SHOWA</t>
  </si>
  <si>
    <t>MUNJALSHOW</t>
  </si>
  <si>
    <t>Munoth Capital Markets Ltd.</t>
  </si>
  <si>
    <t>MUNOTH CAP M</t>
  </si>
  <si>
    <t>MUNCAPM</t>
  </si>
  <si>
    <t>Munoth Communication Ltd.</t>
  </si>
  <si>
    <t>MUNOTH INVES</t>
  </si>
  <si>
    <t>MUNOTHI</t>
  </si>
  <si>
    <t>Munoth Financial Services Ltd.</t>
  </si>
  <si>
    <t>MUNOTH FIN.</t>
  </si>
  <si>
    <t>MUNOTHFI</t>
  </si>
  <si>
    <t>Murablack India Ltd.</t>
  </si>
  <si>
    <t>MURABLACK</t>
  </si>
  <si>
    <t>MURABLK</t>
  </si>
  <si>
    <t>Murli Industries Ltd.</t>
  </si>
  <si>
    <t>MURLI INDU</t>
  </si>
  <si>
    <t>MURLIIND</t>
  </si>
  <si>
    <t>Murudeshwar Ceramics Ltd.</t>
  </si>
  <si>
    <t>MURD.CERAM</t>
  </si>
  <si>
    <t>MURUDCERA</t>
  </si>
  <si>
    <t>Music Broadcast Ltd.</t>
  </si>
  <si>
    <t>RADIOCITY</t>
  </si>
  <si>
    <t>Muthoot Capital Services Ltd.</t>
  </si>
  <si>
    <t>MUTHOOT CAP</t>
  </si>
  <si>
    <t>MUTHTFN</t>
  </si>
  <si>
    <t>Muthoot Finance Ltd.</t>
  </si>
  <si>
    <t>MUTHOOT FIN</t>
  </si>
  <si>
    <t>MUTHOOTFIN</t>
  </si>
  <si>
    <t>MV Cotspin Ltd.</t>
  </si>
  <si>
    <t>M V COTSPIN</t>
  </si>
  <si>
    <t>MVCOTSP</t>
  </si>
  <si>
    <t>MVL Ltd.</t>
  </si>
  <si>
    <t>MVL LIMITED</t>
  </si>
  <si>
    <t>MVL</t>
  </si>
  <si>
    <t>MW Unitexx Ltd.</t>
  </si>
  <si>
    <t>MWTEXX</t>
  </si>
  <si>
    <t>My Money Securities Ltd.</t>
  </si>
  <si>
    <t>MYMONEY</t>
  </si>
  <si>
    <t>MYM Technologies Ltd.</t>
  </si>
  <si>
    <t>MYM TECHNOLO</t>
  </si>
  <si>
    <t>MYMTECH</t>
  </si>
  <si>
    <t>Mysore Paints &amp; Varnish Ltd.</t>
  </si>
  <si>
    <t>Mysore Paper Mills Ltd.</t>
  </si>
  <si>
    <t>MYSORE PAPER</t>
  </si>
  <si>
    <t>MYSPAPE</t>
  </si>
  <si>
    <t>Mysore Petro Chemicals Ltd.</t>
  </si>
  <si>
    <t xml:space="preserve">MYS PETRO   </t>
  </si>
  <si>
    <t>MYSORPETRO</t>
  </si>
  <si>
    <t>Mysore Stoneware Pipes And Potteries Ltd.</t>
  </si>
  <si>
    <t>Mystic Electronics Ltd.</t>
  </si>
  <si>
    <t>MYSTICELE</t>
  </si>
  <si>
    <t>N2N Technologies Ltd.</t>
  </si>
  <si>
    <t>NNTL</t>
  </si>
  <si>
    <t>Nachmo Knitex Ltd.</t>
  </si>
  <si>
    <t>NACHMO KNITE</t>
  </si>
  <si>
    <t>NACHKNIT</t>
  </si>
  <si>
    <t>Naga Dhunseri Group Ltd.</t>
  </si>
  <si>
    <t>Naga Ltd.</t>
  </si>
  <si>
    <t>Nagarjuna Agri Tech Ltd.</t>
  </si>
  <si>
    <t>NAGAR.AGRITE</t>
  </si>
  <si>
    <t>NAGTECH</t>
  </si>
  <si>
    <t>Nagarjuna Agrichem Ltd.</t>
  </si>
  <si>
    <t>NAGAR.AGRICH</t>
  </si>
  <si>
    <t>NAGAAGRI</t>
  </si>
  <si>
    <t>Nagarjuna Drugs Ltd.</t>
  </si>
  <si>
    <t>NAGARJUNA DR</t>
  </si>
  <si>
    <t>NAGDRUG</t>
  </si>
  <si>
    <t>Nagarjuna Fertilizers &amp; Chemicals Ltd. (Merged)</t>
  </si>
  <si>
    <t>NAGA FERT CH</t>
  </si>
  <si>
    <t>Nagarjuna Fertilizers and Chemicals Ltd.</t>
  </si>
  <si>
    <t>NAGARFERT</t>
  </si>
  <si>
    <t>Nagarjuna Finance Ltd.</t>
  </si>
  <si>
    <t>NAG.FINANCE</t>
  </si>
  <si>
    <t>NGRJFIN-B</t>
  </si>
  <si>
    <t>Nagarjuna Oil Refinery Ltd.</t>
  </si>
  <si>
    <t>NORL</t>
  </si>
  <si>
    <t>NAGAROIL</t>
  </si>
  <si>
    <t>Nagendra Commercial Ltd.</t>
  </si>
  <si>
    <t>Nagpur Power &amp; Industries Ltd.</t>
  </si>
  <si>
    <t>NAGPUR POWER</t>
  </si>
  <si>
    <t>NAGPI</t>
  </si>
  <si>
    <t>Nagreeka Capital &amp; Infrastructure Ltd.</t>
  </si>
  <si>
    <t>NAGREKA CAP</t>
  </si>
  <si>
    <t>NAGREEKCAP</t>
  </si>
  <si>
    <t>Nagreeka Exports Ltd.</t>
  </si>
  <si>
    <t>NAGREEKA EXP</t>
  </si>
  <si>
    <t>NAGREEKEXP</t>
  </si>
  <si>
    <t>Nahar Capital And Financial Services Ltd.</t>
  </si>
  <si>
    <t>NAHAR CAP</t>
  </si>
  <si>
    <t>NAHARCAP</t>
  </si>
  <si>
    <t>Nahar Financial And Investment Ltd.</t>
  </si>
  <si>
    <t>Nahar Industrial Enterprises Ltd.</t>
  </si>
  <si>
    <t>NAHAR INDUST</t>
  </si>
  <si>
    <t>NAHARINDUS</t>
  </si>
  <si>
    <t>Nahar Poly Films Ltd.</t>
  </si>
  <si>
    <t>NAHAR POLY</t>
  </si>
  <si>
    <t>NAHARPOLY</t>
  </si>
  <si>
    <t>Nahar Spinning Mills Ltd.</t>
  </si>
  <si>
    <t>NAHAR SPG.</t>
  </si>
  <si>
    <t>NAHARSPING</t>
  </si>
  <si>
    <t>Naina Semiconductors Ltd.</t>
  </si>
  <si>
    <t>NAINA SEMICN</t>
  </si>
  <si>
    <t>NAINAMS</t>
  </si>
  <si>
    <t>Naisargik Agritech (India) Ltd.</t>
  </si>
  <si>
    <t>NAISARGIK AG</t>
  </si>
  <si>
    <t>NAISARG</t>
  </si>
  <si>
    <t>NAK Securities Ltd.</t>
  </si>
  <si>
    <t>Nakamichi Securities Ltd.</t>
  </si>
  <si>
    <t>Nakashatra Infrastructure Ltd.</t>
  </si>
  <si>
    <t>NAKSHTRINF</t>
  </si>
  <si>
    <t>Nakoda Ltd.</t>
  </si>
  <si>
    <t>NAKODA</t>
  </si>
  <si>
    <t>Nakshatra World Ltd.</t>
  </si>
  <si>
    <t>Nalin Lease Finance Ltd.</t>
  </si>
  <si>
    <t>NALIN LEASE</t>
  </si>
  <si>
    <t>Nalwa Sons Investments Ltd.</t>
  </si>
  <si>
    <t>NALWA SONS</t>
  </si>
  <si>
    <t>NSIL</t>
  </si>
  <si>
    <t>NAM Securities Ltd.</t>
  </si>
  <si>
    <t>NAM SEC</t>
  </si>
  <si>
    <t>NAM</t>
  </si>
  <si>
    <t>Namaste Exports Ltd.</t>
  </si>
  <si>
    <t>NAMASTEXP</t>
  </si>
  <si>
    <t>Namburnadi Tea Company Ltd.</t>
  </si>
  <si>
    <t>Namo Sidhi International Ltd.</t>
  </si>
  <si>
    <t>Namokar Marketing Ltd.</t>
  </si>
  <si>
    <t>Namtech Electronic Devices Ltd.</t>
  </si>
  <si>
    <t>NAMTECHELE</t>
  </si>
  <si>
    <t>Nandan Auto Tech Ltd.</t>
  </si>
  <si>
    <t>PARTH IND.</t>
  </si>
  <si>
    <t>Nandan Denim Ltd.</t>
  </si>
  <si>
    <t>NDL</t>
  </si>
  <si>
    <t>Nandani Creation Ltd.</t>
  </si>
  <si>
    <t>Nandanvan Investments Ltd.</t>
  </si>
  <si>
    <t>Nandini Texcom (India) Ltd.</t>
  </si>
  <si>
    <t>Naraingarh Sugar Mills Ltd.</t>
  </si>
  <si>
    <t>NARAINGAR SU</t>
  </si>
  <si>
    <t>NARSM</t>
  </si>
  <si>
    <t>Narang Industries Ltd.</t>
  </si>
  <si>
    <t>NARANG INDUS</t>
  </si>
  <si>
    <t>NARANGIN</t>
  </si>
  <si>
    <t>Narayan Agro Foods Ltd.</t>
  </si>
  <si>
    <t>Narayana Hrudayalaya Ltd.</t>
  </si>
  <si>
    <t>NH</t>
  </si>
  <si>
    <t>Narayani Steels Ltd.</t>
  </si>
  <si>
    <t>NARAYANI</t>
  </si>
  <si>
    <t>Narbada Gems And Jewellery Ltd.</t>
  </si>
  <si>
    <t>NARBADA</t>
  </si>
  <si>
    <t>Nardhana Infrastructure Ltd.</t>
  </si>
  <si>
    <t>PITHAMP.STL</t>
  </si>
  <si>
    <t>PITHMST</t>
  </si>
  <si>
    <t>Narendra Investments (Delhi) Ltd.</t>
  </si>
  <si>
    <t>NIDL</t>
  </si>
  <si>
    <t>Narendra Properties Ltd.</t>
  </si>
  <si>
    <t>NARENDRA PRO</t>
  </si>
  <si>
    <t>NARPROP</t>
  </si>
  <si>
    <t>Nariman Point Chemical Industries  Ltd.</t>
  </si>
  <si>
    <t>NARIMAN PT.</t>
  </si>
  <si>
    <t>NPNTCHM</t>
  </si>
  <si>
    <t>Narmada Gelatines Ltd.</t>
  </si>
  <si>
    <t xml:space="preserve">NARMADA GEL </t>
  </si>
  <si>
    <t>SHAWGELTIN</t>
  </si>
  <si>
    <t>Narmada Macplast Drip Irrigation Systems Ltd.</t>
  </si>
  <si>
    <t>NAR MACP DRI</t>
  </si>
  <si>
    <t>NARMP</t>
  </si>
  <si>
    <t>Narottam Investments &amp; Trading Company Ltd.</t>
  </si>
  <si>
    <t>Natco Economicals Ltd.</t>
  </si>
  <si>
    <t>NATECO</t>
  </si>
  <si>
    <t>Natco Pharma Ltd.</t>
  </si>
  <si>
    <t>NATCO PHARM</t>
  </si>
  <si>
    <t>NATCOPHARM</t>
  </si>
  <si>
    <t>Natco Polyplast Ltd.</t>
  </si>
  <si>
    <t>NATCO POLY</t>
  </si>
  <si>
    <t>NATCOMS</t>
  </si>
  <si>
    <t>Nath Bio-Genes (India) Ltd.</t>
  </si>
  <si>
    <t>NATH BIOGEN</t>
  </si>
  <si>
    <t>NATHBIOGEN</t>
  </si>
  <si>
    <t>Nath Pulp &amp; Paper Mills Ltd.</t>
  </si>
  <si>
    <t>NATH PULP</t>
  </si>
  <si>
    <t>NATHPULP</t>
  </si>
  <si>
    <t>National Aluminium Company Ltd.</t>
  </si>
  <si>
    <t>NAT.ALUM</t>
  </si>
  <si>
    <t>NATIONALUM</t>
  </si>
  <si>
    <t>National Auto Accessories Ltd.</t>
  </si>
  <si>
    <t>NAT.AUTO</t>
  </si>
  <si>
    <t>NATAUTO</t>
  </si>
  <si>
    <t>National Engineering Industries Ltd.</t>
  </si>
  <si>
    <t>National Fertilizers Ltd.</t>
  </si>
  <si>
    <t>NATIONAL FER</t>
  </si>
  <si>
    <t>NFL</t>
  </si>
  <si>
    <t>National Fittings Ltd.</t>
  </si>
  <si>
    <t>NATFIT</t>
  </si>
  <si>
    <t>National Flask Industries  Ltd.</t>
  </si>
  <si>
    <t>NATIONA FLAS</t>
  </si>
  <si>
    <t>NATFLASK</t>
  </si>
  <si>
    <t>National General Industries  Ltd.</t>
  </si>
  <si>
    <t>NATIONAL GEN</t>
  </si>
  <si>
    <t>NATGENI</t>
  </si>
  <si>
    <t>National Oxygen Ltd.</t>
  </si>
  <si>
    <t>NATI. OXYGEN</t>
  </si>
  <si>
    <t>NOL</t>
  </si>
  <si>
    <t>National Peroxide Ltd.</t>
  </si>
  <si>
    <t>NAT.PEROXIDE</t>
  </si>
  <si>
    <t>NATPEROX</t>
  </si>
  <si>
    <t>National Plastic Industries  Ltd.</t>
  </si>
  <si>
    <t xml:space="preserve">NAT.PLASTIC </t>
  </si>
  <si>
    <t>NATPLAS</t>
  </si>
  <si>
    <t>National Plastic Technologies Ltd.</t>
  </si>
  <si>
    <t>NAT PLASTIC</t>
  </si>
  <si>
    <t>NATPLASTI</t>
  </si>
  <si>
    <t>National Plywood Industries  Ltd.</t>
  </si>
  <si>
    <t>NATIONA PLYW</t>
  </si>
  <si>
    <t>NATPLY</t>
  </si>
  <si>
    <t>National Standard (India) Ltd.</t>
  </si>
  <si>
    <t>N.S.DUNCAN</t>
  </si>
  <si>
    <t>NATIONSTD</t>
  </si>
  <si>
    <t>National Steel &amp; Agro Industries  Ltd.</t>
  </si>
  <si>
    <t>NAT STL AGRO</t>
  </si>
  <si>
    <t>NATNLSTEEL</t>
  </si>
  <si>
    <t>National Stock Exchange Of India Ltd.</t>
  </si>
  <si>
    <t>National Switchgears Ltd.</t>
  </si>
  <si>
    <t>NAT.SWITCHG</t>
  </si>
  <si>
    <t>NATNSWI</t>
  </si>
  <si>
    <t>National Wind &amp; Power Corporation Ltd.</t>
  </si>
  <si>
    <t>NEPCPAPER</t>
  </si>
  <si>
    <t>Natraj Proteins Ltd.</t>
  </si>
  <si>
    <t>NATRAJ PROTE</t>
  </si>
  <si>
    <t>NATRAJPR</t>
  </si>
  <si>
    <t>Natura Hue Chem Ltd.</t>
  </si>
  <si>
    <t>NATURA HUE C</t>
  </si>
  <si>
    <t>NATHUEC</t>
  </si>
  <si>
    <t>Natural Capsules Ltd.</t>
  </si>
  <si>
    <t>NATURAL CAPS</t>
  </si>
  <si>
    <t>NATCAPSUQ</t>
  </si>
  <si>
    <t>Natural Stone Exports Ltd.</t>
  </si>
  <si>
    <t>NATURAL STON</t>
  </si>
  <si>
    <t>NATUSTO</t>
  </si>
  <si>
    <t>Natural Vanaspati Ltd.</t>
  </si>
  <si>
    <t>KEDIA VANASP</t>
  </si>
  <si>
    <t>KEDIAVA</t>
  </si>
  <si>
    <t>Naturite Agro Products Ltd.</t>
  </si>
  <si>
    <t>NAPL</t>
  </si>
  <si>
    <t>Nav Bharat Refrigeration &amp; Industries Ltd</t>
  </si>
  <si>
    <t>NAV BHAR VEN</t>
  </si>
  <si>
    <t>NBVENTURES</t>
  </si>
  <si>
    <t>Naval Technoplast Industries  Ltd.</t>
  </si>
  <si>
    <t>NAVAL TECHNO</t>
  </si>
  <si>
    <t>NAVALTC</t>
  </si>
  <si>
    <t>Navigant Corporate Advisors Ltd.</t>
  </si>
  <si>
    <t>NAVIGANT</t>
  </si>
  <si>
    <t>Navin Agro Industries Ltd.</t>
  </si>
  <si>
    <t>Navin Fluorine International Ltd.</t>
  </si>
  <si>
    <t>NAVIN FLUORI</t>
  </si>
  <si>
    <t>NAVINFLUOR</t>
  </si>
  <si>
    <t>Navinon Ltd.</t>
  </si>
  <si>
    <t>INDYESTUF</t>
  </si>
  <si>
    <t>IDI</t>
  </si>
  <si>
    <t>Navkar Builders Ltd.</t>
  </si>
  <si>
    <t>NAVKAR BUILD</t>
  </si>
  <si>
    <t>NAVBLDR</t>
  </si>
  <si>
    <t>Navkar Corporation Ltd.</t>
  </si>
  <si>
    <t>NAVKARCORP</t>
  </si>
  <si>
    <t>Navketan Merchants Ltd.</t>
  </si>
  <si>
    <t>NAVKETAN</t>
  </si>
  <si>
    <t>Navneet Education Ltd.</t>
  </si>
  <si>
    <t>NAVNETEDUL</t>
  </si>
  <si>
    <t>Navoday Consultants Ltd.</t>
  </si>
  <si>
    <t>Navoday Management Services Ltd.</t>
  </si>
  <si>
    <t>Nawratan Arts Ltd.</t>
  </si>
  <si>
    <t>Nayagara Paper Products (India) Ltd.</t>
  </si>
  <si>
    <t>NAYAGARA PAP</t>
  </si>
  <si>
    <t>NAYAPAP</t>
  </si>
  <si>
    <t>Naysaa Securities Ltd.</t>
  </si>
  <si>
    <t>NAYSAA</t>
  </si>
  <si>
    <t>NB Footwear Ltd.</t>
  </si>
  <si>
    <t>NB FOOT WEAR</t>
  </si>
  <si>
    <t>NBFOOT</t>
  </si>
  <si>
    <t>NBCC (India) Ltd.</t>
  </si>
  <si>
    <t>NBCC</t>
  </si>
  <si>
    <t>NBI Industrial Finance Company Ltd.</t>
  </si>
  <si>
    <t>NCC Blue Water Products Ltd.</t>
  </si>
  <si>
    <t>NCC BLUE WAT</t>
  </si>
  <si>
    <t>NCCBLUE</t>
  </si>
  <si>
    <t>NCC Finance Ltd.</t>
  </si>
  <si>
    <t>NCC FINANCE</t>
  </si>
  <si>
    <t>NCCFIN</t>
  </si>
  <si>
    <t>NCC Ltd.</t>
  </si>
  <si>
    <t>NCC</t>
  </si>
  <si>
    <t>NCL Industries Ltd.</t>
  </si>
  <si>
    <t>N C L IND.</t>
  </si>
  <si>
    <t>NCLIND</t>
  </si>
  <si>
    <t>NCL Research &amp; Financial Services Ltd.</t>
  </si>
  <si>
    <t>NCL RESEARCH</t>
  </si>
  <si>
    <t>NCLRESE</t>
  </si>
  <si>
    <t>ND Metal Industries  Ltd.</t>
  </si>
  <si>
    <t>N.D.METAL</t>
  </si>
  <si>
    <t>NDMETAL</t>
  </si>
  <si>
    <t>NDA Securities Ltd.</t>
  </si>
  <si>
    <t>NDA SECURIT.</t>
  </si>
  <si>
    <t>NDASEC</t>
  </si>
  <si>
    <t>NECC Logistics Ltd.</t>
  </si>
  <si>
    <t>Necem Cements Ltd.</t>
  </si>
  <si>
    <t>Nectar Lifesciences Ltd.</t>
  </si>
  <si>
    <t>NECTAR LIFE</t>
  </si>
  <si>
    <t>NECLIFE</t>
  </si>
  <si>
    <t>Neelachal Minerals Ltd.</t>
  </si>
  <si>
    <t>Neelachal Technologies Ltd.</t>
  </si>
  <si>
    <t>SH NEELAC L</t>
  </si>
  <si>
    <t>SNEEL</t>
  </si>
  <si>
    <t>Neelamalai Agro Industries  Ltd.</t>
  </si>
  <si>
    <t>NEELAMALAI</t>
  </si>
  <si>
    <t>Neelkanth Motels &amp; Hotels Ltd.</t>
  </si>
  <si>
    <t>NEELKANT MOT</t>
  </si>
  <si>
    <t>NEELKNT</t>
  </si>
  <si>
    <t>Neelkanth Rockminerals Ltd.</t>
  </si>
  <si>
    <t>NEELKANTH RO</t>
  </si>
  <si>
    <t>NEELKAN</t>
  </si>
  <si>
    <t>Neelkantha Steels Ltd.</t>
  </si>
  <si>
    <t>Neeraj Paper Agencies Ltd.</t>
  </si>
  <si>
    <t>Neeraj Paper Marketing Ltd.</t>
  </si>
  <si>
    <t>NEERAJ</t>
  </si>
  <si>
    <t>Negolice India Ltd.</t>
  </si>
  <si>
    <t>Negolice Ltd.</t>
  </si>
  <si>
    <t>Negotium International Trade Ltd.</t>
  </si>
  <si>
    <t>NEGOTIUM</t>
  </si>
  <si>
    <t>Neha International Ltd.</t>
  </si>
  <si>
    <t xml:space="preserve">NEHA INTER. </t>
  </si>
  <si>
    <t>NEHAINT</t>
  </si>
  <si>
    <t>Neha Resources Ltd.</t>
  </si>
  <si>
    <t>Nehru Place Hotels Ltd.</t>
  </si>
  <si>
    <t>NEIL Industries Ltd.</t>
  </si>
  <si>
    <t>NEIL</t>
  </si>
  <si>
    <t>Nelcast Ltd.</t>
  </si>
  <si>
    <t>NELCAST</t>
  </si>
  <si>
    <t>Nelco Ltd.</t>
  </si>
  <si>
    <t>NELCO LTD.</t>
  </si>
  <si>
    <t>NELCO</t>
  </si>
  <si>
    <t>Nelliampathy Tea &amp; Produce Company Ltd.</t>
  </si>
  <si>
    <t>Neo Corp International Ltd.</t>
  </si>
  <si>
    <t>NEOCORP INTE</t>
  </si>
  <si>
    <t>NEOCORP</t>
  </si>
  <si>
    <t>NEO Dynamics Ltd.</t>
  </si>
  <si>
    <t>Neo Infracon Ltd.</t>
  </si>
  <si>
    <t>NEOINFRA</t>
  </si>
  <si>
    <t>Neogem India Ltd.</t>
  </si>
  <si>
    <t>NEOGEM INDIA</t>
  </si>
  <si>
    <t>NOGMIND</t>
  </si>
  <si>
    <t>Neon Fuel Ltd.</t>
  </si>
  <si>
    <t>Neopolitan Pizza Ltd.</t>
  </si>
  <si>
    <t>NEPC Agro Foods Ltd.</t>
  </si>
  <si>
    <t>NEPCAGRO</t>
  </si>
  <si>
    <t>NEPC India Ltd.</t>
  </si>
  <si>
    <t>NEPC INDIA</t>
  </si>
  <si>
    <t>NEPCMICON</t>
  </si>
  <si>
    <t>NEPC Textiles Ltd.</t>
  </si>
  <si>
    <t>NEPCTEX</t>
  </si>
  <si>
    <t>Neptune Exports Ltd.</t>
  </si>
  <si>
    <t>NEPTUNE EXPO</t>
  </si>
  <si>
    <t>NEPTEXP</t>
  </si>
  <si>
    <t>NESCO LTD</t>
  </si>
  <si>
    <t>NESCO</t>
  </si>
  <si>
    <t>Nestle India Ltd.</t>
  </si>
  <si>
    <t>NESTLE (I)</t>
  </si>
  <si>
    <t>NESTLEIND</t>
  </si>
  <si>
    <t>Net 4 India Ltd.</t>
  </si>
  <si>
    <t>NET 4 INDIA</t>
  </si>
  <si>
    <t>NET4</t>
  </si>
  <si>
    <t>Net Current Asset</t>
  </si>
  <si>
    <t>Netlink Solutions (India) Ltd.</t>
  </si>
  <si>
    <t>NETLINK SOLU</t>
  </si>
  <si>
    <t>NETLINK</t>
  </si>
  <si>
    <t>Netripples Software Ltd.</t>
  </si>
  <si>
    <t>Nettlinx Ltd.</t>
  </si>
  <si>
    <t>NETTLINX LTD</t>
  </si>
  <si>
    <t>NETTLINX</t>
  </si>
  <si>
    <t>Netvision Web Technologies Ltd.</t>
  </si>
  <si>
    <t>NETVISION</t>
  </si>
  <si>
    <t>NETVIS</t>
  </si>
  <si>
    <t>Netvista Ventures Ltd.</t>
  </si>
  <si>
    <t>NETVISTA INF</t>
  </si>
  <si>
    <t>NETVISTAIT</t>
  </si>
  <si>
    <t>Network 18 Media &amp; Investment Ltd.</t>
  </si>
  <si>
    <t>NTWK MED INV</t>
  </si>
  <si>
    <t>NETWORK18</t>
  </si>
  <si>
    <t>Network Ltd.</t>
  </si>
  <si>
    <t>NETWORK LTD.</t>
  </si>
  <si>
    <t>NETWORK</t>
  </si>
  <si>
    <t>Neueon Towers Ltd.</t>
  </si>
  <si>
    <t>NTL</t>
  </si>
  <si>
    <t>Neuland Laboratories Ltd.</t>
  </si>
  <si>
    <t>NEULAND LAB.</t>
  </si>
  <si>
    <t>NEULANDLAB</t>
  </si>
  <si>
    <t>Neulands Global Industries Ltd.</t>
  </si>
  <si>
    <t>SUJANA INDUS</t>
  </si>
  <si>
    <t>SUJANAUNI</t>
  </si>
  <si>
    <t>New Chumta Tea Co Ltd.</t>
  </si>
  <si>
    <t>New Delhi Centre For Sight Pvt Ltd.</t>
  </si>
  <si>
    <t>New Delhi Industrial Promotors And Investors Ltd.</t>
  </si>
  <si>
    <t>New Delhi Television Ltd.</t>
  </si>
  <si>
    <t xml:space="preserve">NDTV        </t>
  </si>
  <si>
    <t>NDTV</t>
  </si>
  <si>
    <t>New Era Alkaloids &amp; Export Ltd.</t>
  </si>
  <si>
    <t>New India Investment Corpn Ltd.</t>
  </si>
  <si>
    <t>New India Retailing And Investment Ltd</t>
  </si>
  <si>
    <t>New Light Apparels Ltd.</t>
  </si>
  <si>
    <t>NEWLIGHT</t>
  </si>
  <si>
    <t>New Markets Advisory Ltd.</t>
  </si>
  <si>
    <t>NEW MKT ADV</t>
  </si>
  <si>
    <t>NEWMKTADV</t>
  </si>
  <si>
    <t>New Mount Trading &amp; Investment Co Ltd.</t>
  </si>
  <si>
    <t>New Outlook Securities Ltd.</t>
  </si>
  <si>
    <t>Newever Trade Wings Ltd.</t>
  </si>
  <si>
    <t>NEWEVER</t>
  </si>
  <si>
    <t>Newtime Infrastructure Ltd.</t>
  </si>
  <si>
    <t>NEWINFRA</t>
  </si>
  <si>
    <t>Nexcen Softech Ltd.</t>
  </si>
  <si>
    <t>NEXCEN SOFT</t>
  </si>
  <si>
    <t>NEXCEN</t>
  </si>
  <si>
    <t>Next Mediaworks Ltd.</t>
  </si>
  <si>
    <t>MID-DAY MULT</t>
  </si>
  <si>
    <t>NEXTMEDIA</t>
  </si>
  <si>
    <t>Nextgen Animation Mediaa Ltd.</t>
  </si>
  <si>
    <t>NEXTGENT</t>
  </si>
  <si>
    <t>Nexus Commodities And Technologies Ltd.</t>
  </si>
  <si>
    <t>NEXUSCOMMO</t>
  </si>
  <si>
    <t>Nexus Software Ltd.</t>
  </si>
  <si>
    <t>NEXUS SOFTWA</t>
  </si>
  <si>
    <t>NEXUSSOF</t>
  </si>
  <si>
    <t>Nexxoft Infotel Ltd.</t>
  </si>
  <si>
    <t>NEXXOFT INFO</t>
  </si>
  <si>
    <t>NEXXOFT</t>
  </si>
  <si>
    <t>Neycer India Ltd.</t>
  </si>
  <si>
    <t>NEIVELI CER</t>
  </si>
  <si>
    <t>NEYCERI</t>
  </si>
  <si>
    <t>NG Industries Ltd.</t>
  </si>
  <si>
    <t>N.G.IND.LTD.</t>
  </si>
  <si>
    <t>NGIND</t>
  </si>
  <si>
    <t>NGL Fine-Chem Ltd.</t>
  </si>
  <si>
    <t>NGL FINE CHM</t>
  </si>
  <si>
    <t>NGLFINE</t>
  </si>
  <si>
    <t>NGR Techno Projects Ltd.</t>
  </si>
  <si>
    <t>NHC Foods Ltd.</t>
  </si>
  <si>
    <t>NHCFOODS</t>
  </si>
  <si>
    <t>NHPC Ltd.</t>
  </si>
  <si>
    <t>NHPC</t>
  </si>
  <si>
    <t>NI15</t>
  </si>
  <si>
    <t>Nicco Corporation Ltd.</t>
  </si>
  <si>
    <t>NICCO COR(PS</t>
  </si>
  <si>
    <t>NICCO</t>
  </si>
  <si>
    <t>Nicco Parks &amp; Resorts Ltd.</t>
  </si>
  <si>
    <t>NICCO PARKS</t>
  </si>
  <si>
    <t>NICCOPAR</t>
  </si>
  <si>
    <t>Nicco Uco Alliance Credit Ltd.</t>
  </si>
  <si>
    <t>NICCO UCO AL</t>
  </si>
  <si>
    <t>NICCOUCO</t>
  </si>
  <si>
    <t>Nidhan Commercial Co Ltd.</t>
  </si>
  <si>
    <t>Nidhi Granites Ltd.</t>
  </si>
  <si>
    <t>NIDHI GRANIT</t>
  </si>
  <si>
    <t>NIDHGRN</t>
  </si>
  <si>
    <t>Nidhi Mercantiles Ltd.</t>
  </si>
  <si>
    <t>Nidhi Services Ltd.</t>
  </si>
  <si>
    <t>NIFTY  -  QUALITY - 30</t>
  </si>
  <si>
    <t>NIFTY  DEFTY</t>
  </si>
  <si>
    <t>NIFTY 10 yr Benchmark G-Sec (Clean Price) Index</t>
  </si>
  <si>
    <t>NIFTY 10 yr Benchmark G-Sec Index</t>
  </si>
  <si>
    <t>NIFTY 100</t>
  </si>
  <si>
    <t>NIFTY 11-15 yr G-Sec Index</t>
  </si>
  <si>
    <t>NIFTY 1D Rate Index</t>
  </si>
  <si>
    <t>NIFTY 200</t>
  </si>
  <si>
    <t>NIFTY 4-8 yr G-Sec Index</t>
  </si>
  <si>
    <t>NIFTY 50</t>
  </si>
  <si>
    <t>NIFTY 50 Arbitrage Index</t>
  </si>
  <si>
    <t>NIFTY 50 Futures Index</t>
  </si>
  <si>
    <t>NIFTY 500</t>
  </si>
  <si>
    <t>NIFTY 8-13 yr G-Sec Index</t>
  </si>
  <si>
    <t>NIFTY ADITYA GROUP</t>
  </si>
  <si>
    <t>NIFTY AUTO</t>
  </si>
  <si>
    <t>NIFTY BANK</t>
  </si>
  <si>
    <t>NIFTY COMMODITIES</t>
  </si>
  <si>
    <t>NIFTY Composite G-Sec Index</t>
  </si>
  <si>
    <t>NIFTY CONSUMPTION</t>
  </si>
  <si>
    <t>NIFTY CPSE</t>
  </si>
  <si>
    <t>NIFTY DIV OPPS 50</t>
  </si>
  <si>
    <t>NIFTY DIVIDEND</t>
  </si>
  <si>
    <t>NIFTY ENERGY</t>
  </si>
  <si>
    <t>NIFTY FINANCE</t>
  </si>
  <si>
    <t>NIFTY FMCG</t>
  </si>
  <si>
    <t>Nifty Free Float Midcap 100</t>
  </si>
  <si>
    <t>Nifty Free Float Smallcap 100</t>
  </si>
  <si>
    <t>NIFTY FULL MIDCAP 100</t>
  </si>
  <si>
    <t>NIFTY FULL SMALLCAP100</t>
  </si>
  <si>
    <t>NIFTY INFRA</t>
  </si>
  <si>
    <t>NIFTY IT</t>
  </si>
  <si>
    <t>NIFTY MAHINDRA</t>
  </si>
  <si>
    <t>NIFTY MEDIA</t>
  </si>
  <si>
    <t>NIFTY METAL</t>
  </si>
  <si>
    <t>NIFTY MID SMALLCAP 400</t>
  </si>
  <si>
    <t>NIFTY MIDCAP 200</t>
  </si>
  <si>
    <t>NIFTY MIDCAP 50</t>
  </si>
  <si>
    <t>NIFTY MIDCAP150</t>
  </si>
  <si>
    <t>NIFTY MNC</t>
  </si>
  <si>
    <t>NIFTY NEXT 50</t>
  </si>
  <si>
    <t>NIFTY PHARMA</t>
  </si>
  <si>
    <t>NIFTY PR 1X INV</t>
  </si>
  <si>
    <t>NIFTY PR 2X LEV</t>
  </si>
  <si>
    <t>NIFTY PSE</t>
  </si>
  <si>
    <t>NIFTY PSU</t>
  </si>
  <si>
    <t>NIFTY PSU BANK</t>
  </si>
  <si>
    <t>NIFTY PVT BANK</t>
  </si>
  <si>
    <t>NIFTY REALTY</t>
  </si>
  <si>
    <t>NIFTY SERV SECTOR</t>
  </si>
  <si>
    <t>Nifty Shariah</t>
  </si>
  <si>
    <t>NIFTY SMALLCAP 50</t>
  </si>
  <si>
    <t>NIFTY SMALLCAP250</t>
  </si>
  <si>
    <t>NIFTY TATA GROUP</t>
  </si>
  <si>
    <t>NIFTY TR 1X INV</t>
  </si>
  <si>
    <t>NIFTY TR 2X LEV</t>
  </si>
  <si>
    <t>NIFTY100 Equal Weight Index</t>
  </si>
  <si>
    <t>NIFTY100 LIQ 15</t>
  </si>
  <si>
    <t>NIFTY50 USD Index</t>
  </si>
  <si>
    <t>Nihar Info Global Ltd.</t>
  </si>
  <si>
    <t>NIHAR INFO</t>
  </si>
  <si>
    <t>NIHARINF</t>
  </si>
  <si>
    <t>Niharika India Ltd.</t>
  </si>
  <si>
    <t>NIIT Ltd.</t>
  </si>
  <si>
    <t>NIIT LTD.</t>
  </si>
  <si>
    <t>NIITLTD</t>
  </si>
  <si>
    <t>NIIT Technologies Ltd.</t>
  </si>
  <si>
    <t>NIITTECH</t>
  </si>
  <si>
    <t>Nijjer Agro Foods Ltd.</t>
  </si>
  <si>
    <t>NIJJER AGR F</t>
  </si>
  <si>
    <t>NIJJER</t>
  </si>
  <si>
    <t>Nikhil Adhesives Ltd.</t>
  </si>
  <si>
    <t xml:space="preserve">NIKHIL ADHSV   </t>
  </si>
  <si>
    <t>NIKHILAD</t>
  </si>
  <si>
    <t>Nikki Global Finance Ltd.</t>
  </si>
  <si>
    <t>NIKKI GLOBAL</t>
  </si>
  <si>
    <t>NIKKIGL</t>
  </si>
  <si>
    <t>Nila Infrastructures Ltd.</t>
  </si>
  <si>
    <t xml:space="preserve">NILA INFRA. </t>
  </si>
  <si>
    <t>NILA</t>
  </si>
  <si>
    <t>Nilachal Refractories Ltd.</t>
  </si>
  <si>
    <t>NILACHAL REF</t>
  </si>
  <si>
    <t>NILACHAL</t>
  </si>
  <si>
    <t>Nile Ltd.</t>
  </si>
  <si>
    <t xml:space="preserve">NILE LTD.   </t>
  </si>
  <si>
    <t>NILE</t>
  </si>
  <si>
    <t>Nilkamal Ltd.</t>
  </si>
  <si>
    <t>NILKAMAL L</t>
  </si>
  <si>
    <t>NILKAMAL</t>
  </si>
  <si>
    <t>Nilkanth Engineering Ltd.</t>
  </si>
  <si>
    <t>NILKANTH ENG</t>
  </si>
  <si>
    <t>ZNILKENG</t>
  </si>
  <si>
    <t>Nimbus Foods Industries Ltd.</t>
  </si>
  <si>
    <t>NIMBUS FOOD</t>
  </si>
  <si>
    <t>NIMBUSFOO</t>
  </si>
  <si>
    <t>Nimbus Industries Ltd.</t>
  </si>
  <si>
    <t>NIMBUS IND.</t>
  </si>
  <si>
    <t>NIMBUSI</t>
  </si>
  <si>
    <t>Nimbus Projects Ltd.</t>
  </si>
  <si>
    <t>NIMBSPROJ</t>
  </si>
  <si>
    <t>Nintec Systems Ltd.</t>
  </si>
  <si>
    <t>NINSYS</t>
  </si>
  <si>
    <t>Nippon Commercial Co Ltd.</t>
  </si>
  <si>
    <t>Niraj Cement Structurals Ltd.</t>
  </si>
  <si>
    <t>NIRAJ CEMENT</t>
  </si>
  <si>
    <t>NIRAJ</t>
  </si>
  <si>
    <t>Niraj Ispat Industries Ltd.</t>
  </si>
  <si>
    <t>Niraj Jindal Ispat Udyog Ltd.</t>
  </si>
  <si>
    <t>Nirav Commercials Ltd.</t>
  </si>
  <si>
    <t>NIRAV COMMER</t>
  </si>
  <si>
    <t>NIRAVCOM</t>
  </si>
  <si>
    <t>Nirlon Ltd.</t>
  </si>
  <si>
    <t>NIRLON</t>
  </si>
  <si>
    <t>Nirmaan India Ltd.</t>
  </si>
  <si>
    <t>Nirman Cements Ltd.</t>
  </si>
  <si>
    <t>NIRMAN CEMEN</t>
  </si>
  <si>
    <t>NIRMANC</t>
  </si>
  <si>
    <t>Nirvan Commercial Co Ltd.</t>
  </si>
  <si>
    <t>Nishtha Finance and Investment (India) Ltd.</t>
  </si>
  <si>
    <t>NFIL</t>
  </si>
  <si>
    <t>Nissan Copper Ltd.</t>
  </si>
  <si>
    <t>NISSAN COPER</t>
  </si>
  <si>
    <t>NCOPPER</t>
  </si>
  <si>
    <t>Nistha Traders Ltd.</t>
  </si>
  <si>
    <t>Nitco Ltd.</t>
  </si>
  <si>
    <t>NITCO TILES</t>
  </si>
  <si>
    <t>NITCO</t>
  </si>
  <si>
    <t>Nitesh Estates Ltd.</t>
  </si>
  <si>
    <t>NITESH EST</t>
  </si>
  <si>
    <t>NITESHEST</t>
  </si>
  <si>
    <t>Nitin Castings Ltd.</t>
  </si>
  <si>
    <t>NITINCAST</t>
  </si>
  <si>
    <t>Nitin Fire Protection Industries Ltd.</t>
  </si>
  <si>
    <t>NITIN FIRE</t>
  </si>
  <si>
    <t>NITINFIRE</t>
  </si>
  <si>
    <t>Nitin Industries Ltd.</t>
  </si>
  <si>
    <t>NITIN INDUST</t>
  </si>
  <si>
    <t>NITININ</t>
  </si>
  <si>
    <t>Nitin Spinners Ltd.</t>
  </si>
  <si>
    <t>NITINSPINNER</t>
  </si>
  <si>
    <t>NITINSPIN</t>
  </si>
  <si>
    <t>Nitiraj Engineers Ltd.</t>
  </si>
  <si>
    <t>Nitta Gelatin India Ltd.</t>
  </si>
  <si>
    <t xml:space="preserve">NITTA GELA  </t>
  </si>
  <si>
    <t>NITTAGELA</t>
  </si>
  <si>
    <t>Nitu Trading Co Ltd.</t>
  </si>
  <si>
    <t>Nivedan Vanijya Niyojan Ltd.</t>
  </si>
  <si>
    <t>Nivedita Mercantile &amp; Financing Ltd.</t>
  </si>
  <si>
    <t>NIVEDITA MER</t>
  </si>
  <si>
    <t>ZNIVEMER</t>
  </si>
  <si>
    <t>Nivi Trading Ltd.</t>
  </si>
  <si>
    <t>NIVI TRADING</t>
  </si>
  <si>
    <t>ZNIVITRD</t>
  </si>
  <si>
    <t>Niwas Spinning Mills Ltd.</t>
  </si>
  <si>
    <t>NIWAS SPG(P)</t>
  </si>
  <si>
    <t>NIWASSP</t>
  </si>
  <si>
    <t>Niyogin Fintech Ltd.</t>
  </si>
  <si>
    <t>NIYOGIN</t>
  </si>
  <si>
    <t>NK Industries Ltd.</t>
  </si>
  <si>
    <t>N K INDUST.</t>
  </si>
  <si>
    <t>NKIND</t>
  </si>
  <si>
    <t>NK Textile Industries Ltd.</t>
  </si>
  <si>
    <t>NLC India Ltd.</t>
  </si>
  <si>
    <t>NLCINDIA</t>
  </si>
  <si>
    <t>NMDC LTD</t>
  </si>
  <si>
    <t>NMDC</t>
  </si>
  <si>
    <t>Noble Brothers Impex Ltd.</t>
  </si>
  <si>
    <t>NOBLE BROTHE</t>
  </si>
  <si>
    <t>NOBLEBR</t>
  </si>
  <si>
    <t>Noble Explochem Ltd.</t>
  </si>
  <si>
    <t>NOBLE EXPLO.</t>
  </si>
  <si>
    <t>NOBLEXP</t>
  </si>
  <si>
    <t>Noble Polymers Ltd.</t>
  </si>
  <si>
    <t>NOBPOL</t>
  </si>
  <si>
    <t>Nocil Ltd.</t>
  </si>
  <si>
    <t>NOCIL LTD</t>
  </si>
  <si>
    <t>NOCIL</t>
  </si>
  <si>
    <t>Noel Agritech Ltd.</t>
  </si>
  <si>
    <t>NOEL AGRITEC</t>
  </si>
  <si>
    <t>NOELA</t>
  </si>
  <si>
    <t>Noesis Industries Ltd.</t>
  </si>
  <si>
    <t>NOESISIND</t>
  </si>
  <si>
    <t>Noida Medicare Centre Ltd.</t>
  </si>
  <si>
    <t>NOIDA MEDI</t>
  </si>
  <si>
    <t>NOIMC</t>
  </si>
  <si>
    <t>Noida Toll Bridge Company Ltd.</t>
  </si>
  <si>
    <t>NOIDA-TOLL B</t>
  </si>
  <si>
    <t>NOIDATOLL</t>
  </si>
  <si>
    <t>Non Such Tea Estate Ltd.</t>
  </si>
  <si>
    <t>Norben Tea &amp; Exports Ltd.</t>
  </si>
  <si>
    <t>NORBTEAEXP</t>
  </si>
  <si>
    <t>Norplex Oak India Ltd.</t>
  </si>
  <si>
    <t>Norris Medicines Ltd.</t>
  </si>
  <si>
    <t>NORRIS MEDIC</t>
  </si>
  <si>
    <t>NORRIS</t>
  </si>
  <si>
    <t>North Eastern Carrying Corporation Ltd.</t>
  </si>
  <si>
    <t>NECC LTD</t>
  </si>
  <si>
    <t>NECCLTD</t>
  </si>
  <si>
    <t>North Eastern Exporters Ltd.</t>
  </si>
  <si>
    <t>North Eastern Publishing And Advertising Co Ltd.</t>
  </si>
  <si>
    <t>Northern Projects Ltd.</t>
  </si>
  <si>
    <t>NORTHERN PRO</t>
  </si>
  <si>
    <t>NORTHPR</t>
  </si>
  <si>
    <t>Northland Holding Co Pvt Ltd.</t>
  </si>
  <si>
    <t>Northlink Fiscal and Capital Services Ltd.</t>
  </si>
  <si>
    <t>NORTHLINK</t>
  </si>
  <si>
    <t>Northward Technologies Ltd.</t>
  </si>
  <si>
    <t>FOURTH GEN.</t>
  </si>
  <si>
    <t>4THGEN</t>
  </si>
  <si>
    <t>Nouritrans Exim Ltd.</t>
  </si>
  <si>
    <t>NEL</t>
  </si>
  <si>
    <t>Nouveau Global Ventures Ltd.</t>
  </si>
  <si>
    <t>NOUVEAU</t>
  </si>
  <si>
    <t>Nova Iron &amp; Steel Ltd.</t>
  </si>
  <si>
    <t>NOVA IRON&amp;ST</t>
  </si>
  <si>
    <t>NOVIS</t>
  </si>
  <si>
    <t>Nova Publications India Ltd.</t>
  </si>
  <si>
    <t>NOVAPUBLIC</t>
  </si>
  <si>
    <t>NOVAPUB</t>
  </si>
  <si>
    <t>Nova Roofings &amp; Pipes Ltd.</t>
  </si>
  <si>
    <t>Novagold Petro-Resources Ltd.</t>
  </si>
  <si>
    <t>NOVAGOL PETR</t>
  </si>
  <si>
    <t>NOVAGOLD</t>
  </si>
  <si>
    <t>NOVARTIS</t>
  </si>
  <si>
    <t>NOVARTIND</t>
  </si>
  <si>
    <t>Novex Commercial Enterprises Ltd.</t>
  </si>
  <si>
    <t>Novopan Industries Ltd.</t>
  </si>
  <si>
    <t>NOVOPANIND</t>
  </si>
  <si>
    <t>NPR Finance Ltd.</t>
  </si>
  <si>
    <t>NPR FINANCE</t>
  </si>
  <si>
    <t>NPRFIN</t>
  </si>
  <si>
    <t>NR Agarwal Industries  Ltd.</t>
  </si>
  <si>
    <t>N.R.AGARWAL</t>
  </si>
  <si>
    <t>NRAGRINDQ</t>
  </si>
  <si>
    <t>NR International Ltd.</t>
  </si>
  <si>
    <t>NR INTERNA</t>
  </si>
  <si>
    <t>NRINTER</t>
  </si>
  <si>
    <t>NRB Bearings Ltd.</t>
  </si>
  <si>
    <t>NRB BEARINGS</t>
  </si>
  <si>
    <t>NRBBEARING</t>
  </si>
  <si>
    <t>NRB Industrial Bearings Ltd.</t>
  </si>
  <si>
    <t>NRB IND BEA</t>
  </si>
  <si>
    <t>NIBL</t>
  </si>
  <si>
    <t>NRC Ltd.</t>
  </si>
  <si>
    <t>NRC LTD</t>
  </si>
  <si>
    <t>NRC</t>
  </si>
  <si>
    <t>NRI Investments Ltd.</t>
  </si>
  <si>
    <t>NSE - CNX Dividend Opportunities Index</t>
  </si>
  <si>
    <t>NSE - S&amp;P ESG Index</t>
  </si>
  <si>
    <t>NSE GSECBM</t>
  </si>
  <si>
    <t>NTC Industries Ltd.</t>
  </si>
  <si>
    <t>NTC INDUST</t>
  </si>
  <si>
    <t>NTCIND</t>
  </si>
  <si>
    <t>NTPC Ltd.</t>
  </si>
  <si>
    <t>NTPC LTD</t>
  </si>
  <si>
    <t>NTPC</t>
  </si>
  <si>
    <t>Nu Tek India Ltd.</t>
  </si>
  <si>
    <t>NUTEK INDIA</t>
  </si>
  <si>
    <t>NUTEK</t>
  </si>
  <si>
    <t>Nubal (India) Ltd.</t>
  </si>
  <si>
    <t>NUBAL IND LT</t>
  </si>
  <si>
    <t>NUBALIN</t>
  </si>
  <si>
    <t>Nuchem Ltd.</t>
  </si>
  <si>
    <t>NUCHEM LTD</t>
  </si>
  <si>
    <t>NUCHEM</t>
  </si>
  <si>
    <t>Nucleus Software Exports Ltd.</t>
  </si>
  <si>
    <t>NUCLE.SOFT E</t>
  </si>
  <si>
    <t>NUCLEUS</t>
  </si>
  <si>
    <t>Numech Emballage Ltd.</t>
  </si>
  <si>
    <t>NUMECH EMBAL</t>
  </si>
  <si>
    <t>NUMEM</t>
  </si>
  <si>
    <t>Numero Uno Clothing Ltd.</t>
  </si>
  <si>
    <t>Numero Uno Projects Ltd.</t>
  </si>
  <si>
    <t>NUMERO UN PR</t>
  </si>
  <si>
    <t>NUMUP</t>
  </si>
  <si>
    <t>Nu-Tech Corporate Services Ltd.</t>
  </si>
  <si>
    <t>NU-TECH CORP</t>
  </si>
  <si>
    <t>NUTECH</t>
  </si>
  <si>
    <t>Nutech Global Ltd.</t>
  </si>
  <si>
    <t>NUTECH GLOBA</t>
  </si>
  <si>
    <t>Nutraplus India Ltd.</t>
  </si>
  <si>
    <t>NUTRA</t>
  </si>
  <si>
    <t>Nutricircle Ltd.</t>
  </si>
  <si>
    <t>NUTRICIRCLE</t>
  </si>
  <si>
    <t>Nuway Organic Naturals India Ltd.</t>
  </si>
  <si>
    <t>NUWAY ORGANI</t>
  </si>
  <si>
    <t>NUWAY</t>
  </si>
  <si>
    <t>NV20</t>
  </si>
  <si>
    <t>Nyssa Corporation Ltd.</t>
  </si>
  <si>
    <t>NYSSACORP</t>
  </si>
  <si>
    <t>ZRAVINTR</t>
  </si>
  <si>
    <t>Oasis Media Matrix Ltd.</t>
  </si>
  <si>
    <t>OASIS MEDIA</t>
  </si>
  <si>
    <t>OASISME</t>
  </si>
  <si>
    <t>Oasis Nutraceuticals Ltd.</t>
  </si>
  <si>
    <t>SAM LEAS PU</t>
  </si>
  <si>
    <t>SAMLEPU</t>
  </si>
  <si>
    <t>Oasis Securities Ltd.</t>
  </si>
  <si>
    <t>OASIS SECUR.</t>
  </si>
  <si>
    <t>OASISEC</t>
  </si>
  <si>
    <t>Oasis Textiles Ltd.</t>
  </si>
  <si>
    <t>OASISTEX</t>
  </si>
  <si>
    <t>Oasis Tradelink Ltd.</t>
  </si>
  <si>
    <t>OASIS</t>
  </si>
  <si>
    <t>Oberoi Realty Ltd.</t>
  </si>
  <si>
    <t xml:space="preserve">OBEROI REAL </t>
  </si>
  <si>
    <t>OBEROIRLTY</t>
  </si>
  <si>
    <t>ObjectOne Information Systems Ltd.</t>
  </si>
  <si>
    <t>OONE</t>
  </si>
  <si>
    <t>Ocean Agro (India) Ltd.</t>
  </si>
  <si>
    <t>OCEAN AGRO</t>
  </si>
  <si>
    <t>OCEAGRO</t>
  </si>
  <si>
    <t>Ocean Infrastructure Ltd.</t>
  </si>
  <si>
    <t>OCEAN INFRST</t>
  </si>
  <si>
    <t>OCENINFR</t>
  </si>
  <si>
    <t>Oceanaa Biotek Industries Ltd.</t>
  </si>
  <si>
    <t>OBI LTD</t>
  </si>
  <si>
    <t>Oceanic Foods Ltd.</t>
  </si>
  <si>
    <t>OCEANIC</t>
  </si>
  <si>
    <t>OCL India Ltd.</t>
  </si>
  <si>
    <t>OCL INDIA L</t>
  </si>
  <si>
    <t>OCL</t>
  </si>
  <si>
    <t>OCL Iron and Steel Ltd.</t>
  </si>
  <si>
    <t>OCL IRON&amp;ST</t>
  </si>
  <si>
    <t>OISL</t>
  </si>
  <si>
    <t>Octal Credit Capital Ltd.</t>
  </si>
  <si>
    <t>OCTAL</t>
  </si>
  <si>
    <t>Octav Investments Ltd. (Amalgamated)</t>
  </si>
  <si>
    <t>OCTAV INVES</t>
  </si>
  <si>
    <t>OCTAVINV</t>
  </si>
  <si>
    <t>Octaware Technologies Ltd.</t>
  </si>
  <si>
    <t>OCTAWARE</t>
  </si>
  <si>
    <t>Odyssey Corporation Ltd.</t>
  </si>
  <si>
    <t>ODYSSEY CORP</t>
  </si>
  <si>
    <t>ODYCORP</t>
  </si>
  <si>
    <t>Odyssey Technologies Ltd.</t>
  </si>
  <si>
    <t>ODYSSEY TECH</t>
  </si>
  <si>
    <t>ODYSSEY</t>
  </si>
  <si>
    <t>Odyssey Video Communications Ltd.</t>
  </si>
  <si>
    <t>ODYSS VID CO</t>
  </si>
  <si>
    <t>ODVDC</t>
  </si>
  <si>
    <t>OFS Technologies Ltd.</t>
  </si>
  <si>
    <t>OFSTECH</t>
  </si>
  <si>
    <t>Oil &amp; Natural Gas Corporation Ltd.</t>
  </si>
  <si>
    <t>ONGC CORPN</t>
  </si>
  <si>
    <t>ONGC</t>
  </si>
  <si>
    <t>Oil Country Tubular Ltd.</t>
  </si>
  <si>
    <t>OIL COUNTRY</t>
  </si>
  <si>
    <t>OILCOUNTUB</t>
  </si>
  <si>
    <t>Oil India Ltd.</t>
  </si>
  <si>
    <t>OIL INDIA</t>
  </si>
  <si>
    <t>OIL</t>
  </si>
  <si>
    <t>Ojswi Trades Investment And Finance Ltd.</t>
  </si>
  <si>
    <t>OK Play India Ltd.</t>
  </si>
  <si>
    <t>OK PLAY (I)</t>
  </si>
  <si>
    <t>OKPLA</t>
  </si>
  <si>
    <t>Okay Plus International Ltd.</t>
  </si>
  <si>
    <t>Olive Commercial Co Ltd.</t>
  </si>
  <si>
    <t>Olympia Capitals Ltd.</t>
  </si>
  <si>
    <t>OLYMPIA CAPI</t>
  </si>
  <si>
    <t>OLYCAP</t>
  </si>
  <si>
    <t>Olympia Industries Ltd.</t>
  </si>
  <si>
    <t>OLYMPIA IND.</t>
  </si>
  <si>
    <t>OLYMPTX</t>
  </si>
  <si>
    <t>Olympic Cards Ltd.</t>
  </si>
  <si>
    <t xml:space="preserve">OLYMPIC     </t>
  </si>
  <si>
    <t>OLPCL</t>
  </si>
  <si>
    <t>Olympic Commercial Enterprises Ltd.</t>
  </si>
  <si>
    <t>Olympic General Trading Ltd.</t>
  </si>
  <si>
    <t>Olympic Management &amp; Financial Services Ltd.</t>
  </si>
  <si>
    <t>OLY.MGT.FIN.</t>
  </si>
  <si>
    <t>OLYMTFI</t>
  </si>
  <si>
    <t>Olympic Oil Industries  Ltd.</t>
  </si>
  <si>
    <t>OLYMPIC OIL</t>
  </si>
  <si>
    <t>OLYOI</t>
  </si>
  <si>
    <t>Om Metals Infraprojects Ltd.</t>
  </si>
  <si>
    <t>OM MET INFRA</t>
  </si>
  <si>
    <t>OMMETALS</t>
  </si>
  <si>
    <t>OM Securities Ltd.</t>
  </si>
  <si>
    <t>OM Udyog Ltd.</t>
  </si>
  <si>
    <t>Omansh Enterprises Ltd.</t>
  </si>
  <si>
    <t>OMANSH</t>
  </si>
  <si>
    <t>Omax Autos Ltd.</t>
  </si>
  <si>
    <t>OMAX AUTOS.</t>
  </si>
  <si>
    <t>OMAXAUTO</t>
  </si>
  <si>
    <t>Omaxe Ltd.</t>
  </si>
  <si>
    <t>OMAXE LTD</t>
  </si>
  <si>
    <t>OMAXE</t>
  </si>
  <si>
    <t>Omega Ag-Seeds (Punjab) Ltd.</t>
  </si>
  <si>
    <t>OMEGA AGSEED</t>
  </si>
  <si>
    <t>OMEAG</t>
  </si>
  <si>
    <t>Omega Interactive Technologies Ltd.</t>
  </si>
  <si>
    <t>OMEGA INTE T</t>
  </si>
  <si>
    <t>OMEGAIN</t>
  </si>
  <si>
    <t>Omega Laboratories Ltd.</t>
  </si>
  <si>
    <t>OMEGA LABORA</t>
  </si>
  <si>
    <t>OMEGALAB</t>
  </si>
  <si>
    <t>Omega Trade Enterprises Ltd.</t>
  </si>
  <si>
    <t>Omkar Industries Ltd.</t>
  </si>
  <si>
    <t>Omkar Overseas Ltd.</t>
  </si>
  <si>
    <t>OMKAR OVERSE</t>
  </si>
  <si>
    <t>OMKAR</t>
  </si>
  <si>
    <t>Omkar Pharmachem Ltd.</t>
  </si>
  <si>
    <t>OMKAR PHARM.</t>
  </si>
  <si>
    <t>OMKARPH</t>
  </si>
  <si>
    <t>Omkar Speciality Chemicals Ltd.</t>
  </si>
  <si>
    <t>OMKAR SPC</t>
  </si>
  <si>
    <t>OMKARCHEM</t>
  </si>
  <si>
    <t>Omni AxS Software Ltd.</t>
  </si>
  <si>
    <t>Omni Dye-Chem Exports Ltd.</t>
  </si>
  <si>
    <t>OMNI DYECH E</t>
  </si>
  <si>
    <t>OMNDE</t>
  </si>
  <si>
    <t>Omnitech Infosolutions Ltd.</t>
  </si>
  <si>
    <t>OMNITECH</t>
  </si>
  <si>
    <t>Omnitex Industries (India) Ltd.</t>
  </si>
  <si>
    <t>OMNITEX IND.</t>
  </si>
  <si>
    <t>OMNITEX</t>
  </si>
  <si>
    <t>Onelife Capital Advisors Ltd.</t>
  </si>
  <si>
    <t>ONELIFE CAP</t>
  </si>
  <si>
    <t>ONELIFECAP</t>
  </si>
  <si>
    <t>Onesource Ideas Venture Ltd.</t>
  </si>
  <si>
    <t>Onesource Techmedia Ltd.</t>
  </si>
  <si>
    <t>OTML</t>
  </si>
  <si>
    <t>Onida Finance Ltd.</t>
  </si>
  <si>
    <t>ONIDA FINANC</t>
  </si>
  <si>
    <t>ONIDA</t>
  </si>
  <si>
    <t>Onida Saka Ltd.</t>
  </si>
  <si>
    <t>ONIDA SAKA</t>
  </si>
  <si>
    <t>ONIDSAK</t>
  </si>
  <si>
    <t>Onmobile Global Ltd.</t>
  </si>
  <si>
    <t>ONMOBILE</t>
  </si>
  <si>
    <t>Ontic Finserve Ltd.</t>
  </si>
  <si>
    <t>ONTIC</t>
  </si>
  <si>
    <t>Ontrack Systems Ltd.</t>
  </si>
  <si>
    <t>ONTRACK SYS</t>
  </si>
  <si>
    <t>ONTRACK</t>
  </si>
  <si>
    <t>Onward Technologies Ltd.</t>
  </si>
  <si>
    <t>ONWARD TECHN</t>
  </si>
  <si>
    <t>ONWARDTEC</t>
  </si>
  <si>
    <t>OP Chains Ltd.</t>
  </si>
  <si>
    <t>OPCHAINS</t>
  </si>
  <si>
    <t>OP Vanyjya Ltd.</t>
  </si>
  <si>
    <t>Opal Luxury Time Products Ltd.</t>
  </si>
  <si>
    <t>Optiemus Infracom Ltd.</t>
  </si>
  <si>
    <t>OPTIEMUS</t>
  </si>
  <si>
    <t>Optimus Finance Ltd.</t>
  </si>
  <si>
    <t>OPTIFIN</t>
  </si>
  <si>
    <t>TRANSPEKF</t>
  </si>
  <si>
    <t>Opto Circuits (India) Ltd.</t>
  </si>
  <si>
    <t>OPTO CIRCUIT</t>
  </si>
  <si>
    <t>OPTOCIRCUI</t>
  </si>
  <si>
    <t>Oracle Credit Ltd.</t>
  </si>
  <si>
    <t>ORACLECR</t>
  </si>
  <si>
    <t>ORACLE FIN</t>
  </si>
  <si>
    <t>OFSS</t>
  </si>
  <si>
    <t>Orbit Corporation Ltd.</t>
  </si>
  <si>
    <t>ORBITCO</t>
  </si>
  <si>
    <t>ORBITCORP</t>
  </si>
  <si>
    <t>Orbit Exports Ltd.</t>
  </si>
  <si>
    <t>ORBIT EXPORT</t>
  </si>
  <si>
    <t>ORBTEXP</t>
  </si>
  <si>
    <t>Orbit Industries Ltd.</t>
  </si>
  <si>
    <t>Orbit Multimedia Ltd.</t>
  </si>
  <si>
    <t>ORBIT MULTIM</t>
  </si>
  <si>
    <t>ORBIT</t>
  </si>
  <si>
    <t>Orbit Polyester Ltd.</t>
  </si>
  <si>
    <t>ORBIT POLYES</t>
  </si>
  <si>
    <t>ORBITPL</t>
  </si>
  <si>
    <t>Orchid Pharma Ltd.</t>
  </si>
  <si>
    <t>ORCHIDPHAR</t>
  </si>
  <si>
    <t>Orchid Securities Ltd.</t>
  </si>
  <si>
    <t>ORG Informatics Ltd.</t>
  </si>
  <si>
    <t>ORG INFORMAT</t>
  </si>
  <si>
    <t>ORGINFO</t>
  </si>
  <si>
    <t>Organic Coatings Ltd.</t>
  </si>
  <si>
    <t>ORGANIC COAT</t>
  </si>
  <si>
    <t>ORGCOAT</t>
  </si>
  <si>
    <t>Oricon Enterprises Ltd.</t>
  </si>
  <si>
    <t>ORICON ENT</t>
  </si>
  <si>
    <t>ORICON</t>
  </si>
  <si>
    <t>Orient Abrasives Ltd.</t>
  </si>
  <si>
    <t>ORIENT ABRAS</t>
  </si>
  <si>
    <t>ORIENTABRA</t>
  </si>
  <si>
    <t>Orient Bell Ltd.</t>
  </si>
  <si>
    <t>ORIENTBELL</t>
  </si>
  <si>
    <t>Orient Beverages Ltd.</t>
  </si>
  <si>
    <t>ORIENT BEVER</t>
  </si>
  <si>
    <t>ORIBEVER</t>
  </si>
  <si>
    <t>Orient Cement Ltd.</t>
  </si>
  <si>
    <t>ORIENT CEM</t>
  </si>
  <si>
    <t>ORIENTCEM</t>
  </si>
  <si>
    <t>Orient Fincorp Ltd.</t>
  </si>
  <si>
    <t>Orient Green Power Company Ltd.</t>
  </si>
  <si>
    <t>GREENPOWER</t>
  </si>
  <si>
    <t>Orient International Ltd.</t>
  </si>
  <si>
    <t>ORIENT PAPER</t>
  </si>
  <si>
    <t>ORIENTPPR</t>
  </si>
  <si>
    <t>Orient Press Ltd.</t>
  </si>
  <si>
    <t>ORIENT PRESS</t>
  </si>
  <si>
    <t>ORIENTLTD</t>
  </si>
  <si>
    <t>ORIENT REF</t>
  </si>
  <si>
    <t>ORIENTREF</t>
  </si>
  <si>
    <t>Orient Steel &amp; Industries Limited</t>
  </si>
  <si>
    <t>Orient Syntex Ltd.</t>
  </si>
  <si>
    <t>ORIENT SYNTE</t>
  </si>
  <si>
    <t>ORNTSYN</t>
  </si>
  <si>
    <t>Orient Tradelink Ltd.</t>
  </si>
  <si>
    <t>ORIENT TRADE</t>
  </si>
  <si>
    <t>Oriental Bank Of Commerce</t>
  </si>
  <si>
    <t>ORINTAL BANK</t>
  </si>
  <si>
    <t>ORIENTBANK</t>
  </si>
  <si>
    <t>Oriental Carbon &amp; Chemicals Ltd.</t>
  </si>
  <si>
    <t>ORIENT.CARB.</t>
  </si>
  <si>
    <t>ORIENTCQ</t>
  </si>
  <si>
    <t>Oriental Hotels Ltd.</t>
  </si>
  <si>
    <t>ORIENT HOTEL</t>
  </si>
  <si>
    <t>ORIENTHOT</t>
  </si>
  <si>
    <t>Oriental Industrial Investment Corporation Ltd.</t>
  </si>
  <si>
    <t>ORIENTAL IND</t>
  </si>
  <si>
    <t>ORINTIN</t>
  </si>
  <si>
    <t>Oriental Remedies &amp; Herbals Ltd.</t>
  </si>
  <si>
    <t>ORIENTAL REM</t>
  </si>
  <si>
    <t>ORIREME</t>
  </si>
  <si>
    <t>Oriental Trimex Ltd.</t>
  </si>
  <si>
    <t>ORIENTAL</t>
  </si>
  <si>
    <t>ORIENTALTL</t>
  </si>
  <si>
    <t>Oriental Veneer Products Ltd.</t>
  </si>
  <si>
    <t>ORIENTAL VEN</t>
  </si>
  <si>
    <t>ORVENPR</t>
  </si>
  <si>
    <t>Origin Agrostar Ltd.</t>
  </si>
  <si>
    <t>SQUAREDBIO</t>
  </si>
  <si>
    <t>DSQBIO</t>
  </si>
  <si>
    <t>Orind Exports Ltd.</t>
  </si>
  <si>
    <t>ORIND EXPORT</t>
  </si>
  <si>
    <t>ORINEXP</t>
  </si>
  <si>
    <t>Orion Acids &amp; Chemicals Ltd.</t>
  </si>
  <si>
    <t>ORIONACIDCHE</t>
  </si>
  <si>
    <t>ORIACID</t>
  </si>
  <si>
    <t>Oriqua Ltd.</t>
  </si>
  <si>
    <t>ORIQUA EXPO.</t>
  </si>
  <si>
    <t>ORIQUAL</t>
  </si>
  <si>
    <t>Orissa Extrusions Ltd.</t>
  </si>
  <si>
    <t>ORISSA EXTR.</t>
  </si>
  <si>
    <t>OREXTR</t>
  </si>
  <si>
    <t>Orissa Industries Ltd.</t>
  </si>
  <si>
    <t>ORISSA IND</t>
  </si>
  <si>
    <t>ORSIND</t>
  </si>
  <si>
    <t>Orissa Minerals Development Company Ltd.</t>
  </si>
  <si>
    <t>ORISSA MINE</t>
  </si>
  <si>
    <t>ORISSAMINE</t>
  </si>
  <si>
    <t>Orissa Securities Ltd.</t>
  </si>
  <si>
    <t>Orissa Sponge Iron &amp; Steel Ltd.</t>
  </si>
  <si>
    <t>ORISA SP IRS</t>
  </si>
  <si>
    <t>ORISSASP</t>
  </si>
  <si>
    <t>Orosil Smiths India Ltd.</t>
  </si>
  <si>
    <t>OROSMITHS</t>
  </si>
  <si>
    <t>Orpine Systems Ltd.</t>
  </si>
  <si>
    <t>Orson Holdings Co Ltd.</t>
  </si>
  <si>
    <t>Ortel Communications Ltd.</t>
  </si>
  <si>
    <t>ORTEL</t>
  </si>
  <si>
    <t>Ortin Laboratories Ltd.</t>
  </si>
  <si>
    <t>ORTINLAABS</t>
  </si>
  <si>
    <t>Oscar Global Ltd.</t>
  </si>
  <si>
    <t>OSCAR GLOBAL</t>
  </si>
  <si>
    <t>OSCARGLO</t>
  </si>
  <si>
    <t>Oscar Investments Ltd.</t>
  </si>
  <si>
    <t>OSCAR INV.</t>
  </si>
  <si>
    <t>OSCAR</t>
  </si>
  <si>
    <t>Oseaspre Consultants Ltd.</t>
  </si>
  <si>
    <t>OSEASPRE CON</t>
  </si>
  <si>
    <t>OSEASPR</t>
  </si>
  <si>
    <t>Osiajee Texfab Ltd.</t>
  </si>
  <si>
    <t>OSIAJEE</t>
  </si>
  <si>
    <t>Osian Industries Ltd.</t>
  </si>
  <si>
    <t>OSIAN INDUST</t>
  </si>
  <si>
    <t>OSIAIND</t>
  </si>
  <si>
    <t>Ossoor Estates Ltd</t>
  </si>
  <si>
    <t>Oswal Agro Mills Ltd.</t>
  </si>
  <si>
    <t>OSWAL AGRO.</t>
  </si>
  <si>
    <t>OSWALAGRO</t>
  </si>
  <si>
    <t>Oswal Greentech Ltd.</t>
  </si>
  <si>
    <t>BINDALAGRO</t>
  </si>
  <si>
    <t>Oswal Industries Ltd.</t>
  </si>
  <si>
    <t>Oswal Leasing Ltd.</t>
  </si>
  <si>
    <t>OSWAL LEAS.</t>
  </si>
  <si>
    <t>OSWALEA</t>
  </si>
  <si>
    <t>Oswal Minerals Ltd.</t>
  </si>
  <si>
    <t>Oswal Overseas Ltd.</t>
  </si>
  <si>
    <t>OSWAL OVERSE</t>
  </si>
  <si>
    <t>OSWALOR</t>
  </si>
  <si>
    <t>Oswal Spinning &amp; Weaving Mills Ltd.</t>
  </si>
  <si>
    <t>OSWAL SPG(P)</t>
  </si>
  <si>
    <t>OSSWM</t>
  </si>
  <si>
    <t>Oswal Yarns Ltd.</t>
  </si>
  <si>
    <t>OSWAL YARNS</t>
  </si>
  <si>
    <t>OSWAYRN</t>
  </si>
  <si>
    <t>Otco International Ltd.</t>
  </si>
  <si>
    <t>OTCO INTERN.</t>
  </si>
  <si>
    <t>OTCO</t>
  </si>
  <si>
    <t>Otoklin Plants &amp; Equipments Ltd.</t>
  </si>
  <si>
    <t>OTOKL PLA EQ</t>
  </si>
  <si>
    <t>OTOKLIN</t>
  </si>
  <si>
    <t>Oudh Sugar Mills Ltd.</t>
  </si>
  <si>
    <t>OUDH SUGAR</t>
  </si>
  <si>
    <t>OUDHSUG</t>
  </si>
  <si>
    <t>Overseas Synthetics Ltd.</t>
  </si>
  <si>
    <t>OVERSEAS SYN</t>
  </si>
  <si>
    <t>OBRSESY</t>
  </si>
  <si>
    <t>Ovobel Foods Ltd.</t>
  </si>
  <si>
    <t>OVOBEL FOODS</t>
  </si>
  <si>
    <t>OVOBELE</t>
  </si>
  <si>
    <t>Oxemberg Fashions Ltd.</t>
  </si>
  <si>
    <t>OXEM APPAREL</t>
  </si>
  <si>
    <t>Oxford Industries Ltd.</t>
  </si>
  <si>
    <t>OXFORD INDUS</t>
  </si>
  <si>
    <t>OXFORDIN</t>
  </si>
  <si>
    <t>Oxides &amp; Specialities Ltd.</t>
  </si>
  <si>
    <t>OXIDES SPECI</t>
  </si>
  <si>
    <t>OXIDE</t>
  </si>
  <si>
    <t>Oyeeee Media Ltd.</t>
  </si>
  <si>
    <t>OYEEEE</t>
  </si>
  <si>
    <t>Ozone World Ltd.</t>
  </si>
  <si>
    <t>OZONEWORLD</t>
  </si>
  <si>
    <t>Pacheli Industrial Finance Ltd.</t>
  </si>
  <si>
    <t>PIFL</t>
  </si>
  <si>
    <t>Pacific Industries Ltd.</t>
  </si>
  <si>
    <t>PACIFIC IND.</t>
  </si>
  <si>
    <t>PACIFICI</t>
  </si>
  <si>
    <t>Packtech Industries Ltd.</t>
  </si>
  <si>
    <t>PACKTECH IND</t>
  </si>
  <si>
    <t>PACKTEC</t>
  </si>
  <si>
    <t>PACO Exports Ltd.</t>
  </si>
  <si>
    <t>Pact Industries Ltd.</t>
  </si>
  <si>
    <t>PACT</t>
  </si>
  <si>
    <t>Padam Cotton Yarns Ltd.</t>
  </si>
  <si>
    <t>PADAM COTTON</t>
  </si>
  <si>
    <t>PADAMCO</t>
  </si>
  <si>
    <t>Padma (India) Ltd.</t>
  </si>
  <si>
    <t>Padmalaya Telefilms Ltd.</t>
  </si>
  <si>
    <t>PADMALAYA TE</t>
  </si>
  <si>
    <t>PADMALAYAT</t>
  </si>
  <si>
    <t>Padmanabh Alloys &amp; Polymers Ltd.</t>
  </si>
  <si>
    <t>PADMANAB ALO</t>
  </si>
  <si>
    <t>PADALPO</t>
  </si>
  <si>
    <t>Padmanabh Industries Ltd.</t>
  </si>
  <si>
    <t>PADMAIND</t>
  </si>
  <si>
    <t>Padmini Technologies Ltd.</t>
  </si>
  <si>
    <t>PADMINPOLY</t>
  </si>
  <si>
    <t>PADMINIT</t>
  </si>
  <si>
    <t>PAE Ltd.</t>
  </si>
  <si>
    <t>PREM.AU.ELEC</t>
  </si>
  <si>
    <t>PAEL</t>
  </si>
  <si>
    <t>Pagaria Energy Ltd.</t>
  </si>
  <si>
    <t>WOMEN NETWOR</t>
  </si>
  <si>
    <t>WOMENNET</t>
  </si>
  <si>
    <t>PAGE INDUSTR</t>
  </si>
  <si>
    <t>PAGEIND</t>
  </si>
  <si>
    <t>Paintex Chemicals (Bombay) Ltd.</t>
  </si>
  <si>
    <t>PAINTEX CHEM</t>
  </si>
  <si>
    <t>PNTXCHM</t>
  </si>
  <si>
    <t>Pal Credit &amp; Capital Ltd.</t>
  </si>
  <si>
    <t>PAL CREDIT</t>
  </si>
  <si>
    <t>PALCRED</t>
  </si>
  <si>
    <t>Palash Securities Ltd.</t>
  </si>
  <si>
    <t>PALASHSEC</t>
  </si>
  <si>
    <t>PALCO Ltd.</t>
  </si>
  <si>
    <t>PENNAR ALUM.</t>
  </si>
  <si>
    <t>PENNARALUM</t>
  </si>
  <si>
    <t>Palco Metals Ltd.</t>
  </si>
  <si>
    <t>PALCO</t>
  </si>
  <si>
    <t>Pali Commercial Co Ltd.</t>
  </si>
  <si>
    <t>Palred Technologies Ltd.</t>
  </si>
  <si>
    <t>PALRED</t>
  </si>
  <si>
    <t>Palsoft Infosystems Ltd.</t>
  </si>
  <si>
    <t>PALSOFT INFO</t>
  </si>
  <si>
    <t>PALSOFT</t>
  </si>
  <si>
    <t>Pamwi Tissues Ltd.</t>
  </si>
  <si>
    <t>PAMWI PAPERS</t>
  </si>
  <si>
    <t>PAMWPAP</t>
  </si>
  <si>
    <t>Pan Auto Ltd.</t>
  </si>
  <si>
    <t>PAN AUTO LTD</t>
  </si>
  <si>
    <t>PANAUTO</t>
  </si>
  <si>
    <t>Pan Drugs Ltd.</t>
  </si>
  <si>
    <t>PAN DRUGS</t>
  </si>
  <si>
    <t>PANDRUG</t>
  </si>
  <si>
    <t>Pan Electronics (India) Ltd.</t>
  </si>
  <si>
    <t>PAN ELECTR.</t>
  </si>
  <si>
    <t>PANELEC</t>
  </si>
  <si>
    <t>Pan India Corporation Ltd.</t>
  </si>
  <si>
    <t>PAN INDIA C</t>
  </si>
  <si>
    <t>PANINDIAC</t>
  </si>
  <si>
    <t>Pan India Resort &amp; Land Devp. Ltd.</t>
  </si>
  <si>
    <t>PAN IND RESO</t>
  </si>
  <si>
    <t>PANIND</t>
  </si>
  <si>
    <t>Panacea Biotec Ltd.</t>
  </si>
  <si>
    <t>PANACEA BIOT</t>
  </si>
  <si>
    <t>PANACEABIO</t>
  </si>
  <si>
    <t>Panache Digilife Ltd.</t>
  </si>
  <si>
    <t>Panache Innovations Ltd.</t>
  </si>
  <si>
    <t>PANACHE</t>
  </si>
  <si>
    <t>Panafic Industrials Ltd.</t>
  </si>
  <si>
    <t>PANAFIC</t>
  </si>
  <si>
    <t>Panama Petrochem Ltd.</t>
  </si>
  <si>
    <t>PANAMA PETRO</t>
  </si>
  <si>
    <t>PANAMAPET</t>
  </si>
  <si>
    <t>Panasonic Appliances India Company Ltd.</t>
  </si>
  <si>
    <t>PANASONICAPL</t>
  </si>
  <si>
    <t>PANASONIC</t>
  </si>
  <si>
    <t>Panasonic Carbon India Company Ltd.</t>
  </si>
  <si>
    <t xml:space="preserve">PANASON CAR </t>
  </si>
  <si>
    <t>PANCARBON</t>
  </si>
  <si>
    <t>Panasonic Energy India Company Ltd.</t>
  </si>
  <si>
    <t xml:space="preserve">PANA ENERG  </t>
  </si>
  <si>
    <t>PANAENERG</t>
  </si>
  <si>
    <t>Panchmahal Cement Ltd.</t>
  </si>
  <si>
    <t>PANCHMAHAL C</t>
  </si>
  <si>
    <t>PANCHCE</t>
  </si>
  <si>
    <t>Panchmahal Steel Ltd.</t>
  </si>
  <si>
    <t>PANCH.STEEL</t>
  </si>
  <si>
    <t>PANCHMAHQ</t>
  </si>
  <si>
    <t>Panchratna Arts Ltd.</t>
  </si>
  <si>
    <t>Panchsheel Organics Ltd.</t>
  </si>
  <si>
    <t>PANCHSHEEL O</t>
  </si>
  <si>
    <t>PANCHSHEEL</t>
  </si>
  <si>
    <t>Panchura Estates Ltd.</t>
  </si>
  <si>
    <t>Pandyan Hotels Ltd.</t>
  </si>
  <si>
    <t>Panjon Ltd.</t>
  </si>
  <si>
    <t>PANJON LIMIT</t>
  </si>
  <si>
    <t>PANJON</t>
  </si>
  <si>
    <t>Pankaj Investments Ltd.</t>
  </si>
  <si>
    <t>Pankaj Piyush Trade And  Investment Ltd.</t>
  </si>
  <si>
    <t xml:space="preserve">PANKAJPIYUS </t>
  </si>
  <si>
    <t>PANKPIY</t>
  </si>
  <si>
    <t>Pankaj Polymers Ltd.</t>
  </si>
  <si>
    <t>PANKAJ POLY.</t>
  </si>
  <si>
    <t>PANKAJPO</t>
  </si>
  <si>
    <t>Pankaj Polypack Ltd.</t>
  </si>
  <si>
    <t>PANKAJ POLY</t>
  </si>
  <si>
    <t>PANKAJPOLY</t>
  </si>
  <si>
    <t>Panorama Capital Market Ltd.</t>
  </si>
  <si>
    <t>Panoramic Universal Ltd.</t>
  </si>
  <si>
    <t xml:space="preserve">PANORAM UNI </t>
  </si>
  <si>
    <t>PANORAMUNI</t>
  </si>
  <si>
    <t>Pansari Developers Ltd.</t>
  </si>
  <si>
    <t>PANTALBNDVR</t>
  </si>
  <si>
    <t>PANTALDVRSL</t>
  </si>
  <si>
    <t>Panther Industrial Products Ltd.</t>
  </si>
  <si>
    <t>PANTHER INDU</t>
  </si>
  <si>
    <t>PANIDPR</t>
  </si>
  <si>
    <t>Panyam Cements &amp; Mineral Industries  Ltd.</t>
  </si>
  <si>
    <t>PANYAM CEMEN</t>
  </si>
  <si>
    <t>PANCM</t>
  </si>
  <si>
    <t>Parab Infra Ltd.</t>
  </si>
  <si>
    <t>PARINFRA</t>
  </si>
  <si>
    <t>MNDSREF</t>
  </si>
  <si>
    <t>Parabolic Drugs Ltd.</t>
  </si>
  <si>
    <t>PARAB DRUGS</t>
  </si>
  <si>
    <t>PARABDRUGS</t>
  </si>
  <si>
    <t>Parag Milk Foods Ltd.</t>
  </si>
  <si>
    <t>PARAGMILK</t>
  </si>
  <si>
    <t>Paragon Finance Ltd.</t>
  </si>
  <si>
    <t>PARAGON FIN.</t>
  </si>
  <si>
    <t>PARAGONF</t>
  </si>
  <si>
    <t>Paramount Communications Ltd.</t>
  </si>
  <si>
    <t>PARAMOUNT CO</t>
  </si>
  <si>
    <t>PARACABLES</t>
  </si>
  <si>
    <t>Paramount Cosmetics (India) Ltd.</t>
  </si>
  <si>
    <t>PARA. COSMET</t>
  </si>
  <si>
    <t>PARMCOS-B</t>
  </si>
  <si>
    <t>Paramount Enterprises Ltd.</t>
  </si>
  <si>
    <t>Paramount Finco &amp; Traders Ltd.</t>
  </si>
  <si>
    <t>Paramount Printpackaging Ltd.</t>
  </si>
  <si>
    <t>PARAMOUNT PR</t>
  </si>
  <si>
    <t>PARAPRINT</t>
  </si>
  <si>
    <t>Paramount Steels Ltd.</t>
  </si>
  <si>
    <t>SRIYANSH STL</t>
  </si>
  <si>
    <t>SRYSTLT</t>
  </si>
  <si>
    <t>Paras Petrofils Ltd.</t>
  </si>
  <si>
    <t>PARAS PETRO</t>
  </si>
  <si>
    <t>PARASPETRO</t>
  </si>
  <si>
    <t>Parasrampuria Industries Ltd.</t>
  </si>
  <si>
    <t>PARASRAM IND</t>
  </si>
  <si>
    <t>PRSRIND</t>
  </si>
  <si>
    <t>Parasrampuria Polyamides Ltd.</t>
  </si>
  <si>
    <t>PARAS. POLY.</t>
  </si>
  <si>
    <t>ZPARAPLY</t>
  </si>
  <si>
    <t>Parasrampuria Synthetics Ltd.</t>
  </si>
  <si>
    <t>PARASRAMPURI</t>
  </si>
  <si>
    <t>PRSRSYN-B</t>
  </si>
  <si>
    <t>Parbati Holdings Ltd.</t>
  </si>
  <si>
    <t>Parekh Aluminex Ltd.</t>
  </si>
  <si>
    <t>PAREKH ALUM</t>
  </si>
  <si>
    <t>PARAL</t>
  </si>
  <si>
    <t>Parekh Distributors Ltd.</t>
  </si>
  <si>
    <t>PAREKH DISTR</t>
  </si>
  <si>
    <t>PARDI</t>
  </si>
  <si>
    <t>Parekh Platinum Ltd.</t>
  </si>
  <si>
    <t>PAREKHPLAT</t>
  </si>
  <si>
    <t>Parenteral Drugs (India) Ltd.</t>
  </si>
  <si>
    <t>PARENT.DRUGS</t>
  </si>
  <si>
    <t>PARENTLD</t>
  </si>
  <si>
    <t>Parichay Investments Ltd.</t>
  </si>
  <si>
    <t>PARICHAY.INV</t>
  </si>
  <si>
    <t>ZPARICIN</t>
  </si>
  <si>
    <t>Parijat Paper Mills Ltd.</t>
  </si>
  <si>
    <t>Pariksha Fin-Invest- Lease Ltd.</t>
  </si>
  <si>
    <t>PARIKSHA</t>
  </si>
  <si>
    <t>Pariwar Finance &amp; Investment (India) Ltd.</t>
  </si>
  <si>
    <t>Park Chambers Ltd.</t>
  </si>
  <si>
    <t>Parker Agrochem Exports Ltd.</t>
  </si>
  <si>
    <t xml:space="preserve">PARKER AGRO.   </t>
  </si>
  <si>
    <t>PARKERAC</t>
  </si>
  <si>
    <t>Parle Software Ltd.</t>
  </si>
  <si>
    <t>PARLE SOFTWR</t>
  </si>
  <si>
    <t>PARLESOFT</t>
  </si>
  <si>
    <t>Parmax Pharma Ltd.</t>
  </si>
  <si>
    <t>PARMAX</t>
  </si>
  <si>
    <t>Parmeshwari Silk Mills Ltd.</t>
  </si>
  <si>
    <t>PARMSILK</t>
  </si>
  <si>
    <t>Parnami Credits Ltd.</t>
  </si>
  <si>
    <t>PARNAMI</t>
  </si>
  <si>
    <t>Parnav Sports Academy Ltd.</t>
  </si>
  <si>
    <t>PSAL</t>
  </si>
  <si>
    <t>Parnax Lab Ltd.</t>
  </si>
  <si>
    <t>PARNAXLAB</t>
  </si>
  <si>
    <t>ZKRISDEE</t>
  </si>
  <si>
    <t>Parrys Sugar Industries Ltd.</t>
  </si>
  <si>
    <t>PARRYSUGR</t>
  </si>
  <si>
    <t>PARRYSUGAR</t>
  </si>
  <si>
    <t>Parsharti Investment Ltd.</t>
  </si>
  <si>
    <t>PARSHARTI IN</t>
  </si>
  <si>
    <t>PARSHINV</t>
  </si>
  <si>
    <t>Parshwanath Corporation Ltd.</t>
  </si>
  <si>
    <t>PARSHWANA</t>
  </si>
  <si>
    <t>Parsoli Corporation Ltd.</t>
  </si>
  <si>
    <t>PARSOLI CORP</t>
  </si>
  <si>
    <t>PARSOLI</t>
  </si>
  <si>
    <t>Parsvnath Developers Ltd.</t>
  </si>
  <si>
    <t>PARSVNATH</t>
  </si>
  <si>
    <t>Partani Appliances Ltd.</t>
  </si>
  <si>
    <t>PARTANI</t>
  </si>
  <si>
    <t>Partap Rajasthan Special Steels Ltd.</t>
  </si>
  <si>
    <t>PRATAP RAJ.S</t>
  </si>
  <si>
    <t>PRATRAJ</t>
  </si>
  <si>
    <t>Partap Steel Rolling Mills Ltd.</t>
  </si>
  <si>
    <t>Parth Housing &amp; Estate Developers Ltd.</t>
  </si>
  <si>
    <t>PARTHOUSINGE</t>
  </si>
  <si>
    <t>PARHOSG</t>
  </si>
  <si>
    <t>Pasari Spinning Mills Ltd.</t>
  </si>
  <si>
    <t>PASARI SPIN</t>
  </si>
  <si>
    <t>PASARI</t>
  </si>
  <si>
    <t>Paschim Petrochem Ltd.</t>
  </si>
  <si>
    <t>PASCH PETROC</t>
  </si>
  <si>
    <t>PASCHIM</t>
  </si>
  <si>
    <t>Pashupati Cables Ltd.</t>
  </si>
  <si>
    <t>PASHUPATI CA</t>
  </si>
  <si>
    <t>PSCABLE</t>
  </si>
  <si>
    <t>Pashupati Cotspin Ltd.</t>
  </si>
  <si>
    <t>Pashupati Seohung Ltd.</t>
  </si>
  <si>
    <t>PASHU SEOHUN</t>
  </si>
  <si>
    <t>PASHUSEO</t>
  </si>
  <si>
    <t>Pasupati Acrylon Ltd.</t>
  </si>
  <si>
    <t xml:space="preserve">PAS.ACRYLON </t>
  </si>
  <si>
    <t>PASUPTAC</t>
  </si>
  <si>
    <t>Pasupati Fabrics Ltd.</t>
  </si>
  <si>
    <t>PASUPATFAB</t>
  </si>
  <si>
    <t>Pasupati Fincap Ltd.</t>
  </si>
  <si>
    <t>PASUPATI FIN</t>
  </si>
  <si>
    <t>PASUFIN</t>
  </si>
  <si>
    <t>Pasupati Spinning &amp; Weaving Mills Ltd.</t>
  </si>
  <si>
    <t>PASUPATI SPG</t>
  </si>
  <si>
    <t>PASUSPG</t>
  </si>
  <si>
    <t>Patdiam Jewellery Ltd.</t>
  </si>
  <si>
    <t>PJL</t>
  </si>
  <si>
    <t>Patel Engineering Ltd.</t>
  </si>
  <si>
    <t xml:space="preserve">PATEL ENGG. </t>
  </si>
  <si>
    <t>PATELENG</t>
  </si>
  <si>
    <t>Patel Integrated Logistics Ltd.</t>
  </si>
  <si>
    <t>PAT INT LOG</t>
  </si>
  <si>
    <t>PATINTLOG</t>
  </si>
  <si>
    <t>Patels Airtemp (India) Ltd.</t>
  </si>
  <si>
    <t>PATEL AIRTEM</t>
  </si>
  <si>
    <t>PATELSAI</t>
  </si>
  <si>
    <t>Patheja Forgings &amp; Auto-Parts Mfrs. Ltd.</t>
  </si>
  <si>
    <t>PATHEJA FORG</t>
  </si>
  <si>
    <t>PATHEJA-B</t>
  </si>
  <si>
    <t>Patidar Buildcon Ltd.</t>
  </si>
  <si>
    <t>PATIDAR</t>
  </si>
  <si>
    <t>Patna Electric Supply Co Ltd.</t>
  </si>
  <si>
    <t>Patspin India Ltd.</t>
  </si>
  <si>
    <t>PATSPIN INDI</t>
  </si>
  <si>
    <t>PATSPINLTD</t>
  </si>
  <si>
    <t>Paul Merchants Ltd.</t>
  </si>
  <si>
    <t>PML</t>
  </si>
  <si>
    <t>Paushak Ltd.</t>
  </si>
  <si>
    <t>PAUSHAK LTD</t>
  </si>
  <si>
    <t>PAUSHAKLTD</t>
  </si>
  <si>
    <t>Pavapuri Trading &amp; Investment Co Ltd.</t>
  </si>
  <si>
    <t>Pavitra Commercials Ltd.</t>
  </si>
  <si>
    <t>Pawansut Holdings Ltd.</t>
  </si>
  <si>
    <t>PAWANSUT</t>
  </si>
  <si>
    <t>Pazel International Ltd.</t>
  </si>
  <si>
    <t>RUTRON INT.</t>
  </si>
  <si>
    <t>RUTRINT</t>
  </si>
  <si>
    <t>PB Films Ltd.</t>
  </si>
  <si>
    <t>PBFL</t>
  </si>
  <si>
    <t>PB Global Ltd.</t>
  </si>
  <si>
    <t>PESTI.&amp; BREW</t>
  </si>
  <si>
    <t>ZPESTICI</t>
  </si>
  <si>
    <t>PBA Infrastructure Ltd.</t>
  </si>
  <si>
    <t>PBA INFRASTR</t>
  </si>
  <si>
    <t>PBAINFRA</t>
  </si>
  <si>
    <t>PBM Polytex Ltd.</t>
  </si>
  <si>
    <t>PBM POLYTEX</t>
  </si>
  <si>
    <t>PBMPOLY</t>
  </si>
  <si>
    <t>PC Jeweller Ltd.</t>
  </si>
  <si>
    <t>PC JEWELLER</t>
  </si>
  <si>
    <t>PCJEWELLER</t>
  </si>
  <si>
    <t>PC Products India Ltd.</t>
  </si>
  <si>
    <t>PCPROD</t>
  </si>
  <si>
    <t>PCI Chemicals &amp; Pharmaceuticals Ltd.</t>
  </si>
  <si>
    <t>P.C.I. CHEMI</t>
  </si>
  <si>
    <t>PCICHEM</t>
  </si>
  <si>
    <t>PCS Technology Ltd.</t>
  </si>
  <si>
    <t>PCS TECH</t>
  </si>
  <si>
    <t>PCS</t>
  </si>
  <si>
    <t>PDS Multinational Fashions Ltd.</t>
  </si>
  <si>
    <t>PDSMFL</t>
  </si>
  <si>
    <t>Pearl Apartments Ltd.</t>
  </si>
  <si>
    <t>Pearl Engineering Polymers Ltd.</t>
  </si>
  <si>
    <t>PEPL</t>
  </si>
  <si>
    <t>Pearl Global Industries Ltd.</t>
  </si>
  <si>
    <t>PGIL</t>
  </si>
  <si>
    <t>Pearl Polymers Ltd.</t>
  </si>
  <si>
    <t>PEARL POLYME</t>
  </si>
  <si>
    <t>PEARLPOLY</t>
  </si>
  <si>
    <t>Pecos Hotels and Pubs Ltd.</t>
  </si>
  <si>
    <t>PECOS</t>
  </si>
  <si>
    <t>Pee Cee Cosma Sope Ltd.</t>
  </si>
  <si>
    <t>PEE CEE COSM</t>
  </si>
  <si>
    <t>PCCOSMA</t>
  </si>
  <si>
    <t>Peebee Steel Industries Ltd.</t>
  </si>
  <si>
    <t>Peeti Securities Ltd.</t>
  </si>
  <si>
    <t>PEETI SECURT</t>
  </si>
  <si>
    <t>PEETISEC</t>
  </si>
  <si>
    <t>Peninsula Land Ltd.</t>
  </si>
  <si>
    <t>PENLAND LTD</t>
  </si>
  <si>
    <t>PENINLAND</t>
  </si>
  <si>
    <t>Pennar Engineered Building Systems Ltd.</t>
  </si>
  <si>
    <t>PENPEBS</t>
  </si>
  <si>
    <t>Pennar Industries Ltd.</t>
  </si>
  <si>
    <t>PENNAR STEEL</t>
  </si>
  <si>
    <t>PENIND</t>
  </si>
  <si>
    <t>Penta Gold Ltd.</t>
  </si>
  <si>
    <t>Penta Pharmadyes Ltd.</t>
  </si>
  <si>
    <t>PENTA PHARMD</t>
  </si>
  <si>
    <t>PENTAPH</t>
  </si>
  <si>
    <t>Pentafour Products Ltd.</t>
  </si>
  <si>
    <t>PENTAFOUR PR</t>
  </si>
  <si>
    <t>PENTFOR-B</t>
  </si>
  <si>
    <t>Pentafour Solec Technology Ltd.</t>
  </si>
  <si>
    <t>PENTA.SOLEC</t>
  </si>
  <si>
    <t>PNTASOL-B</t>
  </si>
  <si>
    <t>Pentagon Global Solutions Ltd.</t>
  </si>
  <si>
    <t>PENTAGN GLOB</t>
  </si>
  <si>
    <t>PENTAGLO</t>
  </si>
  <si>
    <t>Pentamedia Graphics Ltd.</t>
  </si>
  <si>
    <t>PENTAMED.G</t>
  </si>
  <si>
    <t>PENTAGRAPH</t>
  </si>
  <si>
    <t>Pentokey Organy (India) Ltd.</t>
  </si>
  <si>
    <t>PENTOKEY ORG</t>
  </si>
  <si>
    <t>PNTKYOR</t>
  </si>
  <si>
    <t>Peoples Investments Ltd.</t>
  </si>
  <si>
    <t>PEOPLES INV</t>
  </si>
  <si>
    <t>PEOPLIN</t>
  </si>
  <si>
    <t>Perfect Infraengineers Ltd.</t>
  </si>
  <si>
    <t>Perfect-Octave Media Projects Ltd.</t>
  </si>
  <si>
    <t>OCTAVE</t>
  </si>
  <si>
    <t>Perfectpac Ltd.</t>
  </si>
  <si>
    <t>PERFECTPAC</t>
  </si>
  <si>
    <t>PERFEPA</t>
  </si>
  <si>
    <t>Periwal Industrial Corporation Ltd.</t>
  </si>
  <si>
    <t>Perk Pharmaceuticals Ltd.</t>
  </si>
  <si>
    <t>PERK PHARMAC</t>
  </si>
  <si>
    <t>PCRKPHA</t>
  </si>
  <si>
    <t>Permanent Magnets Ltd.</t>
  </si>
  <si>
    <t>PERM MAGNETS</t>
  </si>
  <si>
    <t>PERMAGN</t>
  </si>
  <si>
    <t>Persian Carpet &amp; Textiles Ltd.</t>
  </si>
  <si>
    <t>PERSIAN CARP</t>
  </si>
  <si>
    <t>PERSCAR</t>
  </si>
  <si>
    <t>Persistent Systems Ltd.</t>
  </si>
  <si>
    <t>PERSISTENT</t>
  </si>
  <si>
    <t>Pertech Computers Ltd.</t>
  </si>
  <si>
    <t>PERTECH COMP</t>
  </si>
  <si>
    <t>PERTCOM-B</t>
  </si>
  <si>
    <t>Pervasive Commodities Ltd.</t>
  </si>
  <si>
    <t>PERVASIVE</t>
  </si>
  <si>
    <t>Pet Plastics Ltd.</t>
  </si>
  <si>
    <t>PET PLASTICS</t>
  </si>
  <si>
    <t>PETPLST</t>
  </si>
  <si>
    <t>Petron Engineering Construction Ltd.</t>
  </si>
  <si>
    <t>PETRON ENGG.</t>
  </si>
  <si>
    <t>PETRONENGG</t>
  </si>
  <si>
    <t>Petronet LNG Ltd.</t>
  </si>
  <si>
    <t>PETRONET LNG</t>
  </si>
  <si>
    <t>PETRONET</t>
  </si>
  <si>
    <t>PFIZER LTD.</t>
  </si>
  <si>
    <t>PFIZER</t>
  </si>
  <si>
    <t>PFL Infotech Ltd.</t>
  </si>
  <si>
    <t>PFL INFOTECH</t>
  </si>
  <si>
    <t>PFLINFOTC</t>
  </si>
  <si>
    <t>PG Electroplast Ltd.</t>
  </si>
  <si>
    <t>PG ELECTRO</t>
  </si>
  <si>
    <t>PGEL</t>
  </si>
  <si>
    <t>PG Foils Ltd.</t>
  </si>
  <si>
    <t xml:space="preserve">P.G.FOILS   </t>
  </si>
  <si>
    <t>PGFOILQ</t>
  </si>
  <si>
    <t>PG Industry Ltd.</t>
  </si>
  <si>
    <t>P.G.IND.LTD.</t>
  </si>
  <si>
    <t>PGINDST</t>
  </si>
  <si>
    <t>PH Capital Ltd.</t>
  </si>
  <si>
    <t>P.H.CAPITAL</t>
  </si>
  <si>
    <t>PHCAP</t>
  </si>
  <si>
    <t>PH Trading Ltd.</t>
  </si>
  <si>
    <t>PH TRADG</t>
  </si>
  <si>
    <t>PHTRADING</t>
  </si>
  <si>
    <t>Phaarmasia Ltd.</t>
  </si>
  <si>
    <t>PHARMASIA</t>
  </si>
  <si>
    <t>PHRMASI</t>
  </si>
  <si>
    <t>Pharmaids Pharmaceuticals Ltd.</t>
  </si>
  <si>
    <t>PHARMAIDS PH</t>
  </si>
  <si>
    <t>PHARMAID</t>
  </si>
  <si>
    <t>Phelix Appliances Ltd.</t>
  </si>
  <si>
    <t>PHELIX APPL.</t>
  </si>
  <si>
    <t>PHELAPP</t>
  </si>
  <si>
    <t>PHF Leasing Ltd.</t>
  </si>
  <si>
    <t>Phillips Carbon Black Ltd.</t>
  </si>
  <si>
    <t>PHIL.CARBON</t>
  </si>
  <si>
    <t>PHILIPCARB</t>
  </si>
  <si>
    <t>Phoenix International Ltd.</t>
  </si>
  <si>
    <t>PHOENIX INT.</t>
  </si>
  <si>
    <t>PHOENXINTL</t>
  </si>
  <si>
    <t>Phoenix Lamps Ltd.</t>
  </si>
  <si>
    <t>PHOENIXLL</t>
  </si>
  <si>
    <t>Phoenix Mills Ltd.</t>
  </si>
  <si>
    <t>PHOENIX MILL</t>
  </si>
  <si>
    <t>PHOENIXLTD</t>
  </si>
  <si>
    <t>Phoenix Real Time Services Ltd.</t>
  </si>
  <si>
    <t>Phoenix Township Ltd.</t>
  </si>
  <si>
    <t>PHOENIX TN</t>
  </si>
  <si>
    <t>PHOENIXTN</t>
  </si>
  <si>
    <t>Photon Capital Advisors Ltd.</t>
  </si>
  <si>
    <t>PHOTON CAP</t>
  </si>
  <si>
    <t>PHOTON</t>
  </si>
  <si>
    <t>Photoquip (India) Ltd.</t>
  </si>
  <si>
    <t>PHOTOQUIP(I)</t>
  </si>
  <si>
    <t>PHOTOQUP</t>
  </si>
  <si>
    <t>Phyto Chem (India) Ltd.</t>
  </si>
  <si>
    <t>PHYTOCHEM I.</t>
  </si>
  <si>
    <t>PHYTO</t>
  </si>
  <si>
    <t>PI INDUS.LTD</t>
  </si>
  <si>
    <t>PIIND</t>
  </si>
  <si>
    <t>Piccadily Agro Industries  Ltd.</t>
  </si>
  <si>
    <t>PICCADILY AG</t>
  </si>
  <si>
    <t>PICCADIL</t>
  </si>
  <si>
    <t>Piccadily Sugar &amp; Allied Industries  Ltd.</t>
  </si>
  <si>
    <t>PICCADILY SU</t>
  </si>
  <si>
    <t>PICCASUG</t>
  </si>
  <si>
    <t>Picturehouse Media Ltd.</t>
  </si>
  <si>
    <t>PICTURHOUSE</t>
  </si>
  <si>
    <t>PICTUREHS</t>
  </si>
  <si>
    <t>PIDILITE</t>
  </si>
  <si>
    <t>PIDILITIND</t>
  </si>
  <si>
    <t>PIL Italtca Lifestyle Ltd.</t>
  </si>
  <si>
    <t>PILITA</t>
  </si>
  <si>
    <t>Pilani Investment &amp; Industries Corporation Ltd.</t>
  </si>
  <si>
    <t>PILANIINVS</t>
  </si>
  <si>
    <t>Pilaniwala Textile Mills Ltd.</t>
  </si>
  <si>
    <t>Pincon Lifestyle Ltd.</t>
  </si>
  <si>
    <t>PINCONLIFE</t>
  </si>
  <si>
    <t>Pincon Spirit Ltd.</t>
  </si>
  <si>
    <t>PINCON</t>
  </si>
  <si>
    <t>Pine Animation Ltd.</t>
  </si>
  <si>
    <t>PINEANIM</t>
  </si>
  <si>
    <t>Pinky Chemicals Ltd.</t>
  </si>
  <si>
    <t>PINKY CHEMIC</t>
  </si>
  <si>
    <t>PINKCHM</t>
  </si>
  <si>
    <t>Pinnacle Trades And Investments Ltd.</t>
  </si>
  <si>
    <t>Pioneer Agro Extracts Ltd.</t>
  </si>
  <si>
    <t>PIONEER AGRO</t>
  </si>
  <si>
    <t>PIONAGR</t>
  </si>
  <si>
    <t>Pioneer Distilleries Ltd.</t>
  </si>
  <si>
    <t>PIONEER DIS.</t>
  </si>
  <si>
    <t>PIONDIST</t>
  </si>
  <si>
    <t>Pioneer Embroideries Ltd.</t>
  </si>
  <si>
    <t>PIONEER EMB</t>
  </si>
  <si>
    <t>PIONEEREMB</t>
  </si>
  <si>
    <t>Pioneer Investcorp Ltd.</t>
  </si>
  <si>
    <t>PION INVEST</t>
  </si>
  <si>
    <t>PIONRINV</t>
  </si>
  <si>
    <t>Pioneer Polyfeb Limited</t>
  </si>
  <si>
    <t>Pioneer Protec Ltd.</t>
  </si>
  <si>
    <t>Piramal Enterprises Ltd.</t>
  </si>
  <si>
    <t>PEL</t>
  </si>
  <si>
    <t>Piramal Glass Ltd.</t>
  </si>
  <si>
    <t>PIRGLASS</t>
  </si>
  <si>
    <t>PIRAMGLAS</t>
  </si>
  <si>
    <t>Piramal Phytocare Ltd.</t>
  </si>
  <si>
    <t>PIRPHYTO</t>
  </si>
  <si>
    <t>Pitambar Coated Papers Ltd.</t>
  </si>
  <si>
    <t>PITAMB COA P</t>
  </si>
  <si>
    <t>PITAMBER</t>
  </si>
  <si>
    <t>Pithampur Poly Products Ltd.</t>
  </si>
  <si>
    <t>PITHAM POL P</t>
  </si>
  <si>
    <t>PITHP</t>
  </si>
  <si>
    <t>Pitti Laminations Ltd.</t>
  </si>
  <si>
    <t>PITTI LAMIN.</t>
  </si>
  <si>
    <t>PITTILAM</t>
  </si>
  <si>
    <t>Pittsburgh Iron &amp; Steels Ltd.</t>
  </si>
  <si>
    <t>PITTS IRON</t>
  </si>
  <si>
    <t>PITTSIRON</t>
  </si>
  <si>
    <t>Pix Transmissions Ltd.</t>
  </si>
  <si>
    <t xml:space="preserve">PIX TRANS   </t>
  </si>
  <si>
    <t>PIXTRANS</t>
  </si>
  <si>
    <t>Piyush Ltd.</t>
  </si>
  <si>
    <t>Piyush Steels Ltd.</t>
  </si>
  <si>
    <t>PIYUSH STEEL</t>
  </si>
  <si>
    <t>PIYUSHT</t>
  </si>
  <si>
    <t>PK Leasing &amp; Finance Ltd.</t>
  </si>
  <si>
    <t>PK Textiles Limited</t>
  </si>
  <si>
    <t>PK Worldwide Ltd.</t>
  </si>
  <si>
    <t>PL Finance &amp; Investment Ltd.</t>
  </si>
  <si>
    <t>P.L.FIN &amp;INV</t>
  </si>
  <si>
    <t>FLFININ</t>
  </si>
  <si>
    <t>PlanterS Polysacks Ltd.</t>
  </si>
  <si>
    <t>P.POLYSAC(NR</t>
  </si>
  <si>
    <t>ZPPOLYSA</t>
  </si>
  <si>
    <t>Plastene (India) Ltd.</t>
  </si>
  <si>
    <t>Plastiblends India Ltd.</t>
  </si>
  <si>
    <t>PLASTIBLEND</t>
  </si>
  <si>
    <t>PLASTIBLEN</t>
  </si>
  <si>
    <t>Platinum Corporation Ltd.</t>
  </si>
  <si>
    <t>PLATI CORP</t>
  </si>
  <si>
    <t>PLATINUM</t>
  </si>
  <si>
    <t>Platinum Finance Ltd.</t>
  </si>
  <si>
    <t>PLATINUM FIN</t>
  </si>
  <si>
    <t>PLATIFN</t>
  </si>
  <si>
    <t>Plaza Properties Ltd.</t>
  </si>
  <si>
    <t>Plenty Valley Intra Ltd.</t>
  </si>
  <si>
    <t>Plethico Pharmaceuticals Ltd.</t>
  </si>
  <si>
    <t>PLETHICO</t>
  </si>
  <si>
    <t>Plus Finance Ltd.</t>
  </si>
  <si>
    <t>PLUS FINANCE</t>
  </si>
  <si>
    <t>PLUSFIN</t>
  </si>
  <si>
    <t>Pluto Tradelinks Ltd.</t>
  </si>
  <si>
    <t>PM Telelinks Ltd.</t>
  </si>
  <si>
    <t>PM TELELINN</t>
  </si>
  <si>
    <t>PMTELELIN</t>
  </si>
  <si>
    <t>PMC Fincorp Ltd.</t>
  </si>
  <si>
    <t>PMCFIN</t>
  </si>
  <si>
    <t>PME Power Solutions (India) Ltd</t>
  </si>
  <si>
    <t>PNB Finance &amp; Industries Ltd.</t>
  </si>
  <si>
    <t>PNB Gilts Ltd.</t>
  </si>
  <si>
    <t>PNB GILTS</t>
  </si>
  <si>
    <t>PNBGILTS</t>
  </si>
  <si>
    <t>PNB Housing Finance Ltd.</t>
  </si>
  <si>
    <t>PNBHOUSING</t>
  </si>
  <si>
    <t>PNC Infratech Ltd</t>
  </si>
  <si>
    <t>PNCINFRA</t>
  </si>
  <si>
    <t>Pneumatic Holdings Ltd.</t>
  </si>
  <si>
    <t>PHL</t>
  </si>
  <si>
    <t>PNR Capital Services Ltd.</t>
  </si>
  <si>
    <t>Pochiraju Industries Ltd.</t>
  </si>
  <si>
    <t>POCHIRAJU IN</t>
  </si>
  <si>
    <t>POCHIRAJU</t>
  </si>
  <si>
    <t>Pocl Enterprises Ltd.</t>
  </si>
  <si>
    <t>POEL</t>
  </si>
  <si>
    <t>Poddar Bhumi Holdings Ltd.</t>
  </si>
  <si>
    <t>Poddar Housing and Development Ltd.</t>
  </si>
  <si>
    <t>PODDAR</t>
  </si>
  <si>
    <t>Poddar Pigments Ltd.</t>
  </si>
  <si>
    <t>PODDAR PIGM.</t>
  </si>
  <si>
    <t>PODARPIGQ</t>
  </si>
  <si>
    <t>Pokarna Ltd.</t>
  </si>
  <si>
    <t>POKARNA LTD</t>
  </si>
  <si>
    <t>POKARNA</t>
  </si>
  <si>
    <t>Polar Industries Ltd.</t>
  </si>
  <si>
    <t>POLAR INDUST</t>
  </si>
  <si>
    <t>POLARIND</t>
  </si>
  <si>
    <t>Polar Investments Ltd.</t>
  </si>
  <si>
    <t>Polar Pharma India Ltd.</t>
  </si>
  <si>
    <t>POLAR PHARMA</t>
  </si>
  <si>
    <t>POLARPH</t>
  </si>
  <si>
    <t>Polaris Consulting &amp; Services Ltd.</t>
  </si>
  <si>
    <t>POLARIS</t>
  </si>
  <si>
    <t>Polo Hotels Ltd.</t>
  </si>
  <si>
    <t>POLO HOTELS</t>
  </si>
  <si>
    <t>POLOHOT</t>
  </si>
  <si>
    <t>Polo Queen Industrial &amp; Fintech Ltd.</t>
  </si>
  <si>
    <t>Polson Ltd.</t>
  </si>
  <si>
    <t>POLSON LTD.</t>
  </si>
  <si>
    <t>POLSON</t>
  </si>
  <si>
    <t>Poly Medicure Ltd.</t>
  </si>
  <si>
    <t>POLY MEDICUR</t>
  </si>
  <si>
    <t>POLYMED</t>
  </si>
  <si>
    <t>Polychem Ltd.</t>
  </si>
  <si>
    <t>POLYCHEM</t>
  </si>
  <si>
    <t>Polycon International Ltd.</t>
  </si>
  <si>
    <t>POLYCON INT.</t>
  </si>
  <si>
    <t>POLYCON</t>
  </si>
  <si>
    <t>Polygenta Technologies Ltd.</t>
  </si>
  <si>
    <t>POLYGENTA TE</t>
  </si>
  <si>
    <t>POLTC</t>
  </si>
  <si>
    <t>Polylink Polymers (India) Ltd.</t>
  </si>
  <si>
    <t>POLYLINK POL</t>
  </si>
  <si>
    <t>POLYLINK</t>
  </si>
  <si>
    <t>Polymac Thermoformers Ltd.</t>
  </si>
  <si>
    <t>POLYMAC</t>
  </si>
  <si>
    <t>Polymechplast Machines Ltd.</t>
  </si>
  <si>
    <t>POLYMECH.MCH</t>
  </si>
  <si>
    <t>POLYCHMP</t>
  </si>
  <si>
    <t>Polymer Papers Ltd.</t>
  </si>
  <si>
    <t>POLYPLEX</t>
  </si>
  <si>
    <t>Polyspin Exports Ltd.</t>
  </si>
  <si>
    <t>POLYSPIN</t>
  </si>
  <si>
    <t>Polytex India Ltd.</t>
  </si>
  <si>
    <t>POLYTEX(P)</t>
  </si>
  <si>
    <t>POLYTEX</t>
  </si>
  <si>
    <t>Pondicherry Spinners Ltd.</t>
  </si>
  <si>
    <t>Pondy Oxides &amp; Chemicals Ltd.</t>
  </si>
  <si>
    <t>PONDY OXIDES</t>
  </si>
  <si>
    <t>PONDYOXIDE</t>
  </si>
  <si>
    <t>Ponni Sugars (Erode) Ltd.</t>
  </si>
  <si>
    <t>PONNI SUG(ER</t>
  </si>
  <si>
    <t>PONNIERODE</t>
  </si>
  <si>
    <t>Pooja Entertainment &amp; Films Ltd.</t>
  </si>
  <si>
    <t>POOJA ENT</t>
  </si>
  <si>
    <t>POOJAENT</t>
  </si>
  <si>
    <t>Poojawestern Metaliks Ltd.</t>
  </si>
  <si>
    <t>Poona Dal &amp; Oil Industries  Ltd.</t>
  </si>
  <si>
    <t>POONA DAL</t>
  </si>
  <si>
    <t>POONADAL</t>
  </si>
  <si>
    <t>Poonam Rasayan Ltd.</t>
  </si>
  <si>
    <t>POONAM RASAY</t>
  </si>
  <si>
    <t>PONAMRS</t>
  </si>
  <si>
    <t>Popular Estate Management Ltd.</t>
  </si>
  <si>
    <t>POPULAR EST</t>
  </si>
  <si>
    <t>POPULARES</t>
  </si>
  <si>
    <t>Port Shipping Co Ltd.</t>
  </si>
  <si>
    <t>Porwal Auto Components Ltd.</t>
  </si>
  <si>
    <t>PORWAL AUTO</t>
  </si>
  <si>
    <t>PORWAL</t>
  </si>
  <si>
    <t>Positive Electronics Ltd.</t>
  </si>
  <si>
    <t>PELTD</t>
  </si>
  <si>
    <t>Potential Investments &amp; Finance Ltd.</t>
  </si>
  <si>
    <t>BESTSTEEL</t>
  </si>
  <si>
    <t>Power Finance Corporation Ltd.</t>
  </si>
  <si>
    <t>POWER FINAN</t>
  </si>
  <si>
    <t>PFC</t>
  </si>
  <si>
    <t>Power Grid Corporation Of India Ltd.</t>
  </si>
  <si>
    <t>POWER GRID</t>
  </si>
  <si>
    <t>POWERGRID</t>
  </si>
  <si>
    <t>Power Infotech Ltd.</t>
  </si>
  <si>
    <t>Power Mech Projects Ltd.</t>
  </si>
  <si>
    <t>POWERMECH</t>
  </si>
  <si>
    <t>Powerhouse Gym &amp; Wellness Ltd.</t>
  </si>
  <si>
    <t>POWERGYM</t>
  </si>
  <si>
    <t>Powersoft Global Solutions Ltd.</t>
  </si>
  <si>
    <t>POWERSOFT</t>
  </si>
  <si>
    <t>POWERSOF</t>
  </si>
  <si>
    <t>PPAP Automotive Ltd.</t>
  </si>
  <si>
    <t>PPAP</t>
  </si>
  <si>
    <t>PR Cements Ltd.</t>
  </si>
  <si>
    <t>P R CEMENTS</t>
  </si>
  <si>
    <t>PRCEM</t>
  </si>
  <si>
    <t>PR Textiles (India) Ltd.</t>
  </si>
  <si>
    <t>Prabha Mercantile Co Ltd.</t>
  </si>
  <si>
    <t>Prabhat Dairy Ltd.</t>
  </si>
  <si>
    <t>PRABHAT</t>
  </si>
  <si>
    <t>Prabhat India Ltd.</t>
  </si>
  <si>
    <t>Prabhat Telecoms (India) Ltd.</t>
  </si>
  <si>
    <t>PTIL</t>
  </si>
  <si>
    <t>Prabhav Industries Ltd.</t>
  </si>
  <si>
    <t>PRABHAV IND</t>
  </si>
  <si>
    <t>PRABHAVIN</t>
  </si>
  <si>
    <t>Prabhu Steel Industries  Ltd.</t>
  </si>
  <si>
    <t>PRABHU STEEL</t>
  </si>
  <si>
    <t>ZPRBHSTE</t>
  </si>
  <si>
    <t>Prabhu Structures Ltd.</t>
  </si>
  <si>
    <t>Pradeep Metals Ltd.</t>
  </si>
  <si>
    <t>PRADEEP MET.</t>
  </si>
  <si>
    <t>PRADPME</t>
  </si>
  <si>
    <t>Pradip Overseas Ltd.</t>
  </si>
  <si>
    <t>PRADIPOVERS</t>
  </si>
  <si>
    <t>PRADIP</t>
  </si>
  <si>
    <t>Pradyumna Steels Ltd.</t>
  </si>
  <si>
    <t>Prag Bosimi Synthetics Ltd.</t>
  </si>
  <si>
    <t>PRAG BOSIMI</t>
  </si>
  <si>
    <t>PRAGBOS</t>
  </si>
  <si>
    <t>Pragnya Software Systems Ltd.</t>
  </si>
  <si>
    <t>PRAJ IND.LTD</t>
  </si>
  <si>
    <t>PRAJIND</t>
  </si>
  <si>
    <t>Prajay Engineers Syndicate Ltd.</t>
  </si>
  <si>
    <t>PRAJAY ENGS.</t>
  </si>
  <si>
    <t>PRAENG</t>
  </si>
  <si>
    <t>Prajeev Investments Ltd.</t>
  </si>
  <si>
    <t>Prakash Ceramics Ltd.</t>
  </si>
  <si>
    <t>PRAKASH CER.</t>
  </si>
  <si>
    <t>PRACERA</t>
  </si>
  <si>
    <t>Prakash Constrowell Ltd.</t>
  </si>
  <si>
    <t>PRAKASH CON</t>
  </si>
  <si>
    <t>PRAKASHCON</t>
  </si>
  <si>
    <t>Prakash Fotran Softech Ltd.</t>
  </si>
  <si>
    <t>PRAKASH SOFT</t>
  </si>
  <si>
    <t>PRFOTRN</t>
  </si>
  <si>
    <t>Prakash Industries Ltd.</t>
  </si>
  <si>
    <t>PRAKASH IND.</t>
  </si>
  <si>
    <t>PRAKASH</t>
  </si>
  <si>
    <t>Prakash Leasing Ltd.</t>
  </si>
  <si>
    <t>PRAKASH LEAS</t>
  </si>
  <si>
    <t>PRALE</t>
  </si>
  <si>
    <t>Prakash Solvent Extractions Ltd.</t>
  </si>
  <si>
    <t>PRAKASH SOLV</t>
  </si>
  <si>
    <t>PRAKSOV</t>
  </si>
  <si>
    <t>Prakash Steelage Ltd.</t>
  </si>
  <si>
    <t>PRAKASHSTL</t>
  </si>
  <si>
    <t>Prakash Woollen &amp; Synthetic Mills Ltd.</t>
  </si>
  <si>
    <t>PWASML</t>
  </si>
  <si>
    <t>Pramada Finvest Ltd.</t>
  </si>
  <si>
    <t>PRAMADA FINV</t>
  </si>
  <si>
    <t>PRAMFIN</t>
  </si>
  <si>
    <t>Praman Capital Market Services Ltd.</t>
  </si>
  <si>
    <t>PRAMAN CAPIT</t>
  </si>
  <si>
    <t>PRAMANC</t>
  </si>
  <si>
    <t>Pranav Investment (MP) Co Ltd.</t>
  </si>
  <si>
    <t>Pranavaditya Spinning Mills Ltd.</t>
  </si>
  <si>
    <t xml:space="preserve">PRANAV.SPIN </t>
  </si>
  <si>
    <t>PRANAVSP</t>
  </si>
  <si>
    <t>Prashant Commercial Holdings Ltd.</t>
  </si>
  <si>
    <t>Prashant India Ltd.</t>
  </si>
  <si>
    <t>PRASANT PROT</t>
  </si>
  <si>
    <t>PRSNTIN</t>
  </si>
  <si>
    <t>Prasidh Finance Ltd.</t>
  </si>
  <si>
    <t>Prataap Snacks Ltd.</t>
  </si>
  <si>
    <t>Pratap Holdings Ltd.</t>
  </si>
  <si>
    <t>Prateek Coke Ltd.</t>
  </si>
  <si>
    <t>Pratibha Industries Ltd.</t>
  </si>
  <si>
    <t>PRATIBHA IND</t>
  </si>
  <si>
    <t>PRATIBHA</t>
  </si>
  <si>
    <t>Pratibha Manufacturing &amp; Marketing Ltd.</t>
  </si>
  <si>
    <t>Pratik Panels Ltd.</t>
  </si>
  <si>
    <t>PRATIK PANEL</t>
  </si>
  <si>
    <t>PRATIK</t>
  </si>
  <si>
    <t>Pratiksha Chemicals Ltd.</t>
  </si>
  <si>
    <t>PRATIKSHA CH</t>
  </si>
  <si>
    <t>PRATIKSH</t>
  </si>
  <si>
    <t>Praveen Properties Ltd.</t>
  </si>
  <si>
    <t>PRAVEEN PROP</t>
  </si>
  <si>
    <t>PRAVEEN</t>
  </si>
  <si>
    <t>Precious Trading &amp; Investments Ltd.</t>
  </si>
  <si>
    <t>PRECIOUS TRA</t>
  </si>
  <si>
    <t>PRECTRA</t>
  </si>
  <si>
    <t>Precision Camshafts Ltd.</t>
  </si>
  <si>
    <t>PRECAM</t>
  </si>
  <si>
    <t>Precision Containeurs Ltd.</t>
  </si>
  <si>
    <t>PRECI CONTNR</t>
  </si>
  <si>
    <t>PRECISION</t>
  </si>
  <si>
    <t>Precision Electronics Ltd.</t>
  </si>
  <si>
    <t>PRECISION EL</t>
  </si>
  <si>
    <t>PRECISIO</t>
  </si>
  <si>
    <t>Precision Wires India Ltd.</t>
  </si>
  <si>
    <t>PRECISION WR</t>
  </si>
  <si>
    <t>PRECWIRE</t>
  </si>
  <si>
    <t>Precot Meridian Ltd.</t>
  </si>
  <si>
    <t>PRECM</t>
  </si>
  <si>
    <t>Prem Kutir Estates &amp; Properties Ltd.</t>
  </si>
  <si>
    <t>PREM KUTIR</t>
  </si>
  <si>
    <t>PREMKUT</t>
  </si>
  <si>
    <t>Prem Somani Financial Services Ltd.</t>
  </si>
  <si>
    <t>PREM SOM FIN</t>
  </si>
  <si>
    <t>PRESOFI</t>
  </si>
  <si>
    <t>Premco Global Ltd.</t>
  </si>
  <si>
    <t>PREMCO GLOB.</t>
  </si>
  <si>
    <t>PREMCO</t>
  </si>
  <si>
    <t>Premier Auto Finance Ltd.</t>
  </si>
  <si>
    <t>Premier Capital Services Ltd.</t>
  </si>
  <si>
    <t>PREMIER CAP.</t>
  </si>
  <si>
    <t>PREMCAP</t>
  </si>
  <si>
    <t>Premier Chennai Properties Ltd.</t>
  </si>
  <si>
    <t>PCPL</t>
  </si>
  <si>
    <t>Premier Cryogenics Ltd.</t>
  </si>
  <si>
    <t>Premier Energy &amp;  Infrastructure Ltd.</t>
  </si>
  <si>
    <t>PREMIER ENER</t>
  </si>
  <si>
    <t>PEIL</t>
  </si>
  <si>
    <t>Premier Explosives Ltd.</t>
  </si>
  <si>
    <t>PREMIER EXPL</t>
  </si>
  <si>
    <t>PREMEXPLQ</t>
  </si>
  <si>
    <t>Premier Ferro Alloys &amp; Securities Ltd.</t>
  </si>
  <si>
    <t>Premier Industries (India) Ltd.</t>
  </si>
  <si>
    <t>PREMIER EXT</t>
  </si>
  <si>
    <t>PREMRIN</t>
  </si>
  <si>
    <t>Premier Ltd.</t>
  </si>
  <si>
    <t>PREMIER LTD</t>
  </si>
  <si>
    <t>PREMIER</t>
  </si>
  <si>
    <t>Premier Pipes Ltd.</t>
  </si>
  <si>
    <t>PREM PIPES</t>
  </si>
  <si>
    <t>PREMPIPES</t>
  </si>
  <si>
    <t>Premier Polyfilm Ltd.</t>
  </si>
  <si>
    <t>PREMIER POLY</t>
  </si>
  <si>
    <t>PREMIERPOL</t>
  </si>
  <si>
    <t>Premier Proteins Ltd.</t>
  </si>
  <si>
    <t>PREMIER PROT</t>
  </si>
  <si>
    <t>PRMRPRT</t>
  </si>
  <si>
    <t>Premier Synthetics Ltd.</t>
  </si>
  <si>
    <t>PREMIER SYN.</t>
  </si>
  <si>
    <t>PREMSYN</t>
  </si>
  <si>
    <t>Premier Vinyl Flooring Ltd.</t>
  </si>
  <si>
    <t>PR.VINYL FL.</t>
  </si>
  <si>
    <t>PRMRVNY-B</t>
  </si>
  <si>
    <t>Premium Capital Market &amp; Investment Ltd.</t>
  </si>
  <si>
    <t>PREMIUM CAP</t>
  </si>
  <si>
    <t>PREMCAPM</t>
  </si>
  <si>
    <t>Premium Exchange &amp; Finance Ltd.</t>
  </si>
  <si>
    <t>Premium Industries India Ltd.</t>
  </si>
  <si>
    <t>PREMIUM INDU</t>
  </si>
  <si>
    <t>PREMIND</t>
  </si>
  <si>
    <t>Premium International Finance Ltd.</t>
  </si>
  <si>
    <t>PREMIUM INTR</t>
  </si>
  <si>
    <t>PREMINT</t>
  </si>
  <si>
    <t>Premium Linkers Ltd.</t>
  </si>
  <si>
    <t>Premium Merchants Ltd.</t>
  </si>
  <si>
    <t>Premjyot Fabrics Ltd.</t>
  </si>
  <si>
    <t>Prerna Infrabuild Ltd.</t>
  </si>
  <si>
    <t>PRERNA INFR</t>
  </si>
  <si>
    <t>PRERINFRA</t>
  </si>
  <si>
    <t>Presha Metallurgical Ltd.</t>
  </si>
  <si>
    <t>PRESHA MET</t>
  </si>
  <si>
    <t>PRESHAMET</t>
  </si>
  <si>
    <t>Presidency Exports &amp; Industries Ltd.</t>
  </si>
  <si>
    <t>Presidency Shoe International Ltd.</t>
  </si>
  <si>
    <t>PRESIDE SHOE</t>
  </si>
  <si>
    <t>PRESISH</t>
  </si>
  <si>
    <t>Pressman Advertising Ltd.</t>
  </si>
  <si>
    <t>PRESSMN</t>
  </si>
  <si>
    <t>Pressman Properties Ltd.</t>
  </si>
  <si>
    <t>Pressure Sensitive Systems (India) Ltd.</t>
  </si>
  <si>
    <t>PRESSURE SEN</t>
  </si>
  <si>
    <t>PRESSURS</t>
  </si>
  <si>
    <t>Prestige Estate Projects Ltd.</t>
  </si>
  <si>
    <t>PRESTIGE</t>
  </si>
  <si>
    <t>Prestige Foods Ltd.</t>
  </si>
  <si>
    <t>PRESTIG (P)</t>
  </si>
  <si>
    <t>PRESTIG</t>
  </si>
  <si>
    <t>Prestige Hm-Polycontainers Ltd.</t>
  </si>
  <si>
    <t>PRES HM POLY</t>
  </si>
  <si>
    <t>PRESHMP-B</t>
  </si>
  <si>
    <t>Pretto Leather Industries Ltd.</t>
  </si>
  <si>
    <t>PRETTO LEATH</t>
  </si>
  <si>
    <t>PRETLEA</t>
  </si>
  <si>
    <t>Pricol Ltd.</t>
  </si>
  <si>
    <t>PRICOLLTD</t>
  </si>
  <si>
    <t>Pricol Ltd. - (Amalgamated)</t>
  </si>
  <si>
    <t>PRICOL</t>
  </si>
  <si>
    <t>Prima Agro Ltd.</t>
  </si>
  <si>
    <t>PRIMA AGRO L</t>
  </si>
  <si>
    <t>PRIMAGR</t>
  </si>
  <si>
    <t>Prima Communications Ltd.</t>
  </si>
  <si>
    <t>Prima Industries Ltd.</t>
  </si>
  <si>
    <t>PRIMA IND.</t>
  </si>
  <si>
    <t>Prima Plastics Ltd.</t>
  </si>
  <si>
    <t>PRIMA PLASTI</t>
  </si>
  <si>
    <t>PRIMAPLA</t>
  </si>
  <si>
    <t>Primax Fiscal Services Ltd.</t>
  </si>
  <si>
    <t>Prime Capital Market Ltd.</t>
  </si>
  <si>
    <t>PRIMECAPM</t>
  </si>
  <si>
    <t>Prime Customer Services Ltd.</t>
  </si>
  <si>
    <t>PRIME</t>
  </si>
  <si>
    <t>Prime Focus Ltd.</t>
  </si>
  <si>
    <t>PRIME FOCUS</t>
  </si>
  <si>
    <t>PFOCUS</t>
  </si>
  <si>
    <t>Prime Industries Ltd.</t>
  </si>
  <si>
    <t>PRIME INDS.</t>
  </si>
  <si>
    <t>PRIMIND</t>
  </si>
  <si>
    <t>Prime Petro Products Ltd.</t>
  </si>
  <si>
    <t>PRIME PETRO</t>
  </si>
  <si>
    <t>PRIMEPT</t>
  </si>
  <si>
    <t>Prime Property Development Corporation Ltd.</t>
  </si>
  <si>
    <t>PRIME PROP</t>
  </si>
  <si>
    <t>PRIMEPRO</t>
  </si>
  <si>
    <t>Prime Securities Ltd.</t>
  </si>
  <si>
    <t>PRIME SECUR.</t>
  </si>
  <si>
    <t>PRIMESECU</t>
  </si>
  <si>
    <t>Prime Solvent Extractions Ltd.</t>
  </si>
  <si>
    <t>PRIMESOLVENT</t>
  </si>
  <si>
    <t>PRIMSOL</t>
  </si>
  <si>
    <t>Prime Urban Development India Ltd.</t>
  </si>
  <si>
    <t>PRIME URBAN</t>
  </si>
  <si>
    <t>PRIMEURB</t>
  </si>
  <si>
    <t>Primenet Global Ltd.</t>
  </si>
  <si>
    <t>Prism Cement Ltd.</t>
  </si>
  <si>
    <t>PRISM CEMENT</t>
  </si>
  <si>
    <t>PRISMCEM</t>
  </si>
  <si>
    <t>Prism Finance Ltd.</t>
  </si>
  <si>
    <t>PRISM FINANC</t>
  </si>
  <si>
    <t>PRISMFN</t>
  </si>
  <si>
    <t>Prism Informatics Ltd.</t>
  </si>
  <si>
    <t>PRISM INFO</t>
  </si>
  <si>
    <t>PRISMINFO</t>
  </si>
  <si>
    <t>Prism Medico and Pharmacy Ltd.</t>
  </si>
  <si>
    <t>PRISM MEDI</t>
  </si>
  <si>
    <t>PRISMMEDI</t>
  </si>
  <si>
    <t>Prismo (India) Ltd.</t>
  </si>
  <si>
    <t>Prisure Promotion &amp; Trading Ltd.</t>
  </si>
  <si>
    <t>Prithvi Exchange (India) Ltd.</t>
  </si>
  <si>
    <t>PRITHVIEXCH</t>
  </si>
  <si>
    <t>Prithvi Information Solutions Ltd.</t>
  </si>
  <si>
    <t>PRITHVI INFO</t>
  </si>
  <si>
    <t>PRITHVI</t>
  </si>
  <si>
    <t>Pritika Auto Industries Ltd.</t>
  </si>
  <si>
    <t>PRITIKAUTO</t>
  </si>
  <si>
    <t>Pritika Autocast Ltd.</t>
  </si>
  <si>
    <t>PRITIKAST</t>
  </si>
  <si>
    <t>Pritish Nandy Communications Ltd.</t>
  </si>
  <si>
    <t>PRITISHN COM</t>
  </si>
  <si>
    <t>PNC</t>
  </si>
  <si>
    <t>Prix India Ltd.</t>
  </si>
  <si>
    <t>Priya International Ltd.</t>
  </si>
  <si>
    <t>Priya Ltd.</t>
  </si>
  <si>
    <t>PRIYA LTD.</t>
  </si>
  <si>
    <t>PRIYALT</t>
  </si>
  <si>
    <t>Priyadarshini Fabs Ltd.</t>
  </si>
  <si>
    <t>PRIYADAR FAB</t>
  </si>
  <si>
    <t>PRIYFAB</t>
  </si>
  <si>
    <t>Priyadarsini Ltd.</t>
  </si>
  <si>
    <t>PRIYA SPIN L</t>
  </si>
  <si>
    <t>PRIYADSP</t>
  </si>
  <si>
    <t>Priyanka Udyog Ltd.</t>
  </si>
  <si>
    <t>PRIYANKA UDG</t>
  </si>
  <si>
    <t>PRIYANK</t>
  </si>
  <si>
    <t>Pro Fin Capital Services Ltd.</t>
  </si>
  <si>
    <t>PRO FIN CAP.</t>
  </si>
  <si>
    <t>PROFINC</t>
  </si>
  <si>
    <t>Proaim Enterprises Ltd.</t>
  </si>
  <si>
    <t>PROAIMENT</t>
  </si>
  <si>
    <t>Procal Electronics India Ltd.</t>
  </si>
  <si>
    <t>PROCAL ELECT</t>
  </si>
  <si>
    <t>PROCAL</t>
  </si>
  <si>
    <t>Procter &amp; Gamble Hygiene &amp; Health Care Ltd.</t>
  </si>
  <si>
    <t>PROCTER &amp;GAM</t>
  </si>
  <si>
    <t>PGHH</t>
  </si>
  <si>
    <t>Professional Diamonds Ltd.</t>
  </si>
  <si>
    <t>PROF.DIAM.</t>
  </si>
  <si>
    <t>PROFDIA</t>
  </si>
  <si>
    <t>Profin Money Markets Ltd.</t>
  </si>
  <si>
    <t>Progressive Extractions &amp; Exports Ltd.</t>
  </si>
  <si>
    <t>PROGRESIVE E</t>
  </si>
  <si>
    <t>PROGRESV</t>
  </si>
  <si>
    <t>Progressive Finlease Ltd.</t>
  </si>
  <si>
    <t>Progressive Services Ltd.</t>
  </si>
  <si>
    <t>Progressive Steels (India) Ltd.</t>
  </si>
  <si>
    <t>PROGRES STEL</t>
  </si>
  <si>
    <t>PRSTEEL</t>
  </si>
  <si>
    <t>Prolife Industries Ltd.</t>
  </si>
  <si>
    <t>Proline Software &amp; Finance Ltd.</t>
  </si>
  <si>
    <t>PROLIN SOF F</t>
  </si>
  <si>
    <t>PROLINSO</t>
  </si>
  <si>
    <t>Proline Technologies Ltd.</t>
  </si>
  <si>
    <t>KUNAL OVESEA</t>
  </si>
  <si>
    <t>KUNALOVE</t>
  </si>
  <si>
    <t>Promact Plastics Ltd.</t>
  </si>
  <si>
    <t>PROMACT PLAS</t>
  </si>
  <si>
    <t>PROMACT</t>
  </si>
  <si>
    <t>Promain Ltd.</t>
  </si>
  <si>
    <t>Prompt Corporate Services Ltd.</t>
  </si>
  <si>
    <t>Pronto Industrial Services Ltd.</t>
  </si>
  <si>
    <t>Proseed India Ltd.</t>
  </si>
  <si>
    <t>GREENFIRE</t>
  </si>
  <si>
    <t>Protchem Industries (India) Ltd.</t>
  </si>
  <si>
    <t>PROTCHE INDU</t>
  </si>
  <si>
    <t>PROTCHEM</t>
  </si>
  <si>
    <t>Proto Developers &amp; Technologies Ltd.</t>
  </si>
  <si>
    <t>PRO DEV&amp;TEC</t>
  </si>
  <si>
    <t>PROTODEV</t>
  </si>
  <si>
    <t>Provestment Services Ltd.</t>
  </si>
  <si>
    <t>PROVEST SER</t>
  </si>
  <si>
    <t>PROVEST</t>
  </si>
  <si>
    <t>Provogue (India) Ltd.</t>
  </si>
  <si>
    <t>PROVOGUE IND</t>
  </si>
  <si>
    <t>PROVOGE</t>
  </si>
  <si>
    <t>Prozone Intu Properties Ltd.</t>
  </si>
  <si>
    <t>PROZONINTU</t>
  </si>
  <si>
    <t>Prudential Sugar Corporation Ltd.</t>
  </si>
  <si>
    <t>PRUDMOULI</t>
  </si>
  <si>
    <t>PS IT Infrastructure &amp; Services Ltd.</t>
  </si>
  <si>
    <t>PSITINFRA</t>
  </si>
  <si>
    <t>PSL Ltd.</t>
  </si>
  <si>
    <t>PSL LTD</t>
  </si>
  <si>
    <t>PSL</t>
  </si>
  <si>
    <t>PSP Projects Ltd.</t>
  </si>
  <si>
    <t>PSPPROJECT</t>
  </si>
  <si>
    <t>PSTS Heavy Lift &amp; Shift Ltd.</t>
  </si>
  <si>
    <t>PTC India Financial Services Ltd.</t>
  </si>
  <si>
    <t>PTCFIN SER</t>
  </si>
  <si>
    <t>PFS</t>
  </si>
  <si>
    <t>PTC India Ltd.</t>
  </si>
  <si>
    <t>PTC INDIA</t>
  </si>
  <si>
    <t>PTC</t>
  </si>
  <si>
    <t>PTC Industries Ltd.</t>
  </si>
  <si>
    <t>PTCIL</t>
  </si>
  <si>
    <t>PTL Enterprises Ltd.</t>
  </si>
  <si>
    <t>PTL LTD</t>
  </si>
  <si>
    <t>PTL</t>
  </si>
  <si>
    <t>Pudumjee Industries Ltd.</t>
  </si>
  <si>
    <t>PUDMJEE IND</t>
  </si>
  <si>
    <t>PDUMJEIND</t>
  </si>
  <si>
    <t>Pudumjee Paper Products Ltd.</t>
  </si>
  <si>
    <t>PDMJEPAPER</t>
  </si>
  <si>
    <t>Pudumjee Pulp &amp; Paper Mills Ltd.</t>
  </si>
  <si>
    <t>PUDUMJEE</t>
  </si>
  <si>
    <t>PDUMJEPULP</t>
  </si>
  <si>
    <t>Puja Corporation Ltd.</t>
  </si>
  <si>
    <t>Pulsar International Ltd.</t>
  </si>
  <si>
    <t>PULSAR INTER</t>
  </si>
  <si>
    <t>PULSRIN</t>
  </si>
  <si>
    <t>Punctual Trading Ltd.</t>
  </si>
  <si>
    <t>PUNCTUAL TRD</t>
  </si>
  <si>
    <t>PUNCTRD</t>
  </si>
  <si>
    <t>Punit Commercials Ltd.</t>
  </si>
  <si>
    <t>PUNIT COMMER</t>
  </si>
  <si>
    <t>PUNITCO</t>
  </si>
  <si>
    <t>Punj Lloyd Ltd.</t>
  </si>
  <si>
    <t>PUNJ LLOYD</t>
  </si>
  <si>
    <t>PUNJLLOYD</t>
  </si>
  <si>
    <t>Punjab &amp; Sind Bank</t>
  </si>
  <si>
    <t>PUNJABNSIND</t>
  </si>
  <si>
    <t>PSB</t>
  </si>
  <si>
    <t>Punjab Alkalies &amp; Chemicals Ltd.</t>
  </si>
  <si>
    <t xml:space="preserve">PUN.ALKALI  </t>
  </si>
  <si>
    <t>PACL</t>
  </si>
  <si>
    <t>Punjab Chemicals &amp; Crop Protection Ltd.</t>
  </si>
  <si>
    <t>PUN.CHEM</t>
  </si>
  <si>
    <t>PUNJABCHEM</t>
  </si>
  <si>
    <t>Punjab Communications Ltd.</t>
  </si>
  <si>
    <t>PUN.COMMUNI.</t>
  </si>
  <si>
    <t>PUNJCOMMU</t>
  </si>
  <si>
    <t>Punjab Fibres Ltd.</t>
  </si>
  <si>
    <t>PUN.FIBRES</t>
  </si>
  <si>
    <t>PUNFIBR</t>
  </si>
  <si>
    <t>Punjab National Bank</t>
  </si>
  <si>
    <t>PUNJAB NATIO</t>
  </si>
  <si>
    <t>PNB</t>
  </si>
  <si>
    <t>Punjab Woolcombers Ltd.</t>
  </si>
  <si>
    <t>PUN.WOOLCOMB</t>
  </si>
  <si>
    <t>PUNWOOLC</t>
  </si>
  <si>
    <t>Punsumi India Ltd.</t>
  </si>
  <si>
    <t>PUNSUMI INDI</t>
  </si>
  <si>
    <t>PUNSUMI</t>
  </si>
  <si>
    <t>Pur Opale Creations Ltd.</t>
  </si>
  <si>
    <t>Puravankara Ltd.</t>
  </si>
  <si>
    <t>PURAVANKARA</t>
  </si>
  <si>
    <t>PURVA</t>
  </si>
  <si>
    <t>Purbanchal Prestressed Ltd.</t>
  </si>
  <si>
    <t>Purbasha Resources Ltd.</t>
  </si>
  <si>
    <t>Pure Giftcarat Ltd.</t>
  </si>
  <si>
    <t>PGL</t>
  </si>
  <si>
    <t>Purity Flex Pack Ltd.</t>
  </si>
  <si>
    <t>PURITY FLEX</t>
  </si>
  <si>
    <t>PURITY</t>
  </si>
  <si>
    <t>Purohit Construction Ltd.</t>
  </si>
  <si>
    <t>PUROHITCON</t>
  </si>
  <si>
    <t>Purple Entertainment Ltd.</t>
  </si>
  <si>
    <t>PURPLE</t>
  </si>
  <si>
    <t>Purvanchal Business Promotions Ltd.</t>
  </si>
  <si>
    <t>Purvanchal Investment &amp; Trading Co Ltd.</t>
  </si>
  <si>
    <t>Purvanchal Leasing Ltd.</t>
  </si>
  <si>
    <t>Purvi Vanijya Niyojan Ltd.</t>
  </si>
  <si>
    <t>Pushkar Banijya Ltd.</t>
  </si>
  <si>
    <t>Pushpanjali Floriculture Ltd.</t>
  </si>
  <si>
    <t>PUSHPANJ FLO</t>
  </si>
  <si>
    <t>PUSHPA</t>
  </si>
  <si>
    <t>Pushpanjali Realms and Infratech Ltd.</t>
  </si>
  <si>
    <t>Pushpsons Industries Ltd.</t>
  </si>
  <si>
    <t>PUSHPSON LTD</t>
  </si>
  <si>
    <t>PUSHPIN</t>
  </si>
  <si>
    <t>PVP Ventures Ltd.</t>
  </si>
  <si>
    <t>PVP VENT LTD</t>
  </si>
  <si>
    <t>PVP</t>
  </si>
  <si>
    <t>PVR Ltd.</t>
  </si>
  <si>
    <t>PVR LTD</t>
  </si>
  <si>
    <t>PVR</t>
  </si>
  <si>
    <t>PVV Infra Ltd.</t>
  </si>
  <si>
    <t>PVVINFRA</t>
  </si>
  <si>
    <t>Pyramid Saimira Theatre Ltd.</t>
  </si>
  <si>
    <t>PYRAMID SAIM</t>
  </si>
  <si>
    <t>PSTL</t>
  </si>
  <si>
    <t>Pyretic Trading &amp; Finance Co Ltd.</t>
  </si>
  <si>
    <t>Pyxis Finvest Ltd.</t>
  </si>
  <si>
    <t>PYXISFIN</t>
  </si>
  <si>
    <t>Qpro Infotech Ltd.</t>
  </si>
  <si>
    <t>QPRO INFOTEC</t>
  </si>
  <si>
    <t>QPRO</t>
  </si>
  <si>
    <t>Quadrant Televentures Ltd.</t>
  </si>
  <si>
    <t>QUADRANT</t>
  </si>
  <si>
    <t>Quality Synthetic Industries Ltd.</t>
  </si>
  <si>
    <t>Quantum Build-Tech Ltd.</t>
  </si>
  <si>
    <t>QUANTBUILD</t>
  </si>
  <si>
    <t>Quantum Digital Vision (India) Ltd.</t>
  </si>
  <si>
    <t>QUANTUM DIG.</t>
  </si>
  <si>
    <t>QUANTDIA</t>
  </si>
  <si>
    <t>Quantum Gold Fund -Exchange Traded Fund (ETF)</t>
  </si>
  <si>
    <t>QUANTUM GOLD</t>
  </si>
  <si>
    <t>QGOLDHALF</t>
  </si>
  <si>
    <t>Quantum Index Fund -Exchange Traded Fund (ETF)</t>
  </si>
  <si>
    <t>QUANTUM INDX</t>
  </si>
  <si>
    <t>QNIFTY</t>
  </si>
  <si>
    <t>Quasar India Ltd.</t>
  </si>
  <si>
    <t>QUASAR</t>
  </si>
  <si>
    <t>Quess Corp Ltd.</t>
  </si>
  <si>
    <t>QUESS</t>
  </si>
  <si>
    <t>Quest Financial Services Ltd.</t>
  </si>
  <si>
    <t>QFSL</t>
  </si>
  <si>
    <t>Quest Softech (India) Ltd.</t>
  </si>
  <si>
    <t>QUEST SOFTEC</t>
  </si>
  <si>
    <t>Quick Elctronics &amp; Engineering Co Ltd.</t>
  </si>
  <si>
    <t>Quick Heal Technologies Ltd.</t>
  </si>
  <si>
    <t>QUICKHEAL</t>
  </si>
  <si>
    <t>Quintegra Solutions Ltd.</t>
  </si>
  <si>
    <t>QUINTEGRA SO</t>
  </si>
  <si>
    <t>QUINTEGRA</t>
  </si>
  <si>
    <t>QVC Realty Co. Ltd.</t>
  </si>
  <si>
    <t>R Systems International Ltd.</t>
  </si>
  <si>
    <t>RSYSTEMINT</t>
  </si>
  <si>
    <t>R&amp;B Denims Ltd.</t>
  </si>
  <si>
    <t>RNB DENIMS</t>
  </si>
  <si>
    <t>R* Shares Banking ETF</t>
  </si>
  <si>
    <t>REL BANK ETF</t>
  </si>
  <si>
    <t>RELBANK</t>
  </si>
  <si>
    <t>R* Shares Gold ETF</t>
  </si>
  <si>
    <t>REL GOLD ETF</t>
  </si>
  <si>
    <t>RELGOLD</t>
  </si>
  <si>
    <t>R*Shares NV20 ETF</t>
  </si>
  <si>
    <t>Raaj Medisafe India Ltd.</t>
  </si>
  <si>
    <t>RAAJMEDISAFE</t>
  </si>
  <si>
    <t>RAAJMEDI</t>
  </si>
  <si>
    <t>Raashi Fertilizers Ltd.</t>
  </si>
  <si>
    <t>RAASHI FERT</t>
  </si>
  <si>
    <t>RAASHIF</t>
  </si>
  <si>
    <t>Raasi Leasing Ltd.</t>
  </si>
  <si>
    <t>Raasi Refractories Ltd.</t>
  </si>
  <si>
    <t>RAASI REFRAC</t>
  </si>
  <si>
    <t>RASSIREF</t>
  </si>
  <si>
    <t>Raasula Securities Ltd.</t>
  </si>
  <si>
    <t>RACL Geartech Ltd.</t>
  </si>
  <si>
    <t>RACLGEAR</t>
  </si>
  <si>
    <t>Radaan Mediaworks India Ltd.</t>
  </si>
  <si>
    <t>RADAAN MEDIA</t>
  </si>
  <si>
    <t>RADAAN</t>
  </si>
  <si>
    <t>Radford Global Ltd.</t>
  </si>
  <si>
    <t>RADGLOBAL</t>
  </si>
  <si>
    <t>Radha Madhav Corporation Ltd.</t>
  </si>
  <si>
    <t>RADHA MADHAV</t>
  </si>
  <si>
    <t>RMCL</t>
  </si>
  <si>
    <t>Radhagobind Commercial Ltd.</t>
  </si>
  <si>
    <t>RCL</t>
  </si>
  <si>
    <t>Radhe Developers (India) Ltd.</t>
  </si>
  <si>
    <t>RADHE DEVLOP</t>
  </si>
  <si>
    <t>RADHEDE</t>
  </si>
  <si>
    <t>Radhey Trade Holding Ltd.</t>
  </si>
  <si>
    <t>RADHEY</t>
  </si>
  <si>
    <t>Radhika Exports Ltd.</t>
  </si>
  <si>
    <t>Radhika Industrial Investments Ltd.</t>
  </si>
  <si>
    <t>Radhika Jeweltech Ltd.</t>
  </si>
  <si>
    <t>RADHIKAJWE</t>
  </si>
  <si>
    <t>Radhika Spinning Mills Ltd.</t>
  </si>
  <si>
    <t>RADHIK SPI M</t>
  </si>
  <si>
    <t>RADHIKAS</t>
  </si>
  <si>
    <t>Radhika Traders &amp; Investors Ltd.</t>
  </si>
  <si>
    <t>Radiant Financial Services Ltd</t>
  </si>
  <si>
    <t>Radiant Rotogravure Ltd.</t>
  </si>
  <si>
    <t>RADIAN ROTOG</t>
  </si>
  <si>
    <t>RADRO</t>
  </si>
  <si>
    <t>Radico Khaitan Ltd.</t>
  </si>
  <si>
    <t>RADICOKHAIT</t>
  </si>
  <si>
    <t>RADICO</t>
  </si>
  <si>
    <t>Radix Industries (India) Ltd.</t>
  </si>
  <si>
    <t>RADIX IND</t>
  </si>
  <si>
    <t>RADIXIND</t>
  </si>
  <si>
    <t>Raghav Commercial Ltd.</t>
  </si>
  <si>
    <t>Raghav Industries Ltd.</t>
  </si>
  <si>
    <t>RAGHAV INDUS</t>
  </si>
  <si>
    <t>RAGHAVIN</t>
  </si>
  <si>
    <t>Raghav Ramming Mass Ltd.</t>
  </si>
  <si>
    <t>RRML</t>
  </si>
  <si>
    <t>Raghava Estates &amp; Properties Ltd.</t>
  </si>
  <si>
    <t>RAGHAVAEPL</t>
  </si>
  <si>
    <t>Raghoji Cement Mfg. Company Ltd.</t>
  </si>
  <si>
    <t>RAGH CEM MAN</t>
  </si>
  <si>
    <t>RAGHCEM</t>
  </si>
  <si>
    <t>Raghunath International Ltd.</t>
  </si>
  <si>
    <t>RAGHUNATH IN</t>
  </si>
  <si>
    <t>RAGHUNAT</t>
  </si>
  <si>
    <t>Raghuvansh Agrofarms Ltd.</t>
  </si>
  <si>
    <t>RAFL</t>
  </si>
  <si>
    <t>Raghuvir Synthetics Ltd.</t>
  </si>
  <si>
    <t>RAGHUVIR SYN</t>
  </si>
  <si>
    <t>RAGHUSYN</t>
  </si>
  <si>
    <t>Rahil Investment &amp; Finance Ltd.</t>
  </si>
  <si>
    <t>RAHIL INVEST</t>
  </si>
  <si>
    <t>RAHILIN</t>
  </si>
  <si>
    <t>Rahul Merchandising Ltd.</t>
  </si>
  <si>
    <t>RAHUL MERCH.</t>
  </si>
  <si>
    <t>RAHME</t>
  </si>
  <si>
    <t>Rai Saheb Rekhchand Mohota Spinning &amp; Weaving Mills Ltd.</t>
  </si>
  <si>
    <t>RAISAHEB RCK</t>
  </si>
  <si>
    <t>RAIREKMOH</t>
  </si>
  <si>
    <t>Raideep Industries Ltd.</t>
  </si>
  <si>
    <t>RAIDEEPIND</t>
  </si>
  <si>
    <t>Rain Commodities Ltd. (Buyback)</t>
  </si>
  <si>
    <t>RAINCOBBPH</t>
  </si>
  <si>
    <t>Rain Industries Ltd.</t>
  </si>
  <si>
    <t>RAIN</t>
  </si>
  <si>
    <t>Rainbow Breweries Ltd.</t>
  </si>
  <si>
    <t>RAINBOW BREW</t>
  </si>
  <si>
    <t>RAINBRE</t>
  </si>
  <si>
    <t>Rainbow Denim Ltd.</t>
  </si>
  <si>
    <t>RNBOWDENIM</t>
  </si>
  <si>
    <t>RAINBOWDQ</t>
  </si>
  <si>
    <t>Rainbow Foundations Ltd.</t>
  </si>
  <si>
    <t>RAINBOW FOUN</t>
  </si>
  <si>
    <t>RAINBOWF</t>
  </si>
  <si>
    <t>Rainbow Papers Ltd.</t>
  </si>
  <si>
    <t>RAINBOW PAP.</t>
  </si>
  <si>
    <t>RAINBOWPAP</t>
  </si>
  <si>
    <t>Raj Agro Mills Ltd.</t>
  </si>
  <si>
    <t>RAJ AGRO MIL</t>
  </si>
  <si>
    <t>RAJAGRO</t>
  </si>
  <si>
    <t>Raj Irrigation Pipes &amp; Fittings Ltd.</t>
  </si>
  <si>
    <t>RAJ.IRRIGATN</t>
  </si>
  <si>
    <t>RAIPF</t>
  </si>
  <si>
    <t>Raj Oil Mills Ltd.</t>
  </si>
  <si>
    <t>RAJ OIL</t>
  </si>
  <si>
    <t>RAJOIL</t>
  </si>
  <si>
    <t>Raj Packaging Industries  Ltd.</t>
  </si>
  <si>
    <t>RAJ PACKAGIN</t>
  </si>
  <si>
    <t>RAJPACK</t>
  </si>
  <si>
    <t>Raj Rayon Industries Ltd.</t>
  </si>
  <si>
    <t>RAJRAYON</t>
  </si>
  <si>
    <t>Raj Television Network Ltd.</t>
  </si>
  <si>
    <t>RAJ TELE</t>
  </si>
  <si>
    <t>RAJTV</t>
  </si>
  <si>
    <t>Raja Bahadur International Ltd.</t>
  </si>
  <si>
    <t>RAJA BAHADUR</t>
  </si>
  <si>
    <t>RAJABAH</t>
  </si>
  <si>
    <t>Rajapalayam Mills Ltd.</t>
  </si>
  <si>
    <t>RAJAPAMILLS</t>
  </si>
  <si>
    <t>RAJPALAYAM</t>
  </si>
  <si>
    <t>Rajasthan Cylinders &amp; Containers Ltd.</t>
  </si>
  <si>
    <t>RCCL</t>
  </si>
  <si>
    <t>Rajasthan Gases Ltd.</t>
  </si>
  <si>
    <t>RAJ.GASES LT</t>
  </si>
  <si>
    <t>RAJGASES</t>
  </si>
  <si>
    <t>Rajasthan Petro Synthetics Ltd.</t>
  </si>
  <si>
    <t>RAJ.PETRO</t>
  </si>
  <si>
    <t>RAJSPTR</t>
  </si>
  <si>
    <t>Rajasthan Polyesters Ltd.</t>
  </si>
  <si>
    <t>RAJASHT POLY</t>
  </si>
  <si>
    <t>RAJPOLY</t>
  </si>
  <si>
    <t>Rajasthan Synthetic Industries Ltd.</t>
  </si>
  <si>
    <t>Rajasthan Tube Manufacturing Company Ltd.</t>
  </si>
  <si>
    <t>RAJ.TUBE MFG</t>
  </si>
  <si>
    <t>RAJTUBE</t>
  </si>
  <si>
    <t>Rajath Finance Ltd.</t>
  </si>
  <si>
    <t>RAJATH FINAN</t>
  </si>
  <si>
    <t>RAJATH</t>
  </si>
  <si>
    <t>Rajdarshan Industries Ltd.</t>
  </si>
  <si>
    <t>RAJDARSHAN</t>
  </si>
  <si>
    <t>ARENTERP</t>
  </si>
  <si>
    <t>Rajdhani Atithalya Ltd.</t>
  </si>
  <si>
    <t>Rajendra Caterers &amp; Confectioners Ltd.</t>
  </si>
  <si>
    <t>ANANTHI CONS</t>
  </si>
  <si>
    <t>ANNTHMS</t>
  </si>
  <si>
    <t>Rajendra Mining Spares Company Ltd.</t>
  </si>
  <si>
    <t>REJEND MININ</t>
  </si>
  <si>
    <t>RAJMINC</t>
  </si>
  <si>
    <t>Rajesh Exports Ltd.</t>
  </si>
  <si>
    <t>RAJESH EXPO.</t>
  </si>
  <si>
    <t>RAJESHEXPO</t>
  </si>
  <si>
    <t>Rajesh Malleables Ltd.</t>
  </si>
  <si>
    <t>RAJESH MALLE</t>
  </si>
  <si>
    <t>RAJMALL</t>
  </si>
  <si>
    <t>Rajesh Solvex Ltd.</t>
  </si>
  <si>
    <t>RAJESH SOLVE</t>
  </si>
  <si>
    <t>RAJSOLV</t>
  </si>
  <si>
    <t>Rajeswari Infrastructure Ltd.</t>
  </si>
  <si>
    <t>RAJINFRA</t>
  </si>
  <si>
    <t>Rajindra Deposits &amp; Advances Ltd.</t>
  </si>
  <si>
    <t>Rajkamal Synthetics Ltd.</t>
  </si>
  <si>
    <t>RAJKAMAL SYN</t>
  </si>
  <si>
    <t>RAJKSYN</t>
  </si>
  <si>
    <t>Rajkot Investment Trust Ltd.</t>
  </si>
  <si>
    <t>RAJKOTINV</t>
  </si>
  <si>
    <t>Rajkumar Forge Ltd.</t>
  </si>
  <si>
    <t>RAJKUMAR FRG</t>
  </si>
  <si>
    <t>RJKMRFR</t>
  </si>
  <si>
    <t>Rajlaxmi Industries Ltd.</t>
  </si>
  <si>
    <t>RAJLAXMI IND</t>
  </si>
  <si>
    <t>RAJLXIN</t>
  </si>
  <si>
    <t>Rajnish Enterprises Ltd.</t>
  </si>
  <si>
    <t>Rajoo Engineers Ltd.</t>
  </si>
  <si>
    <t>RAJOO ENGIN.</t>
  </si>
  <si>
    <t>RAJOOENG</t>
  </si>
  <si>
    <t>Rajparis Civil Constructions Ltd.</t>
  </si>
  <si>
    <t>Rajputana Investment &amp; Finance Ltd.</t>
  </si>
  <si>
    <t>RAJPUTANA</t>
  </si>
  <si>
    <t>Rajratan Global Wire Ltd.</t>
  </si>
  <si>
    <t>RAJ GLO WIR</t>
  </si>
  <si>
    <t>RAJGLOWIR</t>
  </si>
  <si>
    <t>Rajsanket Realty Ltd.</t>
  </si>
  <si>
    <t>RAJSAN</t>
  </si>
  <si>
    <t>Rajshree Sugars &amp; Chemicals Ltd.</t>
  </si>
  <si>
    <t xml:space="preserve">RAJSH.SUGAR </t>
  </si>
  <si>
    <t>RAJSREESUG</t>
  </si>
  <si>
    <t>Rajvir Industries Ltd.</t>
  </si>
  <si>
    <t>RAJVIR IND</t>
  </si>
  <si>
    <t>RAJVIR</t>
  </si>
  <si>
    <t>Rallis India Ltd.</t>
  </si>
  <si>
    <t>RALLIS INDIA</t>
  </si>
  <si>
    <t>RALLIS</t>
  </si>
  <si>
    <t>Ram Info Ltd.</t>
  </si>
  <si>
    <t>RAMINFO</t>
  </si>
  <si>
    <t>Ram Minerals and Chemicals Ld.</t>
  </si>
  <si>
    <t>RMCHEM</t>
  </si>
  <si>
    <t>ICVLCHEM</t>
  </si>
  <si>
    <t>Ram Ratna Wires Ltd.</t>
  </si>
  <si>
    <t>RAM RAT.WIRE</t>
  </si>
  <si>
    <t>RAMRAT</t>
  </si>
  <si>
    <t>Rama Paper Mills Ltd.</t>
  </si>
  <si>
    <t>RAMA PAPER</t>
  </si>
  <si>
    <t>RAMAPPR-B</t>
  </si>
  <si>
    <t>Rama Petrochemicals Ltd.</t>
  </si>
  <si>
    <t>RAMA PETRO</t>
  </si>
  <si>
    <t>RAMAPETRO</t>
  </si>
  <si>
    <t>Rama Phosphates Ltd.</t>
  </si>
  <si>
    <t xml:space="preserve">RAMA PHOSPH </t>
  </si>
  <si>
    <t>RAMAPHO</t>
  </si>
  <si>
    <t>Rama Pulp &amp; Papers Ltd.</t>
  </si>
  <si>
    <t>RAMA PULP</t>
  </si>
  <si>
    <t>RAMAPULP</t>
  </si>
  <si>
    <t>Rama Steel Tubes Ltd.</t>
  </si>
  <si>
    <t>RAMASTEEL</t>
  </si>
  <si>
    <t>Rama Vision Ltd.</t>
  </si>
  <si>
    <t xml:space="preserve">RAMA VISION </t>
  </si>
  <si>
    <t>RAMAVISION</t>
  </si>
  <si>
    <t>Ramchandra Leasing &amp; Finance Ltd.</t>
  </si>
  <si>
    <t>RLFL</t>
  </si>
  <si>
    <t>Ramco Industries Ltd.</t>
  </si>
  <si>
    <t>RAMCO INDS.</t>
  </si>
  <si>
    <t>RAMCOIND</t>
  </si>
  <si>
    <t>Ramco Management Pvt Ltd.</t>
  </si>
  <si>
    <t>Ramco Super Leathers Ltd.</t>
  </si>
  <si>
    <t>RAMCO SUPER</t>
  </si>
  <si>
    <t>RAMCOSUP</t>
  </si>
  <si>
    <t>Ramco Systems Ltd.</t>
  </si>
  <si>
    <t>RAMCO  SYSTM</t>
  </si>
  <si>
    <t>RAMCOSYS</t>
  </si>
  <si>
    <t>Ramgopal Polytex Ltd.</t>
  </si>
  <si>
    <t>RAMGOPOLY</t>
  </si>
  <si>
    <t>Ramkrishna Forgings Ltd.</t>
  </si>
  <si>
    <t>RK FORGINGS</t>
  </si>
  <si>
    <t>RKFORGE</t>
  </si>
  <si>
    <t>Ramky Infrastructure Ltd.</t>
  </si>
  <si>
    <t>RAMKY INFRA</t>
  </si>
  <si>
    <t>RAMKY</t>
  </si>
  <si>
    <t>Rammaica (India) Ltd.</t>
  </si>
  <si>
    <t>RAMMAICA (I)</t>
  </si>
  <si>
    <t>RAMMA</t>
  </si>
  <si>
    <t>Rampur Fertilizers Ltd.</t>
  </si>
  <si>
    <t>Ramraj Enterprises Ltd.</t>
  </si>
  <si>
    <t>Rams Transformers Ltd.</t>
  </si>
  <si>
    <t>RAMS TRANSFO</t>
  </si>
  <si>
    <t>RAMSTEL</t>
  </si>
  <si>
    <t>Ramsarup Industries Ltd.</t>
  </si>
  <si>
    <t>RAMSARUP IND</t>
  </si>
  <si>
    <t>RAMSARUP</t>
  </si>
  <si>
    <t>Ramsons Projects Ltd.</t>
  </si>
  <si>
    <t>RAMSONS PROJ</t>
  </si>
  <si>
    <t>RAMSONS</t>
  </si>
  <si>
    <t>Rana Mohendra Papers Ltd.</t>
  </si>
  <si>
    <t>RANA MOHENDR</t>
  </si>
  <si>
    <t>RANAMOH</t>
  </si>
  <si>
    <t>Rana Sugars Ltd.</t>
  </si>
  <si>
    <t>RANA SUGARS</t>
  </si>
  <si>
    <t>RANASUG</t>
  </si>
  <si>
    <t>Ranbaxy Laboratories Ltd.- (Amalgamation)</t>
  </si>
  <si>
    <t>RANBAXY LAB.</t>
  </si>
  <si>
    <t>RANBAXY</t>
  </si>
  <si>
    <t>Ranbro Brakes India Ltd.</t>
  </si>
  <si>
    <t>Rander Corporation Ltd.</t>
  </si>
  <si>
    <t>RANDER CORP.</t>
  </si>
  <si>
    <t>RANDER</t>
  </si>
  <si>
    <t>Rane (Madras) Ltd.</t>
  </si>
  <si>
    <t>RANE MADRAS</t>
  </si>
  <si>
    <t>RML</t>
  </si>
  <si>
    <t>Rane Brake Lining Ltd.</t>
  </si>
  <si>
    <t>RANE BRAKE</t>
  </si>
  <si>
    <t>RBL</t>
  </si>
  <si>
    <t>Rane Computers Consultancy Ltd.</t>
  </si>
  <si>
    <t>RANE COMP CO</t>
  </si>
  <si>
    <t>RANCC</t>
  </si>
  <si>
    <t>Rane Engine Valve Ltd.</t>
  </si>
  <si>
    <t>RANE ENGVL</t>
  </si>
  <si>
    <t>RANEENGINE</t>
  </si>
  <si>
    <t>Rane Holdings Ltd.</t>
  </si>
  <si>
    <t>RANE HOLDIN</t>
  </si>
  <si>
    <t>RANEHOLDIN</t>
  </si>
  <si>
    <t>Ranisati Properties Ltd.</t>
  </si>
  <si>
    <t>Ranjan Polyster Ltd.</t>
  </si>
  <si>
    <t>Ranjeev Alloys Ltd.</t>
  </si>
  <si>
    <t>RANJEEV ALLO</t>
  </si>
  <si>
    <t>RANJEEV</t>
  </si>
  <si>
    <t>Ranjit Securities Ltd.</t>
  </si>
  <si>
    <t>RANJIT SECUR</t>
  </si>
  <si>
    <t>RANJITSE</t>
  </si>
  <si>
    <t>Ranklin Solutions Ltd.</t>
  </si>
  <si>
    <t>RANKLIN SOLU</t>
  </si>
  <si>
    <t>RANKLIN</t>
  </si>
  <si>
    <t>Ransi Softwares India Ltd.</t>
  </si>
  <si>
    <t>RANSI SOFTWR</t>
  </si>
  <si>
    <t>RANSISOF</t>
  </si>
  <si>
    <t>Rap Media Ltd.</t>
  </si>
  <si>
    <t>RAP MEDIA</t>
  </si>
  <si>
    <t>RAP</t>
  </si>
  <si>
    <t>Rapicut Carbides Ltd.</t>
  </si>
  <si>
    <t>RAPICUT CARB</t>
  </si>
  <si>
    <t>RAPICUT</t>
  </si>
  <si>
    <t>Rapid Investments Ltd.</t>
  </si>
  <si>
    <t>RAPID INVES.</t>
  </si>
  <si>
    <t>Ras Extrusions Ltd. (Amglgamated)</t>
  </si>
  <si>
    <t>R.A.S.EXTRU</t>
  </si>
  <si>
    <t>RASEXTR</t>
  </si>
  <si>
    <t>Ras Propack Lamipack Ltd. (Amalgamated)</t>
  </si>
  <si>
    <t>RAS PRO LAMI</t>
  </si>
  <si>
    <t>RASPRO</t>
  </si>
  <si>
    <t>Ras Resorts &amp; Apart Hotels Ltd.</t>
  </si>
  <si>
    <t>RAS RESORTS</t>
  </si>
  <si>
    <t>RASRESOR</t>
  </si>
  <si>
    <t>Rasandik Engineering Industries  India Ltd.</t>
  </si>
  <si>
    <t>RASANDIK ENG</t>
  </si>
  <si>
    <t>RASANDIK</t>
  </si>
  <si>
    <t>Rashel Agrotech Ltd.</t>
  </si>
  <si>
    <t>RASHEL AGROT</t>
  </si>
  <si>
    <t>RASHELAG</t>
  </si>
  <si>
    <t>Rashi Peripherals Pvt Ltd.</t>
  </si>
  <si>
    <t>Rashtriya Chemicals &amp; Fertilizers Ltd.</t>
  </si>
  <si>
    <t>RASHTR.CHEM.</t>
  </si>
  <si>
    <t>RCF</t>
  </si>
  <si>
    <t>Rasi Electrodes Ltd.</t>
  </si>
  <si>
    <t>RASI ELECTRO</t>
  </si>
  <si>
    <t>RASIELEC</t>
  </si>
  <si>
    <t>Rasik Plast Ltd.</t>
  </si>
  <si>
    <t>RASIK PLAST</t>
  </si>
  <si>
    <t>RASIKPL</t>
  </si>
  <si>
    <t>Rasoi Ltd.</t>
  </si>
  <si>
    <t>RASOI LTD.</t>
  </si>
  <si>
    <t>RASOI</t>
  </si>
  <si>
    <t>Rasoya Proteins Ltd.</t>
  </si>
  <si>
    <t>RASOYA PROTE</t>
  </si>
  <si>
    <t>RASOYPR</t>
  </si>
  <si>
    <t>Ratan Glitter Industries  Ltd.</t>
  </si>
  <si>
    <t>RATAN GLI</t>
  </si>
  <si>
    <t>RATANGLI</t>
  </si>
  <si>
    <t>Rathi Bars Ltd.</t>
  </si>
  <si>
    <t>RATHI BARS</t>
  </si>
  <si>
    <t>RATHIBAR</t>
  </si>
  <si>
    <t>Rathi Graphic Technologies Ltd.</t>
  </si>
  <si>
    <t>RATHI GRAPH.</t>
  </si>
  <si>
    <t>RATHIGRA</t>
  </si>
  <si>
    <t>Rathi India Ltd.</t>
  </si>
  <si>
    <t>Rathi Ispat Ltd.</t>
  </si>
  <si>
    <t>RATHI ISPAT</t>
  </si>
  <si>
    <t>RATHISPA</t>
  </si>
  <si>
    <t>Rathi Steel &amp; Power Ltd.</t>
  </si>
  <si>
    <t>RATHI ST</t>
  </si>
  <si>
    <t>RATHIST</t>
  </si>
  <si>
    <t>Ratlam Industrial Ltd.</t>
  </si>
  <si>
    <t>Ratna Drugs Ltd.</t>
  </si>
  <si>
    <t>RATNA DRUGS</t>
  </si>
  <si>
    <t>RINADRG</t>
  </si>
  <si>
    <t>Ratna Sila Granites Ltd.</t>
  </si>
  <si>
    <t>Ratnamani Agro lndustries Ltd.</t>
  </si>
  <si>
    <t>RATNAMANI</t>
  </si>
  <si>
    <t>RATNAMAGRO</t>
  </si>
  <si>
    <t>RATNAMNI MET</t>
  </si>
  <si>
    <t>Rattan Vanaspati Ltd.</t>
  </si>
  <si>
    <t>RATTAN VANAS</t>
  </si>
  <si>
    <t>RATVA</t>
  </si>
  <si>
    <t>RattanIndia Infrastructure Ltd.</t>
  </si>
  <si>
    <t>RTNINFRA</t>
  </si>
  <si>
    <t>RattanIndia Power Ltd.</t>
  </si>
  <si>
    <t>RTNPOWER</t>
  </si>
  <si>
    <t>Raunaq EPC International Ltd.</t>
  </si>
  <si>
    <t>RAUNAQEPC</t>
  </si>
  <si>
    <t>Raunaq Finance Ltd.</t>
  </si>
  <si>
    <t>RAUNAQ FIN.</t>
  </si>
  <si>
    <t>RAUNAFI</t>
  </si>
  <si>
    <t>Ravalgaon Sugar Farm Ltd.</t>
  </si>
  <si>
    <t>RAVALGAON</t>
  </si>
  <si>
    <t>RAVALSUGAR</t>
  </si>
  <si>
    <t>Ravi Kumar Distilleries Ltd.</t>
  </si>
  <si>
    <t xml:space="preserve">RAVI KUMAR  </t>
  </si>
  <si>
    <t>RKDL</t>
  </si>
  <si>
    <t>Ravi Spinning Ltd.</t>
  </si>
  <si>
    <t>RAVI SPIN.</t>
  </si>
  <si>
    <t>RAVISPN</t>
  </si>
  <si>
    <t>Ravileela Granites Ltd.</t>
  </si>
  <si>
    <t>RAVILEELA GR</t>
  </si>
  <si>
    <t>RALEGRA</t>
  </si>
  <si>
    <t>Ravindra Energy Ltd.</t>
  </si>
  <si>
    <t>RAVINDRA TRA</t>
  </si>
  <si>
    <t>RAVINDT</t>
  </si>
  <si>
    <t>Ravraj Impex Ltd.</t>
  </si>
  <si>
    <t>RAVRAJ IMPEX</t>
  </si>
  <si>
    <t>RAVRAJI</t>
  </si>
  <si>
    <t>Raw Jute Trading &amp; Industries Ltd.</t>
  </si>
  <si>
    <t>Raymed Labs Ltd.</t>
  </si>
  <si>
    <t>RAYMED LABS.</t>
  </si>
  <si>
    <t>RAYLA</t>
  </si>
  <si>
    <t>Raymond Ltd.</t>
  </si>
  <si>
    <t>RAYMOND</t>
  </si>
  <si>
    <t>RB Jodhamal Vidyut Ltd.</t>
  </si>
  <si>
    <t>RBL Bank Ltd.</t>
  </si>
  <si>
    <t>RBLBANK</t>
  </si>
  <si>
    <t>RCC Cements Ltd.</t>
  </si>
  <si>
    <t>RCC CEMENTS</t>
  </si>
  <si>
    <t>RCCEMEN</t>
  </si>
  <si>
    <t>RCI Industries &amp; Technologies Ltd.</t>
  </si>
  <si>
    <t>RCI IND</t>
  </si>
  <si>
    <t>RCIIND</t>
  </si>
  <si>
    <t>RCL Foods Ltd.</t>
  </si>
  <si>
    <t>RCL FOODS</t>
  </si>
  <si>
    <t>RCLFOODS</t>
  </si>
  <si>
    <t>RCL Retail Ltd.</t>
  </si>
  <si>
    <t>RCL RETAIL</t>
  </si>
  <si>
    <t>RCRL</t>
  </si>
  <si>
    <t>RCS Financial Technology Ltd.</t>
  </si>
  <si>
    <t>RCS Parivar Finance Ltd.</t>
  </si>
  <si>
    <t>RD Estates &amp; Resources Ltd.</t>
  </si>
  <si>
    <t>RD Rubber Reclaim Ltd.</t>
  </si>
  <si>
    <t>RDB Rasayans Ltd.</t>
  </si>
  <si>
    <t>RDB RASAYAN</t>
  </si>
  <si>
    <t>RDBRL</t>
  </si>
  <si>
    <t>RDB Realty &amp; Infrastructure Ltd.</t>
  </si>
  <si>
    <t>RDB REALTY</t>
  </si>
  <si>
    <t>RDBRIL</t>
  </si>
  <si>
    <t>Real Ecoenergy Ltd.</t>
  </si>
  <si>
    <t>REALNEWS</t>
  </si>
  <si>
    <t>Real Growth Commercial Enterprises Ltd.</t>
  </si>
  <si>
    <t>RGCEL</t>
  </si>
  <si>
    <t>Real Strips Ltd.</t>
  </si>
  <si>
    <t>REAL STRIPS</t>
  </si>
  <si>
    <t>REALSTR</t>
  </si>
  <si>
    <t>Real Touch Finance Ltd.</t>
  </si>
  <si>
    <t>RTFL</t>
  </si>
  <si>
    <t>Realtime Finlease Ltd.</t>
  </si>
  <si>
    <t>REALTIME FIN</t>
  </si>
  <si>
    <t>RETIFNL</t>
  </si>
  <si>
    <t>Redex Protech Ltd.</t>
  </si>
  <si>
    <t>REDEX PROTEC</t>
  </si>
  <si>
    <t>REDEXPR</t>
  </si>
  <si>
    <t>Redington (India) Ltd.</t>
  </si>
  <si>
    <t>REDINGTON</t>
  </si>
  <si>
    <t>Refex Industries Ltd.</t>
  </si>
  <si>
    <t>REFEX</t>
  </si>
  <si>
    <t>Refnol Resins &amp; Chemicals Ltd.</t>
  </si>
  <si>
    <t>REFNOL RESIN</t>
  </si>
  <si>
    <t>REFNOL</t>
  </si>
  <si>
    <t>Regal Enterprises Ltd.</t>
  </si>
  <si>
    <t>Regal Entertainment &amp; Consultants Ltd.</t>
  </si>
  <si>
    <t>REGAL ENTERT</t>
  </si>
  <si>
    <t>REGAL</t>
  </si>
  <si>
    <t>Regaliaa Realty Ltd.</t>
  </si>
  <si>
    <t>REGA REALTY</t>
  </si>
  <si>
    <t>REGALIAA</t>
  </si>
  <si>
    <t>Regency Ceramics Ltd.</t>
  </si>
  <si>
    <t>REG.CERAMIC</t>
  </si>
  <si>
    <t>REGENCERAM</t>
  </si>
  <si>
    <t>Regency Hospital Ltd.</t>
  </si>
  <si>
    <t>REGENCY HOSP</t>
  </si>
  <si>
    <t>RGNYMIS</t>
  </si>
  <si>
    <t>Regency Investments Ltd.</t>
  </si>
  <si>
    <t>REGENCY</t>
  </si>
  <si>
    <t>Regency Trust Ltd.</t>
  </si>
  <si>
    <t>REGENCY TRUS</t>
  </si>
  <si>
    <t>REGTRUS</t>
  </si>
  <si>
    <t>Regent Chemicals Ltd.</t>
  </si>
  <si>
    <t>REGENT CHEM.</t>
  </si>
  <si>
    <t>RGNTCHM</t>
  </si>
  <si>
    <t>Regent Enterprises Ltd.</t>
  </si>
  <si>
    <t>REGENTRP</t>
  </si>
  <si>
    <t>SPINETR</t>
  </si>
  <si>
    <t>Rei Agro Ltd.</t>
  </si>
  <si>
    <t>REI AGRO LTD</t>
  </si>
  <si>
    <t>REIAGROLTD</t>
  </si>
  <si>
    <t>REI Six Ten Retail Ltd.</t>
  </si>
  <si>
    <t>REISIX TENR</t>
  </si>
  <si>
    <t>REISIXTEN</t>
  </si>
  <si>
    <t>REIL Eletricals India Ltd.</t>
  </si>
  <si>
    <t>REIL ELEC</t>
  </si>
  <si>
    <t>REILELEC</t>
  </si>
  <si>
    <t>Reinz-Talbros Ltd.</t>
  </si>
  <si>
    <t>REINZ-TALBRO</t>
  </si>
  <si>
    <t>RENZTLB-B</t>
  </si>
  <si>
    <t>Rekha Commercial Ltd.</t>
  </si>
  <si>
    <t>Rekvina Laboratories Ltd.</t>
  </si>
  <si>
    <t>REKVINA LAB.</t>
  </si>
  <si>
    <t>VINRKLB</t>
  </si>
  <si>
    <t>Relaxo Footwears Ltd.</t>
  </si>
  <si>
    <t>RELAXO FOOT.</t>
  </si>
  <si>
    <t>RELAXO</t>
  </si>
  <si>
    <t>Reliable Ventures India Ltd.</t>
  </si>
  <si>
    <t>RELIAB VEN</t>
  </si>
  <si>
    <t>RELIABVEN</t>
  </si>
  <si>
    <t>Reliance Capital Ltd.</t>
  </si>
  <si>
    <t>REL.CAP.</t>
  </si>
  <si>
    <t>RELCAPITAL</t>
  </si>
  <si>
    <t>Reliance Chemotex Industries  Ltd.</t>
  </si>
  <si>
    <t>REL.CHEMOTX</t>
  </si>
  <si>
    <t>RELCHEMQ</t>
  </si>
  <si>
    <t>Reliance Communications Ltd.</t>
  </si>
  <si>
    <t>REL COM LTD</t>
  </si>
  <si>
    <t>RCOM</t>
  </si>
  <si>
    <t>Reliance ETF Bank BeES</t>
  </si>
  <si>
    <t>BANK BEES</t>
  </si>
  <si>
    <t>BANKBEES</t>
  </si>
  <si>
    <t>Reliance ETF Gold BeES</t>
  </si>
  <si>
    <t>GOLDBEES</t>
  </si>
  <si>
    <t>Reliance ETF Hang Seng BeES</t>
  </si>
  <si>
    <t>HNGSNG BEES</t>
  </si>
  <si>
    <t>HNGSNGBEES</t>
  </si>
  <si>
    <t>Reliance ETF Infra BeES</t>
  </si>
  <si>
    <t>Reliance ETF Junior BeES</t>
  </si>
  <si>
    <t>JUNIOR BEES</t>
  </si>
  <si>
    <t>JUNIORBEES</t>
  </si>
  <si>
    <t>Reliance ETF Liquid BeES</t>
  </si>
  <si>
    <t>LIQUIDBEES</t>
  </si>
  <si>
    <t>Reliance ETF Long Term Gilt</t>
  </si>
  <si>
    <t>Reliance ETF Nifty BeES</t>
  </si>
  <si>
    <t>NIFTY BEES</t>
  </si>
  <si>
    <t>NIFTYBEES</t>
  </si>
  <si>
    <t>Reliance ETF PSU Bank BeES</t>
  </si>
  <si>
    <t>PSUBNK BEES</t>
  </si>
  <si>
    <t>PSUBNKBEES</t>
  </si>
  <si>
    <t>Reliance ETF Shariah BeES</t>
  </si>
  <si>
    <t>SHARIA BEES</t>
  </si>
  <si>
    <t>SHARIABEES</t>
  </si>
  <si>
    <t>Reliance Industrial Infrastructure Ltd.</t>
  </si>
  <si>
    <t>REL INDL INF</t>
  </si>
  <si>
    <t>RIIL</t>
  </si>
  <si>
    <t>Reliance Industries Ltd.</t>
  </si>
  <si>
    <t>RELIANCE</t>
  </si>
  <si>
    <t>Reliance Infotek Ltd.</t>
  </si>
  <si>
    <t>Reliance Infrastructure Ltd.</t>
  </si>
  <si>
    <t>REL INFRA</t>
  </si>
  <si>
    <t>RELINFRA</t>
  </si>
  <si>
    <t>Reliance Jute Mills International Limited</t>
  </si>
  <si>
    <t>Reliance MF - R*Shares Consumption Fund - R*  Shares Consumption Fund</t>
  </si>
  <si>
    <t>Reliance MF - R*Shares Dividend Opportunities Fund - RSDOETF</t>
  </si>
  <si>
    <t>Reliance Mutual Fund - R* Shares CNX 100 Fund</t>
  </si>
  <si>
    <t>RELCNX100</t>
  </si>
  <si>
    <t>Reliance Mutual Fund - R* Shares Nifty ETF - Dividend Payout</t>
  </si>
  <si>
    <t>RELNIFTY</t>
  </si>
  <si>
    <t>Reliance Mutual Fund - R* Shares Sensex ETF</t>
  </si>
  <si>
    <t>RELSENSEX</t>
  </si>
  <si>
    <t>Reliance Natural Resources Ltd. (Merged)</t>
  </si>
  <si>
    <t>RIL NAT RES</t>
  </si>
  <si>
    <t>RNRL</t>
  </si>
  <si>
    <t>Reliance Naval  and Engineering Ltd.</t>
  </si>
  <si>
    <t>RDEL</t>
  </si>
  <si>
    <t>Reliance Polycrete Ltd.</t>
  </si>
  <si>
    <t>Reliance Power Ltd.</t>
  </si>
  <si>
    <t>RPOWER</t>
  </si>
  <si>
    <t>Relic Technologies Ltd.</t>
  </si>
  <si>
    <t>RELIC TECHNO</t>
  </si>
  <si>
    <t>RELICTEC</t>
  </si>
  <si>
    <t>Relicab Cable Manufacturing Ltd.</t>
  </si>
  <si>
    <t>RELICAB</t>
  </si>
  <si>
    <t>Religare Enterprises Ltd.</t>
  </si>
  <si>
    <t>RELIGARE ENT</t>
  </si>
  <si>
    <t>RELIGARE</t>
  </si>
  <si>
    <t>Religare Technova Global Solutions Ltd. (Amalgamated)</t>
  </si>
  <si>
    <t>RELI GLOBE</t>
  </si>
  <si>
    <t>Relson India Ltd.</t>
  </si>
  <si>
    <t>RELSON INDIA</t>
  </si>
  <si>
    <t>RELSIND</t>
  </si>
  <si>
    <t>Relstruct Buildcon Ltd.</t>
  </si>
  <si>
    <t>RELSTRUCT</t>
  </si>
  <si>
    <t>Remi Edelstahl Tubulars Ltd.</t>
  </si>
  <si>
    <t>REMI EDEL</t>
  </si>
  <si>
    <t>REMIEDEL</t>
  </si>
  <si>
    <t>Remi Elektrotechnik Ltd.</t>
  </si>
  <si>
    <t>REMIELEK</t>
  </si>
  <si>
    <t>Remi Process Plant &amp; Machinery Ltd.</t>
  </si>
  <si>
    <t>REMI PROCESS</t>
  </si>
  <si>
    <t>REMIPRO</t>
  </si>
  <si>
    <t>Remi Sales &amp; Engg. Ltd.</t>
  </si>
  <si>
    <t>REMI SALES</t>
  </si>
  <si>
    <t>REMISIN</t>
  </si>
  <si>
    <t>Remi Securities Ltd.</t>
  </si>
  <si>
    <t>REMI SECURIT</t>
  </si>
  <si>
    <t>REMITR</t>
  </si>
  <si>
    <t>Remsons Industries Ltd.</t>
  </si>
  <si>
    <t>REMSONS IND.</t>
  </si>
  <si>
    <t>REMSONSIND</t>
  </si>
  <si>
    <t>Renaissance Jewellery Ltd.</t>
  </si>
  <si>
    <t>REN JEWELERY</t>
  </si>
  <si>
    <t>RJL</t>
  </si>
  <si>
    <t>Rencal Chemicals (India) Ltd.</t>
  </si>
  <si>
    <t>RENCAL CHEM.</t>
  </si>
  <si>
    <t>RENCHEM</t>
  </si>
  <si>
    <t>Repco Home Finance Ltd.</t>
  </si>
  <si>
    <t>REPCO HOME</t>
  </si>
  <si>
    <t>REPCOHOME</t>
  </si>
  <si>
    <t>Repro India Ltd.</t>
  </si>
  <si>
    <t>REPRO INDIA</t>
  </si>
  <si>
    <t>REPRO</t>
  </si>
  <si>
    <t>Resins &amp; Plastics Ltd.</t>
  </si>
  <si>
    <t>Resonance Specialties Ltd.</t>
  </si>
  <si>
    <t>RESONANCE</t>
  </si>
  <si>
    <t>Response Informatics Ltd.</t>
  </si>
  <si>
    <t>RESPONS INF</t>
  </si>
  <si>
    <t>RESPONSINF</t>
  </si>
  <si>
    <t>Responsive Industries Ltd.</t>
  </si>
  <si>
    <t>RESPON IND</t>
  </si>
  <si>
    <t>RESPONIND</t>
  </si>
  <si>
    <t>Restile Ceramics Ltd.</t>
  </si>
  <si>
    <t>RESTILE CER.</t>
  </si>
  <si>
    <t>RESTILE</t>
  </si>
  <si>
    <t>Resurgere Mines and Minerals India Ltd.</t>
  </si>
  <si>
    <t>RESURGERE</t>
  </si>
  <si>
    <t>RMMIL</t>
  </si>
  <si>
    <t>Retro Green Revolution Ltd.</t>
  </si>
  <si>
    <t>RGRL</t>
  </si>
  <si>
    <t>Revathi Equipment Ltd.</t>
  </si>
  <si>
    <t>REVATHI EQU.</t>
  </si>
  <si>
    <t>REVATHI</t>
  </si>
  <si>
    <t>Revati Organics Ltd.</t>
  </si>
  <si>
    <t>REVATI ORGAN</t>
  </si>
  <si>
    <t>REVAORG</t>
  </si>
  <si>
    <t>Reverse Repo</t>
  </si>
  <si>
    <t>Rexnord Electronics &amp; Controls Ltd.</t>
  </si>
  <si>
    <t>REXNORD ELE.</t>
  </si>
  <si>
    <t>REXNORD</t>
  </si>
  <si>
    <t>RFL International Ltd.</t>
  </si>
  <si>
    <t>RFL INTERNAT</t>
  </si>
  <si>
    <t>RFLINT</t>
  </si>
  <si>
    <t>RGF Capital Markets Ltd.</t>
  </si>
  <si>
    <t>RGF</t>
  </si>
  <si>
    <t>Rhodia Specialty Chemicals India Ltd.</t>
  </si>
  <si>
    <t>RHODIA SPE</t>
  </si>
  <si>
    <t>RHODIA</t>
  </si>
  <si>
    <t>Rhutu Udyog (India) Ltd.</t>
  </si>
  <si>
    <t>RHUTU UDYOG</t>
  </si>
  <si>
    <t>RHUTUDY</t>
  </si>
  <si>
    <t>Riba Textiles Ltd.</t>
  </si>
  <si>
    <t>RIBA TEXTILS</t>
  </si>
  <si>
    <t>RIBATEX</t>
  </si>
  <si>
    <t>Rich Universe Network Ltd.</t>
  </si>
  <si>
    <t>RICH UNV</t>
  </si>
  <si>
    <t>RICHUNV</t>
  </si>
  <si>
    <t>Richa Industries Ltd.</t>
  </si>
  <si>
    <t>RICHA IND</t>
  </si>
  <si>
    <t>RICHAIND</t>
  </si>
  <si>
    <t>Richfield Financial Services Ltd.</t>
  </si>
  <si>
    <t>RFSL</t>
  </si>
  <si>
    <t>Richirich Inventures Ltd.</t>
  </si>
  <si>
    <t>RICHIRICH</t>
  </si>
  <si>
    <t>Richline Pharma Ltd.</t>
  </si>
  <si>
    <t>RICHLINE PH.</t>
  </si>
  <si>
    <t>RICHLNP</t>
  </si>
  <si>
    <t>Richway International Trade Ltd.</t>
  </si>
  <si>
    <t>RICHWAY</t>
  </si>
  <si>
    <t>Rico Auto Industries  Ltd.</t>
  </si>
  <si>
    <t>RICO AUTO</t>
  </si>
  <si>
    <t>RICOAUTO</t>
  </si>
  <si>
    <t>Ricoh India Ltd.</t>
  </si>
  <si>
    <t>RICOH INDIA</t>
  </si>
  <si>
    <t>RICOHQ</t>
  </si>
  <si>
    <t>Ricon Commerce Ltd.</t>
  </si>
  <si>
    <t>Riddhi Corporate Services Ltd.</t>
  </si>
  <si>
    <t>RIDDHICORP</t>
  </si>
  <si>
    <t>Riddhi Siddhi Gluco Biols Ltd.</t>
  </si>
  <si>
    <t>RIDHI SIDHI</t>
  </si>
  <si>
    <t>RIDDHI</t>
  </si>
  <si>
    <t>Riddhi Steel &amp; Tube Ltd.</t>
  </si>
  <si>
    <t>RSTL</t>
  </si>
  <si>
    <t>Ridhi Synthetic Traders Ltd.</t>
  </si>
  <si>
    <t>RIDHI SYNTHE</t>
  </si>
  <si>
    <t>RIDHISYN</t>
  </si>
  <si>
    <t>Ridhi Synthetics Ltd.</t>
  </si>
  <si>
    <t>Riga Sugar Company Ltd.</t>
  </si>
  <si>
    <t xml:space="preserve">RIGA SUGAR     </t>
  </si>
  <si>
    <t>RIGASUG</t>
  </si>
  <si>
    <t>Right Address Ltd.</t>
  </si>
  <si>
    <t>RISA International Ltd.</t>
  </si>
  <si>
    <t>RISA INTL</t>
  </si>
  <si>
    <t>RISAINTL</t>
  </si>
  <si>
    <t>Rishab Exports Ltd.</t>
  </si>
  <si>
    <t>Rishab Financial Services Ltd.</t>
  </si>
  <si>
    <t>RISHAB FIN</t>
  </si>
  <si>
    <t>RISHABFIN</t>
  </si>
  <si>
    <t>Rishab Special Yarns Ltd.</t>
  </si>
  <si>
    <t>RISHABH YARN</t>
  </si>
  <si>
    <t>RISHYRN</t>
  </si>
  <si>
    <t>Rishabh Digha Steel &amp; Allied Products Ltd.</t>
  </si>
  <si>
    <t>RISHABH DIGH</t>
  </si>
  <si>
    <t>RISHDIGA</t>
  </si>
  <si>
    <t>Rishabhdev Technocable Ltd.</t>
  </si>
  <si>
    <t>RISHABHDEV</t>
  </si>
  <si>
    <t>RDEVCAB</t>
  </si>
  <si>
    <t>Rishi Laser Ltd.</t>
  </si>
  <si>
    <t>RISHI LASER</t>
  </si>
  <si>
    <t>RISHILASE</t>
  </si>
  <si>
    <t>Rishi Techtex Ltd.</t>
  </si>
  <si>
    <t>RISHITECH</t>
  </si>
  <si>
    <t>Rishiroop Ltd.</t>
  </si>
  <si>
    <t>RISHIROOP</t>
  </si>
  <si>
    <t>PUNEETRE</t>
  </si>
  <si>
    <t>Rishiroop Rubber (International) Ltd.(Amalgamation)</t>
  </si>
  <si>
    <t>RISHIROOP RU</t>
  </si>
  <si>
    <t>RISHIRUB</t>
  </si>
  <si>
    <t>Rishra Investments Ltd.</t>
  </si>
  <si>
    <t>Risorgimento Industrial Co Ltd.</t>
  </si>
  <si>
    <t>Ritesh International Ltd.</t>
  </si>
  <si>
    <t>RITESH INTER</t>
  </si>
  <si>
    <t>RITESHIN</t>
  </si>
  <si>
    <t>Ritesh Properties &amp; Industries  Ltd.</t>
  </si>
  <si>
    <t>RIT PRO IND</t>
  </si>
  <si>
    <t>RPIL</t>
  </si>
  <si>
    <t>Ritman Infra Ltd.</t>
  </si>
  <si>
    <t>Ritz Mercantile Ltd.</t>
  </si>
  <si>
    <t>River Finance Ltd.</t>
  </si>
  <si>
    <t>Riverdale Foods Ltd.</t>
  </si>
  <si>
    <t>RIVERDA FOOD</t>
  </si>
  <si>
    <t>RIVERDAL</t>
  </si>
  <si>
    <t>RJ Bio-Tech Ltd.</t>
  </si>
  <si>
    <t>RJ BIOTECH</t>
  </si>
  <si>
    <t>RJBIOTECH</t>
  </si>
  <si>
    <t>RJ Shah &amp; Company Ltd.</t>
  </si>
  <si>
    <t>R.J.SHAH</t>
  </si>
  <si>
    <t>RJSHAH</t>
  </si>
  <si>
    <t>RK Commercial Ltd.</t>
  </si>
  <si>
    <t>RK Finance Ltd.</t>
  </si>
  <si>
    <t>RK Manufacturing Co Ltd.</t>
  </si>
  <si>
    <t>RK Wire Products Ltd.</t>
  </si>
  <si>
    <t>RKB Agro Industries Ltd.</t>
  </si>
  <si>
    <t>RKB</t>
  </si>
  <si>
    <t>RLF Ltd.</t>
  </si>
  <si>
    <t>RLF LIMITED.</t>
  </si>
  <si>
    <t>RLF</t>
  </si>
  <si>
    <t>RMC Switchgears Ltd.</t>
  </si>
  <si>
    <t>RMC</t>
  </si>
  <si>
    <t>RMG Alloy Steel Ltd.</t>
  </si>
  <si>
    <t>RMGALLOY</t>
  </si>
  <si>
    <t>RMI Foods Ltd.</t>
  </si>
  <si>
    <t>RMI FOODS LT</t>
  </si>
  <si>
    <t>RMIFOOD</t>
  </si>
  <si>
    <t>RMI Steels Ltd.</t>
  </si>
  <si>
    <t>RMI STEELS L</t>
  </si>
  <si>
    <t>RMISTEL</t>
  </si>
  <si>
    <t>RNB Industries Ltd.</t>
  </si>
  <si>
    <t>RNBIND</t>
  </si>
  <si>
    <t>RNT Investments Ltd.</t>
  </si>
  <si>
    <t>RNT Plantations Ltd.</t>
  </si>
  <si>
    <t>Roadways India Ltd.</t>
  </si>
  <si>
    <t>Rock Hard Petro Chemical Industries  Ltd.</t>
  </si>
  <si>
    <t>ROCK HARD PE</t>
  </si>
  <si>
    <t>ROCKHARD</t>
  </si>
  <si>
    <t>Rockland Leasing Ltd.</t>
  </si>
  <si>
    <t>ROCK.LEAS</t>
  </si>
  <si>
    <t>ROCKLES-B</t>
  </si>
  <si>
    <t>Rockland Projects Ltd.</t>
  </si>
  <si>
    <t>ROCKLINE PRO</t>
  </si>
  <si>
    <t>ROCPROJ</t>
  </si>
  <si>
    <t>Rockland Thermionics Ltd.</t>
  </si>
  <si>
    <t>ROCKLAND TH.</t>
  </si>
  <si>
    <t>ROCKTHR</t>
  </si>
  <si>
    <t>Rockon Enterprises Ltd.</t>
  </si>
  <si>
    <t>ROCKONENT</t>
  </si>
  <si>
    <t>Rodium Realty Ltd.</t>
  </si>
  <si>
    <t>RODIUM</t>
  </si>
  <si>
    <t>Rohan Finance And Securities Ltd.</t>
  </si>
  <si>
    <t>Rohini Strips Ltd.</t>
  </si>
  <si>
    <t>ROHINI STRIP</t>
  </si>
  <si>
    <t>RHNISTR</t>
  </si>
  <si>
    <t>Rohini Traders &amp; Exporters Ltd.</t>
  </si>
  <si>
    <t>Rohit Ferro-Tech Ltd.</t>
  </si>
  <si>
    <t>ROHIT FERRO</t>
  </si>
  <si>
    <t>ROHITFERRO</t>
  </si>
  <si>
    <t>Rolcon Engineering Company Ltd.</t>
  </si>
  <si>
    <t>ROLCON ENG.</t>
  </si>
  <si>
    <t>ROLCOEN</t>
  </si>
  <si>
    <t>Rollatainers Ltd.</t>
  </si>
  <si>
    <t>ROLLATAINER</t>
  </si>
  <si>
    <t>ROLLT</t>
  </si>
  <si>
    <t>Rolta India Ltd.</t>
  </si>
  <si>
    <t xml:space="preserve">ROLTA (I)   </t>
  </si>
  <si>
    <t>ROLTA</t>
  </si>
  <si>
    <t>Roneo Vickers India Ltd.</t>
  </si>
  <si>
    <t>Ronson Traders Ltd.</t>
  </si>
  <si>
    <t>Roofit Industries Ltd.</t>
  </si>
  <si>
    <t>ROOFITIND</t>
  </si>
  <si>
    <t>Roopa Industries Ltd.</t>
  </si>
  <si>
    <t xml:space="preserve">ROOPA INDUS </t>
  </si>
  <si>
    <t>ROOPAIND</t>
  </si>
  <si>
    <t>Roplas (India) Ltd.</t>
  </si>
  <si>
    <t>ROPLAS</t>
  </si>
  <si>
    <t>Rose Investments Ltd.</t>
  </si>
  <si>
    <t>ROSE INVESTM</t>
  </si>
  <si>
    <t>ROSEI</t>
  </si>
  <si>
    <t>Rose Merc. Ltd.</t>
  </si>
  <si>
    <t>ROSE MERC LT</t>
  </si>
  <si>
    <t>ROSEMER</t>
  </si>
  <si>
    <t>Rose Zinc Ltd.</t>
  </si>
  <si>
    <t>ROSE ZINC LT</t>
  </si>
  <si>
    <t>ROSEZIN</t>
  </si>
  <si>
    <t>Rosekamal Textiles Ltd.</t>
  </si>
  <si>
    <t>ROSEKAML TEX</t>
  </si>
  <si>
    <t>ROSETEX</t>
  </si>
  <si>
    <t>Roselabs Finance Ltd.</t>
  </si>
  <si>
    <t>ROSELABS FIN</t>
  </si>
  <si>
    <t>ROSELABS</t>
  </si>
  <si>
    <t>Roselabs Ltd.</t>
  </si>
  <si>
    <t>ROSELABS LTD</t>
  </si>
  <si>
    <t>RLL</t>
  </si>
  <si>
    <t>Rossell India Ltd.</t>
  </si>
  <si>
    <t>ROSSELL IND</t>
  </si>
  <si>
    <t>ROSSELLIND</t>
  </si>
  <si>
    <t>Roto Pumps Ltd.</t>
  </si>
  <si>
    <t xml:space="preserve">ROTO PUMPS  </t>
  </si>
  <si>
    <t>ROTO</t>
  </si>
  <si>
    <t>Rotographics (India) Ltd.</t>
  </si>
  <si>
    <t>RGIL</t>
  </si>
  <si>
    <t>Roxy Exports Ltd.</t>
  </si>
  <si>
    <t>ROXY</t>
  </si>
  <si>
    <t>Royal Cushion Vinyl Products Ltd.</t>
  </si>
  <si>
    <t>ROYAL CUSHIO</t>
  </si>
  <si>
    <t>ROYALCU</t>
  </si>
  <si>
    <t>Royal India Corporation Ltd.</t>
  </si>
  <si>
    <t>ROYAL IND</t>
  </si>
  <si>
    <t>ROYALIND</t>
  </si>
  <si>
    <t>Royal Orchid Hotels Ltd.</t>
  </si>
  <si>
    <t>ROYALORCH</t>
  </si>
  <si>
    <t>ROHLTD</t>
  </si>
  <si>
    <t>Royale Manor Hotels &amp; Industries  Ltd.</t>
  </si>
  <si>
    <t>ROYALE MANOR</t>
  </si>
  <si>
    <t>RAYALEMA</t>
  </si>
  <si>
    <t>Royalsoft Services Ltd.</t>
  </si>
  <si>
    <t>RPG Cables Ltd.</t>
  </si>
  <si>
    <t>RPG CABLES</t>
  </si>
  <si>
    <t>RPG Life Sciences Ltd.</t>
  </si>
  <si>
    <t xml:space="preserve">RPG LIFESCI </t>
  </si>
  <si>
    <t>RPGLIFE</t>
  </si>
  <si>
    <t>RPP Infra Projects Ltd.</t>
  </si>
  <si>
    <t>RPP INFRA</t>
  </si>
  <si>
    <t>RPPINFRA</t>
  </si>
  <si>
    <t>RR Financial Consultants Ltd.</t>
  </si>
  <si>
    <t>R R FINANCE.</t>
  </si>
  <si>
    <t>RRFIN</t>
  </si>
  <si>
    <t>RR Securities Ltd.</t>
  </si>
  <si>
    <t>R.R.SECUR.</t>
  </si>
  <si>
    <t>RRSECUR</t>
  </si>
  <si>
    <t>RRB Securities Ltd</t>
  </si>
  <si>
    <t>RRM Shares &amp; Securities Ltd.</t>
  </si>
  <si>
    <t>RS Corporation Ltd.</t>
  </si>
  <si>
    <t>R.S. CORPR</t>
  </si>
  <si>
    <t>RSCORP</t>
  </si>
  <si>
    <t>RS Infra-Transmission Ltd.</t>
  </si>
  <si>
    <t>RS Petrochemicals Ltd.</t>
  </si>
  <si>
    <t>R.S.PETROCHE</t>
  </si>
  <si>
    <t>RSPETRO</t>
  </si>
  <si>
    <t>RS Software (India) Ltd.</t>
  </si>
  <si>
    <t>R.S.SOFTWARE</t>
  </si>
  <si>
    <t>RSSOFTWARE</t>
  </si>
  <si>
    <t>RSC International Ltd.</t>
  </si>
  <si>
    <t>RSC INT</t>
  </si>
  <si>
    <t>RSCINT</t>
  </si>
  <si>
    <t>RSD Finance Ltd.</t>
  </si>
  <si>
    <t>RSDFIN</t>
  </si>
  <si>
    <t>RSL Textiles (India) Ltd.</t>
  </si>
  <si>
    <t>RSL TEXTILE</t>
  </si>
  <si>
    <t>RSLTEXTIL</t>
  </si>
  <si>
    <t>RSWM Ltd.</t>
  </si>
  <si>
    <t xml:space="preserve">RSWM  LTD   </t>
  </si>
  <si>
    <t>RSWM</t>
  </si>
  <si>
    <t>RT Exports Ltd.</t>
  </si>
  <si>
    <t>R.T.EXPORTS</t>
  </si>
  <si>
    <t>RTEXPO</t>
  </si>
  <si>
    <t>RTCL Ltd.</t>
  </si>
  <si>
    <t>RAGHUNATH TO</t>
  </si>
  <si>
    <t>RTS Power Corporation Ltd.</t>
  </si>
  <si>
    <t>RTS POWER CO</t>
  </si>
  <si>
    <t>RTSPOWR</t>
  </si>
  <si>
    <t>Rubber Products Ltd.</t>
  </si>
  <si>
    <t>RUBBER PROD.</t>
  </si>
  <si>
    <t>RUBBERPR</t>
  </si>
  <si>
    <t>Rubfila International Ltd.</t>
  </si>
  <si>
    <t>RUBFILA INT.</t>
  </si>
  <si>
    <t>RUBFILA</t>
  </si>
  <si>
    <t>Rubra Medicaments Ltd.</t>
  </si>
  <si>
    <t>RUBRA MEDICA</t>
  </si>
  <si>
    <t>RUBRAME</t>
  </si>
  <si>
    <t>Ruby Cables Ltd.</t>
  </si>
  <si>
    <t>RUBY</t>
  </si>
  <si>
    <t>Ruby Mills Ltd.</t>
  </si>
  <si>
    <t>RUBY MILLS</t>
  </si>
  <si>
    <t>RUBYMILLS</t>
  </si>
  <si>
    <t>Ruchi Infrastructure Ltd.</t>
  </si>
  <si>
    <t>RUCHI INFRA.</t>
  </si>
  <si>
    <t>RUCHINFRA</t>
  </si>
  <si>
    <t>Ruchi Soya Industries Ltd.</t>
  </si>
  <si>
    <t>RUCHI SOYA</t>
  </si>
  <si>
    <t>RUCHISOYA</t>
  </si>
  <si>
    <t>Ruchi Strips &amp; Alloys Ltd.</t>
  </si>
  <si>
    <t>RUCHI STR AL</t>
  </si>
  <si>
    <t>RUCHISTR</t>
  </si>
  <si>
    <t>Ruchika Industries India Ltd.</t>
  </si>
  <si>
    <t>RUCHINDLTD</t>
  </si>
  <si>
    <t>Ruchira Papers Ltd.</t>
  </si>
  <si>
    <t>RUCHIRA PAP</t>
  </si>
  <si>
    <t>RUCHIRA</t>
  </si>
  <si>
    <t>Ruia Aquaculture Farms Ltd.</t>
  </si>
  <si>
    <t>RUIA AQUACUL</t>
  </si>
  <si>
    <t>RUIAAQA</t>
  </si>
  <si>
    <t>Runeecha Textiles Ltd.</t>
  </si>
  <si>
    <t>RUNEECHA</t>
  </si>
  <si>
    <t>Rungta Irrigation Ltd.</t>
  </si>
  <si>
    <t>RUNGTA IRRIG</t>
  </si>
  <si>
    <t>RUNGTAIR</t>
  </si>
  <si>
    <t>Rungta Projects Ltd.</t>
  </si>
  <si>
    <t>Runit Investments Co Ltd.</t>
  </si>
  <si>
    <t>Rupa &amp; Company Ltd.</t>
  </si>
  <si>
    <t>RUPA &amp; CO</t>
  </si>
  <si>
    <t>RUPA</t>
  </si>
  <si>
    <t>Rupal Laminates Ltd.</t>
  </si>
  <si>
    <t>RUPAL LAMINA</t>
  </si>
  <si>
    <t>RUPALAM</t>
  </si>
  <si>
    <t>Rural Electrification Corporation Ltd.</t>
  </si>
  <si>
    <t>RECLTD</t>
  </si>
  <si>
    <t>Rushabh Precision Bearings Ltd.</t>
  </si>
  <si>
    <t>RUSHABH PREC</t>
  </si>
  <si>
    <t>RUPEBAR</t>
  </si>
  <si>
    <t>Rushil Decor Ltd.</t>
  </si>
  <si>
    <t>RUSHIL DECOR</t>
  </si>
  <si>
    <t>RUSHIL</t>
  </si>
  <si>
    <t>Rusoday &amp; Company Ltd.</t>
  </si>
  <si>
    <t>RUSODAY &amp; CO</t>
  </si>
  <si>
    <t>RUSODAY</t>
  </si>
  <si>
    <t>Ruttonsha International Rectifier Ltd.</t>
  </si>
  <si>
    <t>RUTTONSHA IN</t>
  </si>
  <si>
    <t>RIR</t>
  </si>
  <si>
    <t>Ryam Commerce &amp; Plantations Ltd.</t>
  </si>
  <si>
    <t>Rydak Syndicate Ltd</t>
  </si>
  <si>
    <t>S Chand And Co Ltd.</t>
  </si>
  <si>
    <t>SCHAND</t>
  </si>
  <si>
    <t>S Kumars Nationwide Ltd.</t>
  </si>
  <si>
    <t>SKUMARSYNF</t>
  </si>
  <si>
    <t>SKUMARN</t>
  </si>
  <si>
    <t>S Kumars Online Ltd.</t>
  </si>
  <si>
    <t>S KUMARS.COM</t>
  </si>
  <si>
    <t>SKUMAR</t>
  </si>
  <si>
    <t>S&amp;P 500</t>
  </si>
  <si>
    <t>S&amp;P Bse  Consumer Durables</t>
  </si>
  <si>
    <t>S&amp;P Bse 100</t>
  </si>
  <si>
    <t>S&amp;P Bse 200</t>
  </si>
  <si>
    <t>S&amp;P Bse 500</t>
  </si>
  <si>
    <t>S&amp;P Bse Allcap</t>
  </si>
  <si>
    <t>S&amp;P Bse Auto</t>
  </si>
  <si>
    <t>S&amp;P Bse Bankex</t>
  </si>
  <si>
    <t>S&amp;P BSE Basic Materials</t>
  </si>
  <si>
    <t>S&amp;P BSE Bharat 22 Index</t>
  </si>
  <si>
    <t>S&amp;P Bse Capital Goods</t>
  </si>
  <si>
    <t>S&amp;P Bse Carbonex</t>
  </si>
  <si>
    <t>S&amp;P BSE Consumer Discretionary Goods &amp; Services</t>
  </si>
  <si>
    <t>S&amp;P Bse Dollex 100</t>
  </si>
  <si>
    <t>S&amp;P Bse Dollex 200</t>
  </si>
  <si>
    <t>S&amp;P Bse Dollex 30</t>
  </si>
  <si>
    <t>S&amp;P BSE Energy</t>
  </si>
  <si>
    <t>S&amp;P BSE Enhanced Value</t>
  </si>
  <si>
    <t>S&amp;P BSE Finance</t>
  </si>
  <si>
    <t>S&amp;P Bse FMCG</t>
  </si>
  <si>
    <t>S&amp;P Bse Greenex</t>
  </si>
  <si>
    <t>GREENEX</t>
  </si>
  <si>
    <t>S&amp;P Bse Healthcare</t>
  </si>
  <si>
    <t>S&amp;P BSE India Manufacturing Index</t>
  </si>
  <si>
    <t>S&amp;P BSE Industrials</t>
  </si>
  <si>
    <t>S&amp;P Bse Infra</t>
  </si>
  <si>
    <t>S&amp;P Bse IPO</t>
  </si>
  <si>
    <t>BSEIPO</t>
  </si>
  <si>
    <t>S&amp;P Bse IT</t>
  </si>
  <si>
    <t>S&amp;P BSE Large MidCap</t>
  </si>
  <si>
    <t>S&amp;P BSE LargeCap</t>
  </si>
  <si>
    <t>S&amp;P BSE Low Volatility</t>
  </si>
  <si>
    <t>S&amp;P Bse Metal</t>
  </si>
  <si>
    <t>S&amp;P Bse Midcap</t>
  </si>
  <si>
    <t>S&amp;P BSE MidCap Select Index</t>
  </si>
  <si>
    <t>S&amp;P BSE MidSmallCap</t>
  </si>
  <si>
    <t>S&amp;P BSE Momentum Index</t>
  </si>
  <si>
    <t>S&amp;P Bse Oil</t>
  </si>
  <si>
    <t>S&amp;P Bse Power</t>
  </si>
  <si>
    <t>S&amp;P BSE Quality</t>
  </si>
  <si>
    <t>S&amp;P Bse Realty</t>
  </si>
  <si>
    <t>S&amp;P Bse Sensex</t>
  </si>
  <si>
    <t>S&amp;P BSE Sensex 1x Inverse Daily</t>
  </si>
  <si>
    <t>S&amp;P BSE Sensex 2x Inverse Daily</t>
  </si>
  <si>
    <t>S&amp;P BSE Sensex 2x Leverage Daily</t>
  </si>
  <si>
    <t>S&amp;P BSE Sensex 50</t>
  </si>
  <si>
    <t>SNSX50</t>
  </si>
  <si>
    <t>S&amp;P Bse Sensext Next 50</t>
  </si>
  <si>
    <t>SNXT50</t>
  </si>
  <si>
    <t>S&amp;P Bse Smallcap</t>
  </si>
  <si>
    <t>S&amp;P BSE SmallCap Select Index</t>
  </si>
  <si>
    <t>S&amp;P Bse SME IPO</t>
  </si>
  <si>
    <t>S&amp;P Bse Tasis Shariah 50</t>
  </si>
  <si>
    <t>S&amp;P Bse Teck</t>
  </si>
  <si>
    <t>S&amp;P BSE Telecom</t>
  </si>
  <si>
    <t>S&amp;P BSE Utilities</t>
  </si>
  <si>
    <t>S&amp;P CPSE</t>
  </si>
  <si>
    <t>S&amp;P Ex BSE Mid Cap</t>
  </si>
  <si>
    <t>S&amp;P Ex BSEFMCG</t>
  </si>
  <si>
    <t>S&amp;P Ex BseHealthcare</t>
  </si>
  <si>
    <t>S&amp;P Ex BSEIT</t>
  </si>
  <si>
    <t>S&amp;P Ex BSESmallCap</t>
  </si>
  <si>
    <t>S&amp;S Industries &amp; Enterprises Ltd.</t>
  </si>
  <si>
    <t>S&amp;S INDUS.</t>
  </si>
  <si>
    <t>SSIND-B1</t>
  </si>
  <si>
    <t>S&amp;S Power Switchgear Ltd.</t>
  </si>
  <si>
    <t>S S POWER SW</t>
  </si>
  <si>
    <t>S&amp;SPOWER</t>
  </si>
  <si>
    <t>S&amp;T Corporation Ltd.</t>
  </si>
  <si>
    <t>ST CORP</t>
  </si>
  <si>
    <t>STCORP</t>
  </si>
  <si>
    <t>SA Portfolio Ltd.</t>
  </si>
  <si>
    <t>SA Trafin Pvt Ltd.</t>
  </si>
  <si>
    <t>Saag R R Infra Ltd.</t>
  </si>
  <si>
    <t>SAAG RR INFR</t>
  </si>
  <si>
    <t>SAAGRR</t>
  </si>
  <si>
    <t>Saaketa Consultants Ltd.</t>
  </si>
  <si>
    <t>Saami Tradestar Logistics Ltd.</t>
  </si>
  <si>
    <t>Saamya Biotech (India) Ltd.</t>
  </si>
  <si>
    <t>SAAMYA BIO</t>
  </si>
  <si>
    <t>SAAMYABIO</t>
  </si>
  <si>
    <t>Saatal Kattha &amp; Chemicals Ltd.</t>
  </si>
  <si>
    <t>SAATAL KATHA</t>
  </si>
  <si>
    <t>SATALMS</t>
  </si>
  <si>
    <t>SAB Events &amp; Governance Now Media Ltd.</t>
  </si>
  <si>
    <t>GOVNOW</t>
  </si>
  <si>
    <t>SAB Industries Ltd.</t>
  </si>
  <si>
    <t>SAB</t>
  </si>
  <si>
    <t>Sabero Organics Gujarat Ltd.(Amalgamated)</t>
  </si>
  <si>
    <t>SABERORGAN</t>
  </si>
  <si>
    <t>Saboo Brothers Ltd.</t>
  </si>
  <si>
    <t>SABOO BROS.</t>
  </si>
  <si>
    <t>SABOOBR</t>
  </si>
  <si>
    <t>Saboo Sodium Chloro Ltd.</t>
  </si>
  <si>
    <t>SABOO SODIUM</t>
  </si>
  <si>
    <t>SABOOSOD</t>
  </si>
  <si>
    <t>Sabrimala Industries India Ltd.</t>
  </si>
  <si>
    <t>SIIL</t>
  </si>
  <si>
    <t>Sacheta Metals Ltd.</t>
  </si>
  <si>
    <t>SACHETA MET.</t>
  </si>
  <si>
    <t>SACHEMT</t>
  </si>
  <si>
    <t>Sadbhav Engineering Ltd.</t>
  </si>
  <si>
    <t>SADBHAV ENGG</t>
  </si>
  <si>
    <t>SADBHAV</t>
  </si>
  <si>
    <t>Sadbhav Infrastructure Project Ltd.</t>
  </si>
  <si>
    <t>SADBHIN</t>
  </si>
  <si>
    <t>Sadguru Fincon Ltd.</t>
  </si>
  <si>
    <t>SUBWAY FIN.</t>
  </si>
  <si>
    <t>ZSUBWAYF</t>
  </si>
  <si>
    <t>Sadhana Nitro Chem Ltd.</t>
  </si>
  <si>
    <t>SADHANA NITR</t>
  </si>
  <si>
    <t>SADHNANIQ</t>
  </si>
  <si>
    <t>Safal Herbs Ltd.</t>
  </si>
  <si>
    <t>SAFALHBS</t>
  </si>
  <si>
    <t>Safal Securities Ltd.</t>
  </si>
  <si>
    <t>SAFAL SECURI</t>
  </si>
  <si>
    <t>SAFALSEC</t>
  </si>
  <si>
    <t>Safari Industries (India) Ltd.</t>
  </si>
  <si>
    <t>SAFARI IND.</t>
  </si>
  <si>
    <t>SAFARIND</t>
  </si>
  <si>
    <t>Saffron Industries Ltd.</t>
  </si>
  <si>
    <t>SAFFRON IND</t>
  </si>
  <si>
    <t>SAFFRON</t>
  </si>
  <si>
    <t>Safire Global Medicare Ltd.</t>
  </si>
  <si>
    <t>CDR MEDICAL</t>
  </si>
  <si>
    <t>CDRMEDI</t>
  </si>
  <si>
    <t xml:space="preserve">SAGAR CEM.  </t>
  </si>
  <si>
    <t>SAGCEM</t>
  </si>
  <si>
    <t>Sagar Diamonds Ltd.</t>
  </si>
  <si>
    <t>Sagar Industries Ltd.</t>
  </si>
  <si>
    <t>Sagar International Ltd.</t>
  </si>
  <si>
    <t>Sagar Productions Ltd.</t>
  </si>
  <si>
    <t>SAGARPROD</t>
  </si>
  <si>
    <t>Sagar Silk Industries  Ltd.</t>
  </si>
  <si>
    <t>SAGAR SILK</t>
  </si>
  <si>
    <t>SAGRSLK</t>
  </si>
  <si>
    <t>Sagar Soya Products Ltd.</t>
  </si>
  <si>
    <t>SAGAR SOYA</t>
  </si>
  <si>
    <t>SAGRSOY-B</t>
  </si>
  <si>
    <t>Sagar Systech Ltd.</t>
  </si>
  <si>
    <t>SAGAR SYSTEC</t>
  </si>
  <si>
    <t>SAGARSYST</t>
  </si>
  <si>
    <t>Sagar Tourist Resorts Ltd.</t>
  </si>
  <si>
    <t>SAGAR T.RES.</t>
  </si>
  <si>
    <t>SGARRES</t>
  </si>
  <si>
    <t>Sagardeep Alloys Ltd.</t>
  </si>
  <si>
    <t>Sagarsoft (India) Ltd.</t>
  </si>
  <si>
    <t>SAGARSOFT</t>
  </si>
  <si>
    <t>Sahara Housingfina Corporation Ltd.</t>
  </si>
  <si>
    <t>SAHARA HOUSG</t>
  </si>
  <si>
    <t>SAHARAHOUS</t>
  </si>
  <si>
    <t>Sahara Infrastructure &amp; Housing</t>
  </si>
  <si>
    <t>Sahara One Media &amp; Entertainment Ltd.</t>
  </si>
  <si>
    <t>SAHARA ONE</t>
  </si>
  <si>
    <t>SAHARA</t>
  </si>
  <si>
    <t>Sahu Jain Ltd.</t>
  </si>
  <si>
    <t>Sahyadri Industries Ltd.</t>
  </si>
  <si>
    <t>SAHYA INDU</t>
  </si>
  <si>
    <t>SAHYADRI</t>
  </si>
  <si>
    <t>Sahyog Multibase Ltd.</t>
  </si>
  <si>
    <t>SAHYOGMULT</t>
  </si>
  <si>
    <t>Sai Baba Investment And Commercial Enterprises Ltd.</t>
  </si>
  <si>
    <t>SAIBABA</t>
  </si>
  <si>
    <t>Sai Capital Ltd.</t>
  </si>
  <si>
    <t>SAI CAPITAL</t>
  </si>
  <si>
    <t>SAICAPI</t>
  </si>
  <si>
    <t>Sai Industries Ltd.</t>
  </si>
  <si>
    <t>SAI INDUSTRI</t>
  </si>
  <si>
    <t>SAINDUS</t>
  </si>
  <si>
    <t>Sai Info</t>
  </si>
  <si>
    <t>Sai Jeevadhara Finance Ltd.</t>
  </si>
  <si>
    <t>SAI JEEV</t>
  </si>
  <si>
    <t>SAIJEEV</t>
  </si>
  <si>
    <t>Sai Moh Auto Links Ltd.</t>
  </si>
  <si>
    <t>SAIMOH</t>
  </si>
  <si>
    <t>Saianand Commercial Ltd.</t>
  </si>
  <si>
    <t>SAICOM</t>
  </si>
  <si>
    <t>Sainik Finance &amp; Industries  Ltd.</t>
  </si>
  <si>
    <t>SAINIK FIN.</t>
  </si>
  <si>
    <t>SAINIK</t>
  </si>
  <si>
    <t>Saint-Gobain Sekurit India Ltd.</t>
  </si>
  <si>
    <t>SAINT-GOBAIN</t>
  </si>
  <si>
    <t>SAINTGOBAIN</t>
  </si>
  <si>
    <t>Sajjan Commercial Enterprises Ltd.</t>
  </si>
  <si>
    <t>Sajjan Textiles Mills Ltd.</t>
  </si>
  <si>
    <t>SAJJAN TEXT.</t>
  </si>
  <si>
    <t>SAJJNT</t>
  </si>
  <si>
    <t>Sakar Healthcare Ltd.</t>
  </si>
  <si>
    <t>Sakarlal Balabhai &amp; Company Ltd.</t>
  </si>
  <si>
    <t>Saket Projects Ltd.</t>
  </si>
  <si>
    <t>Saksoft Ltd.</t>
  </si>
  <si>
    <t>SAKSOFT LTD</t>
  </si>
  <si>
    <t>SAKSOFT</t>
  </si>
  <si>
    <t>Sakthi Finance Ltd.</t>
  </si>
  <si>
    <t xml:space="preserve">SAKTHI FIN. </t>
  </si>
  <si>
    <t>SAKTHIFIN</t>
  </si>
  <si>
    <t>Sakthi Sugars Ltd.</t>
  </si>
  <si>
    <t>SAKTHI SUGAR</t>
  </si>
  <si>
    <t>SAKHTISUG</t>
  </si>
  <si>
    <t>Sakuma Exports Ltd.</t>
  </si>
  <si>
    <t xml:space="preserve">SAKUMA EXPO </t>
  </si>
  <si>
    <t>SAKUMA</t>
  </si>
  <si>
    <t>SAL Steel Ltd.</t>
  </si>
  <si>
    <t xml:space="preserve">SALSTEEL    </t>
  </si>
  <si>
    <t>SALSTEEL</t>
  </si>
  <si>
    <t>Salasar Techno Engineering Ltd.</t>
  </si>
  <si>
    <t>SALASAR</t>
  </si>
  <si>
    <t>Salem Erode Investments Ltd.</t>
  </si>
  <si>
    <t>SALEM</t>
  </si>
  <si>
    <t>Salem Textiles Ltd.</t>
  </si>
  <si>
    <t>SALEM TEXTIL</t>
  </si>
  <si>
    <t>SALEMTX</t>
  </si>
  <si>
    <t>Salguti Industries Ltd.</t>
  </si>
  <si>
    <t>SALGUTI IND</t>
  </si>
  <si>
    <t>SALGUTI</t>
  </si>
  <si>
    <t>Salona Cotspin Ltd.</t>
  </si>
  <si>
    <t>SALONA COTSP</t>
  </si>
  <si>
    <t>SALONACOT</t>
  </si>
  <si>
    <t>Salora International Ltd.</t>
  </si>
  <si>
    <t>SALORA INT.</t>
  </si>
  <si>
    <t>SALORAINTL</t>
  </si>
  <si>
    <t>Salzer Electronics Ltd.</t>
  </si>
  <si>
    <t>SALZER ELEC</t>
  </si>
  <si>
    <t>SALZER</t>
  </si>
  <si>
    <t>Sam Industries Ltd.</t>
  </si>
  <si>
    <t>SAM INDUS.</t>
  </si>
  <si>
    <t>SAMINDUS</t>
  </si>
  <si>
    <t>Samana Steels Ltd.</t>
  </si>
  <si>
    <t>SAMANA STEEL</t>
  </si>
  <si>
    <t>SAMNAST</t>
  </si>
  <si>
    <t>Samarth International Finlease Ltd.</t>
  </si>
  <si>
    <t>SAMAR INTE F</t>
  </si>
  <si>
    <t>SAMARTHI</t>
  </si>
  <si>
    <t>Sambandam Spinning Mills Ltd.</t>
  </si>
  <si>
    <t>SAMBANDAM SP</t>
  </si>
  <si>
    <t>SAMBANDAM</t>
  </si>
  <si>
    <t>Sambhaav Media Ltd.</t>
  </si>
  <si>
    <t>SAMBHAAV MED</t>
  </si>
  <si>
    <t>SAMBHAAV</t>
  </si>
  <si>
    <t>Samkrg Pistons &amp; Rings Ltd.</t>
  </si>
  <si>
    <t>SAMKRG PIST.</t>
  </si>
  <si>
    <t>SAMKRG</t>
  </si>
  <si>
    <t>Sampada Chemicals Ltd.</t>
  </si>
  <si>
    <t>SAMPADA CHEM</t>
  </si>
  <si>
    <t>ZSAMPACH</t>
  </si>
  <si>
    <t>Sampark Trading &amp; Finance Ltd.</t>
  </si>
  <si>
    <t>SAMPACK TRAD</t>
  </si>
  <si>
    <t>ZSAMPKTR</t>
  </si>
  <si>
    <t>Sampre Nutritions Ltd.</t>
  </si>
  <si>
    <t>SAMPRE NUTRI</t>
  </si>
  <si>
    <t>SAMPRE</t>
  </si>
  <si>
    <t>Samrat Forgings Ltd.</t>
  </si>
  <si>
    <t>Samrat Pharmachem Ltd.</t>
  </si>
  <si>
    <t>SAMRAT PHARM</t>
  </si>
  <si>
    <t>SAMRATPH</t>
  </si>
  <si>
    <t>Samrat Spinners Ltd.</t>
  </si>
  <si>
    <t>SAMRAT SPINN</t>
  </si>
  <si>
    <t>SAMSPIN</t>
  </si>
  <si>
    <t>Samridhi Fibre Ltd.</t>
  </si>
  <si>
    <t>Samruddhi Realty Ltd.</t>
  </si>
  <si>
    <t>SRL</t>
  </si>
  <si>
    <t>Samtel Color Ltd.</t>
  </si>
  <si>
    <t>SAMTEL COL</t>
  </si>
  <si>
    <t>SAMTEL</t>
  </si>
  <si>
    <t>Samtel India Ltd.</t>
  </si>
  <si>
    <t>SAMTEL IND.</t>
  </si>
  <si>
    <t>SAMTELIN</t>
  </si>
  <si>
    <t>Samtex Fashions Ltd.</t>
  </si>
  <si>
    <t>SAMTEX FASH.</t>
  </si>
  <si>
    <t>SAMTEX</t>
  </si>
  <si>
    <t>Sam-Tul Investments Ltd.</t>
  </si>
  <si>
    <t>SAM-TUL INV.</t>
  </si>
  <si>
    <t>ZSAMTULI</t>
  </si>
  <si>
    <t>Samyak International Ltd.</t>
  </si>
  <si>
    <t>SAMYAK INT</t>
  </si>
  <si>
    <t>SAMYAKINT</t>
  </si>
  <si>
    <t>Sanasa Tech Feb Ltd.</t>
  </si>
  <si>
    <t>SANASATECH</t>
  </si>
  <si>
    <t>Sanathnagar Enterprises Ltd.</t>
  </si>
  <si>
    <t>SEL</t>
  </si>
  <si>
    <t>Sanblue Corporation Ltd.</t>
  </si>
  <si>
    <t>SANBLUE</t>
  </si>
  <si>
    <t>Sanchay Finvest Ltd.</t>
  </si>
  <si>
    <t>SANCHAY FINV</t>
  </si>
  <si>
    <t>SANCF</t>
  </si>
  <si>
    <t>Sanchna Trading &amp; Finance Ltd.</t>
  </si>
  <si>
    <t>SANCHNA TRAD</t>
  </si>
  <si>
    <t>ZSANCHTR</t>
  </si>
  <si>
    <t>Sancia Global Infraprojects Ltd.</t>
  </si>
  <si>
    <t>SANCIA GLOB</t>
  </si>
  <si>
    <t>SANCIA</t>
  </si>
  <si>
    <t>Sanco Industries Ltd.</t>
  </si>
  <si>
    <t>Sanco Trans Ltd.</t>
  </si>
  <si>
    <t>SANCO TRANS</t>
  </si>
  <si>
    <t>SANCTRN</t>
  </si>
  <si>
    <t>Sand Plast  (India) Ltd.</t>
  </si>
  <si>
    <t>SAND PLAST</t>
  </si>
  <si>
    <t>SANDPLAST</t>
  </si>
  <si>
    <t>Sandesh Ltd.</t>
  </si>
  <si>
    <t>SANDESH LTD.</t>
  </si>
  <si>
    <t>SANDESH</t>
  </si>
  <si>
    <t>Sandhar Technologies Ltd.</t>
  </si>
  <si>
    <t>Sandu Pharmaceuticals Ltd.</t>
  </si>
  <si>
    <t>SANDU PHARMA</t>
  </si>
  <si>
    <t>SANDUPHQ</t>
  </si>
  <si>
    <t>Sandur Laminates Ltd.</t>
  </si>
  <si>
    <t>SANDUR LAMIN</t>
  </si>
  <si>
    <t>SANDURL</t>
  </si>
  <si>
    <t>SANDUR MANG.</t>
  </si>
  <si>
    <t>SANDUMA</t>
  </si>
  <si>
    <t>Saneh Industrieal Investment Ltd.</t>
  </si>
  <si>
    <t>Sang Froid Labs (India) Ltd.</t>
  </si>
  <si>
    <t>SANGFROID</t>
  </si>
  <si>
    <t>Sangal Papers Ltd.</t>
  </si>
  <si>
    <t>SANGAL PAPER</t>
  </si>
  <si>
    <t>SANPA</t>
  </si>
  <si>
    <t>Sangam (India) Ltd.</t>
  </si>
  <si>
    <t>SANGAM INDIA</t>
  </si>
  <si>
    <t>SANGAMIND</t>
  </si>
  <si>
    <t>Sangam Advisors Ltd.</t>
  </si>
  <si>
    <t>SANGAM ADV</t>
  </si>
  <si>
    <t>SAL</t>
  </si>
  <si>
    <t>Sangam Health Care Products Ltd.</t>
  </si>
  <si>
    <t>SANGAM HEALT</t>
  </si>
  <si>
    <t>SANHP</t>
  </si>
  <si>
    <t>Sangameshwar Coffee Estates Ltd</t>
  </si>
  <si>
    <t>Sanghi Corporate Services Ltd.</t>
  </si>
  <si>
    <t>SANGHI CORPO</t>
  </si>
  <si>
    <t>SANGHCO</t>
  </si>
  <si>
    <t>Sanghi Hire Purchase Ltd.</t>
  </si>
  <si>
    <t>Sanghi Industries Ltd.</t>
  </si>
  <si>
    <t xml:space="preserve">SANGHI IND. </t>
  </si>
  <si>
    <t>SANGHIIND</t>
  </si>
  <si>
    <t>Sanghi Polyesters Ltd.</t>
  </si>
  <si>
    <t>SANGHIPOLY</t>
  </si>
  <si>
    <t>Sanghvi Asbestos Cements Ltd.</t>
  </si>
  <si>
    <t>SANGHVI ASBE</t>
  </si>
  <si>
    <t>SANGHAS</t>
  </si>
  <si>
    <t>Sanghvi Forging &amp; Engineering Ltd.</t>
  </si>
  <si>
    <t>SANGH FORG</t>
  </si>
  <si>
    <t>SANGHVIFOR</t>
  </si>
  <si>
    <t>Sanghvi Movers Ltd.</t>
  </si>
  <si>
    <t>SANGHVI MOVE</t>
  </si>
  <si>
    <t>SANGHVIMOV</t>
  </si>
  <si>
    <t>Sanginita Chemicals Ltd.</t>
  </si>
  <si>
    <t>Sangotri Constructions Ltd.</t>
  </si>
  <si>
    <t>Sanguine Media Ltd.</t>
  </si>
  <si>
    <t>SANGUINE MD</t>
  </si>
  <si>
    <t>SANGUI</t>
  </si>
  <si>
    <t>Sanjivani Agro Industries  Ltd.</t>
  </si>
  <si>
    <t>SANJIVANI AG</t>
  </si>
  <si>
    <t>SANJAG</t>
  </si>
  <si>
    <t>Sanjivani Paranteral Ltd.</t>
  </si>
  <si>
    <t>SANJIVANI PA</t>
  </si>
  <si>
    <t>SANJIVIN</t>
  </si>
  <si>
    <t>Sankheshwar Holding Co Ltd.</t>
  </si>
  <si>
    <t>Sankhya Infotech Ltd.</t>
  </si>
  <si>
    <t>SANKHYA INFO</t>
  </si>
  <si>
    <t>SANKHYAIN</t>
  </si>
  <si>
    <t>Sanmit Infra Ltd.</t>
  </si>
  <si>
    <t>SANINFRA</t>
  </si>
  <si>
    <t>Sanmitra Commercial Ltd.</t>
  </si>
  <si>
    <t>SANMITRA COM</t>
  </si>
  <si>
    <t>ZSANMCOM</t>
  </si>
  <si>
    <t>Sanofi India Ltd.</t>
  </si>
  <si>
    <t>SANOFI</t>
  </si>
  <si>
    <t>Sanraa Media Ltd.</t>
  </si>
  <si>
    <t>SANRAA</t>
  </si>
  <si>
    <t>Sanrhea Technical Textiles Ltd.</t>
  </si>
  <si>
    <t>SANRHEA TECH</t>
  </si>
  <si>
    <t>SANTETX</t>
  </si>
  <si>
    <t>Sanstar Biopolymers Ltd.</t>
  </si>
  <si>
    <t>Santaram Spinners Ltd.</t>
  </si>
  <si>
    <t>SANTARAM SPN</t>
  </si>
  <si>
    <t>SANTASPN</t>
  </si>
  <si>
    <t>Santogen Exports Ltd.</t>
  </si>
  <si>
    <t>SANTOGEN EXP</t>
  </si>
  <si>
    <t>SANEX</t>
  </si>
  <si>
    <t>Santosh Fine-Fab Ltd.</t>
  </si>
  <si>
    <t>SANTOSH FINE</t>
  </si>
  <si>
    <t>SANTOSHF</t>
  </si>
  <si>
    <t>Santosh Industries Ltd.</t>
  </si>
  <si>
    <t>Santowin Corporation Ltd.</t>
  </si>
  <si>
    <t>SANTOWIN</t>
  </si>
  <si>
    <t>Sanvan Software Ltd.</t>
  </si>
  <si>
    <t>SANV SOFTWAR</t>
  </si>
  <si>
    <t>SANVAN</t>
  </si>
  <si>
    <t>Sanwaria Consumer Ltd.</t>
  </si>
  <si>
    <t>SANWARIA</t>
  </si>
  <si>
    <t>Sanyo Impex Ltd.</t>
  </si>
  <si>
    <t>SANYO IMPEX</t>
  </si>
  <si>
    <t>SANIM</t>
  </si>
  <si>
    <t>Sapan Chemicals Ltd.</t>
  </si>
  <si>
    <t>SURYADEEP SA</t>
  </si>
  <si>
    <t>SAPANCHEM</t>
  </si>
  <si>
    <t>Saptarishi Agro Industries  Ltd.</t>
  </si>
  <si>
    <t>SAPTARISHI A</t>
  </si>
  <si>
    <t>SPTRSHI</t>
  </si>
  <si>
    <t>Sar Auto Products Ltd.</t>
  </si>
  <si>
    <t>SAPL</t>
  </si>
  <si>
    <t>Saraf Infraprojects Ltd.</t>
  </si>
  <si>
    <t>Saraf Sons (Traders) Ltd.</t>
  </si>
  <si>
    <t>SARAF SONS</t>
  </si>
  <si>
    <t>SARAFSO</t>
  </si>
  <si>
    <t>Saral Mining Ltd.</t>
  </si>
  <si>
    <t>XO INFOTECH</t>
  </si>
  <si>
    <t>XOINFO</t>
  </si>
  <si>
    <t>Sarang Chemicals Ltd.</t>
  </si>
  <si>
    <t>SARANG CHEMI</t>
  </si>
  <si>
    <t>SARCHEM</t>
  </si>
  <si>
    <t>Sarash Industries Ltd.</t>
  </si>
  <si>
    <t>VIRTUAL INDS</t>
  </si>
  <si>
    <t>VIRTIND</t>
  </si>
  <si>
    <t>Saraswati Capital Services Ltd.</t>
  </si>
  <si>
    <t>Saraswati Commercial (India) Ltd.</t>
  </si>
  <si>
    <t>SARASW.COMM.</t>
  </si>
  <si>
    <t>ZSARACOM</t>
  </si>
  <si>
    <t>Saraswati Properties Ltd.</t>
  </si>
  <si>
    <t>Sarda Energy &amp; Minerals Ltd.</t>
  </si>
  <si>
    <t>SARDA ENMIN</t>
  </si>
  <si>
    <t>SARDAEN</t>
  </si>
  <si>
    <t>Sarda Information Technology Ltd.</t>
  </si>
  <si>
    <t>SARDA INFO T</t>
  </si>
  <si>
    <t>SARDAINF</t>
  </si>
  <si>
    <t>Sarda Papers Ltd.</t>
  </si>
  <si>
    <t>SARDA PAPERS</t>
  </si>
  <si>
    <t>SARDAPPR</t>
  </si>
  <si>
    <t>Sarda Plywood Industries  Ltd.</t>
  </si>
  <si>
    <t xml:space="preserve">SARDA PLY.  </t>
  </si>
  <si>
    <t>SARDAPLY</t>
  </si>
  <si>
    <t>Sarda Proteins Ltd.</t>
  </si>
  <si>
    <t>SARDA PROT.</t>
  </si>
  <si>
    <t>SRDAPRT</t>
  </si>
  <si>
    <t>Saregama India Ltd.</t>
  </si>
  <si>
    <t>SAREGAMA (I)</t>
  </si>
  <si>
    <t>SAREGAMA</t>
  </si>
  <si>
    <t>Sarika Paints Ltd.</t>
  </si>
  <si>
    <t>SARIKA PAINT</t>
  </si>
  <si>
    <t>SARIPNT</t>
  </si>
  <si>
    <t>Sarita Synthetics &amp; Industries  Ltd.</t>
  </si>
  <si>
    <t>SARITA SOF I</t>
  </si>
  <si>
    <t>SARITASO</t>
  </si>
  <si>
    <t>Sarla Credit &amp; Securities Ltd.</t>
  </si>
  <si>
    <t>SARLA CREDIT</t>
  </si>
  <si>
    <t>SARLCRD</t>
  </si>
  <si>
    <t>Sarla Performance Fibres Ltd.</t>
  </si>
  <si>
    <t>SARLA PER F</t>
  </si>
  <si>
    <t>SARLAPOLY</t>
  </si>
  <si>
    <t>Sarnimal Investment Ltd.</t>
  </si>
  <si>
    <t>Sarthak Global Ltd.</t>
  </si>
  <si>
    <t>SARTHAK GLOB</t>
  </si>
  <si>
    <t>SARTHAKGL</t>
  </si>
  <si>
    <t>Sarthak Industries Ltd.</t>
  </si>
  <si>
    <t>SARTHAKIND</t>
  </si>
  <si>
    <t>Sarthak Metals Ltd.</t>
  </si>
  <si>
    <t>SMLT</t>
  </si>
  <si>
    <t>Sarthi Pharmaceuticals Ltd.</t>
  </si>
  <si>
    <t>Sarup Industries Ltd.</t>
  </si>
  <si>
    <t>SARUPINDUS</t>
  </si>
  <si>
    <t>Sarvada Enterprises Ltd.</t>
  </si>
  <si>
    <t>Sarvamangal Mercantile Company Ltd.</t>
  </si>
  <si>
    <t>SARVAMANG</t>
  </si>
  <si>
    <t>ZSARVAMA</t>
  </si>
  <si>
    <t>Sarvamangal Trading Co Ltd.</t>
  </si>
  <si>
    <t>Sarvodaya Labs Ltd.</t>
  </si>
  <si>
    <t>SARVODAYA LB</t>
  </si>
  <si>
    <t>SARVODYA</t>
  </si>
  <si>
    <t>Sarvottam Finvest Ltd.</t>
  </si>
  <si>
    <t>SARVOTTAM</t>
  </si>
  <si>
    <t>Sarvottam Vanijya Ltd.</t>
  </si>
  <si>
    <t>Sashwat Technocrats Ltd.</t>
  </si>
  <si>
    <t>SASHWAT</t>
  </si>
  <si>
    <t>Sasken Technologies Ltd.</t>
  </si>
  <si>
    <t>SASKEN</t>
  </si>
  <si>
    <t>Sastasundar Ventures Ltd.</t>
  </si>
  <si>
    <t>SASTASUNDR</t>
  </si>
  <si>
    <t>Sat Industries Ltd.</t>
  </si>
  <si>
    <t>SAT IND LTD</t>
  </si>
  <si>
    <t>SATINDLTD</t>
  </si>
  <si>
    <t>Sataytej Commercial Company Ltd.</t>
  </si>
  <si>
    <t>Satellite Engineering Ltd.</t>
  </si>
  <si>
    <t>SATELLITE EN</t>
  </si>
  <si>
    <t>SATELENG</t>
  </si>
  <si>
    <t>Satellite Infoconcepts Ltd.</t>
  </si>
  <si>
    <t>SATELINFO</t>
  </si>
  <si>
    <t>Satguru Agro Industries  Ltd.</t>
  </si>
  <si>
    <t>SATGURU AGRO</t>
  </si>
  <si>
    <t>SATGAGR</t>
  </si>
  <si>
    <t>Sathavahana Ispat Ltd.</t>
  </si>
  <si>
    <t>SATVAH.ISPAT</t>
  </si>
  <si>
    <t>SATHAISPAT</t>
  </si>
  <si>
    <t>Sathyakamal Agros Ltd.</t>
  </si>
  <si>
    <t>Satia Industries Ltd.</t>
  </si>
  <si>
    <t>SATIA</t>
  </si>
  <si>
    <t>Satin Creditcare Network Ltd.</t>
  </si>
  <si>
    <t>SATIN</t>
  </si>
  <si>
    <t>Satkar Electronics Ltd.</t>
  </si>
  <si>
    <t>SATKAR ELECT</t>
  </si>
  <si>
    <t>SATKAR</t>
  </si>
  <si>
    <t>Satkar Finlease Ltd.</t>
  </si>
  <si>
    <t>SKFL</t>
  </si>
  <si>
    <t>Satra Properties (India) Ltd.</t>
  </si>
  <si>
    <t>SATPROP LTD</t>
  </si>
  <si>
    <t>SATRAPROP</t>
  </si>
  <si>
    <t>Satva Industries Ltd.</t>
  </si>
  <si>
    <t>ANARINDUS</t>
  </si>
  <si>
    <t>Satya Miners &amp; Transporters Ltd.</t>
  </si>
  <si>
    <t>SATYA MINERS</t>
  </si>
  <si>
    <t>SATYA</t>
  </si>
  <si>
    <t>Satyam Cement Ltd.</t>
  </si>
  <si>
    <t>SHREEJI PHOS</t>
  </si>
  <si>
    <t>SHREEJIPHOS</t>
  </si>
  <si>
    <t>Satyam Projects Ltd.</t>
  </si>
  <si>
    <t>Satyam Silk Mills Ltd.</t>
  </si>
  <si>
    <t>SATYAM SILK</t>
  </si>
  <si>
    <t>ZSATYASL</t>
  </si>
  <si>
    <t>Satyam Trading Co Ltd.</t>
  </si>
  <si>
    <t>Saumya Capital Ltd.</t>
  </si>
  <si>
    <t>SAUMYACAP</t>
  </si>
  <si>
    <t>Saumya Consultants Ltd.</t>
  </si>
  <si>
    <t>SAUMYA</t>
  </si>
  <si>
    <t>Saurabh Industrial Financing Ltd.</t>
  </si>
  <si>
    <t>Saurashtra Calcine Bauxite &amp; Allied Industries Ltd.</t>
  </si>
  <si>
    <t>Saurashtra Cement Ltd.</t>
  </si>
  <si>
    <t xml:space="preserve">SAURAS.CEM. </t>
  </si>
  <si>
    <t>SAURASHCEM</t>
  </si>
  <si>
    <t>Saurashtra Chemicals Ltd.</t>
  </si>
  <si>
    <t>Saurashtra Paper &amp; Board Mills Ltd.</t>
  </si>
  <si>
    <t>SAURASHTRAPB</t>
  </si>
  <si>
    <t>SAURAPB-B</t>
  </si>
  <si>
    <t>Savani Financials Ltd.</t>
  </si>
  <si>
    <t>SAVANI FIN.</t>
  </si>
  <si>
    <t>SAVFI</t>
  </si>
  <si>
    <t>Savant Infocomm Ltd.</t>
  </si>
  <si>
    <t>SAV INFOCOM</t>
  </si>
  <si>
    <t>SAVINFOCO</t>
  </si>
  <si>
    <t>Saven Technologies Ltd.</t>
  </si>
  <si>
    <t>SAVEN TECHNO</t>
  </si>
  <si>
    <t>7TEC</t>
  </si>
  <si>
    <t>Savera Industries Ltd.</t>
  </si>
  <si>
    <t xml:space="preserve">SAVERA IND  </t>
  </si>
  <si>
    <t>SAVERA</t>
  </si>
  <si>
    <t>SOTL</t>
  </si>
  <si>
    <t>Savoy Enterprises Ltd.</t>
  </si>
  <si>
    <t>Sawaca Business Machines Ltd.</t>
  </si>
  <si>
    <t>SAWACA BUSI</t>
  </si>
  <si>
    <t>SAWABUSI</t>
  </si>
  <si>
    <t>Sawaca Communication Ltd.</t>
  </si>
  <si>
    <t>SAWACA COMMU</t>
  </si>
  <si>
    <t>SAWACA</t>
  </si>
  <si>
    <t>Sawant Food Products Ltd.</t>
  </si>
  <si>
    <t>SAWANT FOOD</t>
  </si>
  <si>
    <t>SAWNTFD</t>
  </si>
  <si>
    <t>Sayaji Hotels Ltd.</t>
  </si>
  <si>
    <t>SAYAJI HOTEL</t>
  </si>
  <si>
    <t>SAYAJIHOTL</t>
  </si>
  <si>
    <t>Sayaji Industries Ltd.</t>
  </si>
  <si>
    <t>SB Overseas Ltd.</t>
  </si>
  <si>
    <t>SB&amp;T International Ltd.</t>
  </si>
  <si>
    <t>S.B.&amp; T INT.</t>
  </si>
  <si>
    <t>SB&amp;TINTL</t>
  </si>
  <si>
    <t>SBEC Sugar Ltd.</t>
  </si>
  <si>
    <t>SBEC SUGAR</t>
  </si>
  <si>
    <t>SBECSUG</t>
  </si>
  <si>
    <t>SBEC Systems (India) Ltd.</t>
  </si>
  <si>
    <t>SBEC SYSTEMS</t>
  </si>
  <si>
    <t>SBECSYS</t>
  </si>
  <si>
    <t>SBI ETF Banking</t>
  </si>
  <si>
    <t>SBI Home Finance Ltd.</t>
  </si>
  <si>
    <t>SBIHOMEFIN</t>
  </si>
  <si>
    <t>SBI Life Insurance Company Ltd.</t>
  </si>
  <si>
    <t>SBI Mutual Fund – SBI - ETF BSE 100</t>
  </si>
  <si>
    <t>SETFBSE100</t>
  </si>
  <si>
    <t>SBI Mutual Fund - SBI Gold Exchange Traded Scheme - Growth Option</t>
  </si>
  <si>
    <t>SBI GOLD ETS</t>
  </si>
  <si>
    <t>SBIGETS</t>
  </si>
  <si>
    <t>SBI Mutual Fund – SBI Sensex ETF</t>
  </si>
  <si>
    <t>SBISENSEX</t>
  </si>
  <si>
    <t>SBI-ETF Nifty</t>
  </si>
  <si>
    <t>SBI-ETF Nifty Junior</t>
  </si>
  <si>
    <t>SBL Industries Ltd.</t>
  </si>
  <si>
    <t>SHRIRAM BEAR</t>
  </si>
  <si>
    <t>SHBEREN</t>
  </si>
  <si>
    <t>SC Agrotech Ltd.</t>
  </si>
  <si>
    <t>SCAGRO</t>
  </si>
  <si>
    <t>Scan Infrastructure Ltd.</t>
  </si>
  <si>
    <t>Scan Organics Ltd.</t>
  </si>
  <si>
    <t>SCAN ORGANIC</t>
  </si>
  <si>
    <t>SCANORG</t>
  </si>
  <si>
    <t>Scan Projects Ltd.</t>
  </si>
  <si>
    <t>SCANPROJECTS</t>
  </si>
  <si>
    <t>SCANPRO</t>
  </si>
  <si>
    <t>Scan Steels Ltd.</t>
  </si>
  <si>
    <t>SCANSTL</t>
  </si>
  <si>
    <t>Scan Steels Ltd. (Amalgamated)</t>
  </si>
  <si>
    <t>Scandent Imaging Ltd.</t>
  </si>
  <si>
    <t>SCANDENT</t>
  </si>
  <si>
    <t>COUNTNDEN</t>
  </si>
  <si>
    <t>Scanpoint Geomatics Ltd.</t>
  </si>
  <si>
    <t>SCANP GEOM</t>
  </si>
  <si>
    <t>SCANPGEOM</t>
  </si>
  <si>
    <t>Schablona India Ltd.</t>
  </si>
  <si>
    <t>SCHABLONA (I</t>
  </si>
  <si>
    <t>SCHABLON</t>
  </si>
  <si>
    <t>Schaeffler India Ltd.</t>
  </si>
  <si>
    <t>SCHAEFFLER</t>
  </si>
  <si>
    <t>Schneider Electric Infrastructure Ltd.</t>
  </si>
  <si>
    <t>SCHNEIDER</t>
  </si>
  <si>
    <t>Schneider Electric President Systems Ltd.</t>
  </si>
  <si>
    <t>APW PRES</t>
  </si>
  <si>
    <t>APW</t>
  </si>
  <si>
    <t>Scindia Steam Navigation Company Ltd.</t>
  </si>
  <si>
    <t>SCINDIA</t>
  </si>
  <si>
    <t>Scintilla Commercial &amp; Credit Ltd.</t>
  </si>
  <si>
    <t>SCC</t>
  </si>
  <si>
    <t>Scintilla Software Technology Ltd.</t>
  </si>
  <si>
    <t>SCINTSOFT</t>
  </si>
  <si>
    <t>Scooters India Ltd.</t>
  </si>
  <si>
    <t>SCOOTERS IND</t>
  </si>
  <si>
    <t>SCOOTER</t>
  </si>
  <si>
    <t>Scope Industries (India) Ltd.</t>
  </si>
  <si>
    <t>SCOPE IND</t>
  </si>
  <si>
    <t>SCOPEIND</t>
  </si>
  <si>
    <t>Score Information Technologies Ltd.</t>
  </si>
  <si>
    <t>SDF Industries Ltd.</t>
  </si>
  <si>
    <t>SUPERST DI F</t>
  </si>
  <si>
    <t>SUPDF</t>
  </si>
  <si>
    <t>SE Investments Ltd.</t>
  </si>
  <si>
    <t>SE INVESTM</t>
  </si>
  <si>
    <t>SEINV</t>
  </si>
  <si>
    <t>SE Power Ltd.</t>
  </si>
  <si>
    <t>SEPOWER</t>
  </si>
  <si>
    <t>Sea Gold Infrastructure Ltd.</t>
  </si>
  <si>
    <t>SEA GOLD AQU</t>
  </si>
  <si>
    <t>SEAGOLD</t>
  </si>
  <si>
    <t>Sea Lord Containers Ltd</t>
  </si>
  <si>
    <t>Sea TV Network Ltd.</t>
  </si>
  <si>
    <t>SEATV</t>
  </si>
  <si>
    <t>Seagull Leafin Ltd.</t>
  </si>
  <si>
    <t>SEAGUL LEAFI</t>
  </si>
  <si>
    <t>SEAGUL</t>
  </si>
  <si>
    <t>SEAMEC LTD</t>
  </si>
  <si>
    <t>SEAMECLTD</t>
  </si>
  <si>
    <t>Seasons Furnishings Ltd.</t>
  </si>
  <si>
    <t>SEASONS FUR.</t>
  </si>
  <si>
    <t>SEASONF</t>
  </si>
  <si>
    <t>Seasons Textiles Ltd.</t>
  </si>
  <si>
    <t>SEASONS TEXT</t>
  </si>
  <si>
    <t>SEASONST</t>
  </si>
  <si>
    <t>Secals Ltd.</t>
  </si>
  <si>
    <t>SECALS</t>
  </si>
  <si>
    <t>Secunderabad Healthcare Ltd.</t>
  </si>
  <si>
    <t>SECUND.HEALT</t>
  </si>
  <si>
    <t>SECHE</t>
  </si>
  <si>
    <t>Secure Earth Technologies Ltd.</t>
  </si>
  <si>
    <t>SECEARTH</t>
  </si>
  <si>
    <t>Securities Development India Ltd.</t>
  </si>
  <si>
    <t>Security And Intelligence Services India Ltd</t>
  </si>
  <si>
    <t>SIS</t>
  </si>
  <si>
    <t>Security Co Ltd.</t>
  </si>
  <si>
    <t>Seeyok Tea Co Ltd.</t>
  </si>
  <si>
    <t>Sejal Glass Ltd.</t>
  </si>
  <si>
    <t>SEZALGLASS</t>
  </si>
  <si>
    <t>SEZAL</t>
  </si>
  <si>
    <t>SEL Manufacturing Company Ltd.</t>
  </si>
  <si>
    <t>SEL MANUF</t>
  </si>
  <si>
    <t>SELMCL</t>
  </si>
  <si>
    <t>Selan Exploration Technology Ltd.</t>
  </si>
  <si>
    <t>SELAN EXPLOR</t>
  </si>
  <si>
    <t>SELAN</t>
  </si>
  <si>
    <t>Sellwin Traders Ltd.</t>
  </si>
  <si>
    <t>SELLWIN</t>
  </si>
  <si>
    <t>Sen Pet (India) Ltd.</t>
  </si>
  <si>
    <t>ELQUE POLYES</t>
  </si>
  <si>
    <t>ELQPO</t>
  </si>
  <si>
    <t>Senao International Ltd.</t>
  </si>
  <si>
    <t>Senbo Industries Ltd.</t>
  </si>
  <si>
    <t>SENBO IND.</t>
  </si>
  <si>
    <t>SENBO</t>
  </si>
  <si>
    <t>Senilis Trading Syndicate Ltd.</t>
  </si>
  <si>
    <t>Senthil Infotek Ltd.</t>
  </si>
  <si>
    <t>SENTHILINFO</t>
  </si>
  <si>
    <t>Sequelsoft India Ltd.</t>
  </si>
  <si>
    <t>SEQUEL SOFT</t>
  </si>
  <si>
    <t>SEQSOFT</t>
  </si>
  <si>
    <t>Sequent Scientific Ltd.</t>
  </si>
  <si>
    <t>SEQUENT</t>
  </si>
  <si>
    <t>SER Industries Ltd.</t>
  </si>
  <si>
    <t>SER INDUST.</t>
  </si>
  <si>
    <t>SERIND</t>
  </si>
  <si>
    <t>Serene Industries Ltd.</t>
  </si>
  <si>
    <t>SERENE IND.</t>
  </si>
  <si>
    <t>SRNEDYE</t>
  </si>
  <si>
    <t>Servalakshmi Paper Ltd.</t>
  </si>
  <si>
    <t>SERVALAKSHMI</t>
  </si>
  <si>
    <t>SERVALL</t>
  </si>
  <si>
    <t>Servotech Engineering Industries  Ltd.</t>
  </si>
  <si>
    <t>SERVOTECH EN</t>
  </si>
  <si>
    <t>SERVOTEC</t>
  </si>
  <si>
    <t>Servotech Power Systems Ltd.</t>
  </si>
  <si>
    <t>Seshachal Technologies Ltd.</t>
  </si>
  <si>
    <t>SESHACHAL</t>
  </si>
  <si>
    <t>Seshasayee Paper &amp; Boards Ltd.</t>
  </si>
  <si>
    <t>SESHA.PAPER</t>
  </si>
  <si>
    <t>SESHAPAPER</t>
  </si>
  <si>
    <t>Setco Automotive Ltd.</t>
  </si>
  <si>
    <t>SETCO AUTO</t>
  </si>
  <si>
    <t>SETCO</t>
  </si>
  <si>
    <t>Sethia Jain &amp; Co Ltd.</t>
  </si>
  <si>
    <t>Seven Hill Industries Ltd.</t>
  </si>
  <si>
    <t>SEVENHILL</t>
  </si>
  <si>
    <t>Seven Hills Beverages Ltd.</t>
  </si>
  <si>
    <t>Sewa Mercantile Co Ltd.</t>
  </si>
  <si>
    <t>Seya Industries Ltd.</t>
  </si>
  <si>
    <t>SEYAIND</t>
  </si>
  <si>
    <t>SFL Industries Ltd.</t>
  </si>
  <si>
    <t>SFL IND.</t>
  </si>
  <si>
    <t>SHVFERT</t>
  </si>
  <si>
    <t>SFL International Ltd.</t>
  </si>
  <si>
    <t>SFLINTER</t>
  </si>
  <si>
    <t>SG Capital Services Ltd.</t>
  </si>
  <si>
    <t>SG Global Exports Ltd.</t>
  </si>
  <si>
    <t>SG GLOBAL EX</t>
  </si>
  <si>
    <t>SGLOBEX</t>
  </si>
  <si>
    <t>SGN Telecoms Ltd.</t>
  </si>
  <si>
    <t>SGN TELECOMS</t>
  </si>
  <si>
    <t>SGNTE</t>
  </si>
  <si>
    <t>SGS Investments Ltd.</t>
  </si>
  <si>
    <t>SH Kelkar &amp; Co Ltd.</t>
  </si>
  <si>
    <t>SHK</t>
  </si>
  <si>
    <t>Shaan Interwell (India) Ltd.</t>
  </si>
  <si>
    <t>SHAAN INTER</t>
  </si>
  <si>
    <t>SHANINT</t>
  </si>
  <si>
    <t>Shaba Chemicals Ltd.</t>
  </si>
  <si>
    <t>SHABA CHEM.</t>
  </si>
  <si>
    <t>SHABCHM</t>
  </si>
  <si>
    <t>Shah Alloys Ltd.</t>
  </si>
  <si>
    <t>SHAH ALLOYS</t>
  </si>
  <si>
    <t>SHAHALLOYS</t>
  </si>
  <si>
    <t>Shah Construction Company Ltd.</t>
  </si>
  <si>
    <t>SHAH CONSTN</t>
  </si>
  <si>
    <t>SHAHCON</t>
  </si>
  <si>
    <t>Shah Foods Ltd.</t>
  </si>
  <si>
    <t>SHAH FOOD(P)</t>
  </si>
  <si>
    <t>SHAHFOOD</t>
  </si>
  <si>
    <t>Shahi Shipping Ltd.</t>
  </si>
  <si>
    <t>SHAHISHIP</t>
  </si>
  <si>
    <t>Shahjahanpur Electric Supply Company Ltd.</t>
  </si>
  <si>
    <t>Shailja Commercial Trade Frenzy Ltd.</t>
  </si>
  <si>
    <t>SHAILJA</t>
  </si>
  <si>
    <t>Shaily Engineering Plastics Ltd.</t>
  </si>
  <si>
    <t>SHA ENG PLA</t>
  </si>
  <si>
    <t>SHAILY</t>
  </si>
  <si>
    <t>Shaival Reality Ltd.</t>
  </si>
  <si>
    <t>Shakti Press Ltd.</t>
  </si>
  <si>
    <t>SHAKTI PRESS</t>
  </si>
  <si>
    <t>SHAKTIPR</t>
  </si>
  <si>
    <t>Shakti Pumps (India) Ltd.</t>
  </si>
  <si>
    <t>SHAKTI PUMPS</t>
  </si>
  <si>
    <t>SHAKTIPUMP</t>
  </si>
  <si>
    <t>Shakti Rods &amp; Wires Ltd.</t>
  </si>
  <si>
    <t>SHAK ROD WIR</t>
  </si>
  <si>
    <t>SHARODW</t>
  </si>
  <si>
    <t>Shalibhadra Finance Ltd.</t>
  </si>
  <si>
    <t>SHALIB.FINAN</t>
  </si>
  <si>
    <t>SAHLIBHFI</t>
  </si>
  <si>
    <t>Shalibhadra Infosec Ltd.</t>
  </si>
  <si>
    <t>SHALIBHAD IN</t>
  </si>
  <si>
    <t>SHALIINF</t>
  </si>
  <si>
    <t>Shalimar Agencies Ltd.</t>
  </si>
  <si>
    <t>SAGL</t>
  </si>
  <si>
    <t>Shalimar Holdings Ltd.</t>
  </si>
  <si>
    <t>Shalimar Paints Ltd.</t>
  </si>
  <si>
    <t>SHALIMAR PAI</t>
  </si>
  <si>
    <t>SHALPAINTS</t>
  </si>
  <si>
    <t>Shalimar Productions Ltd.</t>
  </si>
  <si>
    <t>SHALIMAR PRO</t>
  </si>
  <si>
    <t>SHALPRO</t>
  </si>
  <si>
    <t>Shalimar Wires Industries Ltd.</t>
  </si>
  <si>
    <t>SHALIMAR WIR</t>
  </si>
  <si>
    <t>SHALIWIR</t>
  </si>
  <si>
    <t>Shamken Cotsyn Ltd.</t>
  </si>
  <si>
    <t>SHAMKEN COTS</t>
  </si>
  <si>
    <t>SHAMKENC</t>
  </si>
  <si>
    <t>Shamken Multifab Ltd.</t>
  </si>
  <si>
    <t>SHAMKNFAB</t>
  </si>
  <si>
    <t>SHAMKMUL</t>
  </si>
  <si>
    <t>Shamken Spinners Ltd.</t>
  </si>
  <si>
    <t>SHAMKNSPIN</t>
  </si>
  <si>
    <t>Shamrock Industrial Company Ltd.</t>
  </si>
  <si>
    <t>SHAMROCK IND</t>
  </si>
  <si>
    <t>SHAMROIN</t>
  </si>
  <si>
    <t>Shangar Decor Ltd.</t>
  </si>
  <si>
    <t>SHANGAR</t>
  </si>
  <si>
    <t>Shankara Building Products Ltd.</t>
  </si>
  <si>
    <t>SHANKARA</t>
  </si>
  <si>
    <t>Shantai Industries Ltd.</t>
  </si>
  <si>
    <t>SHANTAI</t>
  </si>
  <si>
    <t>Shanthi Gears Ltd.</t>
  </si>
  <si>
    <t>SHANTHI GEAR</t>
  </si>
  <si>
    <t>SHANTIGEAR</t>
  </si>
  <si>
    <t>Shanti Educational Initiatives Ltd.</t>
  </si>
  <si>
    <t>SEIL</t>
  </si>
  <si>
    <t>Shanti Overseas (India) Ltd.</t>
  </si>
  <si>
    <t>Shantivijay Jewels Ltd.</t>
  </si>
  <si>
    <t>SHANTVIJ JEW</t>
  </si>
  <si>
    <t>SHANTIVI</t>
  </si>
  <si>
    <t>Shapre Infotech India Ltd.</t>
  </si>
  <si>
    <t>Sharad Fibres &amp; Yarn Processors Ltd.</t>
  </si>
  <si>
    <t>SHARAD FIBRE</t>
  </si>
  <si>
    <t>SHARDFI</t>
  </si>
  <si>
    <t>Sharanam Infraproject and Trading Ltd.</t>
  </si>
  <si>
    <t>SIPTL</t>
  </si>
  <si>
    <t>Sharat Industries Ltd.</t>
  </si>
  <si>
    <t>SHARAT INDUS</t>
  </si>
  <si>
    <t>SHINDL</t>
  </si>
  <si>
    <t>Sharavana Estates &amp; Plantations Ltd.</t>
  </si>
  <si>
    <t>Sharbon Bio</t>
  </si>
  <si>
    <t>SHARON BIO</t>
  </si>
  <si>
    <t>Sharda Capsec Ltd.</t>
  </si>
  <si>
    <t>Sharda Cropchem Ltd.</t>
  </si>
  <si>
    <t>SHARDACROP</t>
  </si>
  <si>
    <t>Sharda Ispat Ltd.</t>
  </si>
  <si>
    <t>SHARDA ISPAT</t>
  </si>
  <si>
    <t>SHRDAIS</t>
  </si>
  <si>
    <t>Sharda Motor Industries  Ltd.</t>
  </si>
  <si>
    <t>SHARDA MOTOR</t>
  </si>
  <si>
    <t>SHARDA</t>
  </si>
  <si>
    <t>Shardaraj Tradefin Ltd.</t>
  </si>
  <si>
    <t>Shardul Securities Ltd.</t>
  </si>
  <si>
    <t>SHARDUL SECU</t>
  </si>
  <si>
    <t>SHARDUL</t>
  </si>
  <si>
    <t>Share India Securities Ltd.</t>
  </si>
  <si>
    <t>Sharma East India Hospitals &amp; Medical Research Ltd.</t>
  </si>
  <si>
    <t>SHARMA E.HOS</t>
  </si>
  <si>
    <t>SHARMEH</t>
  </si>
  <si>
    <t>Sharman Woollen Mills Ltd.</t>
  </si>
  <si>
    <t>Sharon Bio-Medicine Ltd.</t>
  </si>
  <si>
    <t>SHARONBIO</t>
  </si>
  <si>
    <t>Sharp Commercial Enterprises Ltd.</t>
  </si>
  <si>
    <t>Sharp India Ltd.</t>
  </si>
  <si>
    <t>SHARP INDIA</t>
  </si>
  <si>
    <t>SHARP</t>
  </si>
  <si>
    <t>Sharp Industries Ltd.</t>
  </si>
  <si>
    <t>SHARP INDUST</t>
  </si>
  <si>
    <t>SHARPIND</t>
  </si>
  <si>
    <t>Sharp Investments Ltd.</t>
  </si>
  <si>
    <t>SHARP INV</t>
  </si>
  <si>
    <t>SHARPINV</t>
  </si>
  <si>
    <t>Sharpscan &amp; Prints Ltd.</t>
  </si>
  <si>
    <t>SHARPSCA PRI</t>
  </si>
  <si>
    <t>SHARPRIN</t>
  </si>
  <si>
    <t>Shashank Traders Ltd.</t>
  </si>
  <si>
    <t>SHASHANK</t>
  </si>
  <si>
    <t>Shashijit Infraprojects Ltd.</t>
  </si>
  <si>
    <t>SHASHIJIT</t>
  </si>
  <si>
    <t>Shasun Pharmaceuticals Ltd.- (Amalgamation)</t>
  </si>
  <si>
    <t>SHASUNPHAR</t>
  </si>
  <si>
    <t>Shatabadi Finlease &amp; Securities Ltd.</t>
  </si>
  <si>
    <t>Shayona Petrochem Ltd.</t>
  </si>
  <si>
    <t>SHAYON PETRO</t>
  </si>
  <si>
    <t>SHAYONA</t>
  </si>
  <si>
    <t>Sheela Foam Ltd.</t>
  </si>
  <si>
    <t>SFL</t>
  </si>
  <si>
    <t>Sheena Textiles Ltd.</t>
  </si>
  <si>
    <t>SHEENA TEXT</t>
  </si>
  <si>
    <t>SHEENA</t>
  </si>
  <si>
    <t>Sheetal Bio-Agro Tech Ltd.</t>
  </si>
  <si>
    <t>SHEETAL BIO</t>
  </si>
  <si>
    <t>SHEETALB</t>
  </si>
  <si>
    <t>Sheetal Diamonds Ltd.</t>
  </si>
  <si>
    <t>SHEETAL DIAM</t>
  </si>
  <si>
    <t>SHEETAL</t>
  </si>
  <si>
    <t>Sheetal Exports Ltd.</t>
  </si>
  <si>
    <t>Shekhawati Poly-Yarn Ltd.</t>
  </si>
  <si>
    <t>SHEKHAWATI</t>
  </si>
  <si>
    <t>SPYL</t>
  </si>
  <si>
    <t>Shell Infotech Ltd.</t>
  </si>
  <si>
    <t>SHELL INFOTE</t>
  </si>
  <si>
    <t>SHELLIN</t>
  </si>
  <si>
    <t>Shell Mercantile Corporation Ltd.</t>
  </si>
  <si>
    <t>SHELL MERCAN</t>
  </si>
  <si>
    <t>SHELMER</t>
  </si>
  <si>
    <t>Shelter Infra Projects Ltd.</t>
  </si>
  <si>
    <t>SHELTER</t>
  </si>
  <si>
    <t>SIPL</t>
  </si>
  <si>
    <t>Shemaroo Entertainment Ltd.</t>
  </si>
  <si>
    <t>SHEMAROO</t>
  </si>
  <si>
    <t>Shentracon Chemicals Ltd.</t>
  </si>
  <si>
    <t>SHENTRACON C</t>
  </si>
  <si>
    <t>SHENTRA</t>
  </si>
  <si>
    <t>Sheraton Properties &amp; Finance Ltd.</t>
  </si>
  <si>
    <t>SHERATON PRO</t>
  </si>
  <si>
    <t>ZSHERAPR</t>
  </si>
  <si>
    <t>Shervani Industrial Syndicate Ltd.</t>
  </si>
  <si>
    <t>SHERVANI IND</t>
  </si>
  <si>
    <t>SHERVANI</t>
  </si>
  <si>
    <t>Sheshadri Industries Ltd.</t>
  </si>
  <si>
    <t>SHESHAINDS</t>
  </si>
  <si>
    <t>Shetron Ltd.</t>
  </si>
  <si>
    <t>SHETRON LTD</t>
  </si>
  <si>
    <t>SHETR</t>
  </si>
  <si>
    <t>Shikhar Consultants Ltd.</t>
  </si>
  <si>
    <t>SHIKHAR CONS</t>
  </si>
  <si>
    <t>SHIKHAR</t>
  </si>
  <si>
    <t>Shikhar Leasing &amp; Trading Ltd.</t>
  </si>
  <si>
    <t>SHIKHAR LEAS</t>
  </si>
  <si>
    <t>SHIKHARLETR</t>
  </si>
  <si>
    <t>Shilchar Technologies Ltd.</t>
  </si>
  <si>
    <t>SHILCHAR TEC</t>
  </si>
  <si>
    <t>SHILCTECH</t>
  </si>
  <si>
    <t>Shilp Gravures Ltd.</t>
  </si>
  <si>
    <t>SHILP GRAVUR</t>
  </si>
  <si>
    <t>SHILGRAVQ</t>
  </si>
  <si>
    <t>SHILPA MEDIC</t>
  </si>
  <si>
    <t>SHILPAMED</t>
  </si>
  <si>
    <t>Shilpax Laboratories Ltd.</t>
  </si>
  <si>
    <t>SHILPAX LAB</t>
  </si>
  <si>
    <t>SHILPLA</t>
  </si>
  <si>
    <t>Shilpi Cable Technologies Ltd.</t>
  </si>
  <si>
    <t>SHILPI CABLE</t>
  </si>
  <si>
    <t>SHILPI</t>
  </si>
  <si>
    <t>Shipping Corporation Of India Ltd.</t>
  </si>
  <si>
    <t>SHIPP.CORPN</t>
  </si>
  <si>
    <t>SCI</t>
  </si>
  <si>
    <t>Shirpur Gold Refinery Ltd.</t>
  </si>
  <si>
    <t>SHIRPUR GOLD</t>
  </si>
  <si>
    <t>SHIRPUR-G</t>
  </si>
  <si>
    <t>Shish Industries Ltd.</t>
  </si>
  <si>
    <t>SHISHIND</t>
  </si>
  <si>
    <t>Shiv Shankar Resources Ltd.</t>
  </si>
  <si>
    <t>Shiva Cement Ltd.</t>
  </si>
  <si>
    <t>SHIVA CEMENT</t>
  </si>
  <si>
    <t>SHIVACEM</t>
  </si>
  <si>
    <t>Shiva Global Agro Industries Ltd.</t>
  </si>
  <si>
    <t>SHIVA FERT.</t>
  </si>
  <si>
    <t>SHIVAAGRO</t>
  </si>
  <si>
    <t>Shiva Granito Export Ltd.</t>
  </si>
  <si>
    <t>SHIVAEXPO</t>
  </si>
  <si>
    <t>Shiva Medicare Ltd.</t>
  </si>
  <si>
    <t>SHIVA MEDIC.</t>
  </si>
  <si>
    <t>SHIVMED</t>
  </si>
  <si>
    <t>Shiva Paper Mills Ltd.</t>
  </si>
  <si>
    <t>SHIVA PAP MI</t>
  </si>
  <si>
    <t>SHIVAPPR</t>
  </si>
  <si>
    <t>Shiva Suitings Ltd.</t>
  </si>
  <si>
    <t>SHIV.SUIT</t>
  </si>
  <si>
    <t>SHVSUIT</t>
  </si>
  <si>
    <t>Shiva Texyarn Ltd.</t>
  </si>
  <si>
    <t>SHIVA TEXYAM</t>
  </si>
  <si>
    <t>SHIVTEX</t>
  </si>
  <si>
    <t>Shivagrico Implements Ltd.</t>
  </si>
  <si>
    <t>SHIVAGRICO</t>
  </si>
  <si>
    <t>SHIVAGR</t>
  </si>
  <si>
    <t>Shivalik Bimetal Controls Ltd.</t>
  </si>
  <si>
    <t>SHIV.BIMETAL</t>
  </si>
  <si>
    <t>SHBCLQ</t>
  </si>
  <si>
    <t>Shivalik Rasayan Ltd.</t>
  </si>
  <si>
    <t>SHIVALIK</t>
  </si>
  <si>
    <t>Shivam Apperals Exports Ltd.</t>
  </si>
  <si>
    <t>SHIVAM APP E</t>
  </si>
  <si>
    <t>SHIAE</t>
  </si>
  <si>
    <t>Shivam Autotech Ltd.</t>
  </si>
  <si>
    <t>SHIVAM AUTO</t>
  </si>
  <si>
    <t>SHIVAMAUTO</t>
  </si>
  <si>
    <t>Shivam International Ltd.</t>
  </si>
  <si>
    <t>Shivamshree Business Ltd.</t>
  </si>
  <si>
    <t>SBL</t>
  </si>
  <si>
    <t>Shivani Vanaspati Ltd.</t>
  </si>
  <si>
    <t>SHIVANI VANA</t>
  </si>
  <si>
    <t>SHIVANA</t>
  </si>
  <si>
    <t>Shivansh Finserve Ltd.</t>
  </si>
  <si>
    <t>SHIVA</t>
  </si>
  <si>
    <t>Shivdooti Pearls &amp; Investments Ltd.</t>
  </si>
  <si>
    <t>Shivgarh Resorts Ltd.</t>
  </si>
  <si>
    <t>SHIVGARH RES</t>
  </si>
  <si>
    <t>SHIVGAR</t>
  </si>
  <si>
    <t>Shivkamal Impex Ltd.</t>
  </si>
  <si>
    <t>SHIVKAMAL</t>
  </si>
  <si>
    <t>Shivlaxmi Exports Ltd.</t>
  </si>
  <si>
    <t>Shivom Investment &amp; Consultancy Ltd.</t>
  </si>
  <si>
    <t>SICLTD</t>
  </si>
  <si>
    <t>Shonkh Technologies International Ltd.</t>
  </si>
  <si>
    <t>SHONKH TEC I</t>
  </si>
  <si>
    <t>SHOTI</t>
  </si>
  <si>
    <t>Shoppers Stop Ltd.</t>
  </si>
  <si>
    <t>SHOPPER STOP</t>
  </si>
  <si>
    <t>SHOPERSTOP</t>
  </si>
  <si>
    <t>Short Term MMI</t>
  </si>
  <si>
    <t>Shraddha Investments Ltd.</t>
  </si>
  <si>
    <t>Shradha Projects Ltd.</t>
  </si>
  <si>
    <t>Shree Acids &amp; Chemicals Ltd.</t>
  </si>
  <si>
    <t>SH ACID CHEM</t>
  </si>
  <si>
    <t>SHACIDS</t>
  </si>
  <si>
    <t>Shree Ajit Pulp &amp; Paper Ltd.</t>
  </si>
  <si>
    <t>SAPPL</t>
  </si>
  <si>
    <t>Shree Ambeshwar Paper Mills Ltd.</t>
  </si>
  <si>
    <t>SH AMBESH PA</t>
  </si>
  <si>
    <t>SHREAMBP</t>
  </si>
  <si>
    <t>Shree Ashtavinayak Cine Vision Ltd.</t>
  </si>
  <si>
    <t>SHREEASHTA</t>
  </si>
  <si>
    <t>Shree Balkrishna Commercial Co Ltd.</t>
  </si>
  <si>
    <t>Shree Benzophen Industries  Ltd.</t>
  </si>
  <si>
    <t>SHREE BENZOP</t>
  </si>
  <si>
    <t>SHBENZO</t>
  </si>
  <si>
    <t>Shree Bharani Spinnings (India) Ltd.</t>
  </si>
  <si>
    <t>Shree Bhawani Investment &amp; Trading Co Ltd.</t>
  </si>
  <si>
    <t>Shree Bhawani Paper Mills Ltd.</t>
  </si>
  <si>
    <t>SH.BHAWANI</t>
  </si>
  <si>
    <t>SHBHAWPA</t>
  </si>
  <si>
    <t>SHREE CEMENT</t>
  </si>
  <si>
    <t>SHREECEM</t>
  </si>
  <si>
    <t>Shree Digvijay Cement Company Ltd.</t>
  </si>
  <si>
    <t>SRI DIGV CEM</t>
  </si>
  <si>
    <t>SHREDIGCEM</t>
  </si>
  <si>
    <t>Shree Ganesh Bio-Tech (India) Ltd.</t>
  </si>
  <si>
    <t>SHREEGANES</t>
  </si>
  <si>
    <t>Shree Ganesh Elastoplast Ltd.</t>
  </si>
  <si>
    <t>SHREE GANES.</t>
  </si>
  <si>
    <t>SHGANEL</t>
  </si>
  <si>
    <t>Shree Ganesh Forgings Ltd.</t>
  </si>
  <si>
    <t>GANESHFORGIN</t>
  </si>
  <si>
    <t>SGFL</t>
  </si>
  <si>
    <t>Shree Ganesh Investments &amp; Industries Ltd.</t>
  </si>
  <si>
    <t>Shree Ganesh Iron Industries Ltd.</t>
  </si>
  <si>
    <t>Shree Ganesh Jewellery House (I) Ltd.</t>
  </si>
  <si>
    <t>SGJHL</t>
  </si>
  <si>
    <t>Shree Ganesh Knit (India) Ltd.</t>
  </si>
  <si>
    <t>SHREE GANESH</t>
  </si>
  <si>
    <t>SHGANES</t>
  </si>
  <si>
    <t>Shree Ganesh Remedies Ltd.</t>
  </si>
  <si>
    <t>Shree Ganga Leasing Co Ltd.</t>
  </si>
  <si>
    <t>Shree Global Tradefin Ltd.</t>
  </si>
  <si>
    <t>SHREE GLOBAL</t>
  </si>
  <si>
    <t>SHRGLTR</t>
  </si>
  <si>
    <t>Shree Hanuman Sugar &amp; Industries Ltd.</t>
  </si>
  <si>
    <t>HANSUGAR</t>
  </si>
  <si>
    <t>Shree Hari Chemicals Export Ltd.</t>
  </si>
  <si>
    <t>SH.HARI CHEM</t>
  </si>
  <si>
    <t>SHHARICH</t>
  </si>
  <si>
    <t>Shree Holdings Ltd.</t>
  </si>
  <si>
    <t>Shree Industries Ltd.</t>
  </si>
  <si>
    <t>SHREE IND.</t>
  </si>
  <si>
    <t>SHREEIN</t>
  </si>
  <si>
    <t>Shree Jagdambe Paper Mills Ltd.</t>
  </si>
  <si>
    <t>SHREE JAGD P</t>
  </si>
  <si>
    <t>SHJAGDM</t>
  </si>
  <si>
    <t>Shree Karthik Papers Ltd.</t>
  </si>
  <si>
    <t>SH.KARTHIK P</t>
  </si>
  <si>
    <t>SHKARTP</t>
  </si>
  <si>
    <t>Shree Krishna Paper Mills &amp; Industries  Ltd.</t>
  </si>
  <si>
    <t>SHREE KRISHN</t>
  </si>
  <si>
    <t>Shree Mahaganesh Texpro Ltd.</t>
  </si>
  <si>
    <t>MAHAGAN.TEXP</t>
  </si>
  <si>
    <t>MHGTCXT</t>
  </si>
  <si>
    <t>Shree Mahaganga Sugar Mills Ltd.</t>
  </si>
  <si>
    <t>ELTROL LTD</t>
  </si>
  <si>
    <t>ELTROL</t>
  </si>
  <si>
    <t>Shree Manufacturing Company Ltd.</t>
  </si>
  <si>
    <t>SHREE MFG CO</t>
  </si>
  <si>
    <t>SHRMFGC</t>
  </si>
  <si>
    <t>Shree Metalloys Ltd.</t>
  </si>
  <si>
    <t>SHREMETAL</t>
  </si>
  <si>
    <t>Shree Narmada Aluminium Industries  Ltd.</t>
  </si>
  <si>
    <t>SHR NAR ALU</t>
  </si>
  <si>
    <t>SHNALUM</t>
  </si>
  <si>
    <t>Shree Nidhi Trading Co Ltd.</t>
  </si>
  <si>
    <t>SNTCL</t>
  </si>
  <si>
    <t>Shree Pacetronix Ltd.</t>
  </si>
  <si>
    <t>SH.PACETRON.</t>
  </si>
  <si>
    <t>SHREEPAC</t>
  </si>
  <si>
    <t>Shree Pomani Metals &amp; Alloys Ltd.</t>
  </si>
  <si>
    <t>SHREE POMANI</t>
  </si>
  <si>
    <t>SHPOMMT</t>
  </si>
  <si>
    <t>Shree Precoated Steels Ltd.</t>
  </si>
  <si>
    <t>SH PRECOTED</t>
  </si>
  <si>
    <t>SPSL</t>
  </si>
  <si>
    <t>Shree Pushkar Chemicals &amp; Fertilisers Ltd.</t>
  </si>
  <si>
    <t>SHREEPUSHK</t>
  </si>
  <si>
    <t>Shree Rajasthan Syntex Ltd.</t>
  </si>
  <si>
    <t>SHREE RAJSYN</t>
  </si>
  <si>
    <t>SHRAJSYNQ</t>
  </si>
  <si>
    <t>Shree Rajasthan Texchem Ltd.</t>
  </si>
  <si>
    <t>Shree Rajeshwaranand Paper Mills Ltd.</t>
  </si>
  <si>
    <t>SH.RAJES.PAP</t>
  </si>
  <si>
    <t>SRPML</t>
  </si>
  <si>
    <t>Shree Rajivlochan Oil Extraction Ltd.</t>
  </si>
  <si>
    <t>SHRI RAJIVLO</t>
  </si>
  <si>
    <t>SHRAJOI</t>
  </si>
  <si>
    <t>Shree Ram Urban Infrastructure Ltd.</t>
  </si>
  <si>
    <t xml:space="preserve">SHREERAM    </t>
  </si>
  <si>
    <t>SHREERAM</t>
  </si>
  <si>
    <t>Shree Rama Multi-Tech Ltd.</t>
  </si>
  <si>
    <t>SHREE RAMA</t>
  </si>
  <si>
    <t>SHREERAMA</t>
  </si>
  <si>
    <t>Shree Rama Newsprint Ltd.</t>
  </si>
  <si>
    <t>RAMANEWS</t>
  </si>
  <si>
    <t>Shree Rang Mark Travels Ltd.</t>
  </si>
  <si>
    <t>SRANG MARK</t>
  </si>
  <si>
    <t>SRANGMARK</t>
  </si>
  <si>
    <t>Shree Renuka Sugars Ltd.</t>
  </si>
  <si>
    <t>RENUKA SUGAR</t>
  </si>
  <si>
    <t>RENUKA</t>
  </si>
  <si>
    <t>Shree Rubber Industries  Ltd.</t>
  </si>
  <si>
    <t>SHREE RUBBER</t>
  </si>
  <si>
    <t>SHRUBER</t>
  </si>
  <si>
    <t>Shree Salasar Investments Ltd.</t>
  </si>
  <si>
    <t>SALASAR INVS</t>
  </si>
  <si>
    <t>SALSAIN</t>
  </si>
  <si>
    <t>Shree Securities Ltd.</t>
  </si>
  <si>
    <t>SHREESEC</t>
  </si>
  <si>
    <t>Shree Shaleen Textiles Ltd.</t>
  </si>
  <si>
    <t>SHRSHA TEX</t>
  </si>
  <si>
    <t>SHRSHATEX</t>
  </si>
  <si>
    <t>Shree Sponge Steel &amp; Forging Ltd.</t>
  </si>
  <si>
    <t>Shree Steel Wire Ropes Ltd.</t>
  </si>
  <si>
    <t>SH.STEEL WIR</t>
  </si>
  <si>
    <t>SSWRL</t>
  </si>
  <si>
    <t>Shree Surgovind Tradelink Ltd.</t>
  </si>
  <si>
    <t>SHREE SURGOV</t>
  </si>
  <si>
    <t>SHGOVTR</t>
  </si>
  <si>
    <t>Shree Tirupati Balajee FIBC Ltd.</t>
  </si>
  <si>
    <t>Shree Tulsi Online.Com Ltd.</t>
  </si>
  <si>
    <t>SHREE TULSI</t>
  </si>
  <si>
    <t>SHREETULSI</t>
  </si>
  <si>
    <t>Shree Vaani Sugars &amp; Industries  Ltd. (Amalgamated)</t>
  </si>
  <si>
    <t>SH VAANI SUG</t>
  </si>
  <si>
    <t>Shree Vindhya Paper Mills Ltd.</t>
  </si>
  <si>
    <t>SHRVINDPPR</t>
  </si>
  <si>
    <t>Shree Yaax Pharma &amp; Cosmetics Ltd.</t>
  </si>
  <si>
    <t>SHREE YAAX P</t>
  </si>
  <si>
    <t>SHYAAXPH</t>
  </si>
  <si>
    <t>Shreejal Info Hubs Ltd.</t>
  </si>
  <si>
    <t>SHREEJAL</t>
  </si>
  <si>
    <t>Shreeji Dye-Chem Ltd.</t>
  </si>
  <si>
    <t>SHREEJI DYE</t>
  </si>
  <si>
    <t>SHDYECH</t>
  </si>
  <si>
    <t>Shreeji Industries Ltd.</t>
  </si>
  <si>
    <t>SHREEJI IND.</t>
  </si>
  <si>
    <t>SHREGRN</t>
  </si>
  <si>
    <t>Shreeji Translogistics Ltd.</t>
  </si>
  <si>
    <t>Shreekarni Corp Ltd.</t>
  </si>
  <si>
    <t>UCIL LEASING</t>
  </si>
  <si>
    <t>UCILLEA</t>
  </si>
  <si>
    <t>Shreekrishna Biotech Ltd.</t>
  </si>
  <si>
    <t>SHREEKRIS BI</t>
  </si>
  <si>
    <t>SHKRISHNAB</t>
  </si>
  <si>
    <t>Shreenath Investment Company Ltd.</t>
  </si>
  <si>
    <t>SHREENATH IN</t>
  </si>
  <si>
    <t>SHRENTI</t>
  </si>
  <si>
    <t>Shreevatsa Finance &amp; Leasing Ltd.</t>
  </si>
  <si>
    <t>SH VAT FIN L</t>
  </si>
  <si>
    <t>SHVFL</t>
  </si>
  <si>
    <t>Shrenik Ltd.</t>
  </si>
  <si>
    <t>Shrenuj &amp; Company Ltd.</t>
  </si>
  <si>
    <t>SHRENUJ &amp; CO</t>
  </si>
  <si>
    <t>SHRENUJ</t>
  </si>
  <si>
    <t>Shreyans Industries Ltd.</t>
  </si>
  <si>
    <t>SHREYANS IND</t>
  </si>
  <si>
    <t>SHREYANIND</t>
  </si>
  <si>
    <t>Shreyans Textiles Ltd.</t>
  </si>
  <si>
    <t>Shreyas Intermediates Ltd.</t>
  </si>
  <si>
    <t>SHREYAS INTE</t>
  </si>
  <si>
    <t>SHREYASI</t>
  </si>
  <si>
    <t>SHREY SH LOG</t>
  </si>
  <si>
    <t>SHREYAS</t>
  </si>
  <si>
    <t>Shri Amarsinhji Stationery Industries Ltd.</t>
  </si>
  <si>
    <t>Shri Amba Leasing Ltd.</t>
  </si>
  <si>
    <t>Shri Anjaney Agro Foods Ltd.</t>
  </si>
  <si>
    <t>SH.ANJANEY A</t>
  </si>
  <si>
    <t>SH.ANJY</t>
  </si>
  <si>
    <t>Shri Aster Silicates Ltd.</t>
  </si>
  <si>
    <t>SHRIASTER</t>
  </si>
  <si>
    <t>Shri Badrinarain Alloys &amp; Steels Limited</t>
  </si>
  <si>
    <t>Shri Bajrang Alloys Ltd.</t>
  </si>
  <si>
    <t>SHRI BAJRANG</t>
  </si>
  <si>
    <t>SHBAJRG</t>
  </si>
  <si>
    <t>Shri Bhagavati Bright Bars Ltd.</t>
  </si>
  <si>
    <t>SHRI BHAGAVA</t>
  </si>
  <si>
    <t>SHBHAGV</t>
  </si>
  <si>
    <t>Shri Bholanath Carpets Ltd.</t>
  </si>
  <si>
    <t>SHRIBCL</t>
  </si>
  <si>
    <t>Shri Dinesh Mills Ltd.</t>
  </si>
  <si>
    <t>SHRI DINESH</t>
  </si>
  <si>
    <t>SHRIDINE</t>
  </si>
  <si>
    <t>Shri Gang Industries &amp; Allied Products Ltd.</t>
  </si>
  <si>
    <t>SHRIGANG IND</t>
  </si>
  <si>
    <t>SHRIGANG</t>
  </si>
  <si>
    <t>Shri Jagdamba Polymers Ltd.</t>
  </si>
  <si>
    <t>SHRI JAGDAMB</t>
  </si>
  <si>
    <t>SHRJAGP</t>
  </si>
  <si>
    <t>Shri Kalyan Holdings Ltd.</t>
  </si>
  <si>
    <t>SHRI KALYAN</t>
  </si>
  <si>
    <t>SHKALYN</t>
  </si>
  <si>
    <t>Shri Keshav Cements &amp; Infra Ltd.</t>
  </si>
  <si>
    <t>SKCIL</t>
  </si>
  <si>
    <t>Shri Krishna Devcon Ltd.</t>
  </si>
  <si>
    <t>SHRI KRISH</t>
  </si>
  <si>
    <t>SHRIKRISH</t>
  </si>
  <si>
    <t>Shri Krishna Prasadam Ltd.</t>
  </si>
  <si>
    <t>SKP</t>
  </si>
  <si>
    <t>Shri Lakshmi Cotsyn Ltd.</t>
  </si>
  <si>
    <t>LAKHMI COT</t>
  </si>
  <si>
    <t>SHLAKSHMI</t>
  </si>
  <si>
    <t>Shri Mahalaxmi Agricultural Development Ltd.</t>
  </si>
  <si>
    <t>SMADL</t>
  </si>
  <si>
    <t>Shri Mahasati Investments Ltd.</t>
  </si>
  <si>
    <t>Shri Niwas Leasing And Finance Ltd.</t>
  </si>
  <si>
    <t>SHRINIWAS</t>
  </si>
  <si>
    <t>Shri Ram Switchgears Ltd.</t>
  </si>
  <si>
    <t>Shri Renuga Textiles Ltd.</t>
  </si>
  <si>
    <t>Shri Sainath Proteins Ltd.</t>
  </si>
  <si>
    <t>SHRI SAINATH</t>
  </si>
  <si>
    <t>SHSAINA</t>
  </si>
  <si>
    <t>Shricon Industries Ltd.</t>
  </si>
  <si>
    <t>SHRICON IND.</t>
  </si>
  <si>
    <t>SHRICON</t>
  </si>
  <si>
    <t>Shriniwas Power &amp; Infrastructure Ltd.</t>
  </si>
  <si>
    <t>CONCURINF</t>
  </si>
  <si>
    <t>Shriniwas Steel Ltd.</t>
  </si>
  <si>
    <t>Shripet Cybertech Systems Ltd.</t>
  </si>
  <si>
    <t>Shriram Asset Management Company Ltd.</t>
  </si>
  <si>
    <t>SHRIRAM ASSE</t>
  </si>
  <si>
    <t>SRAMSET</t>
  </si>
  <si>
    <t>Shriram City Union Finance Ltd.</t>
  </si>
  <si>
    <t>SHRMCITYUN</t>
  </si>
  <si>
    <t>SHRIRAMCIT</t>
  </si>
  <si>
    <t>Shriram EPC Ltd.</t>
  </si>
  <si>
    <t>SHRIRAM EPC</t>
  </si>
  <si>
    <t>SHRIRAMEPC</t>
  </si>
  <si>
    <t>Shriram Pistons &amp; Rings Ltd</t>
  </si>
  <si>
    <t>Shriram Transport Finance Company Ltd.</t>
  </si>
  <si>
    <t>SHRIRAM TRAN</t>
  </si>
  <si>
    <t>SRTRANSFIN</t>
  </si>
  <si>
    <t>Shrishma Fine Chemicals &amp; Pharma. (Karnataka.) Ltd.</t>
  </si>
  <si>
    <t>SHRISHMA</t>
  </si>
  <si>
    <t>SHRISHM</t>
  </si>
  <si>
    <t>Shristi Infrastructure Development Corporation Ltd.</t>
  </si>
  <si>
    <t xml:space="preserve">SHRISTINFRA </t>
  </si>
  <si>
    <t>SHRISTI</t>
  </si>
  <si>
    <t>Shruti Synthetics Ltd.</t>
  </si>
  <si>
    <t>SHRUTI SYNTE</t>
  </si>
  <si>
    <t>SHRUSYN</t>
  </si>
  <si>
    <t>Shukla Data Technics Ltd.</t>
  </si>
  <si>
    <t>SHUKLA DATA</t>
  </si>
  <si>
    <t>SHUKDTA</t>
  </si>
  <si>
    <t>Shuklamber Exports Ltd.</t>
  </si>
  <si>
    <t>Shukra Bullions Ltd.</t>
  </si>
  <si>
    <t>SHUKR BULL</t>
  </si>
  <si>
    <t>SKRABUL</t>
  </si>
  <si>
    <t>Shukra Jewellery Ltd.</t>
  </si>
  <si>
    <t>SHUKRA JEW</t>
  </si>
  <si>
    <t>SHUKJEW</t>
  </si>
  <si>
    <t>Shukra Pharmaceuticals Ltd.</t>
  </si>
  <si>
    <t>SHUKRAPHAR</t>
  </si>
  <si>
    <t>Shukun Construction Ltd.</t>
  </si>
  <si>
    <t>SHUKUN CONST</t>
  </si>
  <si>
    <t>SHUKUN</t>
  </si>
  <si>
    <t>Shyam Century Ferrous Ltd.</t>
  </si>
  <si>
    <t>SCFL</t>
  </si>
  <si>
    <t>Shyam Telecom Ltd.</t>
  </si>
  <si>
    <t>SHYAM TELEC.</t>
  </si>
  <si>
    <t>SHYAMTEL</t>
  </si>
  <si>
    <t>Shyama Infosys Ltd.</t>
  </si>
  <si>
    <t>SHYAMAINFO</t>
  </si>
  <si>
    <t>Shyamal Holdings &amp; Trading Ltd.</t>
  </si>
  <si>
    <t>SHYAMLAL HOL</t>
  </si>
  <si>
    <t>SHYAMHO</t>
  </si>
  <si>
    <t>Shyamkamal Investments Ltd.</t>
  </si>
  <si>
    <t>SHYAMKAM INV</t>
  </si>
  <si>
    <t>SHYMINV</t>
  </si>
  <si>
    <t>SI Capital &amp; Financial Services Ltd.</t>
  </si>
  <si>
    <t>SI CAP.&amp;FINA</t>
  </si>
  <si>
    <t>SICAPIT</t>
  </si>
  <si>
    <t>Sibar Auto Parts Ltd.</t>
  </si>
  <si>
    <t>SIBAR AUTO</t>
  </si>
  <si>
    <t>SIBARAUT</t>
  </si>
  <si>
    <t>Sibar Media &amp; Entertainment Ltd.</t>
  </si>
  <si>
    <t>SIBAR MEDIA</t>
  </si>
  <si>
    <t>SIBARMED</t>
  </si>
  <si>
    <t>Sibar Software Services (India) Ltd.</t>
  </si>
  <si>
    <t>SIBAR SOF SR</t>
  </si>
  <si>
    <t>SIBARSOF</t>
  </si>
  <si>
    <t>Sicagen India Ltd.</t>
  </si>
  <si>
    <t>SICAGEN IND</t>
  </si>
  <si>
    <t>SICAGEN</t>
  </si>
  <si>
    <t>Sical Logistics Ltd.</t>
  </si>
  <si>
    <t>SICAL LOG</t>
  </si>
  <si>
    <t>SICAL</t>
  </si>
  <si>
    <t>Siddha Ventures Ltd.</t>
  </si>
  <si>
    <t>SIDDHA VEN</t>
  </si>
  <si>
    <t>SIDDHA</t>
  </si>
  <si>
    <t>Siddharth Education Services Ltd.</t>
  </si>
  <si>
    <t>Siddharth Ormet Ltd.</t>
  </si>
  <si>
    <t>Siddhartha Super Spg. Mills Limited</t>
  </si>
  <si>
    <t>Siddhartha Tubes Ltd.</t>
  </si>
  <si>
    <t>SIDDHARTH TB</t>
  </si>
  <si>
    <t>SIDDHATUBE</t>
  </si>
  <si>
    <t>Siddheswari Garments Ltd.</t>
  </si>
  <si>
    <t>SIDDHESW GAR</t>
  </si>
  <si>
    <t>SIDDHEGA</t>
  </si>
  <si>
    <t>Siddhi Vinayak Metal Company Ltd.</t>
  </si>
  <si>
    <t>SIDDHI VIN M</t>
  </si>
  <si>
    <t>SIDVIME</t>
  </si>
  <si>
    <t>Siddhi Vinayak Shipping Corporation Ltd.</t>
  </si>
  <si>
    <t>SIVI</t>
  </si>
  <si>
    <t>Sidh Automobiles Ltd.</t>
  </si>
  <si>
    <t>SIDH</t>
  </si>
  <si>
    <t>Sidh Enterprises Ltd.</t>
  </si>
  <si>
    <t>Sidh Leasing Ltd.</t>
  </si>
  <si>
    <t>SIEL Financial Services Ltd.</t>
  </si>
  <si>
    <t>SIEL FINANCL</t>
  </si>
  <si>
    <t>SIELFNS</t>
  </si>
  <si>
    <t>Siemens Ltd.</t>
  </si>
  <si>
    <t>SIEMENS LTD.</t>
  </si>
  <si>
    <t>SIEMENS</t>
  </si>
  <si>
    <t>Sigachi Laboratories Ltd.</t>
  </si>
  <si>
    <t>Signet Industries Ltd.</t>
  </si>
  <si>
    <t>SIGNET IND</t>
  </si>
  <si>
    <t>SIGNETIND</t>
  </si>
  <si>
    <t>Sigrun Holdings Ltd.</t>
  </si>
  <si>
    <t>SIGRUN HOLD</t>
  </si>
  <si>
    <t>SIGRUN</t>
  </si>
  <si>
    <t>Sika Interplant Systems Ltd.</t>
  </si>
  <si>
    <t>SIKA INTER.</t>
  </si>
  <si>
    <t>SIKA</t>
  </si>
  <si>
    <t>Sikko Industries Ltd.</t>
  </si>
  <si>
    <t>Sikozy Realtors Ltd.</t>
  </si>
  <si>
    <t>SIKOZY REAL</t>
  </si>
  <si>
    <t>SIKOZY</t>
  </si>
  <si>
    <t>SIL Business Enterprises Ltd.</t>
  </si>
  <si>
    <t>SNOWCEMIND</t>
  </si>
  <si>
    <t>SIL Investments Ltd.</t>
  </si>
  <si>
    <t>SIL INVEST</t>
  </si>
  <si>
    <t>SILINV</t>
  </si>
  <si>
    <t>Silcal Metallurgic Ltd.</t>
  </si>
  <si>
    <t>SILCAL METAL</t>
  </si>
  <si>
    <t>SILCAL</t>
  </si>
  <si>
    <t>Silicon Valley Infotech Ltd.</t>
  </si>
  <si>
    <t>SILICON VAL.</t>
  </si>
  <si>
    <t>SILICON</t>
  </si>
  <si>
    <t>Silktex Ltd.</t>
  </si>
  <si>
    <t xml:space="preserve">SILKTEX LTD.   </t>
  </si>
  <si>
    <t>SILKTEX</t>
  </si>
  <si>
    <t>Silver Oak (India) Ltd.</t>
  </si>
  <si>
    <t>SILVER OAK</t>
  </si>
  <si>
    <t>SILVOAK</t>
  </si>
  <si>
    <t>Silverline Technologies Ltd.</t>
  </si>
  <si>
    <t>SILVERLINE T</t>
  </si>
  <si>
    <t>SILVERLINE</t>
  </si>
  <si>
    <t>Silveroak Commercials Ltd.</t>
  </si>
  <si>
    <t>SILVEROAK</t>
  </si>
  <si>
    <t>SILVERO</t>
  </si>
  <si>
    <t>Silverpoint Infratech Ltd.</t>
  </si>
  <si>
    <t>SILINFRA</t>
  </si>
  <si>
    <t>Silverton Spinners Ltd.</t>
  </si>
  <si>
    <t>PACIFIC COTS</t>
  </si>
  <si>
    <t>SILSPL</t>
  </si>
  <si>
    <t>Simbhaoli Sugars Ltd.</t>
  </si>
  <si>
    <t>SIMBHALS</t>
  </si>
  <si>
    <t>Simbhaoli Sugars Ltd. - (Amalgamation)</t>
  </si>
  <si>
    <t>SIMBH.SUGAR</t>
  </si>
  <si>
    <t>SIMBHSUGAR</t>
  </si>
  <si>
    <t>Simco Business Ltd.</t>
  </si>
  <si>
    <t>Simco Industries Ltd.</t>
  </si>
  <si>
    <t>SIMCO INDSTR</t>
  </si>
  <si>
    <t>SIMCOIN</t>
  </si>
  <si>
    <t>Simco Trading &amp; Finance Company Ltd.</t>
  </si>
  <si>
    <t>SIMCO TRAD.</t>
  </si>
  <si>
    <t>ZSIMCOTR</t>
  </si>
  <si>
    <t>Simmonds Marshall Ltd.</t>
  </si>
  <si>
    <t>SIMMONDS-MAR</t>
  </si>
  <si>
    <t>SIMMOND</t>
  </si>
  <si>
    <t>Simplex Castings Ltd.</t>
  </si>
  <si>
    <t>SIMPLEX CAST</t>
  </si>
  <si>
    <t>SIMPLEXCAS</t>
  </si>
  <si>
    <t>Simplex Infrastructures Ltd.</t>
  </si>
  <si>
    <t>SIMPLX INFRA</t>
  </si>
  <si>
    <t>SIMPLEXINF</t>
  </si>
  <si>
    <t>Simplex Mills Company Ltd.</t>
  </si>
  <si>
    <t>SIMPLEX MIL</t>
  </si>
  <si>
    <t>SIMPLXMIL</t>
  </si>
  <si>
    <t>Simplex Papers Ltd.</t>
  </si>
  <si>
    <t>SIMPLEX PAP</t>
  </si>
  <si>
    <t>SIMPLXPAP</t>
  </si>
  <si>
    <t>Simplex Projects Ltd.</t>
  </si>
  <si>
    <t>SIMPLEX PROJ</t>
  </si>
  <si>
    <t>SIMPLEX</t>
  </si>
  <si>
    <t>Simplex Realty Ltd.</t>
  </si>
  <si>
    <t>SIMPLEX REAL</t>
  </si>
  <si>
    <t>SIMPLXREA</t>
  </si>
  <si>
    <t>Simplex Trading &amp; Agencies Ltd.</t>
  </si>
  <si>
    <t>SIMPLEX TRAD</t>
  </si>
  <si>
    <t>SMPLXTR</t>
  </si>
  <si>
    <t>Simran Farms Ltd.</t>
  </si>
  <si>
    <t>SIMRAN FARMS</t>
  </si>
  <si>
    <t>SIMRAN</t>
  </si>
  <si>
    <t>Sinclairs Hotels Ltd.</t>
  </si>
  <si>
    <t>SINCLAIR HOT</t>
  </si>
  <si>
    <t>SINCLAIR</t>
  </si>
  <si>
    <t>Sindhu Trade Links Ltd.</t>
  </si>
  <si>
    <t>SINDHU TRADE</t>
  </si>
  <si>
    <t>SINDHUTRAD</t>
  </si>
  <si>
    <t>Sindu Valley Technologies Ltd.</t>
  </si>
  <si>
    <t>SINDU VALLEY</t>
  </si>
  <si>
    <t>SINDUVA</t>
  </si>
  <si>
    <t>Singer India Ltd.</t>
  </si>
  <si>
    <t>SINGER INDIA</t>
  </si>
  <si>
    <t>SINGER</t>
  </si>
  <si>
    <t>Singhal Swaroop Ispat Ltd.</t>
  </si>
  <si>
    <t>SINGHAL SWRP</t>
  </si>
  <si>
    <t>SNGHLSW-B</t>
  </si>
  <si>
    <t>Singhania Brothers Ltd.</t>
  </si>
  <si>
    <t>Sinnar Bidi Udyog Ltd.</t>
  </si>
  <si>
    <t>SINNAR BIDI</t>
  </si>
  <si>
    <t>SINNAR</t>
  </si>
  <si>
    <t>Sinner Energy India Ltd.</t>
  </si>
  <si>
    <t>SIENERGY</t>
  </si>
  <si>
    <t>Sintex Industries Ltd.</t>
  </si>
  <si>
    <t>SINTEX IND.</t>
  </si>
  <si>
    <t>SINTEX</t>
  </si>
  <si>
    <t>Sintex Plastics Technology Ltd.</t>
  </si>
  <si>
    <t>SINTEXPLAST</t>
  </si>
  <si>
    <t>SIP Industries Ltd.</t>
  </si>
  <si>
    <t>SIP INDUST.</t>
  </si>
  <si>
    <t>SIPIND</t>
  </si>
  <si>
    <t>Sir Shadi Lal Enterprises Ltd.</t>
  </si>
  <si>
    <t>SIR SHADI LA</t>
  </si>
  <si>
    <t>SSLEL</t>
  </si>
  <si>
    <t>Sirhind Steel Ltd.</t>
  </si>
  <si>
    <t>SIRHIND STEE</t>
  </si>
  <si>
    <t>SIRHIND</t>
  </si>
  <si>
    <t>Siris Ltd.</t>
  </si>
  <si>
    <t>SIRIS LTD.</t>
  </si>
  <si>
    <t>SIRISLT-B</t>
  </si>
  <si>
    <t>Sirohia &amp; Sons Ltd.</t>
  </si>
  <si>
    <t>SIROHIA</t>
  </si>
  <si>
    <t>Sirpur Paper Mills Ltd.</t>
  </si>
  <si>
    <t>SIRPUR PAPER</t>
  </si>
  <si>
    <t>SIRPAPER</t>
  </si>
  <si>
    <t>Sita Bhagwat Investments And Finance Ltd.</t>
  </si>
  <si>
    <t>Sita Enterprises Ltd.</t>
  </si>
  <si>
    <t>SITA ENTER.</t>
  </si>
  <si>
    <t>SITAENT</t>
  </si>
  <si>
    <t>Sita Shree Food Products Ltd.</t>
  </si>
  <si>
    <t>SITA SHREE</t>
  </si>
  <si>
    <t>SITASHREE</t>
  </si>
  <si>
    <t>Siti Networks Ltd.</t>
  </si>
  <si>
    <t>SITINET</t>
  </si>
  <si>
    <t>Siva Sivani International Academy Ltd.</t>
  </si>
  <si>
    <t>Sivanandha Pipe Fittings Ltd.</t>
  </si>
  <si>
    <t>Siyaram India Ltd.</t>
  </si>
  <si>
    <t>Siyaram Silk Mills Ltd.</t>
  </si>
  <si>
    <t>SIYARAM SILK</t>
  </si>
  <si>
    <t>SIYSIL</t>
  </si>
  <si>
    <t>SJ Corporation Ltd.</t>
  </si>
  <si>
    <t>SJ CORP LTD</t>
  </si>
  <si>
    <t>SJCORP</t>
  </si>
  <si>
    <t>SJVN Ltd.</t>
  </si>
  <si>
    <t>SJVN</t>
  </si>
  <si>
    <t>SK Consultants Ltd.</t>
  </si>
  <si>
    <t>SK Foils Ltd.</t>
  </si>
  <si>
    <t>SKF India Ltd.</t>
  </si>
  <si>
    <t xml:space="preserve">SKF INDIA   </t>
  </si>
  <si>
    <t>SKFINDIA</t>
  </si>
  <si>
    <t>SKIL Infrastructure Ltd.</t>
  </si>
  <si>
    <t>SKIL</t>
  </si>
  <si>
    <t>Skip Plastics Ltd.</t>
  </si>
  <si>
    <t>SKIP PLASTIC</t>
  </si>
  <si>
    <t>SKIPLAS</t>
  </si>
  <si>
    <t>Skipper Ltd.</t>
  </si>
  <si>
    <t>SKIPPER</t>
  </si>
  <si>
    <t>SKM Egg Products Export (India) Ltd.</t>
  </si>
  <si>
    <t>SKM EGG PROD</t>
  </si>
  <si>
    <t>SKMEGGPROD</t>
  </si>
  <si>
    <t>SKP Securities Ltd.</t>
  </si>
  <si>
    <t xml:space="preserve">SKP SECURE. </t>
  </si>
  <si>
    <t>SKPSEC</t>
  </si>
  <si>
    <t>Sky Industries Ltd.</t>
  </si>
  <si>
    <t>SKY INDUST.</t>
  </si>
  <si>
    <t>SKYIND</t>
  </si>
  <si>
    <t>Skylark India Ltd.</t>
  </si>
  <si>
    <t>Skylead Chemicals Ltd.</t>
  </si>
  <si>
    <t>SKYLEAD CHEM</t>
  </si>
  <si>
    <t>SKYCHEM</t>
  </si>
  <si>
    <t>Skylid Telecommunication Ltd.</t>
  </si>
  <si>
    <t>SKYLID TELEC</t>
  </si>
  <si>
    <t>SKYLIDTE</t>
  </si>
  <si>
    <t>Skyline Millars Ltd.</t>
  </si>
  <si>
    <t>SKYL MILLAR</t>
  </si>
  <si>
    <t>SKYLMILAR</t>
  </si>
  <si>
    <t>Skyline Ventures India Ltd.</t>
  </si>
  <si>
    <t>SKILVEN</t>
  </si>
  <si>
    <t>Skypak Service Specialists Ltd.</t>
  </si>
  <si>
    <t>SKYPAK SERV.</t>
  </si>
  <si>
    <t>SKYSS</t>
  </si>
  <si>
    <t>Skyweb Infotech Ltd.</t>
  </si>
  <si>
    <t>SM Dyechem Ltd.</t>
  </si>
  <si>
    <t>SM DYECHEM</t>
  </si>
  <si>
    <t>SMDYECH</t>
  </si>
  <si>
    <t>SM Energy Teknik &amp; Electronics Ltd.</t>
  </si>
  <si>
    <t>SM ENERGY</t>
  </si>
  <si>
    <t>SMENER</t>
  </si>
  <si>
    <t>Smark Global Finance Ltd.</t>
  </si>
  <si>
    <t>Smart Capital Services Ltd.</t>
  </si>
  <si>
    <t>Smart Finsec Ltd.</t>
  </si>
  <si>
    <t>SMARTFIN</t>
  </si>
  <si>
    <t>Smart Trading &amp; Investment Co Ltd.</t>
  </si>
  <si>
    <t>Smartlink Network Systems Ltd.</t>
  </si>
  <si>
    <t>SMARTLINK</t>
  </si>
  <si>
    <t>SMC Credits Ltd.</t>
  </si>
  <si>
    <t>SMC CREDIT</t>
  </si>
  <si>
    <t>SMCREDT</t>
  </si>
  <si>
    <t>SMC Global Securities Ltd.</t>
  </si>
  <si>
    <t>SMIFS Capital Markets Ltd.</t>
  </si>
  <si>
    <t>SMIFS CAPITA</t>
  </si>
  <si>
    <t>SMIFS</t>
  </si>
  <si>
    <t>Smilax Industries Ltd.</t>
  </si>
  <si>
    <t>SMILAX</t>
  </si>
  <si>
    <t>Smiths &amp; Founders (India) Ltd.</t>
  </si>
  <si>
    <t>SMFIL</t>
  </si>
  <si>
    <t>SML Isuzu Ltd.</t>
  </si>
  <si>
    <t>SMLISUZU</t>
  </si>
  <si>
    <t>Smruthi Organics Ltd.</t>
  </si>
  <si>
    <t>SMRUTHIORG</t>
  </si>
  <si>
    <t>SMS Lifesciences India Ltd.</t>
  </si>
  <si>
    <t>SMSLIFE</t>
  </si>
  <si>
    <t>SMS Pharmaceuticals Ltd.</t>
  </si>
  <si>
    <t>SMS PHARMACE</t>
  </si>
  <si>
    <t>SMSPHARMA</t>
  </si>
  <si>
    <t>SMS Techsoft (India) Ltd.</t>
  </si>
  <si>
    <t>AKL SOF INFO</t>
  </si>
  <si>
    <t>SMSTECH</t>
  </si>
  <si>
    <t>Sneh Constructions Ltd.</t>
  </si>
  <si>
    <t>SNEH CONSTN.</t>
  </si>
  <si>
    <t>ZSNEHCON</t>
  </si>
  <si>
    <t>SNL Bearings Ltd.</t>
  </si>
  <si>
    <t>SNL BEARINGS</t>
  </si>
  <si>
    <t>SNL</t>
  </si>
  <si>
    <t>Snow White Metal Industries Ltd.</t>
  </si>
  <si>
    <t>Snowman Logistics Ltd.</t>
  </si>
  <si>
    <t>SNOWMAN</t>
  </si>
  <si>
    <t>Snowtemp Engineering Co Ltd.</t>
  </si>
  <si>
    <t>SNS (Minerals) Ltd.</t>
  </si>
  <si>
    <t>Sobha Ltd.</t>
  </si>
  <si>
    <t>SOBHA</t>
  </si>
  <si>
    <t>Sobhagya Mercantile Ltd.</t>
  </si>
  <si>
    <t>SOBHAGYA MER</t>
  </si>
  <si>
    <t>SOBME</t>
  </si>
  <si>
    <t>Socrus Bio Sciences Ltd.</t>
  </si>
  <si>
    <t>TANU HEAL</t>
  </si>
  <si>
    <t>SOCRUSBIO</t>
  </si>
  <si>
    <t>Sofcom Systems Ltd.</t>
  </si>
  <si>
    <t>SOFCOM</t>
  </si>
  <si>
    <t>Softech Infinium Solution Ltd.</t>
  </si>
  <si>
    <t>SOFT INF SOL</t>
  </si>
  <si>
    <t>SOFTECH</t>
  </si>
  <si>
    <t>Softrak Technology Exports Ltd.</t>
  </si>
  <si>
    <t>SOFTRA TEC E</t>
  </si>
  <si>
    <t>SOFTRAKT</t>
  </si>
  <si>
    <t>Softrak Venture Investment Ltd.</t>
  </si>
  <si>
    <t>SOFTRA VEN I</t>
  </si>
  <si>
    <t>SOFTRAKV</t>
  </si>
  <si>
    <t>Softsol India Ltd.</t>
  </si>
  <si>
    <t>SOFTSOL (I)</t>
  </si>
  <si>
    <t>SOFTSOL</t>
  </si>
  <si>
    <t>Solar Farmachem Ltd.</t>
  </si>
  <si>
    <t>SOLAR FARMA</t>
  </si>
  <si>
    <t>SOLARFM</t>
  </si>
  <si>
    <t>Solar Industries (India) Ltd.</t>
  </si>
  <si>
    <t>SOLAR IND</t>
  </si>
  <si>
    <t>SOLARINDS</t>
  </si>
  <si>
    <t>Solid Carbide Tools Ltd.</t>
  </si>
  <si>
    <t>SOLID CARBID</t>
  </si>
  <si>
    <t>SOLCT</t>
  </si>
  <si>
    <t>Solid Containers Ltd.</t>
  </si>
  <si>
    <t>SOLID CONT.</t>
  </si>
  <si>
    <t>SOLIDCO</t>
  </si>
  <si>
    <t>Solid Stone Company Ltd.</t>
  </si>
  <si>
    <t>SOLID STONE</t>
  </si>
  <si>
    <t>SOLIDSTON</t>
  </si>
  <si>
    <t>Solitaire Investments Company Ltd.</t>
  </si>
  <si>
    <t>SOLITAIRE IN</t>
  </si>
  <si>
    <t>SOLITIN</t>
  </si>
  <si>
    <t>Solitaire Machine Tools Ltd.</t>
  </si>
  <si>
    <t>SOLITAIR MC</t>
  </si>
  <si>
    <t>SOLIMAC</t>
  </si>
  <si>
    <t>Solvay Pharma India Ltd. (Amalgamated)</t>
  </si>
  <si>
    <t>SOLVAY PHARM</t>
  </si>
  <si>
    <t>Som Construction &amp; Developers Ltd.</t>
  </si>
  <si>
    <t>Som Datt Finance Corporation Ltd.</t>
  </si>
  <si>
    <t xml:space="preserve">SOMDATT FIN </t>
  </si>
  <si>
    <t>SODFC</t>
  </si>
  <si>
    <t>Som Distilleries &amp; Breweries Ltd.</t>
  </si>
  <si>
    <t>SOM DISTILL.</t>
  </si>
  <si>
    <t>SDBL</t>
  </si>
  <si>
    <t>Som Shiva (Impex) Ltd.</t>
  </si>
  <si>
    <t>Soma Investments Ltd.</t>
  </si>
  <si>
    <t>Soma Papers &amp; Industries  Ltd.</t>
  </si>
  <si>
    <t>SOMA PAPERS</t>
  </si>
  <si>
    <t>SOMAPPR</t>
  </si>
  <si>
    <t>Soma Textiles &amp; Industries  Ltd.</t>
  </si>
  <si>
    <t>SOMA TEXTILE</t>
  </si>
  <si>
    <t>SOMATEX</t>
  </si>
  <si>
    <t>Somani Cement Company Ltd.</t>
  </si>
  <si>
    <t>SOMANI CEM.</t>
  </si>
  <si>
    <t>SOMANCM</t>
  </si>
  <si>
    <t>Somany Ceramics Ltd.</t>
  </si>
  <si>
    <t>SOMANY CRAM</t>
  </si>
  <si>
    <t>SOMANYCERA</t>
  </si>
  <si>
    <t>Somi Conveyor Beltings Ltd.</t>
  </si>
  <si>
    <t>SOMI CONVEY</t>
  </si>
  <si>
    <t>SOMICONV</t>
  </si>
  <si>
    <t>Somplast Leather Industries  Ltd.</t>
  </si>
  <si>
    <t>SOMP LEATH I</t>
  </si>
  <si>
    <t>SOMPLAST</t>
  </si>
  <si>
    <t>Sona Koyo Steering Systems Ltd.</t>
  </si>
  <si>
    <t>SONA KOYO ST</t>
  </si>
  <si>
    <t>SONASTEER</t>
  </si>
  <si>
    <t>Sonai River Tea Co Ltd.</t>
  </si>
  <si>
    <t>Sonal Adhesives Ltd.</t>
  </si>
  <si>
    <t>SONAL ADHESI</t>
  </si>
  <si>
    <t>SONALAD</t>
  </si>
  <si>
    <t>Sonal Mercantile Ltd.</t>
  </si>
  <si>
    <t>SONAL</t>
  </si>
  <si>
    <t>Sonali Commercial Ltd.</t>
  </si>
  <si>
    <t>Sonarji Ltd.</t>
  </si>
  <si>
    <t>SONATA SOFT.</t>
  </si>
  <si>
    <t>SONATSOFTW</t>
  </si>
  <si>
    <t>Sonell Clocks &amp; Gifts Ltd.</t>
  </si>
  <si>
    <t>SONELL CLOCK</t>
  </si>
  <si>
    <t>SONCLOC</t>
  </si>
  <si>
    <t>Soni Medicare Ltd.</t>
  </si>
  <si>
    <t>SML</t>
  </si>
  <si>
    <t>Soni Rubber Products Ltd.</t>
  </si>
  <si>
    <t>Sonu Synthetics Ltd.</t>
  </si>
  <si>
    <t>SONU SYNTH(P</t>
  </si>
  <si>
    <t>SONUSYN</t>
  </si>
  <si>
    <t>Sophia Exports Ltd.</t>
  </si>
  <si>
    <t>Sophia Finance Ltd.</t>
  </si>
  <si>
    <t>SORIL Holdings &amp; Ventures Ltd.</t>
  </si>
  <si>
    <t>SORILHOLD</t>
  </si>
  <si>
    <t>SORIL Infra Resources Ltd.</t>
  </si>
  <si>
    <t>SORILINFRA</t>
  </si>
  <si>
    <t>Soumag Electronics Ltd.</t>
  </si>
  <si>
    <t>Soundcraft Industries Ltd.</t>
  </si>
  <si>
    <t>SOUNDCRAFT</t>
  </si>
  <si>
    <t>Source Industries (India) Ltd.</t>
  </si>
  <si>
    <t>SOURCEIND</t>
  </si>
  <si>
    <t>Source Natural Foods and Herbal Supplements Ltd.</t>
  </si>
  <si>
    <t>SOURCENTRL</t>
  </si>
  <si>
    <t>South Asian Agro Industries  Ltd.</t>
  </si>
  <si>
    <t>SOUTH ASIAN</t>
  </si>
  <si>
    <t>SOASMUS</t>
  </si>
  <si>
    <t>South Asian Enterprises Ltd.</t>
  </si>
  <si>
    <t>S.A.ENTERPR.</t>
  </si>
  <si>
    <t>SAENTER</t>
  </si>
  <si>
    <t>South Asian Financial Exchange Ltd.</t>
  </si>
  <si>
    <t>S.A.FIN.EX</t>
  </si>
  <si>
    <t>SAFIN</t>
  </si>
  <si>
    <t>South Asian Petrochem Ltd.</t>
  </si>
  <si>
    <t>SOUTH ASIAPE</t>
  </si>
  <si>
    <t>South East Agro Industries  Ltd.</t>
  </si>
  <si>
    <t>SOUTHEAST AG</t>
  </si>
  <si>
    <t>SEASTAG</t>
  </si>
  <si>
    <t>South East Industrial Developments Ltd.</t>
  </si>
  <si>
    <t>South India Paper Mills Ltd.</t>
  </si>
  <si>
    <t>S.I.PAPER</t>
  </si>
  <si>
    <t>STHINPA</t>
  </si>
  <si>
    <t>South India Projects Ltd.</t>
  </si>
  <si>
    <t>SIPROJECTS</t>
  </si>
  <si>
    <t>Southern Agrosynthese Ltd.</t>
  </si>
  <si>
    <t>Southern Fuel Ltd.</t>
  </si>
  <si>
    <t>SOUTH FUEL</t>
  </si>
  <si>
    <t>SOUTHFUEL</t>
  </si>
  <si>
    <t>Southern Gas Ltd.</t>
  </si>
  <si>
    <t>SOUTHERN GAS</t>
  </si>
  <si>
    <t>ZSOUTGAS</t>
  </si>
  <si>
    <t>Southern Infosys Ltd.</t>
  </si>
  <si>
    <t>SOUTHERNIN</t>
  </si>
  <si>
    <t>Southern Ispat &amp; Energy Ltd.</t>
  </si>
  <si>
    <t>SOUTHERN ISP</t>
  </si>
  <si>
    <t>SOUISPAT</t>
  </si>
  <si>
    <t>Southern Latex Ltd.</t>
  </si>
  <si>
    <t>SOUTH.LATEX</t>
  </si>
  <si>
    <t>SOUTLAT</t>
  </si>
  <si>
    <t>Southern Magnesium &amp; Chemicals Ltd.</t>
  </si>
  <si>
    <t>SOUTH.MAGNES</t>
  </si>
  <si>
    <t>SOUTHMG</t>
  </si>
  <si>
    <t>Southern Online Bio Technologies Ltd.</t>
  </si>
  <si>
    <t>SOUTHBIOTEC</t>
  </si>
  <si>
    <t>SBTL</t>
  </si>
  <si>
    <t>Southern Petrochemical Industries  Corporation Ltd.</t>
  </si>
  <si>
    <t>SOUTH PET(PS</t>
  </si>
  <si>
    <t>SPIC</t>
  </si>
  <si>
    <t>Southpole Securities Ltd.</t>
  </si>
  <si>
    <t>SOUTH POLE S</t>
  </si>
  <si>
    <t>SOUTHPO</t>
  </si>
  <si>
    <t>Sovereign Diamonds Ltd.</t>
  </si>
  <si>
    <t>SOVEREIGN DI</t>
  </si>
  <si>
    <t>SOVERDIA</t>
  </si>
  <si>
    <t>Sowbhagya Media Ltd.</t>
  </si>
  <si>
    <t xml:space="preserve">SOWBH MEDIA </t>
  </si>
  <si>
    <t>SOWBHAGYA</t>
  </si>
  <si>
    <t>SP Apparels Ltd.</t>
  </si>
  <si>
    <t>SPAL</t>
  </si>
  <si>
    <t>SP Capital Financing Ltd.</t>
  </si>
  <si>
    <t>SP CAPITAL</t>
  </si>
  <si>
    <t>SPCAPIT</t>
  </si>
  <si>
    <t>SP Finance &amp; Trading Ltd.</t>
  </si>
  <si>
    <t>SIYARAM PODD</t>
  </si>
  <si>
    <t>ZSIYARPO</t>
  </si>
  <si>
    <t>SPA Capital Services Ltd.</t>
  </si>
  <si>
    <t>Space Computer &amp; Systems Ltd.</t>
  </si>
  <si>
    <t>Spaceage Products Ltd.</t>
  </si>
  <si>
    <t>SPACEAGE</t>
  </si>
  <si>
    <t>Spacenet Enterprises India Ltd.</t>
  </si>
  <si>
    <t>Span Divergent Ltd.</t>
  </si>
  <si>
    <t>SDL</t>
  </si>
  <si>
    <t>Span Dyestuff Industries  Ltd.</t>
  </si>
  <si>
    <t>SPAN DYESTUF</t>
  </si>
  <si>
    <t>SPANDYE</t>
  </si>
  <si>
    <t>Spanco Ltd.</t>
  </si>
  <si>
    <t>SPANCO</t>
  </si>
  <si>
    <t>Spangle Marketing Ltd.</t>
  </si>
  <si>
    <t>Sparc Systems Ltd.</t>
  </si>
  <si>
    <t>SPARC SYSTEM</t>
  </si>
  <si>
    <t>SPARCSYS</t>
  </si>
  <si>
    <t>Sparking (India) Finshares Ltd.</t>
  </si>
  <si>
    <t>SIFL</t>
  </si>
  <si>
    <t>Sparkle Foods Ltd.</t>
  </si>
  <si>
    <t>SPARKLE FOOD</t>
  </si>
  <si>
    <t>SPARKFD</t>
  </si>
  <si>
    <t>Spartan Trade Holdings Ltd.</t>
  </si>
  <si>
    <t>Spartek Ceramics India Ltd.</t>
  </si>
  <si>
    <t>SPARTE CER I</t>
  </si>
  <si>
    <t>SPACI</t>
  </si>
  <si>
    <t>Sparton Commerce Ltd.</t>
  </si>
  <si>
    <t>SPBP Tea ( India ) Ltd.</t>
  </si>
  <si>
    <t>Speciality Papers Ltd.</t>
  </si>
  <si>
    <t>SPECIALITY P</t>
  </si>
  <si>
    <t>SPECIAPP</t>
  </si>
  <si>
    <t>Speciality Restaurants Ltd.</t>
  </si>
  <si>
    <t>SPECIALITY R</t>
  </si>
  <si>
    <t>SPECIALITY</t>
  </si>
  <si>
    <t>Spectacle Ventures Ltd.</t>
  </si>
  <si>
    <t>SPECTACLE</t>
  </si>
  <si>
    <t>Spectra Industries Ltd.</t>
  </si>
  <si>
    <t>SPECTRA IND.</t>
  </si>
  <si>
    <t>SPECTRA</t>
  </si>
  <si>
    <t>Spectrum Commercials Ltd.</t>
  </si>
  <si>
    <t>Spectrum Foods Ltd.</t>
  </si>
  <si>
    <t>SPECTR FOOD</t>
  </si>
  <si>
    <t>SPECFOOD</t>
  </si>
  <si>
    <t>Specular Marketing &amp; Financing Ltd.</t>
  </si>
  <si>
    <t>SPEC.MARKET</t>
  </si>
  <si>
    <t>SPECMKT</t>
  </si>
  <si>
    <t>Speedage Commercials Ltd.</t>
  </si>
  <si>
    <t>SPEEDADE COM</t>
  </si>
  <si>
    <t>ZSPEEDCO</t>
  </si>
  <si>
    <t>SPEL Semiconductor Ltd.</t>
  </si>
  <si>
    <t>SPEL SEMICON</t>
  </si>
  <si>
    <t>SPELS</t>
  </si>
  <si>
    <t>Spenta International Ltd.</t>
  </si>
  <si>
    <t>SPENTA INT.</t>
  </si>
  <si>
    <t>SPENTA</t>
  </si>
  <si>
    <t>Spentex Industries Ltd.</t>
  </si>
  <si>
    <t>SPENTEX INDS</t>
  </si>
  <si>
    <t>SPENTEX</t>
  </si>
  <si>
    <t>Sphere Global Services Ltd.</t>
  </si>
  <si>
    <t>SPHEREGSL</t>
  </si>
  <si>
    <t>Spice Communications Ltd.</t>
  </si>
  <si>
    <t>SPICE TELE</t>
  </si>
  <si>
    <t>Spice Islands Apparels Ltd.</t>
  </si>
  <si>
    <t>SPICE ISLAND</t>
  </si>
  <si>
    <t>SPICEISL</t>
  </si>
  <si>
    <t>Spice Mobility Ltd.</t>
  </si>
  <si>
    <t>SPICEMOBI</t>
  </si>
  <si>
    <t>Spicebulls Investments Ltd.</t>
  </si>
  <si>
    <t>SPICEJET LTD</t>
  </si>
  <si>
    <t>SPICEJET</t>
  </si>
  <si>
    <t>Spicy Entertainment &amp; Media Ltd.</t>
  </si>
  <si>
    <t>SPICY</t>
  </si>
  <si>
    <t>Spisys Ltd.</t>
  </si>
  <si>
    <t>SPISYS</t>
  </si>
  <si>
    <t>SPL Industries  Ltd.</t>
  </si>
  <si>
    <t>SPL INDS</t>
  </si>
  <si>
    <t>SPLIL</t>
  </si>
  <si>
    <t>SPL Techno Chem Ltd.</t>
  </si>
  <si>
    <t>SPL TECHNOCH</t>
  </si>
  <si>
    <t>SPLTECHNO</t>
  </si>
  <si>
    <t>Splendid Metal Products Ltd.</t>
  </si>
  <si>
    <t>SMPL</t>
  </si>
  <si>
    <t>SPM Engineers Ltd.</t>
  </si>
  <si>
    <t>SPML Infra Ltd.</t>
  </si>
  <si>
    <t>SPMLINFRA</t>
  </si>
  <si>
    <t>Sportking India Ltd.</t>
  </si>
  <si>
    <t>SPORTKING</t>
  </si>
  <si>
    <t>Spotlight Vanijya Ltd.</t>
  </si>
  <si>
    <t>Sprayking Agro Equipment Ltd.</t>
  </si>
  <si>
    <t>SPRAYKING</t>
  </si>
  <si>
    <t>Spring Fields Infraventures Ltd.</t>
  </si>
  <si>
    <t>SFIVL</t>
  </si>
  <si>
    <t>Springform Technology Ltd.</t>
  </si>
  <si>
    <t>NEW SAGAR</t>
  </si>
  <si>
    <t>ZNEWSAGA</t>
  </si>
  <si>
    <t>SPS Finquest Ltd.</t>
  </si>
  <si>
    <t>SPS</t>
  </si>
  <si>
    <t>SPS International Ltd.</t>
  </si>
  <si>
    <t xml:space="preserve">SPS INTL.   </t>
  </si>
  <si>
    <t>SPSINT</t>
  </si>
  <si>
    <t>SPS Steels Rolling Mills Ltd.</t>
  </si>
  <si>
    <t>SPT Securities Ltd.</t>
  </si>
  <si>
    <t>SQL Star International Ltd.</t>
  </si>
  <si>
    <t>SQL STAR INT</t>
  </si>
  <si>
    <t>SQL</t>
  </si>
  <si>
    <t>SQSBFSI</t>
  </si>
  <si>
    <t>Square Four Projects India Ltd.</t>
  </si>
  <si>
    <t>SFPIL</t>
  </si>
  <si>
    <t>SR Industries Ltd.</t>
  </si>
  <si>
    <t>S.R.INDUS.</t>
  </si>
  <si>
    <t>SRIND</t>
  </si>
  <si>
    <t>Sree Akkamamba Textiles Ltd.</t>
  </si>
  <si>
    <t>Sree Jayalakshmi Autospin Ltd.</t>
  </si>
  <si>
    <t>SREE JAYA.AU</t>
  </si>
  <si>
    <t>SREEJAYA</t>
  </si>
  <si>
    <t>Sree Karpagambal Mills Ltd.</t>
  </si>
  <si>
    <t>Sree Maruthi Marine Industries Ltd.</t>
  </si>
  <si>
    <t>Sree Rayalaseema Alkalies &amp; Allied Chemicals Ltd.</t>
  </si>
  <si>
    <t>SREE.RAY.ALK</t>
  </si>
  <si>
    <t>SREERAYA</t>
  </si>
  <si>
    <t>Sree Rayalaseema Hi-Strength Hypo Ltd.</t>
  </si>
  <si>
    <t xml:space="preserve">SREE RAYALA </t>
  </si>
  <si>
    <t>SRHHYPOLTD</t>
  </si>
  <si>
    <t>Sree Sakthi Paper Mills Ltd.</t>
  </si>
  <si>
    <t>SREE SAKTHI</t>
  </si>
  <si>
    <t>SREESAKHTI</t>
  </si>
  <si>
    <t>Sree Satyanarayan Spinning Mills Ltd.</t>
  </si>
  <si>
    <t>Sreechem Resins Ltd.</t>
  </si>
  <si>
    <t>SREECHEM RES</t>
  </si>
  <si>
    <t>SRECR</t>
  </si>
  <si>
    <t>Sreeleathers Ltd.</t>
  </si>
  <si>
    <t>SREELEATHER</t>
  </si>
  <si>
    <t>SREEL</t>
  </si>
  <si>
    <t>SREI Infrastructure Finance Ltd.</t>
  </si>
  <si>
    <t>SREIINFRA</t>
  </si>
  <si>
    <t>SREINFRA</t>
  </si>
  <si>
    <t>Srestha Finvest Ltd.</t>
  </si>
  <si>
    <t>SRESTHA</t>
  </si>
  <si>
    <t>SRF Ltd.</t>
  </si>
  <si>
    <t>SRF LIMITED</t>
  </si>
  <si>
    <t>SRF</t>
  </si>
  <si>
    <t>SRG Housing Finance Ltd.</t>
  </si>
  <si>
    <t>SRG HFL</t>
  </si>
  <si>
    <t>SRGHFL</t>
  </si>
  <si>
    <t>SRG Securities Finance Ltd.</t>
  </si>
  <si>
    <t>SRGSFL</t>
  </si>
  <si>
    <t>SRH Synthetics Ltd.</t>
  </si>
  <si>
    <t>SRH SYNTHETI</t>
  </si>
  <si>
    <t>SRHSYNT</t>
  </si>
  <si>
    <t>SRHHL Industries Ltd. (Amalgamated)</t>
  </si>
  <si>
    <t>SRHHL IND</t>
  </si>
  <si>
    <t>SRHHL</t>
  </si>
  <si>
    <t>Sri Adhikari Brothers Television Network Ltd.</t>
  </si>
  <si>
    <t>SRI ADHIKARI</t>
  </si>
  <si>
    <t>SABTN</t>
  </si>
  <si>
    <t>Sri Amarnath Finance Ltd.</t>
  </si>
  <si>
    <t>AMARNATH</t>
  </si>
  <si>
    <t>Sri Arumuga Enterprise Ltd.</t>
  </si>
  <si>
    <t>ARUMUGA</t>
  </si>
  <si>
    <t>Sri Balasubramania Mills Ltd.</t>
  </si>
  <si>
    <t>Sri Chakra Infoways Ltd.</t>
  </si>
  <si>
    <t>GOLDSTAR HOL</t>
  </si>
  <si>
    <t>ZGOLDHOL</t>
  </si>
  <si>
    <t>Sri Chamundeswari Sugars Ltd.</t>
  </si>
  <si>
    <t>Sri Ganapathy Mills Company Ltd.</t>
  </si>
  <si>
    <t>SRI GANAPATH</t>
  </si>
  <si>
    <t>SROGNGM</t>
  </si>
  <si>
    <t>Sri Havisha Hospitality and Infrastructure Ltd.</t>
  </si>
  <si>
    <t>SHAKTIGAS</t>
  </si>
  <si>
    <t>Sri Jayalakshmi Spinning Mills Ltd.</t>
  </si>
  <si>
    <t>SRI JAYAL TO</t>
  </si>
  <si>
    <t>SRJTC</t>
  </si>
  <si>
    <t>Sri Kannapiran Mills Ltd.</t>
  </si>
  <si>
    <t>Sri KPR Industries Ltd.</t>
  </si>
  <si>
    <t>SRI KPR IND</t>
  </si>
  <si>
    <t>SRIKPRIND</t>
  </si>
  <si>
    <t>Sri Krishna Constructions (India) Ltd.</t>
  </si>
  <si>
    <t>SKC</t>
  </si>
  <si>
    <t>Sri Krishna Metcom Ltd.</t>
  </si>
  <si>
    <t>Sri Lakshmi Saraswathi Textiles (Arni) Ltd.</t>
  </si>
  <si>
    <t>SRI LAK.SAR.</t>
  </si>
  <si>
    <t>SLSTLQ</t>
  </si>
  <si>
    <t>Sri Malini Spinning Mills Ltd.</t>
  </si>
  <si>
    <t>P.A.MILLS</t>
  </si>
  <si>
    <t>SRIMALI</t>
  </si>
  <si>
    <t>Sri Nachammai Cotton Mills Ltd.</t>
  </si>
  <si>
    <t>SRI NACHAMAI</t>
  </si>
  <si>
    <t>SRINACHA</t>
  </si>
  <si>
    <t>Sri Nandaa Spinners Ltd.</t>
  </si>
  <si>
    <t>SRINANDAA</t>
  </si>
  <si>
    <t>Sri Narayan Rajkumar Merchants Ltd.</t>
  </si>
  <si>
    <t>Sri Ramakrishna Mills (Coimbatore) Ltd.</t>
  </si>
  <si>
    <t>SRI RAMK.MIL</t>
  </si>
  <si>
    <t>SRMCL</t>
  </si>
  <si>
    <t>Sri Sarvaraya Sugars Ltd.</t>
  </si>
  <si>
    <t>Sri Skandan Industries  Ltd.</t>
  </si>
  <si>
    <t>SRI SKANDAN</t>
  </si>
  <si>
    <t>SRIKAND</t>
  </si>
  <si>
    <t>Sri Vajra Granites Ltd.</t>
  </si>
  <si>
    <t>SRIVAJRA GRA</t>
  </si>
  <si>
    <t>SRIVAJRA</t>
  </si>
  <si>
    <t>Sri Vasavi Industries  Ltd.</t>
  </si>
  <si>
    <t>SRI VASAVI I</t>
  </si>
  <si>
    <t>SRIVASAV</t>
  </si>
  <si>
    <t>Sri Venkatesha Mills Ltd.</t>
  </si>
  <si>
    <t>Srichakra Cement Ltd.</t>
  </si>
  <si>
    <t>SRICC</t>
  </si>
  <si>
    <t>Srikalahasthi Pipes Ltd.</t>
  </si>
  <si>
    <t>SRIPIPES</t>
  </si>
  <si>
    <t>Srinathji Projects Ltd.</t>
  </si>
  <si>
    <t>Sriven Multi-Tech Ltd.</t>
  </si>
  <si>
    <t>SRIVEN MUL-T</t>
  </si>
  <si>
    <t>SRIMT</t>
  </si>
  <si>
    <t>SRK Industries Ltd.</t>
  </si>
  <si>
    <t>SRK INDUS</t>
  </si>
  <si>
    <t>SRK</t>
  </si>
  <si>
    <t>SRM Energy Ltd.</t>
  </si>
  <si>
    <t>SRM ENERGY</t>
  </si>
  <si>
    <t>SRMENERGY</t>
  </si>
  <si>
    <t>SRS Finance Ltd.</t>
  </si>
  <si>
    <t>SRS FINANCE</t>
  </si>
  <si>
    <t>SRSFIN</t>
  </si>
  <si>
    <t>SRS Ltd.</t>
  </si>
  <si>
    <t>SRS LIMITED</t>
  </si>
  <si>
    <t>SRSLTD</t>
  </si>
  <si>
    <t>SRS Real Estate Ltd.</t>
  </si>
  <si>
    <t>SRS Real Infrastructure Ltd.</t>
  </si>
  <si>
    <t>SRS REAL</t>
  </si>
  <si>
    <t>SRSREAL</t>
  </si>
  <si>
    <t>SRU Steels Ltd.</t>
  </si>
  <si>
    <t>SS Forgings &amp; Engineering Ltd.</t>
  </si>
  <si>
    <t>SS FORG ENG.</t>
  </si>
  <si>
    <t>SSFORMT</t>
  </si>
  <si>
    <t>SS Organics Ltd.</t>
  </si>
  <si>
    <t>S.S.ORGANICS</t>
  </si>
  <si>
    <t>SSORGS</t>
  </si>
  <si>
    <t>SSIPL Retail Ltd.</t>
  </si>
  <si>
    <t>SSK Lifestyles Ltd.</t>
  </si>
  <si>
    <t>SSK</t>
  </si>
  <si>
    <t>SSPDL Ltd.</t>
  </si>
  <si>
    <t>SSPDL LTD</t>
  </si>
  <si>
    <t>SSPDL</t>
  </si>
  <si>
    <t>SSPN Finance Ltd.</t>
  </si>
  <si>
    <t>SSPNFIN</t>
  </si>
  <si>
    <t>ST Services Ltd.</t>
  </si>
  <si>
    <t>STSERV</t>
  </si>
  <si>
    <t>Stable Trading Co Ltd.</t>
  </si>
  <si>
    <t>Stampede Capital Ltd.</t>
  </si>
  <si>
    <t>STAMPEDE CAP</t>
  </si>
  <si>
    <t>STAMPEDE</t>
  </si>
  <si>
    <t>Standard Batteries Ltd.</t>
  </si>
  <si>
    <t>STD.BATTERY</t>
  </si>
  <si>
    <t>STDBAT</t>
  </si>
  <si>
    <t>Standard Capital Markets Ltd.</t>
  </si>
  <si>
    <t>STD.CAP.MRKT</t>
  </si>
  <si>
    <t>STANCAP</t>
  </si>
  <si>
    <t>Standard Chartered PLC</t>
  </si>
  <si>
    <t>STAN CHART</t>
  </si>
  <si>
    <t>STAN</t>
  </si>
  <si>
    <t>Standard Industries Ltd.</t>
  </si>
  <si>
    <t>STD.INDUST.</t>
  </si>
  <si>
    <t>SIL</t>
  </si>
  <si>
    <t>Standard Medical &amp; Pharmaceuticals Ltd.</t>
  </si>
  <si>
    <t>STD.MED.PHAR</t>
  </si>
  <si>
    <t>STDMDCH</t>
  </si>
  <si>
    <t>Standard Shoe Sole &amp; Mould (India) Ltd.</t>
  </si>
  <si>
    <t>STD SHOE</t>
  </si>
  <si>
    <t>STDSHOE</t>
  </si>
  <si>
    <t>Standard Surfactants Ltd.</t>
  </si>
  <si>
    <t>STD.SURFACT.</t>
  </si>
  <si>
    <t>STDSFAC</t>
  </si>
  <si>
    <t>Stanes Amalgamated Estates Ltd.</t>
  </si>
  <si>
    <t>Stanpacks (India) Ltd.</t>
  </si>
  <si>
    <t>STANPACKS(I)</t>
  </si>
  <si>
    <t>STANPACK</t>
  </si>
  <si>
    <t>Stanrose Mafatlal Investments &amp; Finance Ltd.</t>
  </si>
  <si>
    <t>STANROSE MAF</t>
  </si>
  <si>
    <t>STANROS</t>
  </si>
  <si>
    <t>Stanrose Mafatlal Lubechem Ltd.</t>
  </si>
  <si>
    <t>MAFATL LUBRI</t>
  </si>
  <si>
    <t>MAFLU</t>
  </si>
  <si>
    <t>Star Cement Ltd.</t>
  </si>
  <si>
    <t>STARCEMENT</t>
  </si>
  <si>
    <t>Star Delta Transformers Ltd.</t>
  </si>
  <si>
    <t xml:space="preserve">STARDELTA   </t>
  </si>
  <si>
    <t>STARDELTA</t>
  </si>
  <si>
    <t>Star Ferro and Cement Ltd.</t>
  </si>
  <si>
    <t>STAR FERRO</t>
  </si>
  <si>
    <t>SFCL</t>
  </si>
  <si>
    <t>Star Light Credit (India) Ltd.</t>
  </si>
  <si>
    <t>Star Paper Mills Ltd.</t>
  </si>
  <si>
    <t>STAR PAPER</t>
  </si>
  <si>
    <t>STARPAPER</t>
  </si>
  <si>
    <t>Star Precision Electronics (India) Ltd.</t>
  </si>
  <si>
    <t>STAR PREC.EL</t>
  </si>
  <si>
    <t>STARELE</t>
  </si>
  <si>
    <t>Star Trading &amp; Investment Ltd.</t>
  </si>
  <si>
    <t>Starcom Information Technology Ltd.</t>
  </si>
  <si>
    <t>STARCOM</t>
  </si>
  <si>
    <t>Starlit Power Systems Ltd.</t>
  </si>
  <si>
    <t>STARLIT</t>
  </si>
  <si>
    <t>Starlite Components Ltd.</t>
  </si>
  <si>
    <t>STARLITE COM</t>
  </si>
  <si>
    <t>STARLITE</t>
  </si>
  <si>
    <t>Starlite Global Enterprises (India) Ltd.</t>
  </si>
  <si>
    <t>Starlog Enterprises Ltd.</t>
  </si>
  <si>
    <t>STARLOG</t>
  </si>
  <si>
    <t>State Bank Of India</t>
  </si>
  <si>
    <t>STATE BANK</t>
  </si>
  <si>
    <t>SBIN</t>
  </si>
  <si>
    <t>State Trading Corporation Of India Ltd.</t>
  </si>
  <si>
    <t>STC INDIA</t>
  </si>
  <si>
    <t>STCINDIA</t>
  </si>
  <si>
    <t>Status Management Services Ltd.</t>
  </si>
  <si>
    <t>Status Portfolios Ltd.</t>
  </si>
  <si>
    <t>Steadfast Corporation Ltd.</t>
  </si>
  <si>
    <t>STEEL AUTH.</t>
  </si>
  <si>
    <t>SAIL</t>
  </si>
  <si>
    <t>Steel City Securities Ltd.</t>
  </si>
  <si>
    <t>Steel Exchange India Ltd.</t>
  </si>
  <si>
    <t>STEEL EXCH</t>
  </si>
  <si>
    <t>STEELXIND</t>
  </si>
  <si>
    <t>Steel Products Ltd.</t>
  </si>
  <si>
    <t>Steel Strips Industries Ltd.</t>
  </si>
  <si>
    <t>Steel Strips Infrastructures Ltd.</t>
  </si>
  <si>
    <t>STL STR INF</t>
  </si>
  <si>
    <t>STLSTRINF</t>
  </si>
  <si>
    <t>Steel Strips Ltd.</t>
  </si>
  <si>
    <t>STEEL STRIPS</t>
  </si>
  <si>
    <t>STRIPMT</t>
  </si>
  <si>
    <t>Steel Strips Wheels Ltd.</t>
  </si>
  <si>
    <t>ST.STR.WHEEL</t>
  </si>
  <si>
    <t>SSWL</t>
  </si>
  <si>
    <t>Steel Tubes Of India Ltd.</t>
  </si>
  <si>
    <t>STEELTUBES</t>
  </si>
  <si>
    <t>Steelcast Ltd.</t>
  </si>
  <si>
    <t xml:space="preserve">STEELCAST   </t>
  </si>
  <si>
    <t>STEELCAS</t>
  </si>
  <si>
    <t>Steelco Gujarat Ltd.</t>
  </si>
  <si>
    <t>STEELCO GUJ.</t>
  </si>
  <si>
    <t>STEELCO</t>
  </si>
  <si>
    <t>STEL Holdings Ltd.</t>
  </si>
  <si>
    <t>STEL</t>
  </si>
  <si>
    <t>Stelco Strips Ltd.</t>
  </si>
  <si>
    <t>STELCO STRIP</t>
  </si>
  <si>
    <t>STELCOST</t>
  </si>
  <si>
    <t>Stellant Securities (India) Ltd.</t>
  </si>
  <si>
    <t>STELLANT</t>
  </si>
  <si>
    <t>Stellar Capital Services Ltd.</t>
  </si>
  <si>
    <t>STELLAR CAP</t>
  </si>
  <si>
    <t>STELLAR</t>
  </si>
  <si>
    <t>Stenly Credit Capital Ltd.</t>
  </si>
  <si>
    <t>Stenly Securities Ltd.</t>
  </si>
  <si>
    <t>Step Two Corporation Ltd.</t>
  </si>
  <si>
    <t>STEP TWO COR</t>
  </si>
  <si>
    <t>STEP2COR</t>
  </si>
  <si>
    <t>Sterling (Gujarat) Hospitals Ltd.</t>
  </si>
  <si>
    <t>STER GUJ HSP</t>
  </si>
  <si>
    <t>STGUJHS</t>
  </si>
  <si>
    <t>Sterling Biotech Ltd.</t>
  </si>
  <si>
    <t>STERL.BIOTEC</t>
  </si>
  <si>
    <t>STERLINBIO</t>
  </si>
  <si>
    <t>Sterling Green Woods Ltd.</t>
  </si>
  <si>
    <t>STR GRE WOO</t>
  </si>
  <si>
    <t>STRGRENWO</t>
  </si>
  <si>
    <t>Sterling Guaranty &amp; Finance Ltd.</t>
  </si>
  <si>
    <t>STERL.GUARA.</t>
  </si>
  <si>
    <t>STRLGUA</t>
  </si>
  <si>
    <t>Sterling Holiday Financial Services Ltd.</t>
  </si>
  <si>
    <t>STERL.HOL.FN</t>
  </si>
  <si>
    <t>STERHFN</t>
  </si>
  <si>
    <t>Sterling Holiday Resorts (India) Ltd.(Amalgamation)</t>
  </si>
  <si>
    <t>STERL.HOL.RS</t>
  </si>
  <si>
    <t>STERLINH</t>
  </si>
  <si>
    <t>Sterling International Enterprises Ltd.</t>
  </si>
  <si>
    <t>STERL INTER</t>
  </si>
  <si>
    <t>STEERINTER</t>
  </si>
  <si>
    <t>Sterling Kalksand Bricks Ltd.</t>
  </si>
  <si>
    <t>STERL.KALKAS</t>
  </si>
  <si>
    <t>STRLKAL</t>
  </si>
  <si>
    <t>Sterling Powergensys Ltd.</t>
  </si>
  <si>
    <t>STERPOW</t>
  </si>
  <si>
    <t>Sterling Tools Ltd.</t>
  </si>
  <si>
    <t>STERL.TOOLS</t>
  </si>
  <si>
    <t>STERTOOLS</t>
  </si>
  <si>
    <t>Sterling Webnet Ltd.</t>
  </si>
  <si>
    <t>STERWEB</t>
  </si>
  <si>
    <t>STERLITE IN</t>
  </si>
  <si>
    <t>STERLITEIND</t>
  </si>
  <si>
    <t>Sterlite Technologies Ltd.</t>
  </si>
  <si>
    <t>STER TECH</t>
  </si>
  <si>
    <t>STRTECH</t>
  </si>
  <si>
    <t>Stewarts &amp; Lloyds Of India Ltd.</t>
  </si>
  <si>
    <t>STEWARTS</t>
  </si>
  <si>
    <t>STEWARTQ</t>
  </si>
  <si>
    <t>STG Lifecare Ltd.</t>
  </si>
  <si>
    <t>SOFTWARE TEC</t>
  </si>
  <si>
    <t>SOFTTECHGR</t>
  </si>
  <si>
    <t>STI India Ltd.</t>
  </si>
  <si>
    <t>STI INDIA LT</t>
  </si>
  <si>
    <t>STINDIA</t>
  </si>
  <si>
    <t>STI Products India Ltd.</t>
  </si>
  <si>
    <t>STI PRODUCTS</t>
  </si>
  <si>
    <t>STIPROD</t>
  </si>
  <si>
    <t>STL Exports Ltd.</t>
  </si>
  <si>
    <t>STL Global Ltd.</t>
  </si>
  <si>
    <t>STL GLOBAL</t>
  </si>
  <si>
    <t>SGL</t>
  </si>
  <si>
    <t>Stocknet International Ltd.</t>
  </si>
  <si>
    <t>STOCKNET INT</t>
  </si>
  <si>
    <t>STOCKNET</t>
  </si>
  <si>
    <t>Stone India Ltd.</t>
  </si>
  <si>
    <t>STONE INDIA</t>
  </si>
  <si>
    <t>STONEIN</t>
  </si>
  <si>
    <t>Stotz-Blacksmiths Ltd.</t>
  </si>
  <si>
    <t>STOTZ BLACK</t>
  </si>
  <si>
    <t>STOTZBL</t>
  </si>
  <si>
    <t>Stovec Industries Ltd.</t>
  </si>
  <si>
    <t>STOVAC IND.</t>
  </si>
  <si>
    <t>STOVACQ</t>
  </si>
  <si>
    <t>Strategic Brand Equity Ltd.</t>
  </si>
  <si>
    <t>Strides Shasun Ltd.</t>
  </si>
  <si>
    <t>STAR</t>
  </si>
  <si>
    <t>Sturdy Industries Ltd.</t>
  </si>
  <si>
    <t>STURDY INDS</t>
  </si>
  <si>
    <t>STURDY</t>
  </si>
  <si>
    <t>Stylam Industries Ltd.</t>
  </si>
  <si>
    <t>GOLDEN LAMIN</t>
  </si>
  <si>
    <t>STYLAMIND</t>
  </si>
  <si>
    <t>Suashish Diamonds Ltd.</t>
  </si>
  <si>
    <t>SUASHIS DIAM</t>
  </si>
  <si>
    <t>SUASHDIM</t>
  </si>
  <si>
    <t>Subex Ltd.</t>
  </si>
  <si>
    <t>SUBEX LTX</t>
  </si>
  <si>
    <t>SUBEX</t>
  </si>
  <si>
    <t>Subh Labh Investments Ltd.</t>
  </si>
  <si>
    <t>Subh Shree Commerical Co Ltd.</t>
  </si>
  <si>
    <t>Subh Tex (India) Ltd.</t>
  </si>
  <si>
    <t>SUBHTEX</t>
  </si>
  <si>
    <t>Subhakti Textiles Ltd.</t>
  </si>
  <si>
    <t>SUBHAKTI TEX</t>
  </si>
  <si>
    <t>SUBHTXT</t>
  </si>
  <si>
    <t>Subhash Silk Mills Ltd.</t>
  </si>
  <si>
    <t>SUBHASH SILK</t>
  </si>
  <si>
    <t>SUBSM</t>
  </si>
  <si>
    <t>Subhlaxmi Exports Ltd.</t>
  </si>
  <si>
    <t>SUBHLAXMI EX</t>
  </si>
  <si>
    <t>SUBHLTR</t>
  </si>
  <si>
    <t>Subhsree Patrochem Industrial Investments Ltd.</t>
  </si>
  <si>
    <t>Subros Ltd.</t>
  </si>
  <si>
    <t>SUBROS LTD.</t>
  </si>
  <si>
    <t>SUBROS</t>
  </si>
  <si>
    <t>Suchak Trading Ltd.</t>
  </si>
  <si>
    <t>SUCHAK TRAD</t>
  </si>
  <si>
    <t>SUCHTRD</t>
  </si>
  <si>
    <t>Suchitra Finance &amp; Trading Co Ltd.</t>
  </si>
  <si>
    <t>SUCHITRA</t>
  </si>
  <si>
    <t>Sudal Industries Ltd.</t>
  </si>
  <si>
    <t xml:space="preserve">SUDAL INDUS </t>
  </si>
  <si>
    <t>SUDAI</t>
  </si>
  <si>
    <t>Sudama Trading And Investments Ltd.</t>
  </si>
  <si>
    <t>Sudar Industries Ltd.</t>
  </si>
  <si>
    <t>SUDAR</t>
  </si>
  <si>
    <t>Sudarshan Chemical Industries  Ltd.</t>
  </si>
  <si>
    <t>SUDARSH.CHEM</t>
  </si>
  <si>
    <t>SUDARSCHEM</t>
  </si>
  <si>
    <t>Sudarshan Entrade Ltd.</t>
  </si>
  <si>
    <t>Sudershan Securities Ltd.</t>
  </si>
  <si>
    <t>Sudev Industries Ltd.</t>
  </si>
  <si>
    <t>SUDE INDUSTR</t>
  </si>
  <si>
    <t>SUDIN</t>
  </si>
  <si>
    <t>Sudha Apparels Ltd.</t>
  </si>
  <si>
    <t>Sudha Commercial Co Ltd.</t>
  </si>
  <si>
    <t>Suditi Industries Ltd.</t>
  </si>
  <si>
    <t>SUDITI IND.</t>
  </si>
  <si>
    <t>SUDTIND-B</t>
  </si>
  <si>
    <t>Sueryaa Knitwear Ltd.</t>
  </si>
  <si>
    <t>SUERYAAKNI</t>
  </si>
  <si>
    <t>Sugal &amp; Damani Share Brokers Ltd.</t>
  </si>
  <si>
    <t>SUGAL DAM</t>
  </si>
  <si>
    <t>SUGALDAM</t>
  </si>
  <si>
    <t>Sugam Agro-Tech Ltd.</t>
  </si>
  <si>
    <t>SUGAM AGROTE</t>
  </si>
  <si>
    <t>SUGAT</t>
  </si>
  <si>
    <t>Sujala Trading &amp; Holdings Ltd.</t>
  </si>
  <si>
    <t>SUJALA</t>
  </si>
  <si>
    <t>Sukaram Marketing Ltd.</t>
  </si>
  <si>
    <t>Sukhjit Starch &amp; Chemicals Ltd.</t>
  </si>
  <si>
    <t>SUKJIT STRCH</t>
  </si>
  <si>
    <t>SUKHJITS</t>
  </si>
  <si>
    <t>Sukhsandesh Industrial Investment Co Ltd.</t>
  </si>
  <si>
    <t>Sulabh Engineers &amp; Services Ltd.</t>
  </si>
  <si>
    <t>SULABH ENG.</t>
  </si>
  <si>
    <t>ZSULABEN</t>
  </si>
  <si>
    <t>Sulabh Vanijya Ltd.</t>
  </si>
  <si>
    <t>Suman Motels Ltd.</t>
  </si>
  <si>
    <t>SUMANMOTEL</t>
  </si>
  <si>
    <t>Sumangla Investment Co Ltd.</t>
  </si>
  <si>
    <t>Sumati Industrial Finance Ltd.</t>
  </si>
  <si>
    <t>Sumedha Fiscal Services Ltd.</t>
  </si>
  <si>
    <t>SUMEDHA FISC</t>
  </si>
  <si>
    <t>SUMEDHA</t>
  </si>
  <si>
    <t>Sumeet Industries Ltd.</t>
  </si>
  <si>
    <t>SUMEET INDS.</t>
  </si>
  <si>
    <t>SUMEETINDS</t>
  </si>
  <si>
    <t>Sumeru Industries Ltd.</t>
  </si>
  <si>
    <t>SUMERU IND</t>
  </si>
  <si>
    <t>SUMERUIND</t>
  </si>
  <si>
    <t>Sumex Chemicals Ltd.</t>
  </si>
  <si>
    <t>SUMEX CHEM</t>
  </si>
  <si>
    <t>SUMEXCH</t>
  </si>
  <si>
    <t>Summit Securities Ltd.</t>
  </si>
  <si>
    <t>SUMMIT SECU</t>
  </si>
  <si>
    <t>SUMMITSEC</t>
  </si>
  <si>
    <t>Summit Securities Ltd. (Amalgamated)</t>
  </si>
  <si>
    <t>SUMMIT SEC</t>
  </si>
  <si>
    <t>Sumuka Agro Industries Ltd.</t>
  </si>
  <si>
    <t>SUPERB PAPER</t>
  </si>
  <si>
    <t>SUPRBPA</t>
  </si>
  <si>
    <t>Sun And Shine Worldwide Ltd.</t>
  </si>
  <si>
    <t>SUNSHINE</t>
  </si>
  <si>
    <t>Sun City Amusement Parks Ltd.</t>
  </si>
  <si>
    <t>Sun Earth Ceramics Ltd.</t>
  </si>
  <si>
    <t>SUNEARTH</t>
  </si>
  <si>
    <t>Sun Finlease (Gujarat) Ltd.</t>
  </si>
  <si>
    <t>Sun Flag Commercial Enterprises Ltd.</t>
  </si>
  <si>
    <t>Sun Fund Management Ltd.</t>
  </si>
  <si>
    <t>Sun Granite Export Ltd.</t>
  </si>
  <si>
    <t>SUNGRAN</t>
  </si>
  <si>
    <t>Sun Infoways Ltd.</t>
  </si>
  <si>
    <t>SUN INFOWAY</t>
  </si>
  <si>
    <t>SUNINFO</t>
  </si>
  <si>
    <t>Sun Paper Mill Ltd.</t>
  </si>
  <si>
    <t>Sun Pharma Advanced Research Company Ltd.</t>
  </si>
  <si>
    <t>SUNPHA ADV</t>
  </si>
  <si>
    <t>SPARC</t>
  </si>
  <si>
    <t>Sun Pharmaceutical Industries Ltd.</t>
  </si>
  <si>
    <t>SUN PHARMA.</t>
  </si>
  <si>
    <t>SUNPHARMA</t>
  </si>
  <si>
    <t>Sun Polytron Industries  Ltd.</t>
  </si>
  <si>
    <t>KESW SYN IND</t>
  </si>
  <si>
    <t>KESWASY</t>
  </si>
  <si>
    <t>Sun Source (India) Ltd.</t>
  </si>
  <si>
    <t>SUN SOURCE</t>
  </si>
  <si>
    <t>SUNSOUI</t>
  </si>
  <si>
    <t>Sun Techno Overseas Ltd.</t>
  </si>
  <si>
    <t>SUN TECHNO</t>
  </si>
  <si>
    <t>SUNTECHNO</t>
  </si>
  <si>
    <t>SUN TVNET</t>
  </si>
  <si>
    <t>SUNTV</t>
  </si>
  <si>
    <t>Sun Valley Farm Products Ltd.</t>
  </si>
  <si>
    <t>CRYPTOGEN AG</t>
  </si>
  <si>
    <t>CRYPTAG</t>
  </si>
  <si>
    <t>Sunbright Stock Broking Ltd.</t>
  </si>
  <si>
    <t>SUNBRIGHT</t>
  </si>
  <si>
    <t>Suncare Traders Ltd.</t>
  </si>
  <si>
    <t>SCTL</t>
  </si>
  <si>
    <t>Suncity Industries Ltd.</t>
  </si>
  <si>
    <t>SUNCITY INDS</t>
  </si>
  <si>
    <t>SUNCITY</t>
  </si>
  <si>
    <t>Suncity Synthetics Ltd.</t>
  </si>
  <si>
    <t>SUNCITY SYNT</t>
  </si>
  <si>
    <t>SUNCITYSY</t>
  </si>
  <si>
    <t>Sundaram BNP Paribas Home Finance Ltd.</t>
  </si>
  <si>
    <t>Sundaram Brake Linings Ltd.</t>
  </si>
  <si>
    <t>SUNDARAM BRK</t>
  </si>
  <si>
    <t>SUNDRMBRAK</t>
  </si>
  <si>
    <t>Sundaram Finance Ltd.</t>
  </si>
  <si>
    <t>SUNDARAM FIN</t>
  </si>
  <si>
    <t>SUNDARMFIN</t>
  </si>
  <si>
    <t>Sundaram Fixed Term Plan - DV - (RLDVRG)</t>
  </si>
  <si>
    <t>Sundaram Multi Pap Ltd.</t>
  </si>
  <si>
    <t>SUNDARAMMUL</t>
  </si>
  <si>
    <t>SUNDARAM</t>
  </si>
  <si>
    <t>Sundaram-Clayton Ltd.</t>
  </si>
  <si>
    <t xml:space="preserve">SUNDAR.CLAY </t>
  </si>
  <si>
    <t>SUNCLAYLTD</t>
  </si>
  <si>
    <t>Sunday Exports Ltd.</t>
  </si>
  <si>
    <t>SUNDAY EXPOR</t>
  </si>
  <si>
    <t>SUNDYEX</t>
  </si>
  <si>
    <t>Sundram Fasteners Ltd.</t>
  </si>
  <si>
    <t>SUNDARAM FAS</t>
  </si>
  <si>
    <t>SUNDRMFAST</t>
  </si>
  <si>
    <t>Sunflag Filaments Ltd.</t>
  </si>
  <si>
    <t>Sunflag Iron &amp; Steel Company Ltd.</t>
  </si>
  <si>
    <t>SUNFLAG IRON</t>
  </si>
  <si>
    <t>SUNFLAG</t>
  </si>
  <si>
    <t>Sunflex Finance &amp; Investments Ltd.</t>
  </si>
  <si>
    <t>SUNFL FIN IN</t>
  </si>
  <si>
    <t>SUNFI</t>
  </si>
  <si>
    <t>Sunflower Commerce Ltd.</t>
  </si>
  <si>
    <t>Sungold Capital Ltd.</t>
  </si>
  <si>
    <t>SUNGOLD CAP.</t>
  </si>
  <si>
    <t>SUNGOLD</t>
  </si>
  <si>
    <t>Sunil Agro Foods Ltd.</t>
  </si>
  <si>
    <t>SUNIL AGRO F</t>
  </si>
  <si>
    <t>SUNILAGR</t>
  </si>
  <si>
    <t>Sunil Energy Ltd.</t>
  </si>
  <si>
    <t>Sunil Healthcare Ltd.</t>
  </si>
  <si>
    <t>SUNIL HEALTH</t>
  </si>
  <si>
    <t>Sunil Hitech Engineers Ltd.</t>
  </si>
  <si>
    <t>SUNIL HITECH</t>
  </si>
  <si>
    <t>SUNILHITEC</t>
  </si>
  <si>
    <t>Sunil Industries Ltd.</t>
  </si>
  <si>
    <t>SUNIL INDUS.</t>
  </si>
  <si>
    <t>SUNILTX</t>
  </si>
  <si>
    <t>Sunita Bonds &amp; Holdings Ltd.</t>
  </si>
  <si>
    <t>Sunitee Chemicals Ltd.</t>
  </si>
  <si>
    <t>SUNITEE CHEM</t>
  </si>
  <si>
    <t>SUNITEE</t>
  </si>
  <si>
    <t>Suniti Commercials Ltd.</t>
  </si>
  <si>
    <t>SUNITI COMM.</t>
  </si>
  <si>
    <t>ZSUNITCO</t>
  </si>
  <si>
    <t>Sunku Auto Ltd.</t>
  </si>
  <si>
    <t>SUNKU AUTO L</t>
  </si>
  <si>
    <t>SUNKU</t>
  </si>
  <si>
    <t>Sunlake Resorts and Hotels Ltd.</t>
  </si>
  <si>
    <t>SUNLAKE</t>
  </si>
  <si>
    <t>Sunraj Diamond Exports Ltd.</t>
  </si>
  <si>
    <t>SUNRAJ DIAM.</t>
  </si>
  <si>
    <t>SUNRAJDI</t>
  </si>
  <si>
    <t>Sunrise Asian Ltd.</t>
  </si>
  <si>
    <t>SUN ASIAN</t>
  </si>
  <si>
    <t>SUNASIAN</t>
  </si>
  <si>
    <t>Sunrise Distilleries Ltd.</t>
  </si>
  <si>
    <t>Sunrise Industrial Traders Ltd.</t>
  </si>
  <si>
    <t>SUNRISE INV.</t>
  </si>
  <si>
    <t>SUNRINV</t>
  </si>
  <si>
    <t>Sunrise Soaps &amp; Chemicals Ltd.</t>
  </si>
  <si>
    <t>Sunrise Universal Ltd.</t>
  </si>
  <si>
    <t>EXDON TRAD.N</t>
  </si>
  <si>
    <t>ZEXDONTR</t>
  </si>
  <si>
    <t>Sunrise Zinc Ltd.</t>
  </si>
  <si>
    <t>SUNRISE ZINC</t>
  </si>
  <si>
    <t>SUNZI</t>
  </si>
  <si>
    <t>Sunshield Chemicals Ltd.</t>
  </si>
  <si>
    <t>SUNSHIELD CH</t>
  </si>
  <si>
    <t>SUNSHIEL</t>
  </si>
  <si>
    <t>Sunshine Capital Ltd.</t>
  </si>
  <si>
    <t>SCL</t>
  </si>
  <si>
    <t>Sunshine Housecon Ltd.</t>
  </si>
  <si>
    <t>Sunstar Realty Development Ltd.</t>
  </si>
  <si>
    <t>SUNSTAR R</t>
  </si>
  <si>
    <t>Sunteck Realty Ltd.</t>
  </si>
  <si>
    <t>SUNTECK REAL</t>
  </si>
  <si>
    <t>SUNTECK</t>
  </si>
  <si>
    <t>Super Bakers (India) Ltd.</t>
  </si>
  <si>
    <t>SUPER BAKERS</t>
  </si>
  <si>
    <t>SUPERBAK</t>
  </si>
  <si>
    <t>Super Crop Safe Ltd.</t>
  </si>
  <si>
    <t>SUPER CROP.</t>
  </si>
  <si>
    <t>SUCROSA</t>
  </si>
  <si>
    <t>Super Domestic Machines Ltd.</t>
  </si>
  <si>
    <t>SUPER DOMEST</t>
  </si>
  <si>
    <t>SUPRDOM</t>
  </si>
  <si>
    <t>Super Finance Ltd.</t>
  </si>
  <si>
    <t>Super Fine Knitters Ltd.</t>
  </si>
  <si>
    <t>SKL</t>
  </si>
  <si>
    <t>Super Forgings &amp; Steels Ltd.</t>
  </si>
  <si>
    <t>SUPERFORGE</t>
  </si>
  <si>
    <t>Super Sales India Ltd.</t>
  </si>
  <si>
    <t>SUPER SAL IN</t>
  </si>
  <si>
    <t>SUPER</t>
  </si>
  <si>
    <t>Super Spinning Mills Ltd.</t>
  </si>
  <si>
    <t xml:space="preserve">SUPER SPIN. </t>
  </si>
  <si>
    <t>SUPERSPIN</t>
  </si>
  <si>
    <t>Super Syncotex (India) Ltd.</t>
  </si>
  <si>
    <t>SUP SYNCOT I</t>
  </si>
  <si>
    <t>SUPERSYN</t>
  </si>
  <si>
    <t>Super Tannery Ltd.</t>
  </si>
  <si>
    <t>SUPER TANNER</t>
  </si>
  <si>
    <t>SUPTANERY</t>
  </si>
  <si>
    <t>Superhouse Ltd.</t>
  </si>
  <si>
    <t>SUPER HOUSE</t>
  </si>
  <si>
    <t>SUPERHOUSE</t>
  </si>
  <si>
    <t>Superior Finlease Ltd.</t>
  </si>
  <si>
    <t>SUPERIOR</t>
  </si>
  <si>
    <t>Superior Industrial Enterprises Ltd.</t>
  </si>
  <si>
    <t>SIEL</t>
  </si>
  <si>
    <t>Superior Sox Ltd.</t>
  </si>
  <si>
    <t>SUPERIOR SOX</t>
  </si>
  <si>
    <t>SUPSOXL</t>
  </si>
  <si>
    <t>Supernova Advertising Ltd.</t>
  </si>
  <si>
    <t>SUPERNOVA</t>
  </si>
  <si>
    <t>Superspace Infrastructure Ltd.</t>
  </si>
  <si>
    <t>SURAB.CHE.&amp;I</t>
  </si>
  <si>
    <t>SURCHIN</t>
  </si>
  <si>
    <t>Supertex Industries Ltd.</t>
  </si>
  <si>
    <t>SUPERTEX IND</t>
  </si>
  <si>
    <t>SUPERTEX</t>
  </si>
  <si>
    <t>Supra Industrial Resources Ltd.</t>
  </si>
  <si>
    <t>Supra Pacific Management Consultancy Ltd.</t>
  </si>
  <si>
    <t>SUPRAP</t>
  </si>
  <si>
    <t>Supra Trends Ltd.</t>
  </si>
  <si>
    <t>SUPRATRE</t>
  </si>
  <si>
    <t>Suprajit Engineering Ltd.</t>
  </si>
  <si>
    <t>SUPRAJIT ENG</t>
  </si>
  <si>
    <t>SUPRAJIT</t>
  </si>
  <si>
    <t>Supraneet Finance &amp; Consultants Ltd.</t>
  </si>
  <si>
    <t>Supreme (India) Impex Ltd.</t>
  </si>
  <si>
    <t>Supreme Commercial Enterprises Ltd.</t>
  </si>
  <si>
    <t>Supreme Holdings &amp; Hospitality (India) Ltd.</t>
  </si>
  <si>
    <t>SUPREME HO</t>
  </si>
  <si>
    <t>SUPREME</t>
  </si>
  <si>
    <t>Supreme Impex Ltd.</t>
  </si>
  <si>
    <t>Supreme Industries Ltd.</t>
  </si>
  <si>
    <t>SUPREM IND</t>
  </si>
  <si>
    <t>SUPREMEIND</t>
  </si>
  <si>
    <t>Supreme Infrastructure India Ltd.</t>
  </si>
  <si>
    <t>SUPREME INFR</t>
  </si>
  <si>
    <t>SUPREMEINF</t>
  </si>
  <si>
    <t>Supreme Petrochem Ltd.</t>
  </si>
  <si>
    <t xml:space="preserve">SUPREME PET </t>
  </si>
  <si>
    <t>SUPPETRO</t>
  </si>
  <si>
    <t>Supreme Telecom &amp; Network India Ltd.</t>
  </si>
  <si>
    <t>SUPREM TEL N</t>
  </si>
  <si>
    <t>SUPRTELE</t>
  </si>
  <si>
    <t>Supreme Tex Mart Ltd.</t>
  </si>
  <si>
    <t>SUPREME TEX</t>
  </si>
  <si>
    <t>SUPREMETEX</t>
  </si>
  <si>
    <t>Supremex Shine Steels Ltd.</t>
  </si>
  <si>
    <t>SUPREMEX</t>
  </si>
  <si>
    <t>Supriya Leasing Ltd.</t>
  </si>
  <si>
    <t>Supriya Pharmaceuticals Ltd.</t>
  </si>
  <si>
    <t>SUPRIY PHARM</t>
  </si>
  <si>
    <t>SUPHA</t>
  </si>
  <si>
    <t>Suraj Cropsciences Ltd.</t>
  </si>
  <si>
    <t>Suraj Holdings Ltd.</t>
  </si>
  <si>
    <t>SURAJ HOLDIN</t>
  </si>
  <si>
    <t>SURAJHLD</t>
  </si>
  <si>
    <t>Suraj Industries Ltd.</t>
  </si>
  <si>
    <t>SURAJ INDUST</t>
  </si>
  <si>
    <t>SURJIND</t>
  </si>
  <si>
    <t>Suraj Ltd.</t>
  </si>
  <si>
    <t xml:space="preserve">SURAJ LTD   </t>
  </si>
  <si>
    <t>SURAJLTD</t>
  </si>
  <si>
    <t>Suraj Products Ltd.</t>
  </si>
  <si>
    <t>SURAJ PRODUC</t>
  </si>
  <si>
    <t>SURAJ</t>
  </si>
  <si>
    <t>Surana Corporation Ltd.</t>
  </si>
  <si>
    <t>SURANA CORPO</t>
  </si>
  <si>
    <t>SURANACORP</t>
  </si>
  <si>
    <t>Surana Industries Ltd.</t>
  </si>
  <si>
    <t>SURANA INDS</t>
  </si>
  <si>
    <t>SURANAIND</t>
  </si>
  <si>
    <t>Surana Metals Ltd.</t>
  </si>
  <si>
    <t>Surana Solar Ltd.</t>
  </si>
  <si>
    <t>SURANASOL</t>
  </si>
  <si>
    <t>Surana Telecom &amp; Power Ltd.</t>
  </si>
  <si>
    <t>SURANATP</t>
  </si>
  <si>
    <t>SURANAT&amp;P</t>
  </si>
  <si>
    <t>Surat Textile Mills Ltd.</t>
  </si>
  <si>
    <t>SURAT TEXT.</t>
  </si>
  <si>
    <t>SURATEX</t>
  </si>
  <si>
    <t>Surbhi Industries Ltd.</t>
  </si>
  <si>
    <t>SURBHI IND</t>
  </si>
  <si>
    <t>SURBHIN</t>
  </si>
  <si>
    <t>Surevin BPO Services Ltd.</t>
  </si>
  <si>
    <t>Surprise Traders Ltd.</t>
  </si>
  <si>
    <t>Surya Funcity Ltd.</t>
  </si>
  <si>
    <t>SURYA FUN CT</t>
  </si>
  <si>
    <t>SURFUNC</t>
  </si>
  <si>
    <t>Surya India Ltd.</t>
  </si>
  <si>
    <t>SURYAINDIA</t>
  </si>
  <si>
    <t>Surya Industrial Corporation Ltd.</t>
  </si>
  <si>
    <t>SURYA IND.CO</t>
  </si>
  <si>
    <t>SURINDL</t>
  </si>
  <si>
    <t>Surya Marketing Ltd.</t>
  </si>
  <si>
    <t>SOLISMAR</t>
  </si>
  <si>
    <t>Surya Pharmaceutical Ltd.</t>
  </si>
  <si>
    <t>SURYA PHARMA</t>
  </si>
  <si>
    <t>SURYAPHARM</t>
  </si>
  <si>
    <t>Surya Roshni Ltd.</t>
  </si>
  <si>
    <t>SURYA ROSHNI</t>
  </si>
  <si>
    <t>SURYAROSNI</t>
  </si>
  <si>
    <t>Suryaamba Spinning Mills Ltd.</t>
  </si>
  <si>
    <t>SURYAMBA SP</t>
  </si>
  <si>
    <t>SURYAAMBA</t>
  </si>
  <si>
    <t>Suryachakra Power Corporation Ltd.</t>
  </si>
  <si>
    <t>SURYACHAKRA</t>
  </si>
  <si>
    <t>Suryajyoti Spinning Mills Ltd.</t>
  </si>
  <si>
    <t>SURYAJYOTI S</t>
  </si>
  <si>
    <t>SURYAJYOTI</t>
  </si>
  <si>
    <t>Suryakrupa Finance Ltd.</t>
  </si>
  <si>
    <t>SURYAKRUPA</t>
  </si>
  <si>
    <t>SURYAKR</t>
  </si>
  <si>
    <t>Suryalakshmi Cotton Mills Ltd.</t>
  </si>
  <si>
    <t>SURYLAK.COTT</t>
  </si>
  <si>
    <t>SURYALAXMI</t>
  </si>
  <si>
    <t>Suryalata Spinning Mills Ltd.</t>
  </si>
  <si>
    <t>SURYALATA SP</t>
  </si>
  <si>
    <t>SURYALA</t>
  </si>
  <si>
    <t>Suryavanshi Spinning Mills Ltd.</t>
  </si>
  <si>
    <t>SURYAVA SPIN</t>
  </si>
  <si>
    <t>SURYVANSP</t>
  </si>
  <si>
    <t>Suryo Foods &amp; Industries  Ltd.</t>
  </si>
  <si>
    <t>SURYO FOODS</t>
  </si>
  <si>
    <t>SURFI</t>
  </si>
  <si>
    <t>Suryoday Allo-Metal Powders Ltd.</t>
  </si>
  <si>
    <t>SURYOD AL ME</t>
  </si>
  <si>
    <t>SURYODAL</t>
  </si>
  <si>
    <t>Suryodaya Investment &amp; Trdg. Company Ltd.</t>
  </si>
  <si>
    <t>SURYODAY INV</t>
  </si>
  <si>
    <t>ZSURYODI</t>
  </si>
  <si>
    <t>Suryodaya Plastics Ltd.</t>
  </si>
  <si>
    <t>SURYODAYA PL</t>
  </si>
  <si>
    <t>SURYOPLA</t>
  </si>
  <si>
    <t>Susma Traders Ltd.</t>
  </si>
  <si>
    <t>Sutlej Textiles &amp; Industries  Ltd.</t>
  </si>
  <si>
    <t>SUTLEJ TEXT</t>
  </si>
  <si>
    <t>SUTLEJTEX</t>
  </si>
  <si>
    <t>Suvarna Aqua Farm &amp; Exports Ltd.</t>
  </si>
  <si>
    <t>SUVARNA AQUA</t>
  </si>
  <si>
    <t>SVRNAQU</t>
  </si>
  <si>
    <t>Suven Life Sciences Ltd.</t>
  </si>
  <si>
    <t>SUVEN LIFE S</t>
  </si>
  <si>
    <t>SUVEN</t>
  </si>
  <si>
    <t>Suvidha Infraestate Corporation Ltd.</t>
  </si>
  <si>
    <t>SICL</t>
  </si>
  <si>
    <t>Suvifin Credit Solutions Ltd.</t>
  </si>
  <si>
    <t>PURSHOTTAM</t>
  </si>
  <si>
    <t>Suvinay Trading &amp; Investment Co Ltd.</t>
  </si>
  <si>
    <t>Suvridhi Financial Services Ltd.</t>
  </si>
  <si>
    <t>Suwarnsparsh Gems And Jewellery Ltd.</t>
  </si>
  <si>
    <t>Suyog Telematics Ltd.</t>
  </si>
  <si>
    <t>SUYOG TELE</t>
  </si>
  <si>
    <t>Suzlon Energy Ltd.</t>
  </si>
  <si>
    <t>SUZLONENERGY</t>
  </si>
  <si>
    <t>SUZLON</t>
  </si>
  <si>
    <t>Suzuki (India) Ltd</t>
  </si>
  <si>
    <t>SV Global Mill Ltd.</t>
  </si>
  <si>
    <t>SV GLOBAL</t>
  </si>
  <si>
    <t>SVGLOBAL</t>
  </si>
  <si>
    <t>SV Trading &amp; Agencies Ltd.</t>
  </si>
  <si>
    <t>S V TRADING</t>
  </si>
  <si>
    <t>ZSVTRADI</t>
  </si>
  <si>
    <t>SVA India Ltd.</t>
  </si>
  <si>
    <t>SVAINDIA</t>
  </si>
  <si>
    <t>Svam Softwares Ltd.</t>
  </si>
  <si>
    <t>SVAM SOFTWAR</t>
  </si>
  <si>
    <t>SVAMSOF</t>
  </si>
  <si>
    <t>Svaraj Trading &amp; Agencies Ltd.</t>
  </si>
  <si>
    <t>SVARAJ TRAD</t>
  </si>
  <si>
    <t>ZSVARAJT</t>
  </si>
  <si>
    <t>Svarnim Trade Udyog Ltd.</t>
  </si>
  <si>
    <t>SNIM</t>
  </si>
  <si>
    <t>SVC Resources Ltd.</t>
  </si>
  <si>
    <t>SVC RES</t>
  </si>
  <si>
    <t>SVCRES</t>
  </si>
  <si>
    <t>SVC Superchem Ltd.</t>
  </si>
  <si>
    <t>SVC SUPERCHE</t>
  </si>
  <si>
    <t>SVCSUPE</t>
  </si>
  <si>
    <t>SVOGL Oil Gas and Energy Ltd.</t>
  </si>
  <si>
    <t>SVOGL</t>
  </si>
  <si>
    <t>SVP Global Ventures Ltd.</t>
  </si>
  <si>
    <t>SVPGLOB</t>
  </si>
  <si>
    <t>SVP housing Ltd.</t>
  </si>
  <si>
    <t>SVPHOUSING</t>
  </si>
  <si>
    <t>SW Investments Ltd.</t>
  </si>
  <si>
    <t>SWIL</t>
  </si>
  <si>
    <t>Swadeshi Industries &amp; Leasing Ltd.</t>
  </si>
  <si>
    <t>SWADESHI IND</t>
  </si>
  <si>
    <t>SWADEIN</t>
  </si>
  <si>
    <t>Swadeshi Polytex Ltd.</t>
  </si>
  <si>
    <t>SWAD.POLYTEX</t>
  </si>
  <si>
    <t>SWADPOL</t>
  </si>
  <si>
    <t>Swadeshi Projects Ltd.</t>
  </si>
  <si>
    <t>Swagruha Infrastructure Ltd.</t>
  </si>
  <si>
    <t>SWAGRUHA</t>
  </si>
  <si>
    <t>Swagtam Trading &amp; Services Ltd.</t>
  </si>
  <si>
    <t>SWAGTAM</t>
  </si>
  <si>
    <t>Swaika Vanaspati Products Ltd.</t>
  </si>
  <si>
    <t>SWAL Ltd.</t>
  </si>
  <si>
    <t>Swan Energy Ltd.</t>
  </si>
  <si>
    <t xml:space="preserve">SWAN ENG    </t>
  </si>
  <si>
    <t>SWANENERGY</t>
  </si>
  <si>
    <t>Swaraj Automotives Ltd.</t>
  </si>
  <si>
    <t>SWARAJAUTO</t>
  </si>
  <si>
    <t>SWARAJ ENGIN</t>
  </si>
  <si>
    <t>SWARAJENG</t>
  </si>
  <si>
    <t>Swarn Mayur Bonds &amp; Holdings Ltd.</t>
  </si>
  <si>
    <t>Swarna Securities Ltd.</t>
  </si>
  <si>
    <t>SWARNA SECUR</t>
  </si>
  <si>
    <t>SWRNASE</t>
  </si>
  <si>
    <t>Swarnajyothi Agrotech &amp; Power Ltd.</t>
  </si>
  <si>
    <t>SWAGRO</t>
  </si>
  <si>
    <t>Swarnasarita Gems Ltd.</t>
  </si>
  <si>
    <t>SWARNASA</t>
  </si>
  <si>
    <t>SWARNSAR</t>
  </si>
  <si>
    <t>Swasti Vinayaka Art &amp; Heritage Corporation Ltd.</t>
  </si>
  <si>
    <t>SVARTCORP</t>
  </si>
  <si>
    <t>Swasti Vinayaka Synthetics Ltd.</t>
  </si>
  <si>
    <t>SWASTI VINAY</t>
  </si>
  <si>
    <t>SWASTIVI</t>
  </si>
  <si>
    <t>Swastik Oleochems Ltd.</t>
  </si>
  <si>
    <t>Swastik Plywood Ltd.</t>
  </si>
  <si>
    <t>Swastik Rubber Products Ltd.</t>
  </si>
  <si>
    <t>SWAS RUBB</t>
  </si>
  <si>
    <t>SWASRUB</t>
  </si>
  <si>
    <t>Swastik Safe Deposit &amp; Investments Ltd.</t>
  </si>
  <si>
    <t>SWASTIK SAFE</t>
  </si>
  <si>
    <t>ZSWASTSA</t>
  </si>
  <si>
    <t>Swastik Spintex Ltd.</t>
  </si>
  <si>
    <t>Swastik Surfactants Ltd.</t>
  </si>
  <si>
    <t>SWASTIK SURF</t>
  </si>
  <si>
    <t>SWASURF</t>
  </si>
  <si>
    <t>Swastika Investmart Ltd.</t>
  </si>
  <si>
    <t>SWASTIK INV</t>
  </si>
  <si>
    <t>SWASTIKA</t>
  </si>
  <si>
    <t>Sweatamber Steel Ltd.</t>
  </si>
  <si>
    <t>SWETAMBER ST</t>
  </si>
  <si>
    <t>SWETAST</t>
  </si>
  <si>
    <t>Swelect Energy Systems Ltd.</t>
  </si>
  <si>
    <t xml:space="preserve">SWELECT     </t>
  </si>
  <si>
    <t>SWELECTES</t>
  </si>
  <si>
    <t>Swetha Engineering Ltd.</t>
  </si>
  <si>
    <t>Swiss Glascoat Equipments Ltd.</t>
  </si>
  <si>
    <t>SWISS GLASS</t>
  </si>
  <si>
    <t>SWISSGLA</t>
  </si>
  <si>
    <t>Switching Technologies Gunther Ltd.</t>
  </si>
  <si>
    <t>SWITCH.TECH.</t>
  </si>
  <si>
    <t>SWITCHTE</t>
  </si>
  <si>
    <t>Swojas Energy Foods Ltd.</t>
  </si>
  <si>
    <t>SWOJAS ENE F</t>
  </si>
  <si>
    <t>SWOEF</t>
  </si>
  <si>
    <t>Sword &amp; Shield Pharma Ltd.</t>
  </si>
  <si>
    <t>SWORD &amp;SHIEL</t>
  </si>
  <si>
    <t>Sword-Edge Commercials Ltd.</t>
  </si>
  <si>
    <t>SWORDEDGE</t>
  </si>
  <si>
    <t>Sybly Industries Ltd.</t>
  </si>
  <si>
    <t>SYBLY INDS.</t>
  </si>
  <si>
    <t>SYBLY</t>
  </si>
  <si>
    <t>Sylph Education Solutions Ltd.</t>
  </si>
  <si>
    <t>SESL</t>
  </si>
  <si>
    <t>Sylph Technologies Ltd.</t>
  </si>
  <si>
    <t>SYLPH TECH</t>
  </si>
  <si>
    <t>SYLPH</t>
  </si>
  <si>
    <t>Symbiox Investment &amp; Trading Co Ltd.</t>
  </si>
  <si>
    <t>SYMBIOX</t>
  </si>
  <si>
    <t>SYMPHONY</t>
  </si>
  <si>
    <t>Syncom Formulations (India) Ltd.</t>
  </si>
  <si>
    <t>SYNCOM FORM.</t>
  </si>
  <si>
    <t>SYNCOM</t>
  </si>
  <si>
    <t>Syncom Healthcare Ltd.</t>
  </si>
  <si>
    <t xml:space="preserve">SYNCOM HEAL </t>
  </si>
  <si>
    <t>Syndicate Bank</t>
  </si>
  <si>
    <t>SYNDICATE BN</t>
  </si>
  <si>
    <t>SYNDIBANK</t>
  </si>
  <si>
    <t>Synergy Bizcon Ltd.</t>
  </si>
  <si>
    <t>SBCL</t>
  </si>
  <si>
    <t>Synergy Cosmetics (Exim) Ltd.</t>
  </si>
  <si>
    <t>SYNERGY</t>
  </si>
  <si>
    <t>Synfosys Business Solutions Ltd.</t>
  </si>
  <si>
    <t>Syngene International Ltd.</t>
  </si>
  <si>
    <t>SYNGENE</t>
  </si>
  <si>
    <t>Synthetic Moulders Ltd.</t>
  </si>
  <si>
    <t>Synthetics &amp; Chemicals Ltd.</t>
  </si>
  <si>
    <t>SYNTHCHEM</t>
  </si>
  <si>
    <t>Synthiko Foils Ltd.</t>
  </si>
  <si>
    <t>SYNTHIKO FOI</t>
  </si>
  <si>
    <t>SYNTHFO</t>
  </si>
  <si>
    <t>SYP Agro Foods Ltd.</t>
  </si>
  <si>
    <t>SYP AGRO FOO</t>
  </si>
  <si>
    <t>SYPAGFD</t>
  </si>
  <si>
    <t>Syschem (India) Ltd.</t>
  </si>
  <si>
    <t>SYSCHEM (I)</t>
  </si>
  <si>
    <t>SYSCHEM</t>
  </si>
  <si>
    <t>Sysco Industries Ltd.</t>
  </si>
  <si>
    <t>SYSCO</t>
  </si>
  <si>
    <t>Systel Infotech Ltd.</t>
  </si>
  <si>
    <t>SYSTEL INFOT</t>
  </si>
  <si>
    <t>SYSTELIN</t>
  </si>
  <si>
    <t>Systematix Corporate Services Ltd.</t>
  </si>
  <si>
    <t>SYSTAMATIX C</t>
  </si>
  <si>
    <t>SYSTMTXC</t>
  </si>
  <si>
    <t>Systematix Securities Ltd.</t>
  </si>
  <si>
    <t>SYSTEM SECUR</t>
  </si>
  <si>
    <t>SYTIXSE</t>
  </si>
  <si>
    <t>T Kumari (Financiers) Ltd.</t>
  </si>
  <si>
    <t>T Spiritual World Ltd.</t>
  </si>
  <si>
    <t>T. SPIRITUAL</t>
  </si>
  <si>
    <t>TSPIRITUAL</t>
  </si>
  <si>
    <t>T Stanes &amp; Co. Limited</t>
  </si>
  <si>
    <t>T&amp;I Global Ltd.</t>
  </si>
  <si>
    <t>T &amp; I GLOBAL</t>
  </si>
  <si>
    <t>TIGLOB</t>
  </si>
  <si>
    <t>T&amp;I Projects Ltd.</t>
  </si>
  <si>
    <t>TAAL Enterprises Ltd.</t>
  </si>
  <si>
    <t>TAALENT</t>
  </si>
  <si>
    <t>Taaza International Ltd.</t>
  </si>
  <si>
    <t>TAAZAINT</t>
  </si>
  <si>
    <t>Tactfull Investments Ltd.</t>
  </si>
  <si>
    <t>Taggas Industrial Development Ltd.</t>
  </si>
  <si>
    <t>Tai Chonbang Textile Industries  Ltd.</t>
  </si>
  <si>
    <t>TAI CHONBANG</t>
  </si>
  <si>
    <t>TAICHONG</t>
  </si>
  <si>
    <t>Tai Industries Ltd.</t>
  </si>
  <si>
    <t>TAI INDUST.</t>
  </si>
  <si>
    <t>TAIIND</t>
  </si>
  <si>
    <t>Tainwala Chemicals &amp; Plastics (India) Ltd.</t>
  </si>
  <si>
    <t>TAINWALA CH.</t>
  </si>
  <si>
    <t>TAINWALCHM</t>
  </si>
  <si>
    <t>Taj GVK Hotels &amp; Resorts Ltd.</t>
  </si>
  <si>
    <t>TAJ GVK HOTL</t>
  </si>
  <si>
    <t>TAJGVK</t>
  </si>
  <si>
    <t>Take Solutions Ltd.</t>
  </si>
  <si>
    <t>TAKE SOLUT</t>
  </si>
  <si>
    <t>TAKE</t>
  </si>
  <si>
    <t>Taksheel Solutions Ltd.</t>
  </si>
  <si>
    <t>TAKSHEEL</t>
  </si>
  <si>
    <t>Talbros Automotive Components Ltd.</t>
  </si>
  <si>
    <t>TALBROS AUTO</t>
  </si>
  <si>
    <t>TALBROAUTO</t>
  </si>
  <si>
    <t>Talbros Engineering Ltd.</t>
  </si>
  <si>
    <t>TALBROSENG</t>
  </si>
  <si>
    <t>Talwalkars Better Value Fitness Ltd.</t>
  </si>
  <si>
    <t>TALWALKAR</t>
  </si>
  <si>
    <t>TALWALKARS</t>
  </si>
  <si>
    <t>Tamarai Mills Ltd.</t>
  </si>
  <si>
    <t>TAMARAI MILL</t>
  </si>
  <si>
    <t>TAMRMIL</t>
  </si>
  <si>
    <t>Tamboli Capital Ltd.</t>
  </si>
  <si>
    <t>TAMBOLI CAP</t>
  </si>
  <si>
    <t>TAMBOLI</t>
  </si>
  <si>
    <t>Tamil Nadu Newsprint &amp; Papers Ltd.</t>
  </si>
  <si>
    <t>TAMIL.NEWSPR</t>
  </si>
  <si>
    <t>TNPL</t>
  </si>
  <si>
    <t>Tamilnadu Finance Ltd.</t>
  </si>
  <si>
    <t>Tamilnadu Jai Bharath Mills Ltd.</t>
  </si>
  <si>
    <t>TAM.JAI.MILL</t>
  </si>
  <si>
    <t>TAMJAIM</t>
  </si>
  <si>
    <t>Tamilnadu Petroproducts Ltd.</t>
  </si>
  <si>
    <t>T.P.L.</t>
  </si>
  <si>
    <t>TNPETRO</t>
  </si>
  <si>
    <t>Tamilnadu Steel Tubes Ltd.</t>
  </si>
  <si>
    <t>T.N.STEEL TU</t>
  </si>
  <si>
    <t>TNSTLTU</t>
  </si>
  <si>
    <t>Tamilnadu Telecommunications Ltd.</t>
  </si>
  <si>
    <t>TAMIL.TELE.</t>
  </si>
  <si>
    <t>TNTELE</t>
  </si>
  <si>
    <t>Taneja Aerospace &amp; Aviation Ltd.</t>
  </si>
  <si>
    <t>TANEJA AERO.</t>
  </si>
  <si>
    <t>TANAA</t>
  </si>
  <si>
    <t>Tanfac Industries Ltd.</t>
  </si>
  <si>
    <t>TANFAC IND.</t>
  </si>
  <si>
    <t>TANFACIND</t>
  </si>
  <si>
    <t>Tanla Solutions Ltd.</t>
  </si>
  <si>
    <t>TANLA</t>
  </si>
  <si>
    <t>Tantech Agro Chemicals Ltd.</t>
  </si>
  <si>
    <t>Tantia Constructions Ltd.</t>
  </si>
  <si>
    <t>TANTIA CONS</t>
  </si>
  <si>
    <t>TANTIACONS</t>
  </si>
  <si>
    <t>Tantia Financial Services Ltd.</t>
  </si>
  <si>
    <t>Tanvi Foods (India) Ltd.</t>
  </si>
  <si>
    <t>TANVI</t>
  </si>
  <si>
    <t>Taparia Tools Ltd.</t>
  </si>
  <si>
    <t>TAPARIA TOOL</t>
  </si>
  <si>
    <t>TAPARIA</t>
  </si>
  <si>
    <t>Tara Jewels Ltd.</t>
  </si>
  <si>
    <t>TARA JEWELS</t>
  </si>
  <si>
    <t>TARAJEWELS</t>
  </si>
  <si>
    <t>Tarai Foods Ltd.</t>
  </si>
  <si>
    <t>TARAI FOODS</t>
  </si>
  <si>
    <t>TARAI</t>
  </si>
  <si>
    <t>Tarang Projects &amp; Consultant Ltd.</t>
  </si>
  <si>
    <t>TARANG PRO</t>
  </si>
  <si>
    <t>TARANG</t>
  </si>
  <si>
    <t>Tarangini Investments Ltd.</t>
  </si>
  <si>
    <t>Tarapur Transformers Ltd.</t>
  </si>
  <si>
    <t>TARAPUR TRA</t>
  </si>
  <si>
    <t>TARAPUR</t>
  </si>
  <si>
    <t>Tarini International Ltd.</t>
  </si>
  <si>
    <t>TARINI</t>
  </si>
  <si>
    <t>Tarmat Ltd.</t>
  </si>
  <si>
    <t>TARMAT</t>
  </si>
  <si>
    <t>Tarrif Cine &amp; Finance Ltd.</t>
  </si>
  <si>
    <t>TARRIF CINE</t>
  </si>
  <si>
    <t>TARCF</t>
  </si>
  <si>
    <t>Tasati Tea Ltd.</t>
  </si>
  <si>
    <t>Tashi India Ltd.</t>
  </si>
  <si>
    <t>TASHI(I) LTD</t>
  </si>
  <si>
    <t>TASHIND</t>
  </si>
  <si>
    <t>Tasty Bite Eatables Ltd.</t>
  </si>
  <si>
    <t>TASTY BITE</t>
  </si>
  <si>
    <t>TASTYBIT</t>
  </si>
  <si>
    <t>Tata Chemicals Ltd.</t>
  </si>
  <si>
    <t>TATA CHEM.</t>
  </si>
  <si>
    <t>TATACHEM</t>
  </si>
  <si>
    <t>Tata Coffee Ltd.</t>
  </si>
  <si>
    <t>TATA COFFEE</t>
  </si>
  <si>
    <t>TATACOFFEE</t>
  </si>
  <si>
    <t>Tata Communications Ltd.</t>
  </si>
  <si>
    <t>TATA COMM</t>
  </si>
  <si>
    <t>TATACOMM</t>
  </si>
  <si>
    <t>TCS LTD.</t>
  </si>
  <si>
    <t>TCS</t>
  </si>
  <si>
    <t>TATA ELXSI</t>
  </si>
  <si>
    <t>TATAELXSI</t>
  </si>
  <si>
    <t>Tata Global Beverages Ltd.</t>
  </si>
  <si>
    <t>TATAGLOBAL</t>
  </si>
  <si>
    <t>Tata Infotech Ltd. (Amalgamated)</t>
  </si>
  <si>
    <t>TATAINFOTE</t>
  </si>
  <si>
    <t>Tata Investment Corporation Ltd.</t>
  </si>
  <si>
    <t>TATA INVEST.</t>
  </si>
  <si>
    <t>TATAINVEST</t>
  </si>
  <si>
    <t>Tata Metaliks Ltd.</t>
  </si>
  <si>
    <t>TATA METALIK</t>
  </si>
  <si>
    <t>TATAMETALI</t>
  </si>
  <si>
    <t>Tata Motors - DVR Ordinary</t>
  </si>
  <si>
    <t>TATAMTRTDVR</t>
  </si>
  <si>
    <t>TATAMTRDVR</t>
  </si>
  <si>
    <t>Tata Motors Ltd.</t>
  </si>
  <si>
    <t>TATA MOTORS</t>
  </si>
  <si>
    <t>TATAMOTORS</t>
  </si>
  <si>
    <t>Tata Power Company Ltd.</t>
  </si>
  <si>
    <t>TATA POWER</t>
  </si>
  <si>
    <t>TATAPOWER</t>
  </si>
  <si>
    <t>Tata Sponge Iron Ltd.</t>
  </si>
  <si>
    <t>TATA SPONGE</t>
  </si>
  <si>
    <t>TATASPONGE</t>
  </si>
  <si>
    <t>Tata Steel Ltd.</t>
  </si>
  <si>
    <t>TATA STEEL</t>
  </si>
  <si>
    <t>TATASTEEL</t>
  </si>
  <si>
    <t>Tata Teleservices (Maharashtra) Ltd.</t>
  </si>
  <si>
    <t>TATA TELESER</t>
  </si>
  <si>
    <t>TTML</t>
  </si>
  <si>
    <t>Tavernier Resources Ltd.</t>
  </si>
  <si>
    <t>TAVERNIER</t>
  </si>
  <si>
    <t>Tayo Rolls Ltd.</t>
  </si>
  <si>
    <t>TATA YODOGAW</t>
  </si>
  <si>
    <t>TATAYODOGA</t>
  </si>
  <si>
    <t>TCFC Finance Ltd.</t>
  </si>
  <si>
    <t>TCFC FINANCE</t>
  </si>
  <si>
    <t>TCFCFINQ</t>
  </si>
  <si>
    <t>TCI Bhoruka Projects Ltd.</t>
  </si>
  <si>
    <t>TCI Developers Ltd.</t>
  </si>
  <si>
    <t>TCI DEVELP</t>
  </si>
  <si>
    <t>TCIDEVELOP</t>
  </si>
  <si>
    <t>TCI Express Ltd.</t>
  </si>
  <si>
    <t>TCIEXP</t>
  </si>
  <si>
    <t>TCI Finance Ltd.</t>
  </si>
  <si>
    <t>TCI FINANCE</t>
  </si>
  <si>
    <t>TCIFINANCE</t>
  </si>
  <si>
    <t>TCI Industries Ltd.</t>
  </si>
  <si>
    <t>TCI INDUS.</t>
  </si>
  <si>
    <t>TCIIND</t>
  </si>
  <si>
    <t>TCM Ltd.</t>
  </si>
  <si>
    <t>T C M LTD.</t>
  </si>
  <si>
    <t>TCMLMTD</t>
  </si>
  <si>
    <t>TCP Ltd.</t>
  </si>
  <si>
    <t>TCPL Packaging Ltd.</t>
  </si>
  <si>
    <t>TCPL PACK</t>
  </si>
  <si>
    <t>TCPLPACK</t>
  </si>
  <si>
    <t>TD Power Systems Ltd.</t>
  </si>
  <si>
    <t>TD POWER</t>
  </si>
  <si>
    <t>TDPOWERSYS</t>
  </si>
  <si>
    <t>Tea Time Ltd.</t>
  </si>
  <si>
    <t>TEA TIME LTD</t>
  </si>
  <si>
    <t>TEATIME</t>
  </si>
  <si>
    <t>TeamLease Services Ltd.</t>
  </si>
  <si>
    <t>TEAMLEASE</t>
  </si>
  <si>
    <t>TECH MAH</t>
  </si>
  <si>
    <t>TECHM</t>
  </si>
  <si>
    <t>TechIndia Nirman Ltd.</t>
  </si>
  <si>
    <t>TECHIN</t>
  </si>
  <si>
    <t>Technical Associates Ltd</t>
  </si>
  <si>
    <t>TECH ELE ENG</t>
  </si>
  <si>
    <t>Techno Electric &amp; Engineering Company Ltd.</t>
  </si>
  <si>
    <t>TECHNO ELE</t>
  </si>
  <si>
    <t>TECHNO</t>
  </si>
  <si>
    <t>Techno Forge Ltd.</t>
  </si>
  <si>
    <t>TECHNO FORGE</t>
  </si>
  <si>
    <t>TECHFOR</t>
  </si>
  <si>
    <t>Technocraft Industries (India) Ltd.</t>
  </si>
  <si>
    <t>TECHNOCRAFT</t>
  </si>
  <si>
    <t>TIIL</t>
  </si>
  <si>
    <t>Technofab Engineering Ltd.</t>
  </si>
  <si>
    <t>TECHNOFAB</t>
  </si>
  <si>
    <t>Technojet Consultants Ltd.</t>
  </si>
  <si>
    <t>TECHNOJET CO</t>
  </si>
  <si>
    <t>TECHCON</t>
  </si>
  <si>
    <t>TechNVision Ventures Ltd.</t>
  </si>
  <si>
    <t>SOLIX TECHNO</t>
  </si>
  <si>
    <t>TECHNVISN</t>
  </si>
  <si>
    <t>Techtran Polylenses Ltd.</t>
  </si>
  <si>
    <t>TECHTRN.POLY</t>
  </si>
  <si>
    <t>TECPO</t>
  </si>
  <si>
    <t>TechTrek India Ltd.</t>
  </si>
  <si>
    <t>TECHTREK</t>
  </si>
  <si>
    <t>Tecil Chemicals &amp; Hydro Power Ltd.</t>
  </si>
  <si>
    <t>TECIL CHEM.</t>
  </si>
  <si>
    <t>TRELCHE-B</t>
  </si>
  <si>
    <t>Tecpro Systems Ltd.</t>
  </si>
  <si>
    <t>TECPRO SYS</t>
  </si>
  <si>
    <t>TECPRO</t>
  </si>
  <si>
    <t>Teem Laboratories Ltd.</t>
  </si>
  <si>
    <t>TEEM LABORAT</t>
  </si>
  <si>
    <t>TEEM</t>
  </si>
  <si>
    <t>Teesta Agro Industries  Ltd.</t>
  </si>
  <si>
    <t xml:space="preserve">TEESTA AGRO </t>
  </si>
  <si>
    <t>TEEAI</t>
  </si>
  <si>
    <t>Teesta Valley Tea Co. Ltd.</t>
  </si>
  <si>
    <t>Tej Infoways Ltd.</t>
  </si>
  <si>
    <t>TEJINFOWAY</t>
  </si>
  <si>
    <t>Tejas Networks Ltd.</t>
  </si>
  <si>
    <t>TEJASNET</t>
  </si>
  <si>
    <t>Tejassvi Aaharam Ltd.</t>
  </si>
  <si>
    <t>STERLING SPN</t>
  </si>
  <si>
    <t>STERSPN</t>
  </si>
  <si>
    <t>Tejnaksh Healthcare Ltd.</t>
  </si>
  <si>
    <t>TEJNAKSH</t>
  </si>
  <si>
    <t>Tejpur Vanijya Ltd.</t>
  </si>
  <si>
    <t>Teknomin Aqua Exports (India) Ltd.</t>
  </si>
  <si>
    <t>TEKNOMIN A.E</t>
  </si>
  <si>
    <t>TKNOMIN</t>
  </si>
  <si>
    <t>TeleCanor Global Ltd.</t>
  </si>
  <si>
    <t>TELECANOR</t>
  </si>
  <si>
    <t>Teledata Marine Solutions Ltd.</t>
  </si>
  <si>
    <t>TELEMARINE</t>
  </si>
  <si>
    <t>Teledata Technology Solutions Ltd.</t>
  </si>
  <si>
    <t>TELEDATAIT</t>
  </si>
  <si>
    <t>Telephone Cables Ltd.</t>
  </si>
  <si>
    <t>TELEPHNCAB</t>
  </si>
  <si>
    <t>TELECABL</t>
  </si>
  <si>
    <t>Telesys Software Ltd.</t>
  </si>
  <si>
    <t>TELESYS SOFT</t>
  </si>
  <si>
    <t>TELESYS</t>
  </si>
  <si>
    <t>Teloijan Tea Co Ltd.</t>
  </si>
  <si>
    <t>Tempo Appliances India Ltd.</t>
  </si>
  <si>
    <t>Temptation Foods Ltd.</t>
  </si>
  <si>
    <t>TEMPT.FOODS</t>
  </si>
  <si>
    <t>TEMPTFD</t>
  </si>
  <si>
    <t>Tentiwala Metal Products Ltd.</t>
  </si>
  <si>
    <t>TENTIMETAL</t>
  </si>
  <si>
    <t>Tera Software Ltd.</t>
  </si>
  <si>
    <t>TERASOFTWARE</t>
  </si>
  <si>
    <t>TERASOFT</t>
  </si>
  <si>
    <t>Terai Tea Company Ltd.</t>
  </si>
  <si>
    <t>TERAI TEA CO</t>
  </si>
  <si>
    <t>TERAI</t>
  </si>
  <si>
    <t>Terraform Magnum Ltd.</t>
  </si>
  <si>
    <t>TERRAFORM</t>
  </si>
  <si>
    <t>ZEVERBLD</t>
  </si>
  <si>
    <t>Terraform Realstate Ltd.</t>
  </si>
  <si>
    <t>TERRAREAL</t>
  </si>
  <si>
    <t>Terruzzi Fercalx India Ltd.</t>
  </si>
  <si>
    <t>TERRUZZI</t>
  </si>
  <si>
    <t>Terryfab (India) Ltd.</t>
  </si>
  <si>
    <t>TERRYFAB IND</t>
  </si>
  <si>
    <t>TERRYFB</t>
  </si>
  <si>
    <t>Terrygold (India) Ltd.</t>
  </si>
  <si>
    <t>TERRYGOLD(I)</t>
  </si>
  <si>
    <t>TERRYGOL</t>
  </si>
  <si>
    <t>Tetrahedron Ltd.</t>
  </si>
  <si>
    <t>Tetron Commercial Ltd.</t>
  </si>
  <si>
    <t>Texel Industries Ltd.</t>
  </si>
  <si>
    <t>TEXEL INDUST</t>
  </si>
  <si>
    <t>TEXELIN</t>
  </si>
  <si>
    <t>Texmaco Infrastructure &amp; Holdings Ltd.</t>
  </si>
  <si>
    <t>TEXINFRA</t>
  </si>
  <si>
    <t>Texmaco Rail &amp; Engineering Ltd.</t>
  </si>
  <si>
    <t>TEXMACO RAIL</t>
  </si>
  <si>
    <t>TEXRAIL</t>
  </si>
  <si>
    <t>Texmo Pipes &amp; Products Ltd.</t>
  </si>
  <si>
    <t>TEXMO PIPES</t>
  </si>
  <si>
    <t>TEXMOPIPES</t>
  </si>
  <si>
    <t>Texplast Industries Ltd.</t>
  </si>
  <si>
    <t>TEXPLAST IND</t>
  </si>
  <si>
    <t>TEXPI</t>
  </si>
  <si>
    <t>TGB Banquets And Hotels Ltd.</t>
  </si>
  <si>
    <t>TGBHOTELS</t>
  </si>
  <si>
    <t>Thacker &amp; Company Ltd.</t>
  </si>
  <si>
    <t>THACKER</t>
  </si>
  <si>
    <t>Thakkers Developers Ltd.</t>
  </si>
  <si>
    <t>THAKKERS DEV</t>
  </si>
  <si>
    <t>THAKDEV</t>
  </si>
  <si>
    <t>Thakral Services (India) Ltd.</t>
  </si>
  <si>
    <t>THAKRAL SER</t>
  </si>
  <si>
    <t>THAKRAL</t>
  </si>
  <si>
    <t>Thamarapally Rubber Co. Ltd.</t>
  </si>
  <si>
    <t>Thambbi Modern Spinning Mills Ltd.</t>
  </si>
  <si>
    <t>THAMBI MOD.</t>
  </si>
  <si>
    <t>THAMBBI</t>
  </si>
  <si>
    <t>Thana Electric Supply Company Ltd.</t>
  </si>
  <si>
    <t>THANA ELECT</t>
  </si>
  <si>
    <t>THAES</t>
  </si>
  <si>
    <t>Thangamayil Jewellery Ltd.</t>
  </si>
  <si>
    <t>THANGAMAYIL</t>
  </si>
  <si>
    <t>THANGAMAYL</t>
  </si>
  <si>
    <t>Thanjavur Spinning Mill Ltd.</t>
  </si>
  <si>
    <t>Thapar Concast Ltd.</t>
  </si>
  <si>
    <t>THAPAR CONCA</t>
  </si>
  <si>
    <t>THAPARC</t>
  </si>
  <si>
    <t>Thapar Exports Ltd.</t>
  </si>
  <si>
    <t>THAPAR EXP.</t>
  </si>
  <si>
    <t>THPAPEX</t>
  </si>
  <si>
    <t>Thapar Ispat Ltd.</t>
  </si>
  <si>
    <t>THAPAR ISPAT</t>
  </si>
  <si>
    <t>THPRISP-B</t>
  </si>
  <si>
    <t>The Ahmadpur Katwa Railway Co Ltd.</t>
  </si>
  <si>
    <t>The Anandam Rubber Co Ltd.</t>
  </si>
  <si>
    <t>The Anaparai Estates Ltd.</t>
  </si>
  <si>
    <t>The BE BE Rubber Estates Ltd.</t>
  </si>
  <si>
    <t>The Belsund Sugar &amp; Industries Ltd.</t>
  </si>
  <si>
    <t>The Bengal Bonded Warehouse Association</t>
  </si>
  <si>
    <t>The Bhavani Tea &amp; Produce Company Ltd.</t>
  </si>
  <si>
    <t>The Bijoy Nagar Tea Co Ltd.</t>
  </si>
  <si>
    <t>The Bisra Stone Lime Company Ltd.</t>
  </si>
  <si>
    <t>The Byke Hospitality Ltd.</t>
  </si>
  <si>
    <t>BYKE HOSP</t>
  </si>
  <si>
    <t>THEBYKE</t>
  </si>
  <si>
    <t>The Cottanad Plantations Ltd.</t>
  </si>
  <si>
    <t>The Delhi Flour Mills Company Ltd.</t>
  </si>
  <si>
    <t>The Devashola (Nilgiri) Tea Estates Co Ltd.</t>
  </si>
  <si>
    <t>The Didwana Investment Company Ltd.</t>
  </si>
  <si>
    <t>The Federal Bank Ltd.</t>
  </si>
  <si>
    <t>FEDERAL BANK</t>
  </si>
  <si>
    <t>FEDERALBNK</t>
  </si>
  <si>
    <t>The Gokul Rubber &amp; Tea Plantations Ltd.</t>
  </si>
  <si>
    <t>The Great Eastern Shipping Company Ltd.</t>
  </si>
  <si>
    <t>GREAT EASTE</t>
  </si>
  <si>
    <t>GESHIP</t>
  </si>
  <si>
    <t>The Grob Tea Company Ltd.</t>
  </si>
  <si>
    <t>The Highland Produce Co Ltd.</t>
  </si>
  <si>
    <t>The Hooghly Mills Co Ltd.</t>
  </si>
  <si>
    <t>The India Cements Ltd.</t>
  </si>
  <si>
    <t>INDIA CEM.</t>
  </si>
  <si>
    <t>INDIACEM</t>
  </si>
  <si>
    <t>The India Jute And Industries Ltd.</t>
  </si>
  <si>
    <t>The Indian Hotels Company Ltd.</t>
  </si>
  <si>
    <t>INDIAN HOTEL</t>
  </si>
  <si>
    <t>INDHOTEL</t>
  </si>
  <si>
    <t>The Jammu &amp; Kashmir Bank Ltd.</t>
  </si>
  <si>
    <t>J &amp; K BANK</t>
  </si>
  <si>
    <t>J&amp;KBANK</t>
  </si>
  <si>
    <t>The Kailas Rubber Co Ltd.</t>
  </si>
  <si>
    <t>The Karnataka Bank Ltd.</t>
  </si>
  <si>
    <t>KARNATAKA BK</t>
  </si>
  <si>
    <t>KTKBANK</t>
  </si>
  <si>
    <t>The KIL Kotagiri Tea &amp; Coffee Estates Company Ltd.</t>
  </si>
  <si>
    <t>The Kishore Trading Co Ltd.</t>
  </si>
  <si>
    <t>The Lakshmi Vilas Bank Ltd.</t>
  </si>
  <si>
    <t>LAKSHMIVILAS</t>
  </si>
  <si>
    <t>LAKSHVILAS</t>
  </si>
  <si>
    <t>The Mandhana Retail Ventures Ltd.</t>
  </si>
  <si>
    <t>TMRVL</t>
  </si>
  <si>
    <t>The Mercara Rubbers Ltd.</t>
  </si>
  <si>
    <t>The Mysore Plantations Ltd.</t>
  </si>
  <si>
    <t>The Nilambur Rubber Co Ltd.</t>
  </si>
  <si>
    <t>The North Western Cachar Tea Co Ltd.</t>
  </si>
  <si>
    <t>The Oodlabari Co Ltd.</t>
  </si>
  <si>
    <t>The Palani Andavar Mills Ltd.</t>
  </si>
  <si>
    <t>The Pench Valley Coal Co Ltd.</t>
  </si>
  <si>
    <t>The Peria Karamalai Tea &amp; Produce Co Ltd.</t>
  </si>
  <si>
    <t>The Phosphate Company Ltd.</t>
  </si>
  <si>
    <t>The Puthutotam Estates (1943) Ltd.</t>
  </si>
  <si>
    <t>The Rajagiri Rubber &amp; Produce Company Ltd.</t>
  </si>
  <si>
    <t>The Rajendra Coffees Ltd.</t>
  </si>
  <si>
    <t>The Ramaraju Surgical Cotton Mills</t>
  </si>
  <si>
    <t>The Ramco Cements Ltd.</t>
  </si>
  <si>
    <t>RAMCOCEM</t>
  </si>
  <si>
    <t>The Rameshwara Jute Mills Ltd.</t>
  </si>
  <si>
    <t>The South Indian Bank Ltd.</t>
  </si>
  <si>
    <t>SOUTH IND.BK</t>
  </si>
  <si>
    <t>SOUTHBANK</t>
  </si>
  <si>
    <t>The Swadeshi Commercial Co  Ltd.</t>
  </si>
  <si>
    <t>The United Nilgiri Tea Estates Company Ltd.</t>
  </si>
  <si>
    <t>The United Provinces Sugar Co Ltd.</t>
  </si>
  <si>
    <t>The Western India Ploywoods Ltd.</t>
  </si>
  <si>
    <t>Thejo Engineering Ltd.</t>
  </si>
  <si>
    <t>Themis Medicare Ltd.</t>
  </si>
  <si>
    <t>THEMIS MEDIC</t>
  </si>
  <si>
    <t>THEMISMED</t>
  </si>
  <si>
    <t xml:space="preserve">THERMAX     </t>
  </si>
  <si>
    <t>THERMAX</t>
  </si>
  <si>
    <t>Thirani Projects Ltd.</t>
  </si>
  <si>
    <t>TPROJECT</t>
  </si>
  <si>
    <t>Thirdwave Financial Intermediaries Ltd.</t>
  </si>
  <si>
    <t>THIRDWAVE FI</t>
  </si>
  <si>
    <t>THIRDFIN</t>
  </si>
  <si>
    <t>Thiru Arooran Sugars Ltd.</t>
  </si>
  <si>
    <t>THIRU A.SUG.</t>
  </si>
  <si>
    <t>THIRUSUGAR</t>
  </si>
  <si>
    <t>Thirumalai Chemicals Ltd.</t>
  </si>
  <si>
    <t xml:space="preserve">THIRUMALAI  </t>
  </si>
  <si>
    <t>TIRUMALCHM</t>
  </si>
  <si>
    <t>Thomas Cook (India) Ltd.</t>
  </si>
  <si>
    <t>THOMAS COOK</t>
  </si>
  <si>
    <t>THOMASCOOK</t>
  </si>
  <si>
    <t>Thomas Scott (India) Ltd.</t>
  </si>
  <si>
    <t>TSIL</t>
  </si>
  <si>
    <t>THOMASCOTT</t>
  </si>
  <si>
    <t>Thyrocare Technologies Ltd.</t>
  </si>
  <si>
    <t>THYROCARE</t>
  </si>
  <si>
    <t>TI Financial Holdings Ltd.</t>
  </si>
  <si>
    <t>TUBE INV.</t>
  </si>
  <si>
    <t>TUBEINVEST</t>
  </si>
  <si>
    <t>TI Pharma Ltd.</t>
  </si>
  <si>
    <t>Tiaan Ayurvedic &amp; Herbs Ltd.</t>
  </si>
  <si>
    <t>TAHL</t>
  </si>
  <si>
    <t>TIDE WATE(PS</t>
  </si>
  <si>
    <t>TIDEWATER</t>
  </si>
  <si>
    <t>Tiger Logistics (India) Ltd.</t>
  </si>
  <si>
    <t>TIGER LOGS</t>
  </si>
  <si>
    <t>Tijaria Polypipes Ltd.</t>
  </si>
  <si>
    <t>TIJARIA PPL</t>
  </si>
  <si>
    <t>TIJARIA</t>
  </si>
  <si>
    <t>TIL Ltd.</t>
  </si>
  <si>
    <t>TIL LTD.</t>
  </si>
  <si>
    <t>TIL</t>
  </si>
  <si>
    <t>Tilak Ventures Ltd.</t>
  </si>
  <si>
    <t>TILAK</t>
  </si>
  <si>
    <t>Tilaknagar Industries Ltd.</t>
  </si>
  <si>
    <t>TILAKNAG IND</t>
  </si>
  <si>
    <t>TI</t>
  </si>
  <si>
    <t>Timbor Home Ltd.</t>
  </si>
  <si>
    <t>TIMBOR HOME</t>
  </si>
  <si>
    <t>TIMBOR</t>
  </si>
  <si>
    <t>Time Plus Securities &amp; Services Ltd.</t>
  </si>
  <si>
    <t>Time Technoplast Ltd.</t>
  </si>
  <si>
    <t>TIME TECHNO</t>
  </si>
  <si>
    <t>TIMETECHNO</t>
  </si>
  <si>
    <t>Times Finvest &amp; Commerce Ltd.</t>
  </si>
  <si>
    <t>Times Guaranty Ltd.</t>
  </si>
  <si>
    <t>TIMES GUARAN</t>
  </si>
  <si>
    <t>TIMESGTY</t>
  </si>
  <si>
    <t>Timex Group India Ltd.</t>
  </si>
  <si>
    <t>TIMEX GROUP</t>
  </si>
  <si>
    <t>TIMEX</t>
  </si>
  <si>
    <t xml:space="preserve">TIMKEN (I)  </t>
  </si>
  <si>
    <t>TIMKEN</t>
  </si>
  <si>
    <t>Tinna Finex Ltd.</t>
  </si>
  <si>
    <t>TINNA FINEX</t>
  </si>
  <si>
    <t>TINNAFN</t>
  </si>
  <si>
    <t>Tinna Rubber &amp; Infrastructure Ltd.</t>
  </si>
  <si>
    <t>TINNARUBR</t>
  </si>
  <si>
    <t>Tinne-Velly Tuticorin Investments Ltd.</t>
  </si>
  <si>
    <t>Tinplate Company Of India Ltd.</t>
  </si>
  <si>
    <t>TINPLATE</t>
  </si>
  <si>
    <t>Tinsukia Development Corporation Ltd.</t>
  </si>
  <si>
    <t>Tips Industries Ltd.</t>
  </si>
  <si>
    <t>TIPSINDUSTR</t>
  </si>
  <si>
    <t>Tirth Plastic Ltd.</t>
  </si>
  <si>
    <t>TIRTH PLAST</t>
  </si>
  <si>
    <t>TIRTPLS</t>
  </si>
  <si>
    <t>Tirupati Fibres &amp; Industries  Ltd.</t>
  </si>
  <si>
    <t>TIRUPATI FIB</t>
  </si>
  <si>
    <t>TRPATFB</t>
  </si>
  <si>
    <t>Tirupati Fincorp Ltd.</t>
  </si>
  <si>
    <t>TIRUFIN</t>
  </si>
  <si>
    <t>Tirupati Finlease Ltd.</t>
  </si>
  <si>
    <t>TFLL</t>
  </si>
  <si>
    <t>Tirupati Foam Ltd.</t>
  </si>
  <si>
    <t>TIRUP FOAM</t>
  </si>
  <si>
    <t>TIRFOAM</t>
  </si>
  <si>
    <t>Tirupati Industries (India) Ltd.</t>
  </si>
  <si>
    <t>TIRUPATI IND</t>
  </si>
  <si>
    <t>TIRIN</t>
  </si>
  <si>
    <t>Tirupati Inks Ltd.</t>
  </si>
  <si>
    <t>TIRUPATI IN</t>
  </si>
  <si>
    <t>TIRUPATIINK</t>
  </si>
  <si>
    <t>Tirupati Sarjan Ltd.</t>
  </si>
  <si>
    <t>TIRUPATI SAR</t>
  </si>
  <si>
    <t>TIRSARJ</t>
  </si>
  <si>
    <t>Tirupati Starch &amp; Chemicals Ltd.</t>
  </si>
  <si>
    <t>TIRUPATI STA</t>
  </si>
  <si>
    <t>TIRUSTA</t>
  </si>
  <si>
    <t>Tirupati Tyres Ltd.</t>
  </si>
  <si>
    <t>TTIL</t>
  </si>
  <si>
    <t>Titaanium Ten Enterprise Ltd.</t>
  </si>
  <si>
    <t>TITAANIUM</t>
  </si>
  <si>
    <t>Titagarh Wagons Ltd.</t>
  </si>
  <si>
    <t>TITAGARH WAG</t>
  </si>
  <si>
    <t>TWL</t>
  </si>
  <si>
    <t>Titan Bio-Tech Ltd.</t>
  </si>
  <si>
    <t>TITAN BIOTEC</t>
  </si>
  <si>
    <t>TITANBIO</t>
  </si>
  <si>
    <t>TITAN</t>
  </si>
  <si>
    <t>Titan Securities Ltd.</t>
  </si>
  <si>
    <t>TITAN SECUR.</t>
  </si>
  <si>
    <t>TITANSEC</t>
  </si>
  <si>
    <t>Titan Trading &amp; Agencies Ltd.</t>
  </si>
  <si>
    <t>TITAN TRAD P</t>
  </si>
  <si>
    <t>ZTITANTR</t>
  </si>
  <si>
    <t>Tivoli Construction Ltd.</t>
  </si>
  <si>
    <t>TIVOLI CONST</t>
  </si>
  <si>
    <t>TVOLCON</t>
  </si>
  <si>
    <t>TMT (India) Ltd.</t>
  </si>
  <si>
    <t>TMT(IND.)LD</t>
  </si>
  <si>
    <t>TMTIND-B1</t>
  </si>
  <si>
    <t>Tobu Enterprises Ltd.</t>
  </si>
  <si>
    <t>TOBU ENTER.</t>
  </si>
  <si>
    <t>TOBUENT</t>
  </si>
  <si>
    <t>TodayS Writing Instruments Ltd.</t>
  </si>
  <si>
    <t>TODAYS</t>
  </si>
  <si>
    <t>Toheal Pharmachem Ltd.</t>
  </si>
  <si>
    <t>TOHEAL PHARM</t>
  </si>
  <si>
    <t>TOHELPH</t>
  </si>
  <si>
    <t>Tokyo Finance Ltd.</t>
  </si>
  <si>
    <t>TOKYO FINANC</t>
  </si>
  <si>
    <t>TOKYOFIN</t>
  </si>
  <si>
    <t>Tokyo Plast International Ltd.</t>
  </si>
  <si>
    <t>TOKYO PLAST</t>
  </si>
  <si>
    <t>TOKYOPLAST</t>
  </si>
  <si>
    <t>Tongani Tea Co Ltd.</t>
  </si>
  <si>
    <t>Tonira Pharma Ltd.</t>
  </si>
  <si>
    <t>TONIRA PHARM</t>
  </si>
  <si>
    <t>Top Media Entertainment Ltd.</t>
  </si>
  <si>
    <t>TOP MEDIA EN</t>
  </si>
  <si>
    <t>TOPMEDIA</t>
  </si>
  <si>
    <t>Top Telemedia Ltd.</t>
  </si>
  <si>
    <t>TOP TELEMEDI</t>
  </si>
  <si>
    <t>TOPTELE</t>
  </si>
  <si>
    <t>Toplight Commercials Ltd.</t>
  </si>
  <si>
    <t>Torrent Cables Ltd.(Amalgamation)</t>
  </si>
  <si>
    <t>TORR CABS</t>
  </si>
  <si>
    <t>TORRCABS</t>
  </si>
  <si>
    <t>TORRENT PHAR</t>
  </si>
  <si>
    <t>TORNTPHARM</t>
  </si>
  <si>
    <t>Torrent Power AEC Ltd. (Amalgamated)</t>
  </si>
  <si>
    <t>TPAEC</t>
  </si>
  <si>
    <t>Torrent Power Ltd.</t>
  </si>
  <si>
    <t xml:space="preserve">TORNT POWER </t>
  </si>
  <si>
    <t>TORNTPOWER</t>
  </si>
  <si>
    <t>Tosha International Ltd.</t>
  </si>
  <si>
    <t>Total Hospitality Ltd.</t>
  </si>
  <si>
    <t>TOTAL EXPORT</t>
  </si>
  <si>
    <t>TOTEX</t>
  </si>
  <si>
    <t>Total Transport Systems Ltd.</t>
  </si>
  <si>
    <t>Tourism Finance Corporation Of India Ltd.</t>
  </si>
  <si>
    <t>TOURISM FINA</t>
  </si>
  <si>
    <t>TFCILTD</t>
  </si>
  <si>
    <t>Towa Sokki Ltd.</t>
  </si>
  <si>
    <t>TOWA SOKKI</t>
  </si>
  <si>
    <t>TOWASOK</t>
  </si>
  <si>
    <t>Towels India Exports Ltd.</t>
  </si>
  <si>
    <t>TOWELS INDIA</t>
  </si>
  <si>
    <t>TOWELIN</t>
  </si>
  <si>
    <t>Toyam Industries Ltd.</t>
  </si>
  <si>
    <t>TOYAMIND</t>
  </si>
  <si>
    <t>Toyama Electric Ltd.</t>
  </si>
  <si>
    <t>TOYAM ELECTR</t>
  </si>
  <si>
    <t>TOYAMAQ</t>
  </si>
  <si>
    <t>TPI India Ltd.</t>
  </si>
  <si>
    <t>TPI INDIA</t>
  </si>
  <si>
    <t>TPINDIA</t>
  </si>
  <si>
    <t>TPL Plastech Ltd.</t>
  </si>
  <si>
    <t>TPL PLAST</t>
  </si>
  <si>
    <t>TPLPLAST</t>
  </si>
  <si>
    <t>Trackparts Of India Ltd.</t>
  </si>
  <si>
    <t>TRACKPARTS O</t>
  </si>
  <si>
    <t>TRACKPA</t>
  </si>
  <si>
    <t>Tradelink Securities Ltd.</t>
  </si>
  <si>
    <t>Trade-Wings Ltd.</t>
  </si>
  <si>
    <t>TRADE WINGS</t>
  </si>
  <si>
    <t>TRADWIN</t>
  </si>
  <si>
    <t>Trans Agrotech Ltd.</t>
  </si>
  <si>
    <t>TRANS AGRO T</t>
  </si>
  <si>
    <t>TRANSAG</t>
  </si>
  <si>
    <t>Trans Asia Corporation Ltd.</t>
  </si>
  <si>
    <t>TRANS ASIAC</t>
  </si>
  <si>
    <t>TRANSASIA</t>
  </si>
  <si>
    <t>Trans Financial Resources Ltd.</t>
  </si>
  <si>
    <t>TRANS FINANC</t>
  </si>
  <si>
    <t>Trans Freight Containers Ltd.</t>
  </si>
  <si>
    <t>TRANSFREIGHT</t>
  </si>
  <si>
    <t>TRANSFRE</t>
  </si>
  <si>
    <t>Trans Medicare Ltd.</t>
  </si>
  <si>
    <t>TRANS MEDI.</t>
  </si>
  <si>
    <t>TRAMEDI</t>
  </si>
  <si>
    <t>Trans Techno Foods Ltd.</t>
  </si>
  <si>
    <t>TRANS TECH F</t>
  </si>
  <si>
    <t>TRATF</t>
  </si>
  <si>
    <t>Transchem Ltd.</t>
  </si>
  <si>
    <t>TRANSCHEM</t>
  </si>
  <si>
    <t>Transcon Research &amp; Infotech Ltd.</t>
  </si>
  <si>
    <t>TRANSCON RES</t>
  </si>
  <si>
    <t>TRANSCON</t>
  </si>
  <si>
    <t>Transcorp International Ltd.</t>
  </si>
  <si>
    <t>TRANSCORP IN</t>
  </si>
  <si>
    <t>TRANSCOR</t>
  </si>
  <si>
    <t>Transformers &amp; Rectifiers (India) Ltd.</t>
  </si>
  <si>
    <t>TRIL</t>
  </si>
  <si>
    <t>Transgene Biotek Ltd.</t>
  </si>
  <si>
    <t>TRANSGENE BI</t>
  </si>
  <si>
    <t>TRABI</t>
  </si>
  <si>
    <t>Transglobe Foods Ltd.</t>
  </si>
  <si>
    <t>TRANSGL.FOOD</t>
  </si>
  <si>
    <t>TRANSFD</t>
  </si>
  <si>
    <t>Transpek Industry Ltd.</t>
  </si>
  <si>
    <t>TRANSPEK</t>
  </si>
  <si>
    <t>Transport Corporation Of India Ltd.</t>
  </si>
  <si>
    <t>TRANSPORT CO</t>
  </si>
  <si>
    <t>TCI</t>
  </si>
  <si>
    <t>Transpower Engineering Ltd.</t>
  </si>
  <si>
    <t>TRANSPOW.ENG</t>
  </si>
  <si>
    <t>TRNSPEN</t>
  </si>
  <si>
    <t>Transtream India.com Ltd.</t>
  </si>
  <si>
    <t>TRANSTREAM I</t>
  </si>
  <si>
    <t>TRANSRIN</t>
  </si>
  <si>
    <t>Transwarranty Finance Ltd.</t>
  </si>
  <si>
    <t>TRANSWARRANT</t>
  </si>
  <si>
    <t>TFL</t>
  </si>
  <si>
    <t>Transwind Infrastructures Ltd.</t>
  </si>
  <si>
    <t>Travancore Sugars &amp; Chemicals Ltd</t>
  </si>
  <si>
    <t>TRC Financial Services Ltd.</t>
  </si>
  <si>
    <t>TRC FINAN.SE</t>
  </si>
  <si>
    <t>TRCFIN</t>
  </si>
  <si>
    <t>Treadsdirect Ltd.</t>
  </si>
  <si>
    <t>Tree House Education &amp; Accessories Ltd.</t>
  </si>
  <si>
    <t>TREE HOUSE</t>
  </si>
  <si>
    <t>TREEHOUSE</t>
  </si>
  <si>
    <t>Trend Electronics Ltd.</t>
  </si>
  <si>
    <t>TREND ELECT</t>
  </si>
  <si>
    <t>TRENDELEC</t>
  </si>
  <si>
    <t>Trent Ltd.</t>
  </si>
  <si>
    <t>TRENT LTD.</t>
  </si>
  <si>
    <t>TRENT</t>
  </si>
  <si>
    <t>TRF LTD.</t>
  </si>
  <si>
    <t>TRF</t>
  </si>
  <si>
    <t>Tria Fine Chem Ltd.</t>
  </si>
  <si>
    <t>TRIA FINE CH</t>
  </si>
  <si>
    <t>TRIAFIN</t>
  </si>
  <si>
    <t>Tribhovandas Bhimji Zaveri Ltd.</t>
  </si>
  <si>
    <t>TBZ LTD</t>
  </si>
  <si>
    <t>TBZ</t>
  </si>
  <si>
    <t>Tribhuvan Housing Ltd.</t>
  </si>
  <si>
    <t>TRIBHUVAN HS</t>
  </si>
  <si>
    <t>TRIBHSG</t>
  </si>
  <si>
    <t>Tribology India Ltd.</t>
  </si>
  <si>
    <t>Tribute Trading &amp; Finance Ltd.</t>
  </si>
  <si>
    <t>Trichy Steel Rolling Mills Ltd.</t>
  </si>
  <si>
    <t>Tricom Fruit Products Ltd.</t>
  </si>
  <si>
    <t>TRICOMFRU</t>
  </si>
  <si>
    <t>Tricom India Ltd.</t>
  </si>
  <si>
    <t>TRICOM INDIA</t>
  </si>
  <si>
    <t>TRICOM</t>
  </si>
  <si>
    <t>Trident Infotech Corporation Ltd.</t>
  </si>
  <si>
    <t>Trident Ltd.</t>
  </si>
  <si>
    <t>TRIDENT</t>
  </si>
  <si>
    <t>Trident Projects Ltd.</t>
  </si>
  <si>
    <t>TRIDENT PROJ</t>
  </si>
  <si>
    <t>TRIDE</t>
  </si>
  <si>
    <t>Trident Texofab Ltd.</t>
  </si>
  <si>
    <t>Trident Tools Ltd.</t>
  </si>
  <si>
    <t>TRIDENTTOOL</t>
  </si>
  <si>
    <t>TRIDETOOL</t>
  </si>
  <si>
    <t>Tridev Finance Co. Ltd.</t>
  </si>
  <si>
    <t>Tridev InfraEstates Ltd.</t>
  </si>
  <si>
    <t>ASHUTOSH PAP</t>
  </si>
  <si>
    <t>ASHUTPM</t>
  </si>
  <si>
    <t>Trigunatmika Trading &amp; Properties Ltd.</t>
  </si>
  <si>
    <t>Trigyn Technologies Ltd.</t>
  </si>
  <si>
    <t>TRIGYN TECH</t>
  </si>
  <si>
    <t>TRIGYN</t>
  </si>
  <si>
    <t>Trijal Industries Ltd.</t>
  </si>
  <si>
    <t>TRIJAL IND.</t>
  </si>
  <si>
    <t>TRIJAL</t>
  </si>
  <si>
    <t>Trillenium Technologies Ltd.</t>
  </si>
  <si>
    <t>TRILLENI TEC</t>
  </si>
  <si>
    <t>TRILLENT</t>
  </si>
  <si>
    <t>Trilogic Digital Media Ltd.</t>
  </si>
  <si>
    <t>TRILOGIC</t>
  </si>
  <si>
    <t>RABHAPL</t>
  </si>
  <si>
    <t>Trimurthi Ltd.</t>
  </si>
  <si>
    <t>TRIMURTHI</t>
  </si>
  <si>
    <t>Trinethra Infra Ventures Ltd.</t>
  </si>
  <si>
    <t>TRINETHRA IN</t>
  </si>
  <si>
    <t>TRINETHRA</t>
  </si>
  <si>
    <t>Trinetra Cement Ltd.</t>
  </si>
  <si>
    <t>TRINETRA</t>
  </si>
  <si>
    <t>Trinity Bio-Tech Ltd.</t>
  </si>
  <si>
    <t>TRINITY BIOT</t>
  </si>
  <si>
    <t>TRINITY</t>
  </si>
  <si>
    <t>Trinity League India Ltd.</t>
  </si>
  <si>
    <t>TRINITYLEA</t>
  </si>
  <si>
    <t>Trinity Tradelink Ltd.</t>
  </si>
  <si>
    <t>TRITRADE</t>
  </si>
  <si>
    <t>Trio Mercantile &amp; Trading Ltd.</t>
  </si>
  <si>
    <t>TRIO MERCAN</t>
  </si>
  <si>
    <t>TRIOMERC</t>
  </si>
  <si>
    <t>Triochem Products Ltd.</t>
  </si>
  <si>
    <t>TRIOCHEM(PUB</t>
  </si>
  <si>
    <t>TRIPR</t>
  </si>
  <si>
    <t>Tripex Overseas Ltd.</t>
  </si>
  <si>
    <t>TRIPEX OVER</t>
  </si>
  <si>
    <t>TRIPEXO</t>
  </si>
  <si>
    <t>Trisha Infrastructure Ltd.</t>
  </si>
  <si>
    <t>Trishakti Electronics &amp; Industries  Ltd.</t>
  </si>
  <si>
    <t>TRISHAKTI EL</t>
  </si>
  <si>
    <t>TRISHAKT</t>
  </si>
  <si>
    <t>Trisure Promotions &amp; Tradings Ltd.</t>
  </si>
  <si>
    <t>Triton Corp Ltd.</t>
  </si>
  <si>
    <t>TRITON CORP.</t>
  </si>
  <si>
    <t>TRITON</t>
  </si>
  <si>
    <t>Triton Valves Ltd.</t>
  </si>
  <si>
    <t>TRITON VALVE</t>
  </si>
  <si>
    <t>TRITONV</t>
  </si>
  <si>
    <t>Triumph International Finance India Ltd.</t>
  </si>
  <si>
    <t>TRIUMPH IN F</t>
  </si>
  <si>
    <t>TRIUMPIN</t>
  </si>
  <si>
    <t>Triveni Engineering &amp; Industries Ltd.</t>
  </si>
  <si>
    <t>TRIVENI ENGG</t>
  </si>
  <si>
    <t>TRIVENI</t>
  </si>
  <si>
    <t>Triveni Enterprises Ltd.</t>
  </si>
  <si>
    <t>TRIVENI ENT</t>
  </si>
  <si>
    <t>Triveni Glass Ltd.</t>
  </si>
  <si>
    <t>TRIVENI GLAS</t>
  </si>
  <si>
    <t>TRIVENIGQ</t>
  </si>
  <si>
    <t>TRIVENITURB</t>
  </si>
  <si>
    <t>TRITURBINE</t>
  </si>
  <si>
    <t>Trivikrama Industries Ltd.</t>
  </si>
  <si>
    <t>TRIVIKRAMA</t>
  </si>
  <si>
    <t>Trombo Extractions Ltd.</t>
  </si>
  <si>
    <t>TROMBOEXT</t>
  </si>
  <si>
    <t>Trupti Twisters Ltd.</t>
  </si>
  <si>
    <t>TRUPTI TWIST</t>
  </si>
  <si>
    <t>TRUPTWI</t>
  </si>
  <si>
    <t>Trustwell Holdings Ltd.</t>
  </si>
  <si>
    <t>TSL Industries Ltd.</t>
  </si>
  <si>
    <t>TSL INDS</t>
  </si>
  <si>
    <t>TSL</t>
  </si>
  <si>
    <t>TSS India Ltd.</t>
  </si>
  <si>
    <t>TT Ltd.</t>
  </si>
  <si>
    <t>TT LTD.</t>
  </si>
  <si>
    <t>TTL</t>
  </si>
  <si>
    <t>TTI Enterprise Ltd.</t>
  </si>
  <si>
    <t>TTIENT</t>
  </si>
  <si>
    <t>TTK Healthcare Ltd.</t>
  </si>
  <si>
    <t>TTK HEALTHCA</t>
  </si>
  <si>
    <t>TTKHEALTH</t>
  </si>
  <si>
    <t>TTK PRESTIGE</t>
  </si>
  <si>
    <t>TTKPRESTIG</t>
  </si>
  <si>
    <t>Tulasee Bio-Ethanol Ltd.</t>
  </si>
  <si>
    <t>TULASEE BIOT</t>
  </si>
  <si>
    <t>TULASEEBIOE</t>
  </si>
  <si>
    <t>Tulip Star Hotels Ltd.</t>
  </si>
  <si>
    <t>TULIP STAR H</t>
  </si>
  <si>
    <t>TULIPSTA</t>
  </si>
  <si>
    <t>Tulip Telecom Ltd.</t>
  </si>
  <si>
    <t>TULIP TELE</t>
  </si>
  <si>
    <t>TULIP</t>
  </si>
  <si>
    <t>Tulive Developers Ltd.</t>
  </si>
  <si>
    <t>TULIVE</t>
  </si>
  <si>
    <t>Tulsi Extrusions Ltd.</t>
  </si>
  <si>
    <t>TULSI EXTRU</t>
  </si>
  <si>
    <t>TULSI</t>
  </si>
  <si>
    <t>Tulsyan NEC Ltd.</t>
  </si>
  <si>
    <t>TULSYAN NEC</t>
  </si>
  <si>
    <t>TULSYAN</t>
  </si>
  <si>
    <t>Tumus Electric Corporation Ltd.</t>
  </si>
  <si>
    <t>TUMUS ELECTR</t>
  </si>
  <si>
    <t>TUMUSEL</t>
  </si>
  <si>
    <t>Tuni Textile Mills Ltd.</t>
  </si>
  <si>
    <t>TUNI TEXTILE</t>
  </si>
  <si>
    <t>TUNITEX</t>
  </si>
  <si>
    <t>Turbotech Engineering Ltd.</t>
  </si>
  <si>
    <t>TURBO TECH</t>
  </si>
  <si>
    <t>TURBO</t>
  </si>
  <si>
    <t>Tuticorin Alkali Chemicals &amp; Fertilisers Ltd.</t>
  </si>
  <si>
    <t>TUTICORIN.</t>
  </si>
  <si>
    <t>TUTIALKA</t>
  </si>
  <si>
    <t>Tutis Technologies Ltd.</t>
  </si>
  <si>
    <t>TUTIS TECH</t>
  </si>
  <si>
    <t>TUTIS</t>
  </si>
  <si>
    <t>TV Today Network Ltd.</t>
  </si>
  <si>
    <t>TV TODAY</t>
  </si>
  <si>
    <t>TVTODAY</t>
  </si>
  <si>
    <t>TV Vision Ltd.</t>
  </si>
  <si>
    <t>TVVISION</t>
  </si>
  <si>
    <t>TV18 Broadcast Ltd.</t>
  </si>
  <si>
    <t>TV18BRDCST</t>
  </si>
  <si>
    <t>TVS Electronics Ltd.</t>
  </si>
  <si>
    <t>TVSELE</t>
  </si>
  <si>
    <t>TVSELECT</t>
  </si>
  <si>
    <t>TVS Motor Company Ltd.</t>
  </si>
  <si>
    <t>TVS MOTOR L</t>
  </si>
  <si>
    <t>TVSMOTOR</t>
  </si>
  <si>
    <t>TVS SRICHAKR</t>
  </si>
  <si>
    <t>TVSSRICHAK</t>
  </si>
  <si>
    <t>Twenty First Century (India) Ltd.</t>
  </si>
  <si>
    <t>Twenty First Century Medicare Ltd.</t>
  </si>
  <si>
    <t>Twenty First Century Securities Ltd.</t>
  </si>
  <si>
    <t>Twin Roses Trades &amp; Agencies Ltd.</t>
  </si>
  <si>
    <t>TWIN ROSES T</t>
  </si>
  <si>
    <t>TWIROST</t>
  </si>
  <si>
    <t>Twinkle Leasing &amp; Finance (Delhi) Ltd.</t>
  </si>
  <si>
    <t>Twinstar Industries Ltd.</t>
  </si>
  <si>
    <t>TWINSTAR SOF</t>
  </si>
  <si>
    <t>TWINSTAR</t>
  </si>
  <si>
    <t>Tyche Industries Ltd.</t>
  </si>
  <si>
    <t>TYCHE INDS</t>
  </si>
  <si>
    <t>TYCHE</t>
  </si>
  <si>
    <t>Typhoon Financial Services Ltd.</t>
  </si>
  <si>
    <t>TFSL</t>
  </si>
  <si>
    <t>Typhoon Holdings Ltd.</t>
  </si>
  <si>
    <t>TYPHOON HOLD</t>
  </si>
  <si>
    <t>TYPHOON</t>
  </si>
  <si>
    <t>Tyroon Tea Company Ltd.</t>
  </si>
  <si>
    <t xml:space="preserve">TYROON TEA  </t>
  </si>
  <si>
    <t>TYROON</t>
  </si>
  <si>
    <t>U T I - Sunder -ETF</t>
  </si>
  <si>
    <t>UTISUNDER</t>
  </si>
  <si>
    <t>UB Engineering Ltd.</t>
  </si>
  <si>
    <t>UBENGG</t>
  </si>
  <si>
    <t>UBE Industries Ltd.</t>
  </si>
  <si>
    <t>UBE INDUSTRI</t>
  </si>
  <si>
    <t>UBEINDL</t>
  </si>
  <si>
    <t>Ucal Fuel Systems Ltd.</t>
  </si>
  <si>
    <t>UCAL FUEL</t>
  </si>
  <si>
    <t>UCALFUEL</t>
  </si>
  <si>
    <t>UCO Bank</t>
  </si>
  <si>
    <t>UCOBANK</t>
  </si>
  <si>
    <t>Udaipur Cement Works Ltd.</t>
  </si>
  <si>
    <t>UDAIPUR CEME</t>
  </si>
  <si>
    <t>UDAICEMENT</t>
  </si>
  <si>
    <t>Udaipur Cotton Mills Co Ltd.</t>
  </si>
  <si>
    <t>Uday Jewellery Industries Ltd.</t>
  </si>
  <si>
    <t>UDAYJEW</t>
  </si>
  <si>
    <t>Udayagiri Rubber Company Ltd.</t>
  </si>
  <si>
    <t>Uflex Ltd.</t>
  </si>
  <si>
    <t>UFLEX LTD</t>
  </si>
  <si>
    <t>UFLEX</t>
  </si>
  <si>
    <t>UFM Industries Ltd.</t>
  </si>
  <si>
    <t>UFM INDUSTRY</t>
  </si>
  <si>
    <t>UFMINDL</t>
  </si>
  <si>
    <t>UFO Moviez India Ltd.</t>
  </si>
  <si>
    <t>UFO</t>
  </si>
  <si>
    <t>UG Hotels &amp; Resorts Ltd.</t>
  </si>
  <si>
    <t>U G HOTELS R</t>
  </si>
  <si>
    <t>UGHOR</t>
  </si>
  <si>
    <t>Ugar Sugar Works Ltd.</t>
  </si>
  <si>
    <t>UGAR SUGAR</t>
  </si>
  <si>
    <t>UGARSUGAR</t>
  </si>
  <si>
    <t>Ujaas Energy Ltd.</t>
  </si>
  <si>
    <t>UJAAS</t>
  </si>
  <si>
    <t>Ujala Commercials Ltd.</t>
  </si>
  <si>
    <t>Ujjivan Financial Services Ltd.</t>
  </si>
  <si>
    <t>UJJIVAN</t>
  </si>
  <si>
    <t>Ujjwal Ltd.</t>
  </si>
  <si>
    <t>Ultracab (India) Ltd.</t>
  </si>
  <si>
    <t>ULTRACAB</t>
  </si>
  <si>
    <t>Ultramarine &amp; Pigments Ltd.</t>
  </si>
  <si>
    <t>ULTRAMARINE</t>
  </si>
  <si>
    <t>ULTRAMAR</t>
  </si>
  <si>
    <t>Ultratech Cement Ltd.</t>
  </si>
  <si>
    <t>ULTRATECH CM</t>
  </si>
  <si>
    <t>ULTRACEMCO</t>
  </si>
  <si>
    <t>Uma Maheswari Mills Ltd.</t>
  </si>
  <si>
    <t>UMA MAHESHWA</t>
  </si>
  <si>
    <t>UMAMAHM</t>
  </si>
  <si>
    <t>Uma Properties &amp; Traders Ltd.</t>
  </si>
  <si>
    <t>Umang Commercial Company Ltd.</t>
  </si>
  <si>
    <t>Umang Dairies Ltd.</t>
  </si>
  <si>
    <t>UMANG DAIR</t>
  </si>
  <si>
    <t>UMANGDAIR</t>
  </si>
  <si>
    <t>Umiya Tubes Ltd.</t>
  </si>
  <si>
    <t>UMIYA</t>
  </si>
  <si>
    <t>Uni Abex Alloy Products Ltd.</t>
  </si>
  <si>
    <t>UNI ABEX</t>
  </si>
  <si>
    <t>UNIABEXAL</t>
  </si>
  <si>
    <t>Unichem Laboratories Ltd.</t>
  </si>
  <si>
    <t>UNICHEM LAB</t>
  </si>
  <si>
    <t>UNICHEMLAB</t>
  </si>
  <si>
    <t>Unicorn Organics Ltd.</t>
  </si>
  <si>
    <t>UNICORN ORG</t>
  </si>
  <si>
    <t>UNICORN</t>
  </si>
  <si>
    <t>Uniflex Cables Ltd. (Amalgamated)</t>
  </si>
  <si>
    <t>UNIFLEX CABL</t>
  </si>
  <si>
    <t>UNIFLEX</t>
  </si>
  <si>
    <t>Unijolly Investments Company Ltd.</t>
  </si>
  <si>
    <t>UNIJOLLY INV</t>
  </si>
  <si>
    <t>UNIJOLL</t>
  </si>
  <si>
    <t>Unimers India Ltd.</t>
  </si>
  <si>
    <t>UNIMER INDIA</t>
  </si>
  <si>
    <t>UNIMERQ</t>
  </si>
  <si>
    <t>Uni-Metal Alloys Ltd.</t>
  </si>
  <si>
    <t>UNI-METAL AL</t>
  </si>
  <si>
    <t>UNIMETA</t>
  </si>
  <si>
    <t>Unimin India Ltd.</t>
  </si>
  <si>
    <t>UNIMIN INDIA</t>
  </si>
  <si>
    <t>UNIMININ</t>
  </si>
  <si>
    <t>Unimode Overseas Ltd.</t>
  </si>
  <si>
    <t>UNIMODE OVER</t>
  </si>
  <si>
    <t>UNIMOVR</t>
  </si>
  <si>
    <t>Union Bank Of India</t>
  </si>
  <si>
    <t>UNION BANK L</t>
  </si>
  <si>
    <t>UNIONBANK</t>
  </si>
  <si>
    <t>Union Bearings (India) Ltd.</t>
  </si>
  <si>
    <t>UNION BEARIN</t>
  </si>
  <si>
    <t>UNIONBE</t>
  </si>
  <si>
    <t>Union Company Ltd.</t>
  </si>
  <si>
    <t>Union Quality Plastics Ltd.</t>
  </si>
  <si>
    <t>UNION QUALIT</t>
  </si>
  <si>
    <t>UNQTYMI</t>
  </si>
  <si>
    <t>Uniparts India Ltd.</t>
  </si>
  <si>
    <t>Uniphos Enterprises Ltd.</t>
  </si>
  <si>
    <t>UNIPHOS ENT.</t>
  </si>
  <si>
    <t>UNIPHOS</t>
  </si>
  <si>
    <t>Uniply Industries Ltd.</t>
  </si>
  <si>
    <t>UNIPLY IND</t>
  </si>
  <si>
    <t>UNIPLY</t>
  </si>
  <si>
    <t>Uniport Computers Ltd.</t>
  </si>
  <si>
    <t>UNIPOR COMPU</t>
  </si>
  <si>
    <t>UNIPORT</t>
  </si>
  <si>
    <t>Unipro Technologies Ltd.</t>
  </si>
  <si>
    <t>UPROTECH</t>
  </si>
  <si>
    <t>Unique Agro Processors (India) Ltd.</t>
  </si>
  <si>
    <t>UNIQUE AGRO</t>
  </si>
  <si>
    <t>UNQAGRO</t>
  </si>
  <si>
    <t>Unique Estates Devp. Company Ltd.</t>
  </si>
  <si>
    <t>UNIQUE ESTAT</t>
  </si>
  <si>
    <t>UNIQEST</t>
  </si>
  <si>
    <t>Unique Manufacturing &amp; Marketing Ltd.</t>
  </si>
  <si>
    <t>Unique Organics Ltd.</t>
  </si>
  <si>
    <t>UNIQUE ORGAN</t>
  </si>
  <si>
    <t>UNIQUEO</t>
  </si>
  <si>
    <t>Unirama Industries Ltd.</t>
  </si>
  <si>
    <t>Uniroll Leather India Ltd.</t>
  </si>
  <si>
    <t>UNIROLLEATHE</t>
  </si>
  <si>
    <t>UNIRLEA</t>
  </si>
  <si>
    <t>Uniroyal Industries Ltd.</t>
  </si>
  <si>
    <t>UNI ROYAL IN</t>
  </si>
  <si>
    <t>UNIROYAL</t>
  </si>
  <si>
    <t>Uniroyal Marine Exports Ltd.</t>
  </si>
  <si>
    <t>UNIROYAL MAR</t>
  </si>
  <si>
    <t>UNRYLMA</t>
  </si>
  <si>
    <t>Unishire Urban Infra Ltd.</t>
  </si>
  <si>
    <t>UNISHIRE</t>
  </si>
  <si>
    <t>Unison Metals Ltd.</t>
  </si>
  <si>
    <t>UNISON</t>
  </si>
  <si>
    <t>Unistar Multimedia Ltd.</t>
  </si>
  <si>
    <t>UNISTAR MULT</t>
  </si>
  <si>
    <t>UNISTRMU</t>
  </si>
  <si>
    <t>Unisys Softwares &amp; Holding Industries Ltd.</t>
  </si>
  <si>
    <t>UNISYS SOFT.</t>
  </si>
  <si>
    <t>UNISH</t>
  </si>
  <si>
    <t>Unitech International Ltd.</t>
  </si>
  <si>
    <t>UNITECH INTE</t>
  </si>
  <si>
    <t>UNITINT</t>
  </si>
  <si>
    <t>Unitech Ltd.</t>
  </si>
  <si>
    <t>UNITECH LTD</t>
  </si>
  <si>
    <t>UNITECH</t>
  </si>
  <si>
    <t>United Bank of India</t>
  </si>
  <si>
    <t>UNITED BANK</t>
  </si>
  <si>
    <t>UNITEDBNK</t>
  </si>
  <si>
    <t>United Breweries (Holdings) Ltd.</t>
  </si>
  <si>
    <t>UNITED BREWE</t>
  </si>
  <si>
    <t>UBHOLDINGS</t>
  </si>
  <si>
    <t>United Breweries Ltd.</t>
  </si>
  <si>
    <t>UNITED BREWA</t>
  </si>
  <si>
    <t>UBL</t>
  </si>
  <si>
    <t>United Credit Ltd.</t>
  </si>
  <si>
    <t>UNITED CRED.</t>
  </si>
  <si>
    <t>UNITDCR</t>
  </si>
  <si>
    <t>United Drilling Tools Ltd.</t>
  </si>
  <si>
    <t>UNITED DRILL</t>
  </si>
  <si>
    <t>UNIDT</t>
  </si>
  <si>
    <t>United Impex Ltd.</t>
  </si>
  <si>
    <t>United Interactive Ltd.</t>
  </si>
  <si>
    <t>UNITEDINT</t>
  </si>
  <si>
    <t>United Leasing &amp; Industries  Ltd.</t>
  </si>
  <si>
    <t>UNITED LEA(N</t>
  </si>
  <si>
    <t>UNTTEMI</t>
  </si>
  <si>
    <t>United Polyfab Gujarat Ltd.</t>
  </si>
  <si>
    <t>United Spirits Ltd.</t>
  </si>
  <si>
    <t>UNITD SPR</t>
  </si>
  <si>
    <t>UNITDSPR</t>
  </si>
  <si>
    <t>United Textiles Ltd.</t>
  </si>
  <si>
    <t>UNITED TEXT.</t>
  </si>
  <si>
    <t>UNITEDTE</t>
  </si>
  <si>
    <t>United Van Der Horst Ltd.</t>
  </si>
  <si>
    <t>UV DER HORST</t>
  </si>
  <si>
    <t>UVDRHOR</t>
  </si>
  <si>
    <t>Unitrade Assam Ltd.</t>
  </si>
  <si>
    <t>Unity Infraprojects Ltd.</t>
  </si>
  <si>
    <t>UNITY INFRA</t>
  </si>
  <si>
    <t>UNITY</t>
  </si>
  <si>
    <t>Univastu India Ltd.</t>
  </si>
  <si>
    <t>Universal Arts Ltd.</t>
  </si>
  <si>
    <t>UNIVERSAL A</t>
  </si>
  <si>
    <t>UNIVARTS</t>
  </si>
  <si>
    <t>Universal Auto Foundry Ltd.</t>
  </si>
  <si>
    <t>UNIAUTO</t>
  </si>
  <si>
    <t>Universal Cables Ltd.</t>
  </si>
  <si>
    <t>UNIV.CABLE</t>
  </si>
  <si>
    <t>UNIVCABLES</t>
  </si>
  <si>
    <t>Universal Credit &amp; Securities Ltd.</t>
  </si>
  <si>
    <t>UNIVERSAL CR</t>
  </si>
  <si>
    <t>UNICRSE</t>
  </si>
  <si>
    <t>Universal Enterprises Ltd.</t>
  </si>
  <si>
    <t>Universal Media Network Ltd.</t>
  </si>
  <si>
    <t>UNIVRS MEDIA</t>
  </si>
  <si>
    <t>UNIMEDIA</t>
  </si>
  <si>
    <t>Universal Office Automation Ltd.</t>
  </si>
  <si>
    <t>UNI OFF AUTO</t>
  </si>
  <si>
    <t>UNIOFFICE</t>
  </si>
  <si>
    <t>Universal Prime Aluminium Ltd.</t>
  </si>
  <si>
    <t xml:space="preserve">UNIV.PRIME  </t>
  </si>
  <si>
    <t>UNIVPRIM</t>
  </si>
  <si>
    <t>Universal Print Systems Ltd.</t>
  </si>
  <si>
    <t>Universal Share Trading And Consultancy Company Ltd.</t>
  </si>
  <si>
    <t>Universal Starch-Chem Allied Ltd.</t>
  </si>
  <si>
    <t>UNIV.STARCH</t>
  </si>
  <si>
    <t>UNIVSTAR</t>
  </si>
  <si>
    <t>Uniword Telecom Ltd.</t>
  </si>
  <si>
    <t>Uniworth International Ltd.</t>
  </si>
  <si>
    <t>UNIWORT INTE</t>
  </si>
  <si>
    <t>UNIIN</t>
  </si>
  <si>
    <t>Uniworth Ltd.</t>
  </si>
  <si>
    <t>UNIWORTH LTD</t>
  </si>
  <si>
    <t>UNIWORTH</t>
  </si>
  <si>
    <t>Uniworth Textiles Ltd.</t>
  </si>
  <si>
    <t>UNIWORTH TEX</t>
  </si>
  <si>
    <t>UNIWORTHT</t>
  </si>
  <si>
    <t>Unjha Formulations Ltd.</t>
  </si>
  <si>
    <t>UNJHA FORMUL</t>
  </si>
  <si>
    <t>UNJHAFOR</t>
  </si>
  <si>
    <t>Unnati Mercantile Ltd.</t>
  </si>
  <si>
    <t>Unno Industries Ltd.</t>
  </si>
  <si>
    <t>UNNO INDUS.</t>
  </si>
  <si>
    <t>UNOINDL</t>
  </si>
  <si>
    <t>Uno Metals Ltd.</t>
  </si>
  <si>
    <t>UP Asbestos Ltd.</t>
  </si>
  <si>
    <t>UP Hotels Ltd.</t>
  </si>
  <si>
    <t>U.P.HOTELS</t>
  </si>
  <si>
    <t>UPHOT</t>
  </si>
  <si>
    <t>UP Lime-Chem Ltd.</t>
  </si>
  <si>
    <t>U.P.LIME CHM</t>
  </si>
  <si>
    <t>UPLIMEC</t>
  </si>
  <si>
    <t>UP Mineral Products Ltd.</t>
  </si>
  <si>
    <t>UP MINERALS</t>
  </si>
  <si>
    <t>UPMINRL</t>
  </si>
  <si>
    <t>Upasana Finance Ltd.</t>
  </si>
  <si>
    <t>UPASANA FIN.</t>
  </si>
  <si>
    <t>UPASAFN</t>
  </si>
  <si>
    <t>UPL Ltd.</t>
  </si>
  <si>
    <t>UPL</t>
  </si>
  <si>
    <t>Upper Ganges Sugar &amp; Industries  Ltd.</t>
  </si>
  <si>
    <t>UPPER GANGES</t>
  </si>
  <si>
    <t>UPERGANGES</t>
  </si>
  <si>
    <t>Upsurge Investment &amp; Finance Ltd.</t>
  </si>
  <si>
    <t>UPSURGE INV.</t>
  </si>
  <si>
    <t>UPSURGE</t>
  </si>
  <si>
    <t>Urja Global Ltd.</t>
  </si>
  <si>
    <t>URJA GLOBAL</t>
  </si>
  <si>
    <t>URJAGLOBA</t>
  </si>
  <si>
    <t>USG Tech Solutions Ltd.</t>
  </si>
  <si>
    <t>USGTECH</t>
  </si>
  <si>
    <t>Usha (India) Ltd.</t>
  </si>
  <si>
    <t>USHAINDIA</t>
  </si>
  <si>
    <t>Usha Flowell Ltd.</t>
  </si>
  <si>
    <t>Usha Iron &amp; Ferro Metals Corporation Ltd.</t>
  </si>
  <si>
    <t>USHA IRON</t>
  </si>
  <si>
    <t>USHAIRN</t>
  </si>
  <si>
    <t>Usha Ispat Ltd.</t>
  </si>
  <si>
    <t>USHAISPAT</t>
  </si>
  <si>
    <t>Usha Martin Education &amp; Solutions Ltd.</t>
  </si>
  <si>
    <t>UMESL</t>
  </si>
  <si>
    <t>UMESLTD</t>
  </si>
  <si>
    <t>Usha Martin Ltd.</t>
  </si>
  <si>
    <t>USHA MART.LT</t>
  </si>
  <si>
    <t>USHAMART</t>
  </si>
  <si>
    <t>Ushakiran Finance Ltd.</t>
  </si>
  <si>
    <t>USHAKIRAN FI</t>
  </si>
  <si>
    <t>USHAKIRA</t>
  </si>
  <si>
    <t>Ushdev International Ltd.</t>
  </si>
  <si>
    <t>USHDEV INTNL</t>
  </si>
  <si>
    <t>USHDI</t>
  </si>
  <si>
    <t>Usher Agro Ltd.</t>
  </si>
  <si>
    <t>USHER AGRO</t>
  </si>
  <si>
    <t>USHERAGRO</t>
  </si>
  <si>
    <t>Ushita Trading &amp; Agencies Ltd.</t>
  </si>
  <si>
    <t>Ushma Polymers Ltd.</t>
  </si>
  <si>
    <t>USHMA POLY</t>
  </si>
  <si>
    <t>USHMAPL</t>
  </si>
  <si>
    <t>UT Ltd.</t>
  </si>
  <si>
    <t>UT LIMITED</t>
  </si>
  <si>
    <t>UTLTD</t>
  </si>
  <si>
    <t>UTI Mutual Fund - UTI Gold Exchange Traded Fund</t>
  </si>
  <si>
    <t>UTI GOLD ETF</t>
  </si>
  <si>
    <t>GOLDSHARE</t>
  </si>
  <si>
    <t>UTI Mutual Fund - UTI NIFTY ETF</t>
  </si>
  <si>
    <t>UTINIFTETF</t>
  </si>
  <si>
    <t>UTI Mutual Fund- UTI- SENSEX ETF</t>
  </si>
  <si>
    <t>UTISENSETF</t>
  </si>
  <si>
    <t>UTL Industries Ltd.</t>
  </si>
  <si>
    <t>UTLINDS</t>
  </si>
  <si>
    <t>Uttam Galva Steels Ltd.</t>
  </si>
  <si>
    <t>UTTAM GALVA</t>
  </si>
  <si>
    <t>UTTAMSTL</t>
  </si>
  <si>
    <t>Uttam Sugar Mills Ltd.</t>
  </si>
  <si>
    <t xml:space="preserve">UTTAM SUGAR </t>
  </si>
  <si>
    <t>UTTAMSUGAR</t>
  </si>
  <si>
    <t>Uttam Value Steels Ltd.</t>
  </si>
  <si>
    <t>UTTAMVALUE</t>
  </si>
  <si>
    <t>Uttaranchal Finance Ltd</t>
  </si>
  <si>
    <t>Uttranchal Leasing Ltd.</t>
  </si>
  <si>
    <t>UV Boards Ltd.</t>
  </si>
  <si>
    <t>UV BOARDS</t>
  </si>
  <si>
    <t>UVBOARDS</t>
  </si>
  <si>
    <t>V2 Retail Ltd.</t>
  </si>
  <si>
    <t>V2RETAIL</t>
  </si>
  <si>
    <t>VA Tech Wabag Ltd.</t>
  </si>
  <si>
    <t>VATECH WABA</t>
  </si>
  <si>
    <t>WABAG</t>
  </si>
  <si>
    <t>Vaarad Ventures Ltd.</t>
  </si>
  <si>
    <t>VAARAD</t>
  </si>
  <si>
    <t>Vadilal Dairy International Ltd.</t>
  </si>
  <si>
    <t>VADILAL DAIR</t>
  </si>
  <si>
    <t>VADIDAI</t>
  </si>
  <si>
    <t>Vadilal Enterprises Ltd.</t>
  </si>
  <si>
    <t xml:space="preserve">VADILAL ENT </t>
  </si>
  <si>
    <t>VADILENT</t>
  </si>
  <si>
    <t>Vadilal Industries Ltd.</t>
  </si>
  <si>
    <t xml:space="preserve">VADILAL IND </t>
  </si>
  <si>
    <t>VADILALIND</t>
  </si>
  <si>
    <t>Vadivarhe Speciality Chemicals Ltd.</t>
  </si>
  <si>
    <t>Vaghani Techno-Build Ltd.</t>
  </si>
  <si>
    <t>VAGHANI</t>
  </si>
  <si>
    <t>VAIBHAVGBL</t>
  </si>
  <si>
    <t>Vaibhav Heavy Vehicles Ltd.</t>
  </si>
  <si>
    <t>Vaishali Pharma Ltd.</t>
  </si>
  <si>
    <t>Vaishnavi Gold Ltd.</t>
  </si>
  <si>
    <t>VAISHNAVI</t>
  </si>
  <si>
    <t>Vaishno Cement Company Ltd.</t>
  </si>
  <si>
    <t>VAISHNO CEM.</t>
  </si>
  <si>
    <t>Vajra Bearings Ltd.</t>
  </si>
  <si>
    <t>VAJRA BEARIN</t>
  </si>
  <si>
    <t>VAJRABE</t>
  </si>
  <si>
    <t>VAKRANGEE</t>
  </si>
  <si>
    <t>Vaksons Automobiles Ltd.</t>
  </si>
  <si>
    <t>VAL</t>
  </si>
  <si>
    <t>Valecha Engineering Ltd.</t>
  </si>
  <si>
    <t>VALECHA ENGG</t>
  </si>
  <si>
    <t>VALECHAENG</t>
  </si>
  <si>
    <t>Valiant Communications Ltd.</t>
  </si>
  <si>
    <t>VALIANT COMM</t>
  </si>
  <si>
    <t>VALIANT</t>
  </si>
  <si>
    <t>Valiant Organics Ltd.</t>
  </si>
  <si>
    <t>VALIANTORG</t>
  </si>
  <si>
    <t>Vallabh Poly-Plast International Ltd.</t>
  </si>
  <si>
    <t>VALLABH POLY</t>
  </si>
  <si>
    <t>VALLABH</t>
  </si>
  <si>
    <t>Vallabh Steels Ltd.</t>
  </si>
  <si>
    <t>VALLABH STEL</t>
  </si>
  <si>
    <t>VALLABHSQ</t>
  </si>
  <si>
    <t>Valley Abrasives Ltd.</t>
  </si>
  <si>
    <t>VALLY ABRASI</t>
  </si>
  <si>
    <t>VALLYAB</t>
  </si>
  <si>
    <t>Valley Magnesite Company Ltd.</t>
  </si>
  <si>
    <t>VALLEY</t>
  </si>
  <si>
    <t>Valplus Biotech Ltd.</t>
  </si>
  <si>
    <t>VALPLUS BIO.</t>
  </si>
  <si>
    <t>VALPLUS</t>
  </si>
  <si>
    <t>Valson Industries Ltd.</t>
  </si>
  <si>
    <t>VALSON INDUS</t>
  </si>
  <si>
    <t>VALSONQ</t>
  </si>
  <si>
    <t>Value Industries Ltd.</t>
  </si>
  <si>
    <t xml:space="preserve">VALUE IND L </t>
  </si>
  <si>
    <t>VALUEIND</t>
  </si>
  <si>
    <t>Valuemart Info Technologies Ltd.</t>
  </si>
  <si>
    <t>VALUEMART IN</t>
  </si>
  <si>
    <t>VALUEMART</t>
  </si>
  <si>
    <t>Valuemart Retail Solutions Ltd.</t>
  </si>
  <si>
    <t>VALUEMAR</t>
  </si>
  <si>
    <t>VAM Commercial Co Ltd.</t>
  </si>
  <si>
    <t>Vama Industries Ltd.</t>
  </si>
  <si>
    <t>VAMA INDS</t>
  </si>
  <si>
    <t>VAMA</t>
  </si>
  <si>
    <t>Vamshi Rubber Ltd.</t>
  </si>
  <si>
    <t>VAMSHI RUBB.</t>
  </si>
  <si>
    <t>VAMSHIRU</t>
  </si>
  <si>
    <t>Vanasthali Textile Industries  Ltd.</t>
  </si>
  <si>
    <t>VANASTH.TEXT</t>
  </si>
  <si>
    <t>VANASTEX</t>
  </si>
  <si>
    <t>Vandana Knitwear Ltd.</t>
  </si>
  <si>
    <t>VANDANA</t>
  </si>
  <si>
    <t>Vani Commercials Ltd.</t>
  </si>
  <si>
    <t>VANICOM</t>
  </si>
  <si>
    <t>Vanta Bioscience Ltd.</t>
  </si>
  <si>
    <t>Vantage Corporate Services Ltd.</t>
  </si>
  <si>
    <t>VANTAGE CORP</t>
  </si>
  <si>
    <t>VANTAGE</t>
  </si>
  <si>
    <t>Vantage Knowledge Academy Ltd.</t>
  </si>
  <si>
    <t>VKAL</t>
  </si>
  <si>
    <t>Vantech Industry Ltd.</t>
  </si>
  <si>
    <t>VANTECH INDU</t>
  </si>
  <si>
    <t>VANTECH-B</t>
  </si>
  <si>
    <t>Vantel Technologies Ltd.</t>
  </si>
  <si>
    <t>VANTEL TECHN</t>
  </si>
  <si>
    <t>VANTEL</t>
  </si>
  <si>
    <t>Vapi Enterprise Ltd.</t>
  </si>
  <si>
    <t>VAPI PAPER</t>
  </si>
  <si>
    <t>VAPIPPR</t>
  </si>
  <si>
    <t>Varahi Diamonds &amp; Finance Ltd.</t>
  </si>
  <si>
    <t>VARAHI DIAM</t>
  </si>
  <si>
    <t>VARAHI</t>
  </si>
  <si>
    <t>Vardhaman Laboratories Ltd.</t>
  </si>
  <si>
    <t>VARDHMAN LAB</t>
  </si>
  <si>
    <t>VARDHCH</t>
  </si>
  <si>
    <t>Vardhaman Wires &amp; Polymers Ltd.</t>
  </si>
  <si>
    <t>VARDHMAN WIR</t>
  </si>
  <si>
    <t>VARDWIR</t>
  </si>
  <si>
    <t>Vardhan Capital &amp; Finance Ltd.</t>
  </si>
  <si>
    <t>Vardhan Ltd.</t>
  </si>
  <si>
    <t>Vardhman Acrylics Ltd.</t>
  </si>
  <si>
    <t>VARDHMAN ACRY</t>
  </si>
  <si>
    <t>Vardhman Concrete Ltd.</t>
  </si>
  <si>
    <t>VARDHMAN</t>
  </si>
  <si>
    <t>Vardhman Holdings Ltd.</t>
  </si>
  <si>
    <t>VARD HOLDNG</t>
  </si>
  <si>
    <t>VHL</t>
  </si>
  <si>
    <t>Vardhman Industries Ltd.</t>
  </si>
  <si>
    <t>VARDHMAN IND</t>
  </si>
  <si>
    <t>VARDHINDQ</t>
  </si>
  <si>
    <t>Vardhman Polytex Ltd.</t>
  </si>
  <si>
    <t>VARDHMAN POL</t>
  </si>
  <si>
    <t>VARDMNPOLY</t>
  </si>
  <si>
    <t>Vardhman Special Steels Ltd.</t>
  </si>
  <si>
    <t>VSSL</t>
  </si>
  <si>
    <t>Vardhman Textiles Ltd.</t>
  </si>
  <si>
    <t>VARDH TEXT</t>
  </si>
  <si>
    <t>VTL</t>
  </si>
  <si>
    <t>Varindera Spinners Ltd.</t>
  </si>
  <si>
    <t>Varistha Leasing (International) Ltd.</t>
  </si>
  <si>
    <t>Varun Beverages Ltd.</t>
  </si>
  <si>
    <t>VBL</t>
  </si>
  <si>
    <t>Varun Industries Ltd.</t>
  </si>
  <si>
    <t>VARUN INDS</t>
  </si>
  <si>
    <t>VARUN</t>
  </si>
  <si>
    <t>Varun Mercantile Ltd.</t>
  </si>
  <si>
    <t>VARUN MERCAN</t>
  </si>
  <si>
    <t>VARUNME</t>
  </si>
  <si>
    <t>Varun Polymol Organics Ltd.</t>
  </si>
  <si>
    <t>VARUN POLY(P</t>
  </si>
  <si>
    <t>VARNPLY</t>
  </si>
  <si>
    <t>Varun Shipping Company Ltd.-(Merged)</t>
  </si>
  <si>
    <t>VARUN SHIPNG</t>
  </si>
  <si>
    <t>VARUNSHIP</t>
  </si>
  <si>
    <t>Varuna Agroproteins Ltd.</t>
  </si>
  <si>
    <t>VARUNA AGRO</t>
  </si>
  <si>
    <t>VRUNAGR</t>
  </si>
  <si>
    <t>Vas Infrastructure Ltd.</t>
  </si>
  <si>
    <t>VAS INFRA</t>
  </si>
  <si>
    <t>VASINFRA</t>
  </si>
  <si>
    <t>Vascon Engineers Ltd.</t>
  </si>
  <si>
    <t>VASCON ENG</t>
  </si>
  <si>
    <t>VASCONEQ</t>
  </si>
  <si>
    <t>Vashisti Detergents Ltd. (Amalgamated)</t>
  </si>
  <si>
    <t>Vasundhara Rasayans Ltd.</t>
  </si>
  <si>
    <t>VRL</t>
  </si>
  <si>
    <t>Vaswani Industries Ltd.</t>
  </si>
  <si>
    <t>VASWANI IND</t>
  </si>
  <si>
    <t>VASWANI</t>
  </si>
  <si>
    <t>Vatan Textiles Ltd.</t>
  </si>
  <si>
    <t>Vatican Commercials Ltd.</t>
  </si>
  <si>
    <t>Vatsa Corporations Ltd.</t>
  </si>
  <si>
    <t>VATSA CORPOT</t>
  </si>
  <si>
    <t>VATCO</t>
  </si>
  <si>
    <t>Vatsa Educations Ltd.</t>
  </si>
  <si>
    <t>VATSA EDUCAI</t>
  </si>
  <si>
    <t>VATSAEDU</t>
  </si>
  <si>
    <t>Vax Housing Finance Corporation Ltd.</t>
  </si>
  <si>
    <t>VAX HSG.FIN.</t>
  </si>
  <si>
    <t>VAXHS</t>
  </si>
  <si>
    <t>VB Desai Financial Services Ltd.</t>
  </si>
  <si>
    <t>V.B.DESAI</t>
  </si>
  <si>
    <t>VBDESAI</t>
  </si>
  <si>
    <t>VB Industries Ltd.</t>
  </si>
  <si>
    <t>VBIND</t>
  </si>
  <si>
    <t>VBC Ferro Alloys Ltd.</t>
  </si>
  <si>
    <t>VBC FERRO</t>
  </si>
  <si>
    <t>VBCFERROQ</t>
  </si>
  <si>
    <t>VBC Industries Ltd.</t>
  </si>
  <si>
    <t>VBC INDUSTRI</t>
  </si>
  <si>
    <t>VBCIND</t>
  </si>
  <si>
    <t>VCCL Ltd.</t>
  </si>
  <si>
    <t>VCCL LTD</t>
  </si>
  <si>
    <t>VCCLLTD</t>
  </si>
  <si>
    <t>VCK Capital Market Services Ltd.</t>
  </si>
  <si>
    <t>VCK CAPITAL</t>
  </si>
  <si>
    <t>VCKCAP</t>
  </si>
  <si>
    <t>VCU Data Management Ltd.</t>
  </si>
  <si>
    <t>VCU DATA</t>
  </si>
  <si>
    <t>VCU</t>
  </si>
  <si>
    <t>Vedam Calcimin Ltd.</t>
  </si>
  <si>
    <t>SOMESH.CEM.</t>
  </si>
  <si>
    <t>ZSOMESCE</t>
  </si>
  <si>
    <t>VEDL</t>
  </si>
  <si>
    <t>Vedavaag Systems Ltd.</t>
  </si>
  <si>
    <t>VEDAVAAG</t>
  </si>
  <si>
    <t>Veejay Lakshmi Engineering Works Ltd.</t>
  </si>
  <si>
    <t>VEEJAY LAKSH</t>
  </si>
  <si>
    <t>VJLAXMIE</t>
  </si>
  <si>
    <t>Veena Textiles Ltd.</t>
  </si>
  <si>
    <t>VEENA TEXT</t>
  </si>
  <si>
    <t>VEENATX</t>
  </si>
  <si>
    <t>Veer Energy &amp; Infrastructure Ltd.</t>
  </si>
  <si>
    <t>VEER ENERGY</t>
  </si>
  <si>
    <t>VEERENRGY</t>
  </si>
  <si>
    <t>Veer Vardhman Textile Mills Ltd.</t>
  </si>
  <si>
    <t>Veeram Ornaments Ltd.</t>
  </si>
  <si>
    <t>VOL</t>
  </si>
  <si>
    <t>Veeramani Biscuit Industries Ltd.</t>
  </si>
  <si>
    <t>Veerhealth Care Ltd.</t>
  </si>
  <si>
    <t>VEERHEALTH</t>
  </si>
  <si>
    <t>Veerprabhu Marketing Ltd.</t>
  </si>
  <si>
    <t>Vegepro Foods &amp; Feeds Ltd.</t>
  </si>
  <si>
    <t>VEGEPRO FOOD</t>
  </si>
  <si>
    <t>VGPRFOO</t>
  </si>
  <si>
    <t>Vegetable Products Ltd.</t>
  </si>
  <si>
    <t>VEGETABLE</t>
  </si>
  <si>
    <t>Velan Hotels Ltd.</t>
  </si>
  <si>
    <t>VELAN HOTELS</t>
  </si>
  <si>
    <t>VELHO</t>
  </si>
  <si>
    <t>Velimalai Rubber Co Ltd.</t>
  </si>
  <si>
    <t>Veljan Denison Ltd.</t>
  </si>
  <si>
    <t>VELJAN</t>
  </si>
  <si>
    <t>Velox Industries Ltd.</t>
  </si>
  <si>
    <t>KHATAU EXIM.</t>
  </si>
  <si>
    <t>ZKHATAUE</t>
  </si>
  <si>
    <t>Velvette International Pharma Products Ltd.</t>
  </si>
  <si>
    <t>VELVETTE INT</t>
  </si>
  <si>
    <t>VELVINT</t>
  </si>
  <si>
    <t>Venkat Pharma Ltd.</t>
  </si>
  <si>
    <t>VENKAT PHARM</t>
  </si>
  <si>
    <t>VENKPHR</t>
  </si>
  <si>
    <t>VenkyS (India) Ltd.</t>
  </si>
  <si>
    <t>VENKEY'S (I)</t>
  </si>
  <si>
    <t>VENKYS</t>
  </si>
  <si>
    <t>Venlon Enterprises Ltd.</t>
  </si>
  <si>
    <t>VENLON ENTR</t>
  </si>
  <si>
    <t>VENLONENT</t>
  </si>
  <si>
    <t>Venmax Drugs And Pharmaceuticals Ltd.</t>
  </si>
  <si>
    <t>VENMAX</t>
  </si>
  <si>
    <t>Ventron Polymers Ltd.</t>
  </si>
  <si>
    <t>VENTRO POLYM</t>
  </si>
  <si>
    <t>VENTRON</t>
  </si>
  <si>
    <t>Ventura Guaranty Ltd.</t>
  </si>
  <si>
    <t>VENTURA GUAR</t>
  </si>
  <si>
    <t>SHYAM</t>
  </si>
  <si>
    <t>Ventura Textiles Ltd.</t>
  </si>
  <si>
    <t>VENTURA TEXL</t>
  </si>
  <si>
    <t>VENTURA</t>
  </si>
  <si>
    <t>Venugopal Holdings Ltd.</t>
  </si>
  <si>
    <t>Venus Power Ventures (India) Ltd.</t>
  </si>
  <si>
    <t>VENUS POWER</t>
  </si>
  <si>
    <t>VENUSPOWR</t>
  </si>
  <si>
    <t>Venus Remedies Ltd.</t>
  </si>
  <si>
    <t>VENUS REMEDI</t>
  </si>
  <si>
    <t>VENUSREM</t>
  </si>
  <si>
    <t>Venus Sugar Ltd.</t>
  </si>
  <si>
    <t>VENUS SUGARL</t>
  </si>
  <si>
    <t>VENUSUG</t>
  </si>
  <si>
    <t>Venus Universal Ltd.</t>
  </si>
  <si>
    <t>VENUS UNIVER</t>
  </si>
  <si>
    <t>VENUSUNI</t>
  </si>
  <si>
    <t>Veritas (India) Ltd.</t>
  </si>
  <si>
    <t>VERITAS</t>
  </si>
  <si>
    <t>Veronica Laboratories Ltd.</t>
  </si>
  <si>
    <t>VERONIC LABO</t>
  </si>
  <si>
    <t>VEROLAB</t>
  </si>
  <si>
    <t>Veronica Production Ltd.</t>
  </si>
  <si>
    <t>VERONICAPRO</t>
  </si>
  <si>
    <t>Versatile Wires Ltd.</t>
  </si>
  <si>
    <t>Vertex Securities Ltd.</t>
  </si>
  <si>
    <t>VERTEX SEC.</t>
  </si>
  <si>
    <t>VERTEX</t>
  </si>
  <si>
    <t>Vertex Spinning Ltd.</t>
  </si>
  <si>
    <t>VERTEX SPG</t>
  </si>
  <si>
    <t>VERTEXSPG</t>
  </si>
  <si>
    <t>Vertical Industries Ltd.</t>
  </si>
  <si>
    <t>VERTICLIND</t>
  </si>
  <si>
    <t>Vesuvius India Ltd.</t>
  </si>
  <si>
    <t>VESUVIUS IND</t>
  </si>
  <si>
    <t>VESUVIUS</t>
  </si>
  <si>
    <t>Veto Switchgears &amp; Cables Ltd.</t>
  </si>
  <si>
    <t>VETO</t>
  </si>
  <si>
    <t>V-Guard Industries Ltd.</t>
  </si>
  <si>
    <t>V GUARD IND</t>
  </si>
  <si>
    <t>VGUARD</t>
  </si>
  <si>
    <t>VHCL Industries Ltd.</t>
  </si>
  <si>
    <t>VHCLINDUS</t>
  </si>
  <si>
    <t>Viaan Industries Ltd.</t>
  </si>
  <si>
    <t>VIAANINDUS</t>
  </si>
  <si>
    <t>HSGIL</t>
  </si>
  <si>
    <t>Vibrant Global Capital Ltd.</t>
  </si>
  <si>
    <t>VGCL</t>
  </si>
  <si>
    <t>Vibros Organics Ltd.</t>
  </si>
  <si>
    <t>VIBROS ORGAN</t>
  </si>
  <si>
    <t>VIBROSO</t>
  </si>
  <si>
    <t>Viceroy Hotels Ltd.</t>
  </si>
  <si>
    <t>VICEROY HOTE</t>
  </si>
  <si>
    <t>VICEROY</t>
  </si>
  <si>
    <t>Victor Builders Ltd.</t>
  </si>
  <si>
    <t>Victor Commercial Co Ltd.</t>
  </si>
  <si>
    <t>Victoria Enterprises Ltd.</t>
  </si>
  <si>
    <t>VICTORIA EN</t>
  </si>
  <si>
    <t>VICTENT</t>
  </si>
  <si>
    <t>Victoria Mills Ltd.</t>
  </si>
  <si>
    <t>VICTORIA MIL</t>
  </si>
  <si>
    <t>VICTMILL</t>
  </si>
  <si>
    <t>Victory Paper &amp; Boards (India) Ltd.</t>
  </si>
  <si>
    <t>VICTORY PAPR</t>
  </si>
  <si>
    <t>Vidarbha Iron &amp; Steel Corporation Ltd.</t>
  </si>
  <si>
    <t>VIDARBH IRON</t>
  </si>
  <si>
    <t>VIDIRMT</t>
  </si>
  <si>
    <t>Videocon Industries Ltd.</t>
  </si>
  <si>
    <t>VIDEOCON IND</t>
  </si>
  <si>
    <t>VIDEOIND</t>
  </si>
  <si>
    <t>Vidhi Specialty Food Ingredients Ltd.</t>
  </si>
  <si>
    <t>VIDHIING</t>
  </si>
  <si>
    <t>Vidli Restaurants Ltd.</t>
  </si>
  <si>
    <t>VIDLI</t>
  </si>
  <si>
    <t>Vidula Chemicals &amp; Manufacturing Industries Ltd.</t>
  </si>
  <si>
    <t>Vijay Hemant Finance &amp; Estates Ltd.</t>
  </si>
  <si>
    <t>Vijay Shanthi Builders Ltd.</t>
  </si>
  <si>
    <t>VIJAY SHA.BU</t>
  </si>
  <si>
    <t>VIJSHAN</t>
  </si>
  <si>
    <t>Vijay Solvex Ltd.</t>
  </si>
  <si>
    <t>VIJAY SOLVEX</t>
  </si>
  <si>
    <t>VIJSOLX</t>
  </si>
  <si>
    <t>Vijay Textiles Ltd.</t>
  </si>
  <si>
    <t>VIJAY TEXTIL</t>
  </si>
  <si>
    <t>VIJAYTX</t>
  </si>
  <si>
    <t>Vijaya Bank</t>
  </si>
  <si>
    <t>VIJAYA BANK</t>
  </si>
  <si>
    <t>VIJAYABANK</t>
  </si>
  <si>
    <t>Vijayakumar Mills Ltd.</t>
  </si>
  <si>
    <t>VIJAYKUM.MIL</t>
  </si>
  <si>
    <t>VJYKMCT</t>
  </si>
  <si>
    <t>Vijayawada Bottling Co Ltd.</t>
  </si>
  <si>
    <t>Viji Finance Ltd.</t>
  </si>
  <si>
    <t>VFL</t>
  </si>
  <si>
    <t>Vikalp Securities Ltd.</t>
  </si>
  <si>
    <t>VIKALP SECUR</t>
  </si>
  <si>
    <t>VIKALPS</t>
  </si>
  <si>
    <t>Vikas EcoTech Ltd.</t>
  </si>
  <si>
    <t>VIKASECO</t>
  </si>
  <si>
    <t>Vikas Granaries Ltd.</t>
  </si>
  <si>
    <t>VIKAS GRAN</t>
  </si>
  <si>
    <t>VIKASGRAN</t>
  </si>
  <si>
    <t>Vikas WSP Ltd.</t>
  </si>
  <si>
    <t>VIKAS WSP</t>
  </si>
  <si>
    <t>VIKASWSP</t>
  </si>
  <si>
    <t>Vikash Metal &amp; Power Ltd.</t>
  </si>
  <si>
    <t>VIKASH METAL</t>
  </si>
  <si>
    <t>VIKASHMET</t>
  </si>
  <si>
    <t>Vikasjyoti Commerce Ltd.</t>
  </si>
  <si>
    <t>Vikram Capital Management Ltd.</t>
  </si>
  <si>
    <t>Vikram Financial Services Ltd.</t>
  </si>
  <si>
    <t>Vikram Investment Company Ltd.</t>
  </si>
  <si>
    <t>Vikram Thermo (India) Ltd.</t>
  </si>
  <si>
    <t>VIKRAM THERM</t>
  </si>
  <si>
    <t>VIKRAMTH</t>
  </si>
  <si>
    <t>Viksit Engineering Ltd.</t>
  </si>
  <si>
    <t>VIKSHIT ENG</t>
  </si>
  <si>
    <t>VIKSHEN</t>
  </si>
  <si>
    <t>Vimal Oil &amp; Foods Ltd.</t>
  </si>
  <si>
    <t>VIMAL OIL FD</t>
  </si>
  <si>
    <t>VIMALOIL</t>
  </si>
  <si>
    <t>Vimta Labs Ltd.</t>
  </si>
  <si>
    <t>VIMTA LABS</t>
  </si>
  <si>
    <t>VIMTALABS</t>
  </si>
  <si>
    <t>Vinaditya Trading Company Ltd.</t>
  </si>
  <si>
    <t>VINADITYA TR</t>
  </si>
  <si>
    <t>ZVINADTR</t>
  </si>
  <si>
    <t xml:space="preserve">VINATI ORG. </t>
  </si>
  <si>
    <t>VINATIORGA</t>
  </si>
  <si>
    <t>Vinayak Polycon International Ltd.</t>
  </si>
  <si>
    <t>VINAYAK POL</t>
  </si>
  <si>
    <t>VINAYAKPOL</t>
  </si>
  <si>
    <t>Vinayak Vanijya Ltd.</t>
  </si>
  <si>
    <t>VINAYAK VANI</t>
  </si>
  <si>
    <t>VINVANI</t>
  </si>
  <si>
    <t>Vincent Commercial Company Ltd.</t>
  </si>
  <si>
    <t>Vindhya Telelinks Ltd.</t>
  </si>
  <si>
    <t>VINDHYA TELE</t>
  </si>
  <si>
    <t>VINDHYATEL</t>
  </si>
  <si>
    <t>Vinsari Fruitech Ltd.</t>
  </si>
  <si>
    <t>VINSARI FRUI</t>
  </si>
  <si>
    <t>VINSFRJ</t>
  </si>
  <si>
    <t>Vintage Foods &amp; Industries  Ltd.</t>
  </si>
  <si>
    <t>VINTAGE FOOD</t>
  </si>
  <si>
    <t>VINTAFD</t>
  </si>
  <si>
    <t>Vintage Securities Ltd.</t>
  </si>
  <si>
    <t>VINTAGE SECU</t>
  </si>
  <si>
    <t>VINTAGES</t>
  </si>
  <si>
    <t>Vintron Informatics Ltd.</t>
  </si>
  <si>
    <t>VINTRON INF.</t>
  </si>
  <si>
    <t>VINTRON</t>
  </si>
  <si>
    <t>Vinyl Chemicals India Ltd.</t>
  </si>
  <si>
    <t>VINYL CHEM</t>
  </si>
  <si>
    <t>VINYLINDIA</t>
  </si>
  <si>
    <t>Vinyoflex Ltd.</t>
  </si>
  <si>
    <t>VINYOFLEX LT</t>
  </si>
  <si>
    <t>VINYOFL</t>
  </si>
  <si>
    <t>VIP Clothing Ltd.</t>
  </si>
  <si>
    <t>VIPCLOTHNG</t>
  </si>
  <si>
    <t>VIP Industries Ltd.</t>
  </si>
  <si>
    <t>VIP INDUS.</t>
  </si>
  <si>
    <t>VIPIND</t>
  </si>
  <si>
    <t>Vippy Industries Ltd.</t>
  </si>
  <si>
    <t>VIPPY INDS</t>
  </si>
  <si>
    <t>VIPPY</t>
  </si>
  <si>
    <t>Vippy Spinpro Ltd.</t>
  </si>
  <si>
    <t xml:space="preserve">VIPPY SPIN. </t>
  </si>
  <si>
    <t>VIPPYSP</t>
  </si>
  <si>
    <t>Vipras Corporation Ltd.</t>
  </si>
  <si>
    <t>VIPRAS CORPO</t>
  </si>
  <si>
    <t>VIPCORP</t>
  </si>
  <si>
    <t>Vipul Ltd.</t>
  </si>
  <si>
    <t>VIPUL LTD</t>
  </si>
  <si>
    <t>VIPUL</t>
  </si>
  <si>
    <t>Vipul Organics Ltd.</t>
  </si>
  <si>
    <t>VIPULORG</t>
  </si>
  <si>
    <t>Virat Crane Industries  Ltd.</t>
  </si>
  <si>
    <t xml:space="preserve">VIRAT CRANE </t>
  </si>
  <si>
    <t>VIRATCRA</t>
  </si>
  <si>
    <t>Virat Industries Ltd.</t>
  </si>
  <si>
    <t>VIRAT INDUS.</t>
  </si>
  <si>
    <t>VIRAT</t>
  </si>
  <si>
    <t>Virat Leasing Ltd.</t>
  </si>
  <si>
    <t>VLL</t>
  </si>
  <si>
    <t>Virdhi Commercial Co Ltd.</t>
  </si>
  <si>
    <t>Virgo Global Ltd.</t>
  </si>
  <si>
    <t>VIRGOGLOB</t>
  </si>
  <si>
    <t>Virgo Polymers (India) Ltd.</t>
  </si>
  <si>
    <t>VIRGO POLYME</t>
  </si>
  <si>
    <t>VIRPOLY</t>
  </si>
  <si>
    <t>Virinchi Ltd.</t>
  </si>
  <si>
    <t>VIRINCHI</t>
  </si>
  <si>
    <t>Virtual Global Education Ltd.</t>
  </si>
  <si>
    <t>VIRTUAL GLO</t>
  </si>
  <si>
    <t>VIRTUALG</t>
  </si>
  <si>
    <t>Virtualsoft Systems Ltd.</t>
  </si>
  <si>
    <t>VIRTUALSOFT.</t>
  </si>
  <si>
    <t>VIRTUALS</t>
  </si>
  <si>
    <t>Visa Steel Ltd.</t>
  </si>
  <si>
    <t>VISA STEEL</t>
  </si>
  <si>
    <t>VISASTEEL</t>
  </si>
  <si>
    <t>Visagar Financial Services Ltd.</t>
  </si>
  <si>
    <t>VISAGAR FIN</t>
  </si>
  <si>
    <t>VISAGAR</t>
  </si>
  <si>
    <t>Visagar Polytex Ltd.</t>
  </si>
  <si>
    <t>VISAGAR POL</t>
  </si>
  <si>
    <t>VIVIDHA</t>
  </si>
  <si>
    <t>Visaka Industries Ltd.</t>
  </si>
  <si>
    <t>VISAKA IND.</t>
  </si>
  <si>
    <t>VISAKAIND</t>
  </si>
  <si>
    <t>Visco Trade Associates Ltd.</t>
  </si>
  <si>
    <t>VISCO</t>
  </si>
  <si>
    <t>Vishal Bearings Ltd.</t>
  </si>
  <si>
    <t>VISHALBL</t>
  </si>
  <si>
    <t>Vishal Chairs Ltd.</t>
  </si>
  <si>
    <t>VISHAL CHAIR</t>
  </si>
  <si>
    <t>VISHCHR</t>
  </si>
  <si>
    <t>Vishal Exports Overseas Ltd.</t>
  </si>
  <si>
    <t>VISHAL EXPO</t>
  </si>
  <si>
    <t>VISHALEXPO</t>
  </si>
  <si>
    <t>Vishal Fabrics Ltd.</t>
  </si>
  <si>
    <t>VISHAL</t>
  </si>
  <si>
    <t>Vishal Malleables Ltd.</t>
  </si>
  <si>
    <t>VISHAL MALLE</t>
  </si>
  <si>
    <t>VISHMEL</t>
  </si>
  <si>
    <t>Vishal Papertech (India) Ltd.</t>
  </si>
  <si>
    <t>VISHAL PAPER</t>
  </si>
  <si>
    <t>VISHPAP</t>
  </si>
  <si>
    <t>Vishnu Chemicals Ltd.</t>
  </si>
  <si>
    <t>VISHNU CHEM</t>
  </si>
  <si>
    <t>VISHNU</t>
  </si>
  <si>
    <t>Vishnu Sugar Mills Ltd.</t>
  </si>
  <si>
    <t>VISHNU SUGAR</t>
  </si>
  <si>
    <t>VISHNSG</t>
  </si>
  <si>
    <t>Vishnuhari Investments &amp; Properties Ltd.</t>
  </si>
  <si>
    <t>Vishranti Trading Enterprises Ltd.</t>
  </si>
  <si>
    <t>Vishvakirti Consultancy Ltd.</t>
  </si>
  <si>
    <t>VISHVAKR INV</t>
  </si>
  <si>
    <t>VISHINV</t>
  </si>
  <si>
    <t>Vishvas Projects Ltd.</t>
  </si>
  <si>
    <t>MEFCOM AGRO</t>
  </si>
  <si>
    <t>MEFCOM</t>
  </si>
  <si>
    <t>Vishvesham Investments &amp; Trading Ltd.</t>
  </si>
  <si>
    <t>VIATL</t>
  </si>
  <si>
    <t>Vishvjyoti Trading Ltd.</t>
  </si>
  <si>
    <t>VISHJYOTI TR</t>
  </si>
  <si>
    <t>VISJYTR</t>
  </si>
  <si>
    <t>Vishvprabha Trading Ltd.</t>
  </si>
  <si>
    <t>VISHVPRAB TR</t>
  </si>
  <si>
    <t>VISTR</t>
  </si>
  <si>
    <t>Vishwa Vishal Engineering Ltd.</t>
  </si>
  <si>
    <t>VISWA VISHAL</t>
  </si>
  <si>
    <t>VISWVIS</t>
  </si>
  <si>
    <t>Vishwamitra Financial Services Ltd.</t>
  </si>
  <si>
    <t>VISHWAFIN</t>
  </si>
  <si>
    <t>Vishwanath Projects Ltd</t>
  </si>
  <si>
    <t>Vishwas Steels Ltd.</t>
  </si>
  <si>
    <t>VISHWAS STEE</t>
  </si>
  <si>
    <t>VISHWAST</t>
  </si>
  <si>
    <t>Vision Cinemas Ltd.</t>
  </si>
  <si>
    <t>VISIONCINE</t>
  </si>
  <si>
    <t>Vision Corporation Ltd.</t>
  </si>
  <si>
    <t>VISION CORPO</t>
  </si>
  <si>
    <t>VISIONCO</t>
  </si>
  <si>
    <t>Vision Organics Ltd.</t>
  </si>
  <si>
    <t>VISIONLTD</t>
  </si>
  <si>
    <t>Vista Pharmaceuticals Ltd.</t>
  </si>
  <si>
    <t>VISTA PHARMA</t>
  </si>
  <si>
    <t>VISTAPH</t>
  </si>
  <si>
    <t>Vistar Amar Ltd.</t>
  </si>
  <si>
    <t>VISTARAMAR</t>
  </si>
  <si>
    <t>Visu International Ltd.</t>
  </si>
  <si>
    <t>VISU INTL</t>
  </si>
  <si>
    <t>VISUINTL</t>
  </si>
  <si>
    <t>Visual Soft Technologies Ltd. (Amalgamated)</t>
  </si>
  <si>
    <t>VISUALSOFT</t>
  </si>
  <si>
    <t>Vital Communications Ltd.</t>
  </si>
  <si>
    <t>VITALCOMM</t>
  </si>
  <si>
    <t>Vitan Agro Industries Ltd.</t>
  </si>
  <si>
    <t>VITANAGRO</t>
  </si>
  <si>
    <t>Vitara Chemicals Ltd.</t>
  </si>
  <si>
    <t>VITARA CHEMI</t>
  </si>
  <si>
    <t>VITACHM-B</t>
  </si>
  <si>
    <t>Vivanza Biosciences Ltd.</t>
  </si>
  <si>
    <t>VIVANZA</t>
  </si>
  <si>
    <t>Vivek Fertilizers Ltd.</t>
  </si>
  <si>
    <t>Vivid Global Industries Ltd.</t>
  </si>
  <si>
    <t>VIVID IND</t>
  </si>
  <si>
    <t>VIVIDIND</t>
  </si>
  <si>
    <t>Vivimed Labs Ltd.</t>
  </si>
  <si>
    <t>VIVIMED LABS</t>
  </si>
  <si>
    <t>VIVIMEDLAB</t>
  </si>
  <si>
    <t>Vivo Bio Tech Ltd.</t>
  </si>
  <si>
    <t>VIVO BIO TEC</t>
  </si>
  <si>
    <t>VIVOBIOT</t>
  </si>
  <si>
    <t>VJTF Eduservices Ltd.</t>
  </si>
  <si>
    <t>VJTFEDU</t>
  </si>
  <si>
    <t>VKJ Infradevelopers Ltd.</t>
  </si>
  <si>
    <t>VKJINFRA</t>
  </si>
  <si>
    <t>VKS Projects Ltd.</t>
  </si>
  <si>
    <t>VKS PROJECTS</t>
  </si>
  <si>
    <t>VKSPL</t>
  </si>
  <si>
    <t>VLS Finance Ltd.</t>
  </si>
  <si>
    <t>VLS FINANCE</t>
  </si>
  <si>
    <t>VLSFINANCE</t>
  </si>
  <si>
    <t>V-Mart Retail Ltd.</t>
  </si>
  <si>
    <t>VMART</t>
  </si>
  <si>
    <t>VMS Industries Ltd.</t>
  </si>
  <si>
    <t>VMS INDUSTR</t>
  </si>
  <si>
    <t>VMS</t>
  </si>
  <si>
    <t>VMV Holidays Ltd.</t>
  </si>
  <si>
    <t>VMV</t>
  </si>
  <si>
    <t>Vogue Textiles Ltd.</t>
  </si>
  <si>
    <t>VOGUE TEXTIL</t>
  </si>
  <si>
    <t>VOGUETEX</t>
  </si>
  <si>
    <t>Voith Paper Fabrics India Ltd.</t>
  </si>
  <si>
    <t>VOITH PAPER</t>
  </si>
  <si>
    <t>VOITHPAPR</t>
  </si>
  <si>
    <t>Volant Textile Mills Ltd.</t>
  </si>
  <si>
    <t>VOLANT TEX M</t>
  </si>
  <si>
    <t>VOLTM</t>
  </si>
  <si>
    <t>Volga Air Technics Ltd.</t>
  </si>
  <si>
    <t>VOLG AIRTECH</t>
  </si>
  <si>
    <t>VOLGAAIR</t>
  </si>
  <si>
    <t>Volplast Ltd.</t>
  </si>
  <si>
    <t>VOLPLAST LIM</t>
  </si>
  <si>
    <t>VOLPLAST</t>
  </si>
  <si>
    <t>Voltaire e-Retail Ltd.</t>
  </si>
  <si>
    <t>VOLTAIR LEAS</t>
  </si>
  <si>
    <t>VOLLF</t>
  </si>
  <si>
    <t>Voltamp Transformers Ltd.</t>
  </si>
  <si>
    <t>VOLTAMP TRAN</t>
  </si>
  <si>
    <t>VOLTAMP</t>
  </si>
  <si>
    <t>VOLTAS LTD</t>
  </si>
  <si>
    <t>VOLTAS</t>
  </si>
  <si>
    <t>Volvo Terry Industries  Ltd.</t>
  </si>
  <si>
    <t>VOLVO TERRY</t>
  </si>
  <si>
    <t>VLVOTER</t>
  </si>
  <si>
    <t>Vora Constructions Ltd.</t>
  </si>
  <si>
    <t>VORA CONST.</t>
  </si>
  <si>
    <t>VORACON</t>
  </si>
  <si>
    <t>VR Woodart Ltd.</t>
  </si>
  <si>
    <t>V.R. WOODART</t>
  </si>
  <si>
    <t>VRL Logistics Ltd.</t>
  </si>
  <si>
    <t>VRLLOG</t>
  </si>
  <si>
    <t>Vrundavan Agro Industries Ltd.</t>
  </si>
  <si>
    <t>VSD Confin Ltd.</t>
  </si>
  <si>
    <t>VSD CONFINLT</t>
  </si>
  <si>
    <t>VSDCONF</t>
  </si>
  <si>
    <t>VSF Projects Ltd.</t>
  </si>
  <si>
    <t>VSF PROJ</t>
  </si>
  <si>
    <t>VSFPROJ</t>
  </si>
  <si>
    <t>VSL Infotainment Ltd.</t>
  </si>
  <si>
    <t>VIRAL SYNTEX</t>
  </si>
  <si>
    <t>VIRALSYN</t>
  </si>
  <si>
    <t xml:space="preserve">VST INDUS.  </t>
  </si>
  <si>
    <t>VSTIND</t>
  </si>
  <si>
    <t>VST TILLERS</t>
  </si>
  <si>
    <t>VSTTILLERS</t>
  </si>
  <si>
    <t>VTM Ltd.</t>
  </si>
  <si>
    <t>VTM LTD</t>
  </si>
  <si>
    <t>VTMLTD</t>
  </si>
  <si>
    <t>VTX Industries Ltd.</t>
  </si>
  <si>
    <t>VTX IND</t>
  </si>
  <si>
    <t>VTXIND</t>
  </si>
  <si>
    <t>VXL Instruments Ltd.</t>
  </si>
  <si>
    <t>VXL INSTRUM.</t>
  </si>
  <si>
    <t>VXLINSTR</t>
  </si>
  <si>
    <t>Vyapar Industries Ltd.</t>
  </si>
  <si>
    <t>VYAPAR INDS</t>
  </si>
  <si>
    <t>VYAPAR</t>
  </si>
  <si>
    <t>Vyaparik Pratisthan Ltd.</t>
  </si>
  <si>
    <t>Vybra Automet Ltd.</t>
  </si>
  <si>
    <t>VYBRA AUTO.</t>
  </si>
  <si>
    <t>VYVRAUT</t>
  </si>
  <si>
    <t>Vysali Pharmaceuticals Ltd.</t>
  </si>
  <si>
    <t>VYSALI PHARM</t>
  </si>
  <si>
    <t>VYSLIPH</t>
  </si>
  <si>
    <t>WABCO</t>
  </si>
  <si>
    <t>WABCOINDIA</t>
  </si>
  <si>
    <t>Wadala Commodities Ltd.(Amalgamated)</t>
  </si>
  <si>
    <t>WADALA COMM</t>
  </si>
  <si>
    <t>WADALACOM</t>
  </si>
  <si>
    <t>Wagend Infra Venture Ltd.</t>
  </si>
  <si>
    <t>WAGEND</t>
  </si>
  <si>
    <t>Walchand Peoplefirst Ltd.</t>
  </si>
  <si>
    <t>WALCHAND PF</t>
  </si>
  <si>
    <t>WALCHPF</t>
  </si>
  <si>
    <t>Walchandnagar Industries Ltd.</t>
  </si>
  <si>
    <t xml:space="preserve">WALCHANDNGR </t>
  </si>
  <si>
    <t>WALCHANNAG</t>
  </si>
  <si>
    <t>Wall Street Finance Ltd.</t>
  </si>
  <si>
    <t>WALL ST.FIN.</t>
  </si>
  <si>
    <t>WSFIN</t>
  </si>
  <si>
    <t>Wallfort Financial Services Ltd.</t>
  </si>
  <si>
    <t>WALLFORT FIN</t>
  </si>
  <si>
    <t>WALLFORT</t>
  </si>
  <si>
    <t>Wanbury Ltd.</t>
  </si>
  <si>
    <t>WANBURY LTD</t>
  </si>
  <si>
    <t>WANBURY</t>
  </si>
  <si>
    <t>Warden Construction &amp; Finance Ltd.</t>
  </si>
  <si>
    <t>WARDEN CONST</t>
  </si>
  <si>
    <t>ZWARDENC</t>
  </si>
  <si>
    <t>Warner Multimedia Ltd.</t>
  </si>
  <si>
    <t>WARNER MULTI</t>
  </si>
  <si>
    <t>WARNER</t>
  </si>
  <si>
    <t>Warren Tea Ltd.</t>
  </si>
  <si>
    <t>WARREN TEA</t>
  </si>
  <si>
    <t>WARRENTEA</t>
  </si>
  <si>
    <t>Wartyhully Estates Ltd.</t>
  </si>
  <si>
    <t>Washington Softwares Ltd.</t>
  </si>
  <si>
    <t>WASHINGTON S</t>
  </si>
  <si>
    <t>WASHISOF</t>
  </si>
  <si>
    <t>Waterbase Ltd.</t>
  </si>
  <si>
    <t>WATERBASE</t>
  </si>
  <si>
    <t>Watson Software Ltd.</t>
  </si>
  <si>
    <t>WATSON SOFTW</t>
  </si>
  <si>
    <t>WATSSOFT</t>
  </si>
  <si>
    <t>Wavin India Ltd.</t>
  </si>
  <si>
    <t>We Internet Ltd.</t>
  </si>
  <si>
    <t>NIVINFRA</t>
  </si>
  <si>
    <t>Wealth First Portfolio Managers Ltd.</t>
  </si>
  <si>
    <t>Web Element Solutions Ltd.</t>
  </si>
  <si>
    <t>WEBSL</t>
  </si>
  <si>
    <t>Webel Communication Industries  Ltd.</t>
  </si>
  <si>
    <t>WEBEL COMM.</t>
  </si>
  <si>
    <t>WEBLCOM</t>
  </si>
  <si>
    <t>Webfil Ltd.</t>
  </si>
  <si>
    <t>Websol Energy Systems Ltd.</t>
  </si>
  <si>
    <t>WEBELSOLAR</t>
  </si>
  <si>
    <t>Weizmann Forex Ltd.</t>
  </si>
  <si>
    <t>WEIZMANN FX</t>
  </si>
  <si>
    <t>WEIZFOREX</t>
  </si>
  <si>
    <t>Weizmann Ltd.</t>
  </si>
  <si>
    <t>WEIZMANN LTD</t>
  </si>
  <si>
    <t>WEIZMANIND</t>
  </si>
  <si>
    <t>Welcast Steels Ltd.</t>
  </si>
  <si>
    <t>WELCAST</t>
  </si>
  <si>
    <t>ZWELCAST</t>
  </si>
  <si>
    <t>Welcure Drugs &amp; Pharmaceuticals Ltd.</t>
  </si>
  <si>
    <t>WELCURE DRUG</t>
  </si>
  <si>
    <t>WELCURE</t>
  </si>
  <si>
    <t>Weld Excel India Ltd.</t>
  </si>
  <si>
    <t>Well Pack Papers &amp; Containers Ltd.</t>
  </si>
  <si>
    <t>WELL PACK PA</t>
  </si>
  <si>
    <t>WLPACKP</t>
  </si>
  <si>
    <t>Wellesley Corporation Ltd.</t>
  </si>
  <si>
    <t>WELLESLEY</t>
  </si>
  <si>
    <t>Wellness Noni Ltd.</t>
  </si>
  <si>
    <t>WELLNESS</t>
  </si>
  <si>
    <t>Wellwin Industry Ltd.</t>
  </si>
  <si>
    <t>WELLWININD</t>
  </si>
  <si>
    <t>Welspun Corp Ltd.</t>
  </si>
  <si>
    <t>WELCORP</t>
  </si>
  <si>
    <t>Welspun Enterprises Ltd.</t>
  </si>
  <si>
    <t>WELENT</t>
  </si>
  <si>
    <t>Welspun Enterprises Ltd.- (Amalgamation)</t>
  </si>
  <si>
    <t>WELSPUNENT</t>
  </si>
  <si>
    <t>Welspun Global Brands Ltd. (Amalgamated)</t>
  </si>
  <si>
    <t>WELSPUN GLB</t>
  </si>
  <si>
    <t>WELGLOB</t>
  </si>
  <si>
    <t>Welspun India Ltd.</t>
  </si>
  <si>
    <t>WELSPUN (I)</t>
  </si>
  <si>
    <t>WELSPUNIND</t>
  </si>
  <si>
    <t>Welspun Investments and Commercials Ltd.</t>
  </si>
  <si>
    <t>WELSPUN INV</t>
  </si>
  <si>
    <t>WELINV</t>
  </si>
  <si>
    <t>Welspun Tradewel Ltd.</t>
  </si>
  <si>
    <t>Welterman International Ltd.</t>
  </si>
  <si>
    <t>WELTERMAN I.</t>
  </si>
  <si>
    <t>WELTI</t>
  </si>
  <si>
    <t>Wendt (India) Ltd.</t>
  </si>
  <si>
    <t>WENDT(INDIA)</t>
  </si>
  <si>
    <t>WENDT</t>
  </si>
  <si>
    <t>WEP Solutions Ltd.</t>
  </si>
  <si>
    <t>WEPSOLN</t>
  </si>
  <si>
    <t>West Coast Paper Mills Ltd.</t>
  </si>
  <si>
    <t>WEST COAS PA</t>
  </si>
  <si>
    <t>West Leisure Resorts Ltd.</t>
  </si>
  <si>
    <t>WEST LEIRES</t>
  </si>
  <si>
    <t>Western Conglomerate Ltd.</t>
  </si>
  <si>
    <t>Western India Commercial Co Ltd.</t>
  </si>
  <si>
    <t>Western India Cottons Ltd.</t>
  </si>
  <si>
    <t>WEST IND COT</t>
  </si>
  <si>
    <t>THEWEST</t>
  </si>
  <si>
    <t>Western India Shipyard Ltd.</t>
  </si>
  <si>
    <t>WEST.(I)SHIP</t>
  </si>
  <si>
    <t>WESTE</t>
  </si>
  <si>
    <t>Western Industries Ltd.</t>
  </si>
  <si>
    <t>WESTERN INDU</t>
  </si>
  <si>
    <t>WERTERNIN</t>
  </si>
  <si>
    <t>Western Ministil Ltd.</t>
  </si>
  <si>
    <t>W.MINISTIL</t>
  </si>
  <si>
    <t>WMINIMT</t>
  </si>
  <si>
    <t>Westlife Development Ltd.</t>
  </si>
  <si>
    <t>WESTLIFE DEV</t>
  </si>
  <si>
    <t>WESTLIFE</t>
  </si>
  <si>
    <t>WH Brady &amp; Company Ltd.</t>
  </si>
  <si>
    <t>W.H.BRADY</t>
  </si>
  <si>
    <t>WHBRADY</t>
  </si>
  <si>
    <t>Wheels India Ltd.</t>
  </si>
  <si>
    <t>WHEELS INDIA</t>
  </si>
  <si>
    <t>WHEELS</t>
  </si>
  <si>
    <t>WHIRLPOOL</t>
  </si>
  <si>
    <t>White Hall Commercial Company Ltd.</t>
  </si>
  <si>
    <t>WHITEHAL COM</t>
  </si>
  <si>
    <t>WHITHAL</t>
  </si>
  <si>
    <t>White Organic Agro Ltd.</t>
  </si>
  <si>
    <t>WHITEORG</t>
  </si>
  <si>
    <t>Willard India Ltd.</t>
  </si>
  <si>
    <t>WILARD INDIA</t>
  </si>
  <si>
    <t>WILLARD</t>
  </si>
  <si>
    <t>Williamson Financial Services Ltd.</t>
  </si>
  <si>
    <t>WILLIAM.FIN.</t>
  </si>
  <si>
    <t>WILLIMFI</t>
  </si>
  <si>
    <t>Williamson Magor &amp; Company Ltd.</t>
  </si>
  <si>
    <t>WILLIAM.MAGO</t>
  </si>
  <si>
    <t>WILLAMAGOR</t>
  </si>
  <si>
    <t>Williamson Tea Assam Ltd. (Amalgamated)</t>
  </si>
  <si>
    <t>WTAL</t>
  </si>
  <si>
    <t>Wilwayfort India Ltd.</t>
  </si>
  <si>
    <t>WILWAYFORT I</t>
  </si>
  <si>
    <t>WILFI</t>
  </si>
  <si>
    <t>Wim Plast Ltd.</t>
  </si>
  <si>
    <t>WIM PLAST LT</t>
  </si>
  <si>
    <t>WIMPLAST</t>
  </si>
  <si>
    <t>Windsor Machines Ltd.</t>
  </si>
  <si>
    <t>WINDSOR MACH</t>
  </si>
  <si>
    <t>WINDMACHIN</t>
  </si>
  <si>
    <t>Winmore Leasing &amp; Holdings Ltd.</t>
  </si>
  <si>
    <t>Winmore Silk Mills Ltd.</t>
  </si>
  <si>
    <t>WINMORE TRAD</t>
  </si>
  <si>
    <t>ZWINMOTR</t>
  </si>
  <si>
    <t>Winro Commercial (India) Ltd.</t>
  </si>
  <si>
    <t>WINRO COMMR.</t>
  </si>
  <si>
    <t>WINROC</t>
  </si>
  <si>
    <t>Winsome Breweries Ltd.</t>
  </si>
  <si>
    <t>WINSOME BREW</t>
  </si>
  <si>
    <t>WINSOMBR</t>
  </si>
  <si>
    <t>Winsome Diamonds and Jewellery Ltd.</t>
  </si>
  <si>
    <t>WINSOMEDJ</t>
  </si>
  <si>
    <t>Winsome Holdings &amp; Investments Ltd.</t>
  </si>
  <si>
    <t>Winsome International Limited</t>
  </si>
  <si>
    <t>Winsome Textile Industries  Ltd.</t>
  </si>
  <si>
    <t>WIMSOME TEXT</t>
  </si>
  <si>
    <t>WINSOMTX</t>
  </si>
  <si>
    <t>Winsome Yarns Ltd.</t>
  </si>
  <si>
    <t>WINSOME YRN</t>
  </si>
  <si>
    <t>WINSOME</t>
  </si>
  <si>
    <t>Wintac Ltd.</t>
  </si>
  <si>
    <t xml:space="preserve">WINTAC LTD  </t>
  </si>
  <si>
    <t>WINTAC</t>
  </si>
  <si>
    <t>Winy Commercial &amp; Fiscal Services Ltd.</t>
  </si>
  <si>
    <t>WINYCOMM</t>
  </si>
  <si>
    <t>Wipro Ltd.</t>
  </si>
  <si>
    <t>WIPRO LTD.</t>
  </si>
  <si>
    <t>WIPRO</t>
  </si>
  <si>
    <t>Wires &amp; Fabriks (S.A.) Ltd.</t>
  </si>
  <si>
    <t>WIRES FABRIK</t>
  </si>
  <si>
    <t>WIREFABR</t>
  </si>
  <si>
    <t>Wisec Global Ltd.</t>
  </si>
  <si>
    <t>WISEC GLOBAL</t>
  </si>
  <si>
    <t>WISEC</t>
  </si>
  <si>
    <t>WOCKHARDT</t>
  </si>
  <si>
    <t>WOCKPHARMA</t>
  </si>
  <si>
    <t>Womens Next Loungeries Ltd.</t>
  </si>
  <si>
    <t>WOMENS NEXT</t>
  </si>
  <si>
    <t>Wonderla Holidays Ltd.</t>
  </si>
  <si>
    <t>WONDERLA</t>
  </si>
  <si>
    <t>Woodsvilla Ltd.</t>
  </si>
  <si>
    <t>WOODSVILA</t>
  </si>
  <si>
    <t>Woolways (India) Ltd.</t>
  </si>
  <si>
    <t>WOOLWAYS LTD</t>
  </si>
  <si>
    <t>WOOLWAY</t>
  </si>
  <si>
    <t>Wopolin Plastics Ltd.</t>
  </si>
  <si>
    <t>WOPOLIN PLAS</t>
  </si>
  <si>
    <t>WOPOLIN</t>
  </si>
  <si>
    <t>Worldwide Leather Exports Ltd.</t>
  </si>
  <si>
    <t>WORLDWIDE LE</t>
  </si>
  <si>
    <t>WWLEATH</t>
  </si>
  <si>
    <t>Worth Investment &amp; Trading Co Ltd.</t>
  </si>
  <si>
    <t>WORTH INV</t>
  </si>
  <si>
    <t>WORTH</t>
  </si>
  <si>
    <t>Worth Peripherals Ltd.</t>
  </si>
  <si>
    <t>WPIL Ltd.</t>
  </si>
  <si>
    <t xml:space="preserve">WPIL LTD.   </t>
  </si>
  <si>
    <t>WPIL</t>
  </si>
  <si>
    <t>WS Industries (India) Ltd.</t>
  </si>
  <si>
    <t>W.S.INDUSTR.</t>
  </si>
  <si>
    <t>WSIND</t>
  </si>
  <si>
    <t>WW Technology Holdings Ltd.</t>
  </si>
  <si>
    <t>WW TECHN HO</t>
  </si>
  <si>
    <t>WWTECHHOL</t>
  </si>
  <si>
    <t>WYETH LTD</t>
  </si>
  <si>
    <t>WYETH</t>
  </si>
  <si>
    <t>Xchanging Solutions Ltd.</t>
  </si>
  <si>
    <t>XCHANGING</t>
  </si>
  <si>
    <t>XL Energy Ltd.</t>
  </si>
  <si>
    <t>XLENERGY</t>
  </si>
  <si>
    <t>Xpro India Ltd.</t>
  </si>
  <si>
    <t>XPRO INDI(PS</t>
  </si>
  <si>
    <t>XPROINDIA</t>
  </si>
  <si>
    <t>Yama Finance Ltd.</t>
  </si>
  <si>
    <t>Yamini Investments Ltd.</t>
  </si>
  <si>
    <t>YAMINI INVES</t>
  </si>
  <si>
    <t>YAMNINV</t>
  </si>
  <si>
    <t>Yamuna Power &amp; Infrastructure Ltd.</t>
  </si>
  <si>
    <t>Yantra Natural Resources Ltd.</t>
  </si>
  <si>
    <t>YANTRA</t>
  </si>
  <si>
    <t>SHGANESH</t>
  </si>
  <si>
    <t>Yarn Syndicate Ltd.</t>
  </si>
  <si>
    <t>YARN SYNDICA</t>
  </si>
  <si>
    <t>YARNSYN</t>
  </si>
  <si>
    <t>Yash Chemex Ltd.</t>
  </si>
  <si>
    <t>YASHCHEM</t>
  </si>
  <si>
    <t>Yash Impex Ltd.</t>
  </si>
  <si>
    <t>Yash Management &amp; Satellite Ltd.</t>
  </si>
  <si>
    <t>YASH MANAGE.</t>
  </si>
  <si>
    <t>YASHMGM</t>
  </si>
  <si>
    <t>Yash Papers Ltd.</t>
  </si>
  <si>
    <t>YASH PAPERS</t>
  </si>
  <si>
    <t>YASHPPR</t>
  </si>
  <si>
    <t>Yash Trading &amp; Finance Ltd.</t>
  </si>
  <si>
    <t>YASH TRAD FI</t>
  </si>
  <si>
    <t>YASTF</t>
  </si>
  <si>
    <t>Yashraj Containeurs Ltd.</t>
  </si>
  <si>
    <t>YASRAJ CONT.</t>
  </si>
  <si>
    <t>YASHRAJC</t>
  </si>
  <si>
    <t>Yellow Valley Leasing &amp; Finance Ltd.</t>
  </si>
  <si>
    <t>Yenepoya Minerals &amp; Granites Ltd.</t>
  </si>
  <si>
    <t>YENEPOYA MIN</t>
  </si>
  <si>
    <t>YNPYMN</t>
  </si>
  <si>
    <t>Yes Bank Ltd.</t>
  </si>
  <si>
    <t>YES BANK</t>
  </si>
  <si>
    <t>YESBANK</t>
  </si>
  <si>
    <t>YKM Industries Ltd.</t>
  </si>
  <si>
    <t>YKMIND</t>
  </si>
  <si>
    <t>Yogi Infra Projects Ltd.</t>
  </si>
  <si>
    <t>YOGI SUNGWON</t>
  </si>
  <si>
    <t>YOGISUNG</t>
  </si>
  <si>
    <t>Yogi Polyesters Ltd.</t>
  </si>
  <si>
    <t>YOGI POLYEST</t>
  </si>
  <si>
    <t>YOGIPLY</t>
  </si>
  <si>
    <t>Yogya Enterprises Ltd.</t>
  </si>
  <si>
    <t>YOGYA</t>
  </si>
  <si>
    <t>York Exports Ltd.</t>
  </si>
  <si>
    <t>YORK EXPORTS</t>
  </si>
  <si>
    <t>YORKEXP</t>
  </si>
  <si>
    <t>Yug Decor Ltd.</t>
  </si>
  <si>
    <t>YUG</t>
  </si>
  <si>
    <t>Yuken India Ltd.</t>
  </si>
  <si>
    <t>YUKEN INDIA</t>
  </si>
  <si>
    <t>YUKEN</t>
  </si>
  <si>
    <t>Yule Financing &amp; Leasing Company Ltd.</t>
  </si>
  <si>
    <t>YULE FIN LEA</t>
  </si>
  <si>
    <t>YULEFIN</t>
  </si>
  <si>
    <t>Yuranus Infrastructure Ltd.</t>
  </si>
  <si>
    <t>YURANUS INFR</t>
  </si>
  <si>
    <t>YURANUS</t>
  </si>
  <si>
    <t>Yuvraaj Hygiene Product Ltd.</t>
  </si>
  <si>
    <t>YUVRAAJHPL</t>
  </si>
  <si>
    <t>Yuvraj International Ltd.</t>
  </si>
  <si>
    <t>YUVRAJ INTER</t>
  </si>
  <si>
    <t>YUVINTL</t>
  </si>
  <si>
    <t>Zandu Realty Ltd.</t>
  </si>
  <si>
    <t xml:space="preserve">ZANDUREALTY </t>
  </si>
  <si>
    <t>ZANDUREALT</t>
  </si>
  <si>
    <t>Zeal Aqua Ltd.</t>
  </si>
  <si>
    <t>ZEAL</t>
  </si>
  <si>
    <t>Zee Entertainment Enterprises Ltd.</t>
  </si>
  <si>
    <t>ZEE ENTER</t>
  </si>
  <si>
    <t>ZEEL</t>
  </si>
  <si>
    <t>Zee Learn Ltd.</t>
  </si>
  <si>
    <t>ZEE LEARN</t>
  </si>
  <si>
    <t>ZEELEARN</t>
  </si>
  <si>
    <t>Zee Media Corporation Ltd.</t>
  </si>
  <si>
    <t>ZEEMEDIA</t>
  </si>
  <si>
    <t>Zel Jewellers Ltd.</t>
  </si>
  <si>
    <t>Zen Industrial Services Ltd.</t>
  </si>
  <si>
    <t>Zen Technologies Ltd.</t>
  </si>
  <si>
    <t>ZEN TECH</t>
  </si>
  <si>
    <t>ZENTEC</t>
  </si>
  <si>
    <t>Zenith Birla (India) Ltd.</t>
  </si>
  <si>
    <t>ZENITH BIRLA</t>
  </si>
  <si>
    <t>ZENITHBIR</t>
  </si>
  <si>
    <t>Zenith Capitals Ltd.</t>
  </si>
  <si>
    <t>ZENITH CAP</t>
  </si>
  <si>
    <t>ZENCAP</t>
  </si>
  <si>
    <t>Zenith Computers Ltd.</t>
  </si>
  <si>
    <t>ZENITH COMP.</t>
  </si>
  <si>
    <t>ZENITHCOMP</t>
  </si>
  <si>
    <t>Zenith Credit Ltd.</t>
  </si>
  <si>
    <t>Zenith Enterprises Ltd.</t>
  </si>
  <si>
    <t>Zenith Exports Ltd.</t>
  </si>
  <si>
    <t>ZENITH EXP.</t>
  </si>
  <si>
    <t>ZENITHEXPO</t>
  </si>
  <si>
    <t>Zenith Fibres Ltd.</t>
  </si>
  <si>
    <t>ZENITH FIBRE</t>
  </si>
  <si>
    <t>ZENIFIB</t>
  </si>
  <si>
    <t>Zenith Global Consultants Ltd.</t>
  </si>
  <si>
    <t>Zenith Health Care Ltd.</t>
  </si>
  <si>
    <t>ZENITH HEALT</t>
  </si>
  <si>
    <t>ZENITHHE</t>
  </si>
  <si>
    <t>Zenith Infotech Ltd.</t>
  </si>
  <si>
    <t>ZENITHINFO</t>
  </si>
  <si>
    <t>Zenith Steel Tubes &amp; Industries  Ltd.</t>
  </si>
  <si>
    <t>AVS INDUSTR.</t>
  </si>
  <si>
    <t>ZENITHSTL</t>
  </si>
  <si>
    <t>Zenlabs Ethica Ltd.</t>
  </si>
  <si>
    <t>ZENLABS</t>
  </si>
  <si>
    <t>Zenotech Laboratories Ltd.</t>
  </si>
  <si>
    <t>ZENOTECH</t>
  </si>
  <si>
    <t>ZENSAR TECH.</t>
  </si>
  <si>
    <t>ZENSARTECH</t>
  </si>
  <si>
    <t>Zental Drugs Ltd.</t>
  </si>
  <si>
    <t>ZF Steering Gear (India) Ltd.</t>
  </si>
  <si>
    <t>ZF STEERING</t>
  </si>
  <si>
    <t>ZFSTEERING</t>
  </si>
  <si>
    <t>Zicom Electronic Security Systems Ltd.</t>
  </si>
  <si>
    <t>ZICOM ELECTR</t>
  </si>
  <si>
    <t>ZICOM</t>
  </si>
  <si>
    <t>Zigma Software Ltd.</t>
  </si>
  <si>
    <t>ZIGMA SOFT.</t>
  </si>
  <si>
    <t>ZIGMASOF</t>
  </si>
  <si>
    <t>Zillion Pharmachem Ltd.</t>
  </si>
  <si>
    <t>ZILLION PHAR</t>
  </si>
  <si>
    <t>ZILLOPH</t>
  </si>
  <si>
    <t>Zim Laboratories Ltd.</t>
  </si>
  <si>
    <t>Zipper Trading Enterprises Ltd.</t>
  </si>
  <si>
    <t>Zircon Traders Ltd.</t>
  </si>
  <si>
    <t>Zodiac Clothing Company Ltd.</t>
  </si>
  <si>
    <t>ZODIAC CLOTH</t>
  </si>
  <si>
    <t>ZODIACLOTH</t>
  </si>
  <si>
    <t>Zodiac Ventures Ltd.</t>
  </si>
  <si>
    <t>ZODIAC VEN</t>
  </si>
  <si>
    <t>ZODIACVEN</t>
  </si>
  <si>
    <t>Zodiac-Jrd-Mkj Ltd.</t>
  </si>
  <si>
    <t>ZODIAC JRD</t>
  </si>
  <si>
    <t>ZODJRDMKJ</t>
  </si>
  <si>
    <t>Zoom Exports Ltd.</t>
  </si>
  <si>
    <t>Zoom Leasing &amp; Finance Co Ltd.</t>
  </si>
  <si>
    <t>Zora Traders Ltd.</t>
  </si>
  <si>
    <t>Zota Health Care Ltd.</t>
  </si>
  <si>
    <t>ZR Infra Ltd.</t>
  </si>
  <si>
    <t>Zuari Agro Chemicals Ltd.</t>
  </si>
  <si>
    <t>ZUARI AGRO</t>
  </si>
  <si>
    <t>ZUARI</t>
  </si>
  <si>
    <t>Zuari Global Ltd.</t>
  </si>
  <si>
    <t>ZUARIGLOB</t>
  </si>
  <si>
    <t>Zyden Gentec Ltd.</t>
  </si>
  <si>
    <t>ZYDEN GENTEC</t>
  </si>
  <si>
    <t>ZYDEN</t>
  </si>
  <si>
    <t>ZYDUS WELL</t>
  </si>
  <si>
    <t>ZYDUSWELL</t>
  </si>
  <si>
    <t>Zylog Systems Ltd.</t>
  </si>
  <si>
    <t>ZYLOG SYSTEM</t>
  </si>
  <si>
    <t>ZYLOG</t>
  </si>
  <si>
    <t>Symbol</t>
  </si>
  <si>
    <t>Include0</t>
  </si>
  <si>
    <t>Exclude0</t>
  </si>
  <si>
    <t>MAHELEK</t>
  </si>
  <si>
    <t>TECHELE</t>
  </si>
  <si>
    <t>Include1</t>
  </si>
  <si>
    <t>Exclude1</t>
  </si>
  <si>
    <t>Include2</t>
  </si>
  <si>
    <t>Exclude2</t>
  </si>
  <si>
    <t>Include3</t>
  </si>
  <si>
    <t>Exclude3</t>
  </si>
  <si>
    <t>Include4</t>
  </si>
  <si>
    <t>Exclude4</t>
  </si>
  <si>
    <t>Include5</t>
  </si>
  <si>
    <t>Exclude5</t>
  </si>
  <si>
    <t>Include6</t>
  </si>
  <si>
    <t>Exclude6</t>
  </si>
  <si>
    <t>Include7</t>
  </si>
  <si>
    <t>Exclude7</t>
  </si>
  <si>
    <t>Include8</t>
  </si>
  <si>
    <t>Exclude8</t>
  </si>
  <si>
    <t>Esignal Symbol</t>
  </si>
  <si>
    <t>20MICRONS-BOM</t>
  </si>
  <si>
    <t>21STCENMGM-BOM</t>
  </si>
  <si>
    <t>3IINFOTECH-BOM</t>
  </si>
  <si>
    <t>3MINDIA-BOM</t>
  </si>
  <si>
    <t>-BOM</t>
  </si>
  <si>
    <t>SHAQUAK-BOM</t>
  </si>
  <si>
    <t>63MOONS-BOM</t>
  </si>
  <si>
    <t>7NR-BOM</t>
  </si>
  <si>
    <t>7SEAS-BOM</t>
  </si>
  <si>
    <t>8KMILES-BOM</t>
  </si>
  <si>
    <t>AINFRA-BOM</t>
  </si>
  <si>
    <t>AMFL-BOM</t>
  </si>
  <si>
    <t>A2ZINFRA-BOM</t>
  </si>
  <si>
    <t>AADHAARVEN-BOM</t>
  </si>
  <si>
    <t>AADIIND-BOM</t>
  </si>
  <si>
    <t>AKAIMPX-BOM</t>
  </si>
  <si>
    <t>SUBHKAM-BOM</t>
  </si>
  <si>
    <t>AAKARENG-BOM</t>
  </si>
  <si>
    <t>AANANDALAK-BOM</t>
  </si>
  <si>
    <t>AANCHALISP-BOM</t>
  </si>
  <si>
    <t>AANKITG-BOM</t>
  </si>
  <si>
    <t>AARCOM-BOM</t>
  </si>
  <si>
    <t>RBGUPTA-BOM</t>
  </si>
  <si>
    <t>AREYDRG-BOM</t>
  </si>
  <si>
    <t>AARTIDRUGS-BOM</t>
  </si>
  <si>
    <t>AARTIIND-BOM</t>
  </si>
  <si>
    <t>AARVINFRA-BOM</t>
  </si>
  <si>
    <t>AARVEEDEN-BOM</t>
  </si>
  <si>
    <t>AARYAGLOBL-BOM</t>
  </si>
  <si>
    <t>AASHEE-BOM</t>
  </si>
  <si>
    <t>AASHEESH-BOM</t>
  </si>
  <si>
    <t>CMMQ-BOM</t>
  </si>
  <si>
    <t>ASWTR-BOM</t>
  </si>
  <si>
    <t>AAYUSH-BOM</t>
  </si>
  <si>
    <t>ABACUS-BOM</t>
  </si>
  <si>
    <t>ABAN-BOM</t>
  </si>
  <si>
    <t>ABANSENT-BOM</t>
  </si>
  <si>
    <t>ABB-BOM</t>
  </si>
  <si>
    <t>ABBOTINDIA-BOM</t>
  </si>
  <si>
    <t>ABCBEARS-BOM</t>
  </si>
  <si>
    <t>ABCGAS-BOM</t>
  </si>
  <si>
    <t>ABCINDQ-BOM</t>
  </si>
  <si>
    <t>ABEEINF-BOM</t>
  </si>
  <si>
    <t>ABGSHIP-BOM</t>
  </si>
  <si>
    <t>APPLECREDT-BOM</t>
  </si>
  <si>
    <t>ABHIJIT-BOM</t>
  </si>
  <si>
    <t>ABHICAP-BOM</t>
  </si>
  <si>
    <t>ALFL-BOM</t>
  </si>
  <si>
    <t>ABHISHEK-BOM</t>
  </si>
  <si>
    <t>ABHIFIN-BOM</t>
  </si>
  <si>
    <t>ABHIINFRA-BOM</t>
  </si>
  <si>
    <t>ABIRAFN-BOM</t>
  </si>
  <si>
    <t>ABLBIO-BOM</t>
  </si>
  <si>
    <t>ABMKNO-BOM</t>
  </si>
  <si>
    <t>ACC-BOM</t>
  </si>
  <si>
    <t>AFL-BOM</t>
  </si>
  <si>
    <t>ACCEL-BOM</t>
  </si>
  <si>
    <t>ACCELYA-BOM</t>
  </si>
  <si>
    <t>ACCENTECH-BOM</t>
  </si>
  <si>
    <t>ACCLAIM-BOM</t>
  </si>
  <si>
    <t>ACCUEXPO-BOM</t>
  </si>
  <si>
    <t>ACCURATE-BOM</t>
  </si>
  <si>
    <t>ACEEDU-BOM</t>
  </si>
  <si>
    <t>ACEMEN-BOM</t>
  </si>
  <si>
    <t>ACESOFT-BOM</t>
  </si>
  <si>
    <t>ATWL-BOM</t>
  </si>
  <si>
    <t>ACHAL-BOM</t>
  </si>
  <si>
    <t>ACIIN-BOM</t>
  </si>
  <si>
    <t>ACIL-BOM</t>
  </si>
  <si>
    <t>ACKNIT-BOM</t>
  </si>
  <si>
    <t>ACME-BOM</t>
  </si>
  <si>
    <t>ACROPETAL-BOM</t>
  </si>
  <si>
    <t>ACROW-BOM</t>
  </si>
  <si>
    <t>ACRYSIL-BOM</t>
  </si>
  <si>
    <t>ACE-BOM</t>
  </si>
  <si>
    <t>ACTIONFI-BOM</t>
  </si>
  <si>
    <t>ADAMCO-BOM</t>
  </si>
  <si>
    <t>ADANIENT-BOM</t>
  </si>
  <si>
    <t>ADANIPORTS-BOM</t>
  </si>
  <si>
    <t>ADANIPOWER-BOM</t>
  </si>
  <si>
    <t>ADANITRANS-BOM</t>
  </si>
  <si>
    <t>ADARCHM-BOM</t>
  </si>
  <si>
    <t>ADARSH-BOM</t>
  </si>
  <si>
    <t>ADARSHPL-BOM</t>
  </si>
  <si>
    <t>ADCINDIA-BOM</t>
  </si>
  <si>
    <t>ADCON-BOM</t>
  </si>
  <si>
    <t>ADDIND-BOM</t>
  </si>
  <si>
    <t>ADDLP-BOM</t>
  </si>
  <si>
    <t>ADFFOODS-BOM</t>
  </si>
  <si>
    <t>ADHARSHILA-BOM</t>
  </si>
  <si>
    <t>ADHBHUTIN-BOM</t>
  </si>
  <si>
    <t>ADHIRAJ-BOM</t>
  </si>
  <si>
    <t>ADHUNIKIND-BOM</t>
  </si>
  <si>
    <t>ADHUNIK-BOM</t>
  </si>
  <si>
    <t>ADHUYRN-BOM</t>
  </si>
  <si>
    <t>ADIRASA-BOM</t>
  </si>
  <si>
    <t>ADINATHBI-BOM</t>
  </si>
  <si>
    <t>ADIEXRE-BOM</t>
  </si>
  <si>
    <t>ADINATH-BOM</t>
  </si>
  <si>
    <t>ABCAPITAL-BOM</t>
  </si>
  <si>
    <t>ABCIL-BOM</t>
  </si>
  <si>
    <t>ABFRL-BOM</t>
  </si>
  <si>
    <t>BIRLAMONEY-BOM</t>
  </si>
  <si>
    <t>ABIRLANUVO-BOM</t>
  </si>
  <si>
    <t>ACML-BOM</t>
  </si>
  <si>
    <t>ADTYFRG-BOM</t>
  </si>
  <si>
    <t>ADITYAINF-BOM</t>
  </si>
  <si>
    <t>ADITYA-BOM</t>
  </si>
  <si>
    <t>ADITYPL-BOM</t>
  </si>
  <si>
    <t>ADITYASP-BOM</t>
  </si>
  <si>
    <t>AVL-BOM</t>
  </si>
  <si>
    <t>ADLABS-BOM</t>
  </si>
  <si>
    <t>ADMANUM-BOM</t>
  </si>
  <si>
    <t>ADORFO-BOM</t>
  </si>
  <si>
    <t>ADORMUL-BOM</t>
  </si>
  <si>
    <t>ADORWELD-BOM</t>
  </si>
  <si>
    <t>ADSDIAG-BOM</t>
  </si>
  <si>
    <t>ADVLIFE-BOM</t>
  </si>
  <si>
    <t>AMTL-BOM</t>
  </si>
  <si>
    <t>ADVMULT-BOM</t>
  </si>
  <si>
    <t>ADVPETR-B-BOM</t>
  </si>
  <si>
    <t>ADVPOWER-BOM</t>
  </si>
  <si>
    <t>ASYL-BOM</t>
  </si>
  <si>
    <t>ADVENZYMES-BOM</t>
  </si>
  <si>
    <t>ADVNCMIC-BOM</t>
  </si>
  <si>
    <t>ADVANIHOTR-BOM</t>
  </si>
  <si>
    <t>ADVANTA-BOM</t>
  </si>
  <si>
    <t>ADVENT-BOM</t>
  </si>
  <si>
    <t>ADVIKCA-BOM</t>
  </si>
  <si>
    <t>ADVIKLA-BOM</t>
  </si>
  <si>
    <t>AEC-BOM</t>
  </si>
  <si>
    <t>AECENTP-BOM</t>
  </si>
  <si>
    <t>AEGISLOG-BOM</t>
  </si>
  <si>
    <t>AEONIA-BOM</t>
  </si>
  <si>
    <t>AFEL-BOM</t>
  </si>
  <si>
    <t>AFTEK-BOM</t>
  </si>
  <si>
    <t>AGARIND-BOM</t>
  </si>
  <si>
    <t>AGCNET-BOM</t>
  </si>
  <si>
    <t>AGIIL-BOM</t>
  </si>
  <si>
    <t>AGIOPAPER-BOM</t>
  </si>
  <si>
    <t>TELEDATAGL-BOM</t>
  </si>
  <si>
    <t>AGRMARI-BOM</t>
  </si>
  <si>
    <t>AGRIMONY-BOM</t>
  </si>
  <si>
    <t>AGRITECH-BOM</t>
  </si>
  <si>
    <t>AGRODUTCH-BOM</t>
  </si>
  <si>
    <t>ATFL-BOM</t>
  </si>
  <si>
    <t>AGSINFO-BOM</t>
  </si>
  <si>
    <t>AHLUCONT-BOM</t>
  </si>
  <si>
    <t>AHMDSTE-BOM</t>
  </si>
  <si>
    <t>AHURAWE-BOM</t>
  </si>
  <si>
    <t>AICHAMP-BOM</t>
  </si>
  <si>
    <t>AIAENG-BOM</t>
  </si>
  <si>
    <t>AIPCL-BOM</t>
  </si>
  <si>
    <t>AIMCOPEST-BOM</t>
  </si>
  <si>
    <t>AISHWARYA-BOM</t>
  </si>
  <si>
    <t>AJBRO-BOM</t>
  </si>
  <si>
    <t>AJANTPHARM-BOM</t>
  </si>
  <si>
    <t>AJANTSOY-BOM</t>
  </si>
  <si>
    <t>AJCON-BOM</t>
  </si>
  <si>
    <t>AJEL-BOM</t>
  </si>
  <si>
    <t>AJMERA-BOM</t>
  </si>
  <si>
    <t>AJWAFUN-BOM</t>
  </si>
  <si>
    <t>AKCAPIT-BOM</t>
  </si>
  <si>
    <t>AKSPINTEX-BOM</t>
  </si>
  <si>
    <t>AKARLAMIN-BOM</t>
  </si>
  <si>
    <t>AKARTOOL-BOM</t>
  </si>
  <si>
    <t>AKASAGC-BOM</t>
  </si>
  <si>
    <t>AKASHDEEP-BOM</t>
  </si>
  <si>
    <t>ASHFL-BOM</t>
  </si>
  <si>
    <t>AKSHOPTFBR-BOM</t>
  </si>
  <si>
    <t>AKSCHEM-BOM</t>
  </si>
  <si>
    <t>AKZOINDIA-BOM</t>
  </si>
  <si>
    <t>ALACRIEL-BOM</t>
  </si>
  <si>
    <t>ALACRIHS-BOM</t>
  </si>
  <si>
    <t>ALSL-BOM</t>
  </si>
  <si>
    <t>ALANGIND-BOM</t>
  </si>
  <si>
    <t>ALANGMR-B-BOM</t>
  </si>
  <si>
    <t>ALANKIT-BOM</t>
  </si>
  <si>
    <t>ALBERTDA-BOM</t>
  </si>
  <si>
    <t>ALCHCORP-BOM</t>
  </si>
  <si>
    <t>ALCHEM-BOM</t>
  </si>
  <si>
    <t>AREALTY-BOM</t>
  </si>
  <si>
    <t>ALCOBMT-B-BOM</t>
  </si>
  <si>
    <t>ALEMBICLTD-BOM</t>
  </si>
  <si>
    <t>APLLTD-BOM</t>
  </si>
  <si>
    <t>ALERPTR-BOM</t>
  </si>
  <si>
    <t>ALEXANDER-BOM</t>
  </si>
  <si>
    <t>ALEXCON-BOM</t>
  </si>
  <si>
    <t>ALFAICA-BOM</t>
  </si>
  <si>
    <t>ALFATRAN-BOM</t>
  </si>
  <si>
    <t>ALFAVIO-BOM</t>
  </si>
  <si>
    <t>ALFREDHE-BOM</t>
  </si>
  <si>
    <t>ALICON-BOM</t>
  </si>
  <si>
    <t>ALKADIA-BOM</t>
  </si>
  <si>
    <t>ALKA-BOM</t>
  </si>
  <si>
    <t>ALKASEC-BOM</t>
  </si>
  <si>
    <t>ALKALI-BOM</t>
  </si>
  <si>
    <t>ALKEM-BOM</t>
  </si>
  <si>
    <t>ALKYLAMINE-BOM</t>
  </si>
  <si>
    <t>ALLMEPR-BOM</t>
  </si>
  <si>
    <t>ALBK-BOM</t>
  </si>
  <si>
    <t>ALLCARGO-BOM</t>
  </si>
  <si>
    <t>AIML-BOM</t>
  </si>
  <si>
    <t>ACIASIA-BOM</t>
  </si>
  <si>
    <t>ADSL-BOM</t>
  </si>
  <si>
    <t>RAJDHNIL-BOM</t>
  </si>
  <si>
    <t>ALLSEC-BOM</t>
  </si>
  <si>
    <t>ALLSOFT-BOM</t>
  </si>
  <si>
    <t>ALMONDZ-BOM</t>
  </si>
  <si>
    <t>ALNATRD-BOM</t>
  </si>
  <si>
    <t>ALOKTEXT-BOM</t>
  </si>
  <si>
    <t>ALORA-BOM</t>
  </si>
  <si>
    <t>ALPA-BOM</t>
  </si>
  <si>
    <t>ALPHADR-BOM</t>
  </si>
  <si>
    <t>ALPGRAPH-BOM</t>
  </si>
  <si>
    <t>ALPHA-BOM</t>
  </si>
  <si>
    <t>ALPHAGEO-BOM</t>
  </si>
  <si>
    <t>ALPICFIN-BOM</t>
  </si>
  <si>
    <t>ALPINFN-BOM</t>
  </si>
  <si>
    <t>ALPINEHOU-BOM</t>
  </si>
  <si>
    <t>ALPININ-B-BOM</t>
  </si>
  <si>
    <t>ALPSINFO-BOM</t>
  </si>
  <si>
    <t>ALPSINDUS-BOM</t>
  </si>
  <si>
    <t>ALPSMOTOR-BOM</t>
  </si>
  <si>
    <t>ALSAMRN-B-BOM</t>
  </si>
  <si>
    <t>ALSTONE-BOM</t>
  </si>
  <si>
    <t>ALUFLUOR-BOM</t>
  </si>
  <si>
    <t>AMAL-BOM</t>
  </si>
  <si>
    <t>AMALGAM-BOM</t>
  </si>
  <si>
    <t>AMAR-BOM</t>
  </si>
  <si>
    <t>AMARAJABAT-BOM</t>
  </si>
  <si>
    <t>AMARJOTHI-BOM</t>
  </si>
  <si>
    <t>AMARSEC-BOM</t>
  </si>
  <si>
    <t>AMAZEENT-BOM</t>
  </si>
  <si>
    <t>AEL-BOM</t>
  </si>
  <si>
    <t>AMBALALSA-BOM</t>
  </si>
  <si>
    <t>AMBARPIL-BOM</t>
  </si>
  <si>
    <t>BOSTONTEK-BOM</t>
  </si>
  <si>
    <t>AMBICAAGAR-BOM</t>
  </si>
  <si>
    <t>AMBIKCO-BOM</t>
  </si>
  <si>
    <t>ZAMBISLK-BOM</t>
  </si>
  <si>
    <t>AMBITION-BOM</t>
  </si>
  <si>
    <t>AMBIT-BOM</t>
  </si>
  <si>
    <t>AMBUJACEM-BOM</t>
  </si>
  <si>
    <t>AMBJELE-BOM</t>
  </si>
  <si>
    <t>AMBJZNC-BOM</t>
  </si>
  <si>
    <t>AMCOIND-BOM</t>
  </si>
  <si>
    <t>AMDIND-BOM</t>
  </si>
  <si>
    <t>ANULABS-BOM</t>
  </si>
  <si>
    <t>AMFORG-BOM</t>
  </si>
  <si>
    <t>AMICOMP-BOM</t>
  </si>
  <si>
    <t>AMNPLST-BOM</t>
  </si>
  <si>
    <t>AMISNFD-BOM</t>
  </si>
  <si>
    <t>AMITINT-BOM</t>
  </si>
  <si>
    <t>AMITSEC-BOM</t>
  </si>
  <si>
    <t>ASIL-BOM</t>
  </si>
  <si>
    <t>AMARDEE-BOM</t>
  </si>
  <si>
    <t>ACFSL-BOM</t>
  </si>
  <si>
    <t>AMRAFIN-BOM</t>
  </si>
  <si>
    <t>AMRAPLIN-BOM</t>
  </si>
  <si>
    <t>AMRAAGRI-BOM</t>
  </si>
  <si>
    <t>AMRITBANA-BOM</t>
  </si>
  <si>
    <t>AMRITCORP-BOM</t>
  </si>
  <si>
    <t>AMRUTANJAN-BOM</t>
  </si>
  <si>
    <t>AMSONS-BOM</t>
  </si>
  <si>
    <t>AMTEKAUTO-BOM</t>
  </si>
  <si>
    <t>AMULEAS-BOM</t>
  </si>
  <si>
    <t>ANANDCR-BOM</t>
  </si>
  <si>
    <t>ANANDPROJ-BOM</t>
  </si>
  <si>
    <t>ANANTRAJ-BOM</t>
  </si>
  <si>
    <t>ANANROT-BOM</t>
  </si>
  <si>
    <t>ANDHRABANK-BOM</t>
  </si>
  <si>
    <t>ANDHRACEMT-BOM</t>
  </si>
  <si>
    <t>ANDHRAPET-BOM</t>
  </si>
  <si>
    <t>APTANN-BOM</t>
  </si>
  <si>
    <t>ANDHRSUGAR-BOM</t>
  </si>
  <si>
    <t>ANDREWYU-BOM</t>
  </si>
  <si>
    <t>ANGIND-BOM</t>
  </si>
  <si>
    <t>ANG-BOM</t>
  </si>
  <si>
    <t>ANIKINDS-BOM</t>
  </si>
  <si>
    <t>ANILLTD-BOM</t>
  </si>
  <si>
    <t>ANILSPL-BOM</t>
  </si>
  <si>
    <t>ANISHAIMPEX-BOM</t>
  </si>
  <si>
    <t>ANJANIDHAM-BOM</t>
  </si>
  <si>
    <t>ANJANIFIN-BOM</t>
  </si>
  <si>
    <t>ANJANIFOODS-BOM</t>
  </si>
  <si>
    <t>APCL-BOM</t>
  </si>
  <si>
    <t>ANJANI-BOM</t>
  </si>
  <si>
    <t>ANKIN-BOM</t>
  </si>
  <si>
    <t>ANKITMETAL-BOM</t>
  </si>
  <si>
    <t>ANKURDRUGS-BOM</t>
  </si>
  <si>
    <t>ANKUSHFI-BOM</t>
  </si>
  <si>
    <t>ANNAINFRA-BOM</t>
  </si>
  <si>
    <t>ANSINDUS-BOM</t>
  </si>
  <si>
    <t>ANSALBU-BOM</t>
  </si>
  <si>
    <t>ANSALHSG-BOM</t>
  </si>
  <si>
    <t>ANSALAPI-BOM</t>
  </si>
  <si>
    <t>ANSHNCO-BOM</t>
  </si>
  <si>
    <t>ZCHANAIN-BOM</t>
  </si>
  <si>
    <t>AIRL-BOM</t>
  </si>
  <si>
    <t>ANUBHAV-BOM</t>
  </si>
  <si>
    <t>ANUHPHR-BOM</t>
  </si>
  <si>
    <t>ZANUKCOM-BOM</t>
  </si>
  <si>
    <t>ANUPMAL-BOM</t>
  </si>
  <si>
    <t>APARINDS-BOM</t>
  </si>
  <si>
    <t>APCOTEXIND-BOM</t>
  </si>
  <si>
    <t>ERAFIN-BOM</t>
  </si>
  <si>
    <t>APEX-BOM</t>
  </si>
  <si>
    <t>APEXINT-BOM</t>
  </si>
  <si>
    <t>APIS-BOM</t>
  </si>
  <si>
    <t>APLAPOLLO-BOM</t>
  </si>
  <si>
    <t>APLAB-BOM</t>
  </si>
  <si>
    <t>APLAYA-BOM</t>
  </si>
  <si>
    <t>APMIN-BOM</t>
  </si>
  <si>
    <t>APOLLOFI-BOM</t>
  </si>
  <si>
    <t>APOLLOHOSP-BOM</t>
  </si>
  <si>
    <t>APOLLOTYRE-BOM</t>
  </si>
  <si>
    <t>APOORVA-BOM</t>
  </si>
  <si>
    <t>APPLEFIN-BOM</t>
  </si>
  <si>
    <t>APPOSTO-BOM</t>
  </si>
  <si>
    <t>AMMLTD-BOM</t>
  </si>
  <si>
    <t>APSSTAR-B-BOM</t>
  </si>
  <si>
    <t>APTPACK-BOM</t>
  </si>
  <si>
    <t>APTECHT-BOM</t>
  </si>
  <si>
    <t>APUNKA-BOM</t>
  </si>
  <si>
    <t>AQUA-BOM</t>
  </si>
  <si>
    <t>AQUAPIV-BOM</t>
  </si>
  <si>
    <t>ARAMBHAN-BOM</t>
  </si>
  <si>
    <t>ARAMUSK-BOM</t>
  </si>
  <si>
    <t>ARAVALIS-BOM</t>
  </si>
  <si>
    <t>ARCFIN-BOM</t>
  </si>
  <si>
    <t>ARCEEIN-BOM</t>
  </si>
  <si>
    <t>SSLFINANCE-BOM</t>
  </si>
  <si>
    <t>ARCHIDPLY-BOM</t>
  </si>
  <si>
    <t>ARCHIES-BOM</t>
  </si>
  <si>
    <t>SHCHOLC-BOM</t>
  </si>
  <si>
    <t>MAISF-BOM</t>
  </si>
  <si>
    <t>ZARCOLEA-BOM</t>
  </si>
  <si>
    <t>ARCOTECH-BOM</t>
  </si>
  <si>
    <t>ARCUTTIP-BOM</t>
  </si>
  <si>
    <t>ZARDIINV-BOM</t>
  </si>
  <si>
    <t>AREXMIS-BOM</t>
  </si>
  <si>
    <t>ARFIN-BOM</t>
  </si>
  <si>
    <t>ARHSUED-BOM</t>
  </si>
  <si>
    <t>ARHTIND-BOM</t>
  </si>
  <si>
    <t>ARIES-BOM</t>
  </si>
  <si>
    <t>ARIHCAPM-BOM</t>
  </si>
  <si>
    <t>ARIHANTCOT-BOM</t>
  </si>
  <si>
    <t>ARIHANT-BOM</t>
  </si>
  <si>
    <t>ARIHANTIND-BOM</t>
  </si>
  <si>
    <t>LIFELINE-BOM</t>
  </si>
  <si>
    <t>ASL-BOM</t>
  </si>
  <si>
    <t>ARIHANTRED-BOM</t>
  </si>
  <si>
    <t>ARHNTTO-BOM</t>
  </si>
  <si>
    <t>ARISE-BOM</t>
  </si>
  <si>
    <t>ARISINT-BOM</t>
  </si>
  <si>
    <t>ARLABS-BOM</t>
  </si>
  <si>
    <t>ARMANFIN-BOM</t>
  </si>
  <si>
    <t>ARMAN-BOM</t>
  </si>
  <si>
    <t>ARMSPAPER-BOM</t>
  </si>
  <si>
    <t>POLYPRO-BOM</t>
  </si>
  <si>
    <t>ARNOLD-BOM</t>
  </si>
  <si>
    <t>AROGRANITE-BOM</t>
  </si>
  <si>
    <t>AROCSIL-BOM</t>
  </si>
  <si>
    <t>AROMAENT-BOM</t>
  </si>
  <si>
    <t>ARONICOMM-BOM</t>
  </si>
  <si>
    <t>ARROWGREEN-BOM</t>
  </si>
  <si>
    <t>ARROWTEX-BOM</t>
  </si>
  <si>
    <t>ARSHIYA-BOM</t>
  </si>
  <si>
    <t>ARSSINFRA-BOM</t>
  </si>
  <si>
    <t>ARTEFACT-BOM</t>
  </si>
  <si>
    <t>ARTEMIS-BOM</t>
  </si>
  <si>
    <t>ARTIBIOIN-BOM</t>
  </si>
  <si>
    <t>ARTSONEN-BOM</t>
  </si>
  <si>
    <t>ARNMNTX-BOM</t>
  </si>
  <si>
    <t>ARNPROC-BOM</t>
  </si>
  <si>
    <t>ARUNAHTEL-BOM</t>
  </si>
  <si>
    <t>ARUNODAY-BOM</t>
  </si>
  <si>
    <t>ARVINDIN-BOM</t>
  </si>
  <si>
    <t>ARVIND-BOM</t>
  </si>
  <si>
    <t>ARVINDREM-BOM</t>
  </si>
  <si>
    <t>ARVSMART-BOM</t>
  </si>
  <si>
    <t>ARYACAPM-BOM</t>
  </si>
  <si>
    <t>ARYAMAN-BOM</t>
  </si>
  <si>
    <t>ASAHIINDIA-BOM</t>
  </si>
  <si>
    <t>ASAHIIND-BOM</t>
  </si>
  <si>
    <t>ASAHINFRA-BOM</t>
  </si>
  <si>
    <t>ASAHISONG-BOM</t>
  </si>
  <si>
    <t>ASCENTEX-BOM</t>
  </si>
  <si>
    <t>ASINSTR-BOM</t>
  </si>
  <si>
    <t>ASEEMG-BOM</t>
  </si>
  <si>
    <t>AIFL-BOM</t>
  </si>
  <si>
    <t>ASHAPURMIN-BOM</t>
  </si>
  <si>
    <t>ASHARI-BOM</t>
  </si>
  <si>
    <t>ASHCONIUL-BOM</t>
  </si>
  <si>
    <t>ASHAI-BOM</t>
  </si>
  <si>
    <t>ASHIANA-BOM</t>
  </si>
  <si>
    <t>ASHIS-BOM</t>
  </si>
  <si>
    <t>ASHIKACR-BOM</t>
  </si>
  <si>
    <t>ASHIMASYN-BOM</t>
  </si>
  <si>
    <t>ASHCAP-BOM</t>
  </si>
  <si>
    <t>ASHSI-BOM</t>
  </si>
  <si>
    <t>ASHISHPO-BOM</t>
  </si>
  <si>
    <t>ASHNOOR-BOM</t>
  </si>
  <si>
    <t>ASHOKALC-BOM</t>
  </si>
  <si>
    <t>ASHOKLEY-BOM</t>
  </si>
  <si>
    <t>AMML-BOM</t>
  </si>
  <si>
    <t>ASHOKA-BOM</t>
  </si>
  <si>
    <t>ASHOKCT-BOM</t>
  </si>
  <si>
    <t>ASHOKRE-BOM</t>
  </si>
  <si>
    <t>ASHRAM-BOM</t>
  </si>
  <si>
    <t>ASIACAP-BOM</t>
  </si>
  <si>
    <t>ASIAPAK-BOM</t>
  </si>
  <si>
    <t>ASIAREF-BOM</t>
  </si>
  <si>
    <t>ASIANAL-B-BOM</t>
  </si>
  <si>
    <t>ASIANBRG-BOM</t>
  </si>
  <si>
    <t>ASIANELEC-BOM</t>
  </si>
  <si>
    <t>ASIANFR-BOM</t>
  </si>
  <si>
    <t>ASIANFILMS-BOM</t>
  </si>
  <si>
    <t>ASFLORA-BOM</t>
  </si>
  <si>
    <t>ASIFOOD-BOM</t>
  </si>
  <si>
    <t>ASIANTILES-BOM</t>
  </si>
  <si>
    <t>AHLEAST-BOM</t>
  </si>
  <si>
    <t>ASIANHOTNR-BOM</t>
  </si>
  <si>
    <t>AHLWEST-BOM</t>
  </si>
  <si>
    <t>ASIANOI-BOM</t>
  </si>
  <si>
    <t>ASIANPAINT-BOM</t>
  </si>
  <si>
    <t>ASINPET-BOM</t>
  </si>
  <si>
    <t>ASTAR-BOM</t>
  </si>
  <si>
    <t>ASIANTNE-BOM</t>
  </si>
  <si>
    <t>ASIANVE-BOM</t>
  </si>
  <si>
    <t>ASISL-BOM</t>
  </si>
  <si>
    <t>ASITCFIN-BOM</t>
  </si>
  <si>
    <t>ASMTEC-BOM</t>
  </si>
  <si>
    <t>ASSAMCO-BOM</t>
  </si>
  <si>
    <t>ASSAPET-BOM</t>
  </si>
  <si>
    <t>ASSAMBR-BOM</t>
  </si>
  <si>
    <t>ASALCBR-BOM</t>
  </si>
  <si>
    <t>ASBUSIN-BOM</t>
  </si>
  <si>
    <t>ASSOCER-BOM</t>
  </si>
  <si>
    <t>ASSMRMO-BOM</t>
  </si>
  <si>
    <t>ASSOSTNB-BOM</t>
  </si>
  <si>
    <t>ASTEC-BOM</t>
  </si>
  <si>
    <t>ASTRAMICRO-BOM</t>
  </si>
  <si>
    <t>ASTRAL-BOM</t>
  </si>
  <si>
    <t>ASTRAZEN-BOM</t>
  </si>
  <si>
    <t>OMNIAX-BOM</t>
  </si>
  <si>
    <t>ASUTENT-BOM</t>
  </si>
  <si>
    <t>ASYAINFO-BOM</t>
  </si>
  <si>
    <t>ATCOM-BOM</t>
  </si>
  <si>
    <t>ATHARVENT-BOM</t>
  </si>
  <si>
    <t>ATHCON-BOM</t>
  </si>
  <si>
    <t>ATHENA-BOM</t>
  </si>
  <si>
    <t>ATHENAGLO-BOM</t>
  </si>
  <si>
    <t>ATISHAY-BOM</t>
  </si>
  <si>
    <t>ATLANTADEV-BOM</t>
  </si>
  <si>
    <t>ATLINFRA-BOM</t>
  </si>
  <si>
    <t>ATLANTA-BOM</t>
  </si>
  <si>
    <t>ATLANTSP-BOM</t>
  </si>
  <si>
    <t>ATLASCYCLE-BOM</t>
  </si>
  <si>
    <t>AJIL-BOM</t>
  </si>
  <si>
    <t>ATNINTER-BOM</t>
  </si>
  <si>
    <t>ATULAUTO-BOM</t>
  </si>
  <si>
    <t>ATUL-BOM</t>
  </si>
  <si>
    <t>ATVPR-BOM</t>
  </si>
  <si>
    <t>AUBANK-BOM</t>
  </si>
  <si>
    <t>AUNDEIND-BOM</t>
  </si>
  <si>
    <t>AURANPAP-BOM</t>
  </si>
  <si>
    <t>AURIONPRO-BOM</t>
  </si>
  <si>
    <t>AUROLAB-BOM</t>
  </si>
  <si>
    <t>AUROPHARMA-BOM</t>
  </si>
  <si>
    <t>AUROCOK-BOM</t>
  </si>
  <si>
    <t>AUROMED-BOM</t>
  </si>
  <si>
    <t>AURUMSOFT-BOM</t>
  </si>
  <si>
    <t>AUSOMENT-BOM</t>
  </si>
  <si>
    <t>AUSTENG-BOM</t>
  </si>
  <si>
    <t>AIIL-BOM</t>
  </si>
  <si>
    <t>AUTOPINS-BOM</t>
  </si>
  <si>
    <t>ATOTNSN-BOM</t>
  </si>
  <si>
    <t>SACHI-BOM</t>
  </si>
  <si>
    <t>AUTOIND-BOM</t>
  </si>
  <si>
    <t>AUTOLITIND-BOM</t>
  </si>
  <si>
    <t>ACGL-BOM</t>
  </si>
  <si>
    <t>AUTOPRD-BOM</t>
  </si>
  <si>
    <t>AUTOAXLES-BOM</t>
  </si>
  <si>
    <t>ASAL-BOM</t>
  </si>
  <si>
    <t>AUTOPAL-BOM</t>
  </si>
  <si>
    <t>AUTORIDFIN-BOM</t>
  </si>
  <si>
    <t>AUTOINT-BOM</t>
  </si>
  <si>
    <t>AUTUMN-BOM</t>
  </si>
  <si>
    <t>AVADHSUGAR-BOM</t>
  </si>
  <si>
    <t>AVAILFC-BOM</t>
  </si>
  <si>
    <t>AVANCE-BOM</t>
  </si>
  <si>
    <t>AVANTEL-BOM</t>
  </si>
  <si>
    <t>AVANTI-BOM</t>
  </si>
  <si>
    <t>DMART-BOM</t>
  </si>
  <si>
    <t>AVIPHOT-BOM</t>
  </si>
  <si>
    <t>AVI-BOM</t>
  </si>
  <si>
    <t>AVINF-BOM</t>
  </si>
  <si>
    <t>AVIVA-BOM</t>
  </si>
  <si>
    <t>AVONCORP-BOM</t>
  </si>
  <si>
    <t>AVNCPRN-BOM</t>
  </si>
  <si>
    <t>AVONLIFE-BOM</t>
  </si>
  <si>
    <t>AVONMERC-BOM</t>
  </si>
  <si>
    <t>AVONMORE-BOM</t>
  </si>
  <si>
    <t>AVTNPL-BOM</t>
  </si>
  <si>
    <t>AVTIL-BOM</t>
  </si>
  <si>
    <t>AXELPOLY-BOM</t>
  </si>
  <si>
    <t>AXISBANK-BOM</t>
  </si>
  <si>
    <t>AXISGOLD-BOM</t>
  </si>
  <si>
    <t>AXISRAIL-BOM</t>
  </si>
  <si>
    <t>AXISCADES-BOM</t>
  </si>
  <si>
    <t>AXONVL-BOM</t>
  </si>
  <si>
    <t>AXTEL-BOM</t>
  </si>
  <si>
    <t>AYPLAMI-BOM</t>
  </si>
  <si>
    <t>AYMSYNTEX-BOM</t>
  </si>
  <si>
    <t>AYOME-BOM</t>
  </si>
  <si>
    <t>AZUREEXIM-BOM</t>
  </si>
  <si>
    <t>BNANJEN-BOM</t>
  </si>
  <si>
    <t>BNALTD-BOM</t>
  </si>
  <si>
    <t>BAPACK-BOM</t>
  </si>
  <si>
    <t>BBREALTY-BOM</t>
  </si>
  <si>
    <t>B2BSOFT-BOM</t>
  </si>
  <si>
    <t>BABA-BOM</t>
  </si>
  <si>
    <t>BACPHAR-BOM</t>
  </si>
  <si>
    <t>BAFEG-BOM</t>
  </si>
  <si>
    <t>BAFNAPHARM-BOM</t>
  </si>
  <si>
    <t>BAFNASP-BOM</t>
  </si>
  <si>
    <t>BAGFILMS-BOM</t>
  </si>
  <si>
    <t>BAGADIA-BOM</t>
  </si>
  <si>
    <t>BAGALKOT-BOM</t>
  </si>
  <si>
    <t>CHISEL-BOM</t>
  </si>
  <si>
    <t>BALFC-BOM</t>
  </si>
  <si>
    <t>BAJAJCORP-BOM</t>
  </si>
  <si>
    <t>BAJAJELEC-BOM</t>
  </si>
  <si>
    <t>BAJFINANCE-BOM</t>
  </si>
  <si>
    <t>BAJAJFINSV-BOM</t>
  </si>
  <si>
    <t>BAJGLOB-BOM</t>
  </si>
  <si>
    <t>BAJAJHCARE-BOM</t>
  </si>
  <si>
    <t>BAJAJHIND-BOM</t>
  </si>
  <si>
    <t>BAJAJHLDNG-BOM</t>
  </si>
  <si>
    <t>BAJAJST-BOM</t>
  </si>
  <si>
    <t>BAJRFIN-BOM</t>
  </si>
  <si>
    <t>BALPHARMA-BOM</t>
  </si>
  <si>
    <t>BALATECGL-BOM</t>
  </si>
  <si>
    <t>BALATECIN-BOM</t>
  </si>
  <si>
    <t>BALAMINES-BOM</t>
  </si>
  <si>
    <t>BLJIGAL-BOM</t>
  </si>
  <si>
    <t>BALAJHOTEL-BOM</t>
  </si>
  <si>
    <t>BALAJIIND-BOM</t>
  </si>
  <si>
    <t>BALAJITELE-BOM</t>
  </si>
  <si>
    <t>BALASORE-BOM</t>
  </si>
  <si>
    <t>BALGOPAL-BOM</t>
  </si>
  <si>
    <t>ZBALGHOL-BOM</t>
  </si>
  <si>
    <t>BALKRISIND-BOM</t>
  </si>
  <si>
    <t>BALLARPUR-BOM</t>
  </si>
  <si>
    <t>BALMLAWRIE-BOM</t>
  </si>
  <si>
    <t>BALMERL-B-BOM</t>
  </si>
  <si>
    <t>BLIL-BOM</t>
  </si>
  <si>
    <t>BALRAMCHIN-BOM</t>
  </si>
  <si>
    <t>BALTE-BOM</t>
  </si>
  <si>
    <t>BAMBINO-BOM</t>
  </si>
  <si>
    <t>BAMPSL-BOM</t>
  </si>
  <si>
    <t>BANARBEADS-BOM</t>
  </si>
  <si>
    <t>ZBANASFN-BOM</t>
  </si>
  <si>
    <t>BANCOINDIA-BOM</t>
  </si>
  <si>
    <t>BANG-BOM</t>
  </si>
  <si>
    <t>BFFL-BOM</t>
  </si>
  <si>
    <t>BANKBARODA-BOM</t>
  </si>
  <si>
    <t>BANKINDIA-BOM</t>
  </si>
  <si>
    <t>MAHABANK-BOM</t>
  </si>
  <si>
    <t>BANKA-BOM</t>
  </si>
  <si>
    <t>BASML-BOM</t>
  </si>
  <si>
    <t>BANARISUG-BOM</t>
  </si>
  <si>
    <t>BRPL-BOM</t>
  </si>
  <si>
    <t>BANSTEA-BOM</t>
  </si>
  <si>
    <t>BANSWRAS-BOM</t>
  </si>
  <si>
    <t>BVCL-BOM</t>
  </si>
  <si>
    <t>BARIUMC-BOM</t>
  </si>
  <si>
    <t>BAROELE-BOM</t>
  </si>
  <si>
    <t>BAROEXT-BOM</t>
  </si>
  <si>
    <t>BARODARY-BOM</t>
  </si>
  <si>
    <t>BARONINF-BOM</t>
  </si>
  <si>
    <t>BARTRONICS-BOM</t>
  </si>
  <si>
    <t>BASANTGL-BOM</t>
  </si>
  <si>
    <t>BASF-BOM</t>
  </si>
  <si>
    <t>BASILINF-BOM</t>
  </si>
  <si>
    <t>BATAINDIA-BOM</t>
  </si>
  <si>
    <t>BATHINAT-BOM</t>
  </si>
  <si>
    <t>BATLIBOI-BOM</t>
  </si>
  <si>
    <t>BAYERCROP-BOM</t>
  </si>
  <si>
    <t>BAZELINTER-BOM</t>
  </si>
  <si>
    <t>BCCFUBA-BOM</t>
  </si>
  <si>
    <t>BCLENTERPR-BOM</t>
  </si>
  <si>
    <t>BCLFRG***-BOM</t>
  </si>
  <si>
    <t>BCL-BOM</t>
  </si>
  <si>
    <t>BCPAL-BOM</t>
  </si>
  <si>
    <t>BDH-BOM</t>
  </si>
  <si>
    <t>BEARDSELL-BOM</t>
  </si>
  <si>
    <t>BECKONIN-BOM</t>
  </si>
  <si>
    <t>BEDMUTHA-BOM</t>
  </si>
  <si>
    <t>BEELE-BOM</t>
  </si>
  <si>
    <t>BNL-BOM</t>
  </si>
  <si>
    <t>BEEKAY-BOM</t>
  </si>
  <si>
    <t>BEEYU-BOM</t>
  </si>
  <si>
    <t>BELAIND-BOM</t>
  </si>
  <si>
    <t>BELLACASA-BOM</t>
  </si>
  <si>
    <t>BELLARYS-BOM</t>
  </si>
  <si>
    <t>BEMHY-BOM</t>
  </si>
  <si>
    <t>BEML-BOM</t>
  </si>
  <si>
    <t>BENARAS-BOM</t>
  </si>
  <si>
    <t>BENGALASM-BOM</t>
  </si>
  <si>
    <t>BENGALS-BOM</t>
  </si>
  <si>
    <t>BENGALT-BOM</t>
  </si>
  <si>
    <t>BENTCOM-BOM</t>
  </si>
  <si>
    <t>BENZOCH-BOM</t>
  </si>
  <si>
    <t>BERGEPAINT-BOM</t>
  </si>
  <si>
    <t>BERVINL-BOM</t>
  </si>
  <si>
    <t>BERLDRG-BOM</t>
  </si>
  <si>
    <t>BERYLSE-BOM</t>
  </si>
  <si>
    <t>BESCOLT-BOM</t>
  </si>
  <si>
    <t>BECREL-BOM</t>
  </si>
  <si>
    <t>BESTEAST-BOM</t>
  </si>
  <si>
    <t>BETACOR-BOM</t>
  </si>
  <si>
    <t>BETKAPA-BOM</t>
  </si>
  <si>
    <t>BETALA-BOM</t>
  </si>
  <si>
    <t>BETXIND-BOM</t>
  </si>
  <si>
    <t>BFINVEST-BOM</t>
  </si>
  <si>
    <t>BFUTILITIE-BOM</t>
  </si>
  <si>
    <t>BFLDEV-BOM</t>
  </si>
  <si>
    <t>BGIL-BOM</t>
  </si>
  <si>
    <t>BGRENERGY-BOM</t>
  </si>
  <si>
    <t>BHAGGAS-BOM</t>
  </si>
  <si>
    <t>BHAGWOX-BOM</t>
  </si>
  <si>
    <t>BHAGIL-BOM</t>
  </si>
  <si>
    <t>BHAGEENG-BOM</t>
  </si>
  <si>
    <t>BHAGCHEM-BOM</t>
  </si>
  <si>
    <t>BHAGWNME-BOM</t>
  </si>
  <si>
    <t>BGWTATO-BOM</t>
  </si>
  <si>
    <t>BHAGCOT-BOM</t>
  </si>
  <si>
    <t>BHAGYNAGAR-BOM</t>
  </si>
  <si>
    <t>BHAGYAPROP-BOM</t>
  </si>
  <si>
    <t>BHAGYFN-BOM</t>
  </si>
  <si>
    <t>BIDL-BOM</t>
  </si>
  <si>
    <t>BGJL-BOM</t>
  </si>
  <si>
    <t>BHANDHOS-BOM</t>
  </si>
  <si>
    <t>BCHL-BOM</t>
  </si>
  <si>
    <t>BEPL-BOM</t>
  </si>
  <si>
    <t>BHARATAGRI-BOM</t>
  </si>
  <si>
    <t>BHARAT-BOM</t>
  </si>
  <si>
    <t>BBL-BOM</t>
  </si>
  <si>
    <t>BEL-BOM</t>
  </si>
  <si>
    <t>BHARATFIN-BOM</t>
  </si>
  <si>
    <t>BHARATFORG-BOM</t>
  </si>
  <si>
    <t>BHARATGEAR-BOM</t>
  </si>
  <si>
    <t>BHEL-BOM</t>
  </si>
  <si>
    <t>BIBCL-BOM</t>
  </si>
  <si>
    <t>BHARLIN-BOM</t>
  </si>
  <si>
    <t>BPCL-BOM</t>
  </si>
  <si>
    <t>BHARATRAS-BOM</t>
  </si>
  <si>
    <t>BRNL-BOM</t>
  </si>
  <si>
    <t>BHARATSE-BOM</t>
  </si>
  <si>
    <t>BHATEXT-BOM</t>
  </si>
  <si>
    <t>BHARATWIRE-BOM</t>
  </si>
  <si>
    <t>BHARATIDIL-BOM</t>
  </si>
  <si>
    <t>BGLOBAL-BOM</t>
  </si>
  <si>
    <t>DALMIAIN-BOM</t>
  </si>
  <si>
    <t>BHARTIARTL-BOM</t>
  </si>
  <si>
    <t>INFRATEL-BOM</t>
  </si>
  <si>
    <t>BIL-BOM</t>
  </si>
  <si>
    <t>BHASKAGR-BOM</t>
  </si>
  <si>
    <t>ZBHAVIIN-BOM</t>
  </si>
  <si>
    <t>BHEEMACEM-BOM</t>
  </si>
  <si>
    <t>ZBHILENG-BOM</t>
  </si>
  <si>
    <t>BHILSPIN-BOM</t>
  </si>
  <si>
    <t>BTTL-BOM</t>
  </si>
  <si>
    <t>BHORIND-BOM</t>
  </si>
  <si>
    <t>BHRKALM-BOM</t>
  </si>
  <si>
    <t>BHUSANSTL-BOM</t>
  </si>
  <si>
    <t>BHUTI-BOM</t>
  </si>
  <si>
    <t>BHUWALST-BOM</t>
  </si>
  <si>
    <t>BIGBLOC-BOM</t>
  </si>
  <si>
    <t>ZBIHAAIR-BOM</t>
  </si>
  <si>
    <t>BIHRFOC-BOM</t>
  </si>
  <si>
    <t>BIHSPONG-BOM</t>
  </si>
  <si>
    <t>BIJLTEX-BOM</t>
  </si>
  <si>
    <t>BIJHANS-BOM</t>
  </si>
  <si>
    <t>BILENERGY-BOM</t>
  </si>
  <si>
    <t>BILINDU-BOM</t>
  </si>
  <si>
    <t>BILATOR-BOM</t>
  </si>
  <si>
    <t>BI-BOM</t>
  </si>
  <si>
    <t>BILPOWER-BOM</t>
  </si>
  <si>
    <t>BIMETAL-BOM</t>
  </si>
  <si>
    <t>BINASYN-BOM</t>
  </si>
  <si>
    <t>BINANIIND-BOM</t>
  </si>
  <si>
    <t>NULL-BOM</t>
  </si>
  <si>
    <t>ZBINTXPP-BOM</t>
  </si>
  <si>
    <t>BINDALEXPO-BOM</t>
  </si>
  <si>
    <t>BINNY-BOM</t>
  </si>
  <si>
    <t>BINNYMILLS-BOM</t>
  </si>
  <si>
    <t>BGPL-BOM</t>
  </si>
  <si>
    <t>BIOCON-BOM</t>
  </si>
  <si>
    <t>BIOFILCHEM-BOM</t>
  </si>
  <si>
    <t>BIOPAC-BOM</t>
  </si>
  <si>
    <t>BIOWIN-BOM</t>
  </si>
  <si>
    <t>BIRLACABLE-BOM</t>
  </si>
  <si>
    <t>BIRLACAP-BOM</t>
  </si>
  <si>
    <t>BIRLACORPN-BOM</t>
  </si>
  <si>
    <t>BIRLACOT-BOM</t>
  </si>
  <si>
    <t>BGFL-BOM</t>
  </si>
  <si>
    <t>BIRLMCTOL-BOM</t>
  </si>
  <si>
    <t>BIRLAPAC-BOM</t>
  </si>
  <si>
    <t>BIRLAPOWER-BOM</t>
  </si>
  <si>
    <t>BIRLAPREC-BOM</t>
  </si>
  <si>
    <t>BIRSHLEDU-BOM</t>
  </si>
  <si>
    <t>BSLGOLDETF-BOM</t>
  </si>
  <si>
    <t>BIRLATR-BOM</t>
  </si>
  <si>
    <t>BIRMT-BOM</t>
  </si>
  <si>
    <t>BISIL-BOM</t>
  </si>
  <si>
    <t>BITS-BOM</t>
  </si>
  <si>
    <t>BJDUP-BOM</t>
  </si>
  <si>
    <t>BKDUPLEX-BOM</t>
  </si>
  <si>
    <t>BKV-BOM</t>
  </si>
  <si>
    <t>BLKASHYAP-BOM</t>
  </si>
  <si>
    <t>BLACKROSE-BOM</t>
  </si>
  <si>
    <t>BLAZONMRB-BOM</t>
  </si>
  <si>
    <t>BLBLIMITED-BOM</t>
  </si>
  <si>
    <t>BLISSGVS-BOM</t>
  </si>
  <si>
    <t>BLOOM-BOM</t>
  </si>
  <si>
    <t>BLOIN-BOM</t>
  </si>
  <si>
    <t>BLOWPLA-BOM</t>
  </si>
  <si>
    <t>BLS-BOM</t>
  </si>
  <si>
    <t>BLUEBIRD-BOM</t>
  </si>
  <si>
    <t>BLUBLND-B-BOM</t>
  </si>
  <si>
    <t>BLUECHIP-BOM</t>
  </si>
  <si>
    <t>BLUECHIPT-BOM</t>
  </si>
  <si>
    <t>BLUECLOUDS-BOM</t>
  </si>
  <si>
    <t>BLUECOAST-BOM</t>
  </si>
  <si>
    <t>BLUEDART-BOM</t>
  </si>
  <si>
    <t>BLUESTINFO-BOM</t>
  </si>
  <si>
    <t>BLUESTARCO-BOM</t>
  </si>
  <si>
    <t>BVL-BOM</t>
  </si>
  <si>
    <t>BLUCHIP-BOM</t>
  </si>
  <si>
    <t>BMBMUMG-BOM</t>
  </si>
  <si>
    <t>BNRSEC-BOM</t>
  </si>
  <si>
    <t>BNKCAP-BOM</t>
  </si>
  <si>
    <t>BNRUDY-BOM</t>
  </si>
  <si>
    <t>BOBSHELL-BOM</t>
  </si>
  <si>
    <t>BODALCHEM-BOM</t>
  </si>
  <si>
    <t>BODHTREE-BOM</t>
  </si>
  <si>
    <t>BBTC-BOM</t>
  </si>
  <si>
    <t>BOMBCYC-BOM</t>
  </si>
  <si>
    <t>BOMDYEING-BOM</t>
  </si>
  <si>
    <t>BOMOXY-B1-BOM</t>
  </si>
  <si>
    <t>BOMBPOT-BOM</t>
  </si>
  <si>
    <t>BRFL-BOM</t>
  </si>
  <si>
    <t>WHITELIO-BOM</t>
  </si>
  <si>
    <t>BOMBWIR-BOM</t>
  </si>
  <si>
    <t>BONANZAB-BOM</t>
  </si>
  <si>
    <t>BONINDL-BOM</t>
  </si>
  <si>
    <t>BORAX-BOM</t>
  </si>
  <si>
    <t>BOROSIL-BOM</t>
  </si>
  <si>
    <t>BOSCHLTD-BOM</t>
  </si>
  <si>
    <t>BOSTONBIO-BOM</t>
  </si>
  <si>
    <t>BOSTON-BOM</t>
  </si>
  <si>
    <t>BLFL-BOM</t>
  </si>
  <si>
    <t>BMAL-BOM</t>
  </si>
  <si>
    <t>BPCAP-BOM</t>
  </si>
  <si>
    <t>BPL-BOM</t>
  </si>
  <si>
    <t>BRABOURNE-BOM</t>
  </si>
  <si>
    <t>BRADYM-BOM</t>
  </si>
  <si>
    <t>BRAHMANAN-BOM</t>
  </si>
  <si>
    <t>BRAHMAINF-BOM</t>
  </si>
  <si>
    <t>BRAKAUT-BOM</t>
  </si>
  <si>
    <t>BRANDREAL-BOM</t>
  </si>
  <si>
    <t>BRANDHOUSE-BOM</t>
  </si>
  <si>
    <t>BRAWN-BOM</t>
  </si>
  <si>
    <t>BRIDGESE-BOM</t>
  </si>
  <si>
    <t>BRIGADE-BOM</t>
  </si>
  <si>
    <t>BRIGHTBR-BOM</t>
  </si>
  <si>
    <t>BRIJLEAS-BOM</t>
  </si>
  <si>
    <t>BRIPORT-BOM</t>
  </si>
  <si>
    <t>BRINDHL-BOM</t>
  </si>
  <si>
    <t>BRITANNIA-BOM</t>
  </si>
  <si>
    <t>BROADCAST-BOM</t>
  </si>
  <si>
    <t>BITL-BOM</t>
  </si>
  <si>
    <t>BRONZE-BOM</t>
  </si>
  <si>
    <t>BROOKS-BOM</t>
  </si>
  <si>
    <t>BRUSHMAN-BOM</t>
  </si>
  <si>
    <t>BSLIMITED-BOM</t>
  </si>
  <si>
    <t>BSELINFRA-BOM</t>
  </si>
  <si>
    <t>BSILTD-BOM</t>
  </si>
  <si>
    <t>BSL-BOM</t>
  </si>
  <si>
    <t>BULL-BOM</t>
  </si>
  <si>
    <t>BURNPUR-BOM</t>
  </si>
  <si>
    <t>BURBR-BOM</t>
  </si>
  <si>
    <t>BURROWEL-BOM</t>
  </si>
  <si>
    <t>BUTTERFLY-BOM</t>
  </si>
  <si>
    <t>BWLLTD-BOM</t>
  </si>
  <si>
    <t>CMAHENDRA-BOM</t>
  </si>
  <si>
    <t>CANDC-BOM</t>
  </si>
  <si>
    <t>CADILAHC-BOM</t>
  </si>
  <si>
    <t>CAIRN-BOM</t>
  </si>
  <si>
    <t>CALCOM-BOM</t>
  </si>
  <si>
    <t>CALSOFT-BOM</t>
  </si>
  <si>
    <t>CALSREF-BOM</t>
  </si>
  <si>
    <t>CTE-BOM</t>
  </si>
  <si>
    <t>CAMEXLTD-BOM</t>
  </si>
  <si>
    <t>CAMLINFIN-BOM</t>
  </si>
  <si>
    <t>CAMPHOR-BOM</t>
  </si>
  <si>
    <t>CAMSONBIO-BOM</t>
  </si>
  <si>
    <t>CAMSONSEEDS-BOM</t>
  </si>
  <si>
    <t>CANFINHOME-BOM</t>
  </si>
  <si>
    <t>CANAGLS-BOM</t>
  </si>
  <si>
    <t>CANBK-BOM</t>
  </si>
  <si>
    <t>CRMFGETF-BOM</t>
  </si>
  <si>
    <t>CANOPYFIN-BOM</t>
  </si>
  <si>
    <t>CANTABIL-BOM</t>
  </si>
  <si>
    <t>CANVYCH-BOM</t>
  </si>
  <si>
    <t>CAPFIN-BOM</t>
  </si>
  <si>
    <t>CAPF-BOM</t>
  </si>
  <si>
    <t>CIFL-BOM</t>
  </si>
  <si>
    <t>CTL-BOM</t>
  </si>
  <si>
    <t>CAPITALT-BOM</t>
  </si>
  <si>
    <t>CAPPL-BOM</t>
  </si>
  <si>
    <t>CAPMANFI-BOM</t>
  </si>
  <si>
    <t>CGCL-BOM</t>
  </si>
  <si>
    <t>CAPRICORN-BOM</t>
  </si>
  <si>
    <t>CAPRIHANS-BOM</t>
  </si>
  <si>
    <t>CAPRO-BOM</t>
  </si>
  <si>
    <t>CAPPIPES-BOM</t>
  </si>
  <si>
    <t>CPL-BOM</t>
  </si>
  <si>
    <t>CTCL-BOM</t>
  </si>
  <si>
    <t>CARBORUNIV-BOM</t>
  </si>
  <si>
    <t>CARERATING-BOM</t>
  </si>
  <si>
    <t>CAREERP-BOM</t>
  </si>
  <si>
    <t>CARNATIN-BOM</t>
  </si>
  <si>
    <t>CARONA-BOM</t>
  </si>
  <si>
    <t>CASTEXTECH-BOM</t>
  </si>
  <si>
    <t>CASTROLIND-BOM</t>
  </si>
  <si>
    <t>CASTRON-BOM</t>
  </si>
  <si>
    <t>CATECH-BOM</t>
  </si>
  <si>
    <t>CATVISION-BOM</t>
  </si>
  <si>
    <t>CAUVERSOFT-BOM</t>
  </si>
  <si>
    <t>CCLINTER-BOM</t>
  </si>
  <si>
    <t>CCL-BOM</t>
  </si>
  <si>
    <t>CCSIN-BOM</t>
  </si>
  <si>
    <t>COMDI-BOM</t>
  </si>
  <si>
    <t>CDRHLTH-BOM</t>
  </si>
  <si>
    <t>CEATLTD-BOM</t>
  </si>
  <si>
    <t>CEEJAY-BOM</t>
  </si>
  <si>
    <t>CEENIK-BOM</t>
  </si>
  <si>
    <t>CEETAIN-BOM</t>
  </si>
  <si>
    <t>CEINSYSTECH-BOM</t>
  </si>
  <si>
    <t>CELEBRITY-BOM</t>
  </si>
  <si>
    <t>CELESTIAL-BOM</t>
  </si>
  <si>
    <t>CELUPRO-BOM</t>
  </si>
  <si>
    <t>CENLUB-BOM</t>
  </si>
  <si>
    <t>CSURGSU-BOM</t>
  </si>
  <si>
    <t>CENTERAC-BOM</t>
  </si>
  <si>
    <t>CENTRALBK-BOM</t>
  </si>
  <si>
    <t>CTRNIND-BOM</t>
  </si>
  <si>
    <t>CENTRUM-BOM</t>
  </si>
  <si>
    <t>CENTUM-BOM</t>
  </si>
  <si>
    <t>CENPORT-BOM</t>
  </si>
  <si>
    <t>CENTENKA-BOM</t>
  </si>
  <si>
    <t>CENTEXT-BOM</t>
  </si>
  <si>
    <t>CENTURYPLY-BOM</t>
  </si>
  <si>
    <t>CENTURYTEX-BOM</t>
  </si>
  <si>
    <t>CERA-BOM</t>
  </si>
  <si>
    <t>CEREBRAINT-BOM</t>
  </si>
  <si>
    <t>CESL-BOM</t>
  </si>
  <si>
    <t>CESC-BOM</t>
  </si>
  <si>
    <t>CETHARI-BOM</t>
  </si>
  <si>
    <t>CEATFIN-BOM</t>
  </si>
  <si>
    <t>CUBIFIN-BOM</t>
  </si>
  <si>
    <t>CGIMPEX-BOM</t>
  </si>
  <si>
    <t>CGPOWER-BOM</t>
  </si>
  <si>
    <t>CGVAK-BOM</t>
  </si>
  <si>
    <t>CHADPAP-BOM</t>
  </si>
  <si>
    <t>CHAININ-BOM</t>
  </si>
  <si>
    <t>CHAKVEG-BOM</t>
  </si>
  <si>
    <t>CHAMAK-BOM</t>
  </si>
  <si>
    <t>CHAMANSEQ-BOM</t>
  </si>
  <si>
    <t>CHMBBRW-BOM</t>
  </si>
  <si>
    <t>CHAMBLFERT-BOM</t>
  </si>
  <si>
    <t>MONOSEC-BOM</t>
  </si>
  <si>
    <t>CHANDNI-BOM</t>
  </si>
  <si>
    <t>CHANDRAP-BOM</t>
  </si>
  <si>
    <t>CNEL-BOM</t>
  </si>
  <si>
    <t>CHARMGR-BOM</t>
  </si>
  <si>
    <t>CHARMS-BOM</t>
  </si>
  <si>
    <t>CHRTEDCA-BOM</t>
  </si>
  <si>
    <t>CHLOGIST-BOM</t>
  </si>
  <si>
    <t>CHASBRT-BOM</t>
  </si>
  <si>
    <t>CHDCHEM-BOM</t>
  </si>
  <si>
    <t>CHDDLTD-BOM</t>
  </si>
  <si>
    <t>CHEMBOND-BOM</t>
  </si>
  <si>
    <t>CHEMCEL-BOM</t>
  </si>
  <si>
    <t>CHEMCRUX-BOM</t>
  </si>
  <si>
    <t>CHEMFALKAL-BOM</t>
  </si>
  <si>
    <t>CHEMIESYNT-BOM</t>
  </si>
  <si>
    <t>CHEMOPH-BOM</t>
  </si>
  <si>
    <t>CHEMXSC-BOM</t>
  </si>
  <si>
    <t>CHENFERRO-BOM</t>
  </si>
  <si>
    <t>CMMHOSP-BOM</t>
  </si>
  <si>
    <t>CHENNPETRO-BOM</t>
  </si>
  <si>
    <t>CHESLINTEX-BOM</t>
  </si>
  <si>
    <t>CHETAKS-BOM</t>
  </si>
  <si>
    <t>CHEVIOT-BOM</t>
  </si>
  <si>
    <t>CHABRASP-BOM</t>
  </si>
  <si>
    <t>CHHATTIND-BOM</t>
  </si>
  <si>
    <t>CHINVEST-BOM</t>
  </si>
  <si>
    <t>CHISO-BOM</t>
  </si>
  <si>
    <t>CHIPLUN-BOM</t>
  </si>
  <si>
    <t>CHITRTX-BOM</t>
  </si>
  <si>
    <t>CHLLTD-BOM</t>
  </si>
  <si>
    <t>CHOICEIN-BOM</t>
  </si>
  <si>
    <t>CHOKGLB-BOM</t>
  </si>
  <si>
    <t>CHOKINT-BOM</t>
  </si>
  <si>
    <t>CHOKSEC-BOM</t>
  </si>
  <si>
    <t>CHOKSI-BOM</t>
  </si>
  <si>
    <t>CHOKSILA-BOM</t>
  </si>
  <si>
    <t>CHOKSITUQ-BOM</t>
  </si>
  <si>
    <t>CHOLAFIN-BOM</t>
  </si>
  <si>
    <t>CHORDIA-BOM</t>
  </si>
  <si>
    <t>CHOWGULSTM-BOM</t>
  </si>
  <si>
    <t>CHPLIND-BOM</t>
  </si>
  <si>
    <t>CHROMATIC-BOM</t>
  </si>
  <si>
    <t>CIANAGRO-BOM</t>
  </si>
  <si>
    <t>CIFCO-BOM</t>
  </si>
  <si>
    <t>CIGNITI-BOM</t>
  </si>
  <si>
    <t>CNOVAPETRO-BOM</t>
  </si>
  <si>
    <t>CILSEC-BOM</t>
  </si>
  <si>
    <t>CIMMCO-BOM</t>
  </si>
  <si>
    <t>CINDHO-BOM</t>
  </si>
  <si>
    <t>CINELINE-BOM</t>
  </si>
  <si>
    <t>CINEMAXIND-BOM</t>
  </si>
  <si>
    <t>CINERAD-BOM</t>
  </si>
  <si>
    <t>CINEVISTA-BOM</t>
  </si>
  <si>
    <t>CIPLA-BOM</t>
  </si>
  <si>
    <t>CISTRO-BOM</t>
  </si>
  <si>
    <t>CITADEL-BOM</t>
  </si>
  <si>
    <t>CIL-BOM</t>
  </si>
  <si>
    <t>CITIZYN-BOM</t>
  </si>
  <si>
    <t>CITURGIA-BOM</t>
  </si>
  <si>
    <t>CITYLIF-BOM</t>
  </si>
  <si>
    <t>CITYONLINE-BOM</t>
  </si>
  <si>
    <t>CUB-BOM</t>
  </si>
  <si>
    <t>CITYMAN-BOM</t>
  </si>
  <si>
    <t>CITYON-BOM</t>
  </si>
  <si>
    <t>CJGEL-BOM</t>
  </si>
  <si>
    <t>CLEDUCATE-BOM</t>
  </si>
  <si>
    <t>CLARIANT-BOM</t>
  </si>
  <si>
    <t>CLNINDIA-BOM</t>
  </si>
  <si>
    <t>CLARIS-BOM</t>
  </si>
  <si>
    <t>CLARICH-BOM</t>
  </si>
  <si>
    <t>CLARIND-BOM</t>
  </si>
  <si>
    <t>CLASSICB-BOM</t>
  </si>
  <si>
    <t>CLASSIC-BOM</t>
  </si>
  <si>
    <t>CLASELE-BOM</t>
  </si>
  <si>
    <t>CLFL-BOM</t>
  </si>
  <si>
    <t>CLASPRS-BOM</t>
  </si>
  <si>
    <t>CLIOINFO-BOM</t>
  </si>
  <si>
    <t>CLUTCHAUTO-BOM</t>
  </si>
  <si>
    <t>CMC-BOM</t>
  </si>
  <si>
    <t>CMIFPE-BOM</t>
  </si>
  <si>
    <t>CMI-BOM</t>
  </si>
  <si>
    <t>CMSINFO-BOM</t>
  </si>
  <si>
    <t>CNIRESLTD-BOM</t>
  </si>
  <si>
    <t>COALINDIA-BOM</t>
  </si>
  <si>
    <t>COASTCORP-BOM</t>
  </si>
  <si>
    <t>COARO-BOM</t>
  </si>
  <si>
    <t>COCHMAL-BOM</t>
  </si>
  <si>
    <t>COCHINM-BOM</t>
  </si>
  <si>
    <t>COCHINSHIP-BOM</t>
  </si>
  <si>
    <t>COFFEEDAY-BOM</t>
  </si>
  <si>
    <t>COIMLAK-B-BOM</t>
  </si>
  <si>
    <t>COLPAL-BOM</t>
  </si>
  <si>
    <t>COLINZ-BOM</t>
  </si>
  <si>
    <t>COMBDRG-BOM</t>
  </si>
  <si>
    <t>COMCL-BOM</t>
  </si>
  <si>
    <t>COMFINCAP-BOM</t>
  </si>
  <si>
    <t>COMFINTE-BOM</t>
  </si>
  <si>
    <t>CEBBCO-BOM</t>
  </si>
  <si>
    <t>COMSYN-BOM</t>
  </si>
  <si>
    <t>COMMEXTECH-BOM</t>
  </si>
  <si>
    <t>COMPEAU-BOM</t>
  </si>
  <si>
    <t>COMPUAGE-BOM</t>
  </si>
  <si>
    <t>COMPUSOFT-BOM</t>
  </si>
  <si>
    <t>COMPUDYNE-BOM</t>
  </si>
  <si>
    <t>COMPUTECH-BOM</t>
  </si>
  <si>
    <t>COMPUPN-BOM</t>
  </si>
  <si>
    <t>COMPSKIL-BOM</t>
  </si>
  <si>
    <t>CONART-BOM</t>
  </si>
  <si>
    <t>CONCORD-BOM</t>
  </si>
  <si>
    <t>CONCRETE-BOM</t>
  </si>
  <si>
    <t>CONEQUE-BOM</t>
  </si>
  <si>
    <t>ZCONFIDE-BOM</t>
  </si>
  <si>
    <t>CONFIPET-BOM</t>
  </si>
  <si>
    <t>CITL-BOM</t>
  </si>
  <si>
    <t>CCCL-BOM</t>
  </si>
  <si>
    <t>APOWERTOOL-BOM</t>
  </si>
  <si>
    <t>CONCOR-BOM</t>
  </si>
  <si>
    <t>CONTAINER-BOM</t>
  </si>
  <si>
    <t>CONTILI-BOM</t>
  </si>
  <si>
    <t>CONTCHM-BOM</t>
  </si>
  <si>
    <t>CONCON-BOM</t>
  </si>
  <si>
    <t>CONTICON-BOM</t>
  </si>
  <si>
    <t>DHTUFRG-BOM</t>
  </si>
  <si>
    <t>CONTPTR-BOM</t>
  </si>
  <si>
    <t>CSL-BOM</t>
  </si>
  <si>
    <t>CONTROLPR-BOM</t>
  </si>
  <si>
    <t>CORAL-HUB-BOM</t>
  </si>
  <si>
    <t>CORALFINAC-BOM</t>
  </si>
  <si>
    <t>CORALAB-BOM</t>
  </si>
  <si>
    <t>CORNE-BOM</t>
  </si>
  <si>
    <t>CORDSCABLE-BOM</t>
  </si>
  <si>
    <t>COREEDUTEC-BOM</t>
  </si>
  <si>
    <t>COREPARENT-BOM</t>
  </si>
  <si>
    <t>CORAGRO-BOM</t>
  </si>
  <si>
    <t>COROENGG-BOM</t>
  </si>
  <si>
    <t>COROMANDEL-BOM</t>
  </si>
  <si>
    <t>CORPOCO-BOM</t>
  </si>
  <si>
    <t>CMBL-BOM</t>
  </si>
  <si>
    <t>CORPBANK-BOM</t>
  </si>
  <si>
    <t>COSBOARD-BOM</t>
  </si>
  <si>
    <t>COSCO-BOM</t>
  </si>
  <si>
    <t>COSMOFE-BOM</t>
  </si>
  <si>
    <t>COSMOFILMS-BOM</t>
  </si>
  <si>
    <t>COSYN-BOM</t>
  </si>
  <si>
    <t>CCHHL-BOM</t>
  </si>
  <si>
    <t>COUNCODOS-BOM</t>
  </si>
  <si>
    <t>COVENTRY-BOM</t>
  </si>
  <si>
    <t>COVENSP-B-BOM</t>
  </si>
  <si>
    <t>COVIDH-BOM</t>
  </si>
  <si>
    <t>COX&amp;KINGS-BOM</t>
  </si>
  <si>
    <t>CPECLTD-BOM</t>
  </si>
  <si>
    <t>CPSEETF-BOM</t>
  </si>
  <si>
    <t>CRANEINFRA-BOM</t>
  </si>
  <si>
    <t>CRANESSOFT-BOM</t>
  </si>
  <si>
    <t>CRANEX-BOM</t>
  </si>
  <si>
    <t>CRAVATEX-BOM</t>
  </si>
  <si>
    <t>CRAZYINF-BOM</t>
  </si>
  <si>
    <t>CREATIVE-BOM</t>
  </si>
  <si>
    <t>CREATIVEYE-BOM</t>
  </si>
  <si>
    <t>CML-BOM</t>
  </si>
  <si>
    <t>CREATIVW-BOM</t>
  </si>
  <si>
    <t>CREDENCE-BOM</t>
  </si>
  <si>
    <t>CLLIMITED-BOM</t>
  </si>
  <si>
    <t>CRESSAN-BOM</t>
  </si>
  <si>
    <t>CRESTANI-BOM</t>
  </si>
  <si>
    <t>CREST-BOM</t>
  </si>
  <si>
    <t>CRSTCHM-BOM</t>
  </si>
  <si>
    <t>CREWBOS-BOM</t>
  </si>
  <si>
    <t>CRIMSON-BOM</t>
  </si>
  <si>
    <t>CRISIL-BOM</t>
  </si>
  <si>
    <t>CROMAKM-BOM</t>
  </si>
  <si>
    <t>CROMPTON-BOM</t>
  </si>
  <si>
    <t>CROWNTOURS-BOM</t>
  </si>
  <si>
    <t>CRYSTALC-BOM</t>
  </si>
  <si>
    <t>CRYSS-BOM</t>
  </si>
  <si>
    <t>CSJTEC-BOM</t>
  </si>
  <si>
    <t>CSLFINANCE-BOM</t>
  </si>
  <si>
    <t>CTCOTTON-BOM</t>
  </si>
  <si>
    <t>CTIL-BOM</t>
  </si>
  <si>
    <t>CUBEXTUB-BOM</t>
  </si>
  <si>
    <t>CUMMINSIND-BOM</t>
  </si>
  <si>
    <t>CUPID-BOM</t>
  </si>
  <si>
    <t>CUPIDTR-BOM</t>
  </si>
  <si>
    <t>CURATECH-BOM</t>
  </si>
  <si>
    <t>CURESPEC-BOM</t>
  </si>
  <si>
    <t>CVILINFRA-BOM</t>
  </si>
  <si>
    <t>CYBELEIND-BOM</t>
  </si>
  <si>
    <t>CYBERMEDIA-BOM</t>
  </si>
  <si>
    <t>CYBERMAT-BOM</t>
  </si>
  <si>
    <t>CYBERSC-BOM</t>
  </si>
  <si>
    <t>CYBERSPACE-BOM</t>
  </si>
  <si>
    <t>CYBERTECH-BOM</t>
  </si>
  <si>
    <t>CYIENT-BOM</t>
  </si>
  <si>
    <t>DHINDIA-BOM</t>
  </si>
  <si>
    <t>DABUR-BOM</t>
  </si>
  <si>
    <t>DAEWOO-BOM</t>
  </si>
  <si>
    <t>DAICHI-BOM</t>
  </si>
  <si>
    <t>DAIKAFFI-BOM</t>
  </si>
  <si>
    <t>DSINVEST-BOM</t>
  </si>
  <si>
    <t>DALMIABHA-BOM</t>
  </si>
  <si>
    <t>DALMIASUG-BOM</t>
  </si>
  <si>
    <t>DIDL-BOM</t>
  </si>
  <si>
    <t>DAMOINDUS-BOM</t>
  </si>
  <si>
    <t>DANLAW-BOM</t>
  </si>
  <si>
    <t>DARJEELING-BOM</t>
  </si>
  <si>
    <t>DARSHAN-BOM</t>
  </si>
  <si>
    <t>DARSHANORNA-BOM</t>
  </si>
  <si>
    <t>DATABASE-BOM</t>
  </si>
  <si>
    <t>DATAMATICS-BOM</t>
  </si>
  <si>
    <t>DATAPRO-BOM</t>
  </si>
  <si>
    <t>DATARSW-B-BOM</t>
  </si>
  <si>
    <t>DATASOFT-BOM</t>
  </si>
  <si>
    <t>DAULAT-BOM</t>
  </si>
  <si>
    <t>DAZZEL-BOM</t>
  </si>
  <si>
    <t>DBSTOCKBRO-BOM</t>
  </si>
  <si>
    <t>DBCORP-BOM</t>
  </si>
  <si>
    <t>DBREALTY-BOM</t>
  </si>
  <si>
    <t>DCBBANK-BOM</t>
  </si>
  <si>
    <t>DCMFINSERV-BOM</t>
  </si>
  <si>
    <t>DCM-BOM</t>
  </si>
  <si>
    <t>DCMSRMIND-BOM</t>
  </si>
  <si>
    <t>DCMSHRIRAM-BOM</t>
  </si>
  <si>
    <t>DCW-BOM</t>
  </si>
  <si>
    <t>DENORA-BOM</t>
  </si>
  <si>
    <t>DECANBRG-BOM</t>
  </si>
  <si>
    <t>DECCANCE-BOM</t>
  </si>
  <si>
    <t>DCHL-BOM</t>
  </si>
  <si>
    <t>DECNGOLD-BOM</t>
  </si>
  <si>
    <t>DECPO-BOM</t>
  </si>
  <si>
    <t>DFL-BOM</t>
  </si>
  <si>
    <t>DECOLIGHT-BOM</t>
  </si>
  <si>
    <t>DECOMIC-BOM</t>
  </si>
  <si>
    <t>DITCO-BOM</t>
  </si>
  <si>
    <t>DKARTAV-BOM</t>
  </si>
  <si>
    <t>DDIL-BOM</t>
  </si>
  <si>
    <t>DEEPIND-BOM</t>
  </si>
  <si>
    <t>DEEPAKFERT-BOM</t>
  </si>
  <si>
    <t>DEEPAKNI-BOM</t>
  </si>
  <si>
    <t>DEEPAKSP-BOM</t>
  </si>
  <si>
    <t>DASL-BOM</t>
  </si>
  <si>
    <t>DEKSON-BOM</t>
  </si>
  <si>
    <t>DELINFRA-BOM</t>
  </si>
  <si>
    <t>DELTACORP-BOM</t>
  </si>
  <si>
    <t>DELTA-BOM</t>
  </si>
  <si>
    <t>DELTALTD-BOM</t>
  </si>
  <si>
    <t>DELTAMAGNT-BOM</t>
  </si>
  <si>
    <t>DELTAPO-BOM</t>
  </si>
  <si>
    <t>DLTNCBL-BOM</t>
  </si>
  <si>
    <t>DELTRON-BOM</t>
  </si>
  <si>
    <t>DEN-BOM</t>
  </si>
  <si>
    <t>DENABANK-BOM</t>
  </si>
  <si>
    <t>DENISCHEM-BOM</t>
  </si>
  <si>
    <t>DENSO-BOM</t>
  </si>
  <si>
    <t>DESHRAK-BOM</t>
  </si>
  <si>
    <t>DESIGNAU-BOM</t>
  </si>
  <si>
    <t>DETRIND-BOM</t>
  </si>
  <si>
    <t>DEVFA-BOM</t>
  </si>
  <si>
    <t>DEVHARI-BOM</t>
  </si>
  <si>
    <t>DEVINE-BOM</t>
  </si>
  <si>
    <t>DEVITRD-BOM</t>
  </si>
  <si>
    <t>DEVKI-BOM</t>
  </si>
  <si>
    <t>DHFL-BOM</t>
  </si>
  <si>
    <t>DEWRUBB-B-BOM</t>
  </si>
  <si>
    <t>DEWNTYR-B-BOM</t>
  </si>
  <si>
    <t>DFLINFRA-BOM</t>
  </si>
  <si>
    <t>DFM-BOM</t>
  </si>
  <si>
    <t>DHABRIYA-BOM</t>
  </si>
  <si>
    <t>DHAMPURSUG-BOM</t>
  </si>
  <si>
    <t>DHAMPURE-BOM</t>
  </si>
  <si>
    <t>DHANADACO-BOM</t>
  </si>
  <si>
    <t>DHANROTO-BOM</t>
  </si>
  <si>
    <t>DHANBANK-BOM</t>
  </si>
  <si>
    <t>DHANAL.COTEX-BOM</t>
  </si>
  <si>
    <t>DHANFAB-BOM</t>
  </si>
  <si>
    <t>DHANLEELA-BOM</t>
  </si>
  <si>
    <t>DHANUKA-BOM</t>
  </si>
  <si>
    <t>DHANUKACOM-BOM</t>
  </si>
  <si>
    <t>DHANUS-BOM</t>
  </si>
  <si>
    <t>ZDHJERK-BOM</t>
  </si>
  <si>
    <t>DHANVARSHA-BOM</t>
  </si>
  <si>
    <t>DHARTEX-BOM</t>
  </si>
  <si>
    <t>DHARAMSI-BOM</t>
  </si>
  <si>
    <t>DHARFIN-BOM</t>
  </si>
  <si>
    <t>DHARSUGAR-BOM</t>
  </si>
  <si>
    <t>DHARNAG-BOM</t>
  </si>
  <si>
    <t>DHARI-BOM</t>
  </si>
  <si>
    <t>DHARNOV-BOM</t>
  </si>
  <si>
    <t>DEVIKA-BOM</t>
  </si>
  <si>
    <t>DHENUBUILD-BOM</t>
  </si>
  <si>
    <t>DHOOTIN-BOM</t>
  </si>
  <si>
    <t>DHPIND-BOM</t>
  </si>
  <si>
    <t>DHRUVES-BOM</t>
  </si>
  <si>
    <t>DHRUVCA-BOM</t>
  </si>
  <si>
    <t>DHUNINV-BOM</t>
  </si>
  <si>
    <t>DPL-BOM</t>
  </si>
  <si>
    <t>DHUNTEAIND-BOM</t>
  </si>
  <si>
    <t>DHYANAFIN-BOM</t>
  </si>
  <si>
    <t>DIAMANT-BOM</t>
  </si>
  <si>
    <t>DIAMINESQ-BOM</t>
  </si>
  <si>
    <t>DIAMOND-BOM</t>
  </si>
  <si>
    <t>DIAPOWER-BOM</t>
  </si>
  <si>
    <t>DIANATEA-BOM</t>
  </si>
  <si>
    <t>DICIND-BOM</t>
  </si>
  <si>
    <t>ZDIGIELE-BOM</t>
  </si>
  <si>
    <t>DIGIMULT-BOM</t>
  </si>
  <si>
    <t>DIGJAMLTD-BOM</t>
  </si>
  <si>
    <t>DIGJAM-BOM</t>
  </si>
  <si>
    <t>DIKSAT-BOM</t>
  </si>
  <si>
    <t>DIL-BOM</t>
  </si>
  <si>
    <t>DILIGENT-BOM</t>
  </si>
  <si>
    <t>DBL-BOM</t>
  </si>
  <si>
    <t>DINIRST-BOM</t>
  </si>
  <si>
    <t>DION-BOM</t>
  </si>
  <si>
    <t>DISAQ-BOM</t>
  </si>
  <si>
    <t>DISHTV-BOM</t>
  </si>
  <si>
    <t>ARIAC-BOM</t>
  </si>
  <si>
    <t>DCAL-BOM</t>
  </si>
  <si>
    <t>DISHMAN-BOM</t>
  </si>
  <si>
    <t>DIVINEENT-BOM</t>
  </si>
  <si>
    <t>DIVINE-BOM</t>
  </si>
  <si>
    <t>DIVINUS-BOM</t>
  </si>
  <si>
    <t>DIVISLAB-BOM</t>
  </si>
  <si>
    <t>DIVYAJYQ-BOM</t>
  </si>
  <si>
    <t>DIVSHKT-BOM</t>
  </si>
  <si>
    <t>DIXON-BOM</t>
  </si>
  <si>
    <t>DJSSS-BOM</t>
  </si>
  <si>
    <t>DLF-BOM</t>
  </si>
  <si>
    <t>DLINKINDIA-BOM</t>
  </si>
  <si>
    <t>DMCEDU-BOM</t>
  </si>
  <si>
    <t>DOCTORBI-BOM</t>
  </si>
  <si>
    <t>DOLAT-BOM</t>
  </si>
  <si>
    <t>DOLLEX-BOM</t>
  </si>
  <si>
    <t>DOLPHOT-BOM</t>
  </si>
  <si>
    <t>ZDOLPINV-BOM</t>
  </si>
  <si>
    <t>DOLPHMED-BOM</t>
  </si>
  <si>
    <t>DOLPHINOFF-BOM</t>
  </si>
  <si>
    <t>DONEAR-BOM</t>
  </si>
  <si>
    <t>DOONVAL-BOM</t>
  </si>
  <si>
    <t>DOTCOM-BOM</t>
  </si>
  <si>
    <t>DOWELWE-BOM</t>
  </si>
  <si>
    <t>DQE-BOM</t>
  </si>
  <si>
    <t>DRAGARWQ-BOM</t>
  </si>
  <si>
    <t>DRSABHP-BOM</t>
  </si>
  <si>
    <t>DRIND-BOM</t>
  </si>
  <si>
    <t>DRDATSONS-BOM</t>
  </si>
  <si>
    <t>LALPATHLAB-BOM</t>
  </si>
  <si>
    <t>DRREDDY*-BOM</t>
  </si>
  <si>
    <t>DRA-BOM</t>
  </si>
  <si>
    <t>DRAVIND-BOM</t>
  </si>
  <si>
    <t>DREDGECORP-BOM</t>
  </si>
  <si>
    <t>DSKULKARNI-BOM</t>
  </si>
  <si>
    <t>DALALSTCOM-BOM</t>
  </si>
  <si>
    <t>D35MS13DG-BOM</t>
  </si>
  <si>
    <t>DSQSOFT-BOM</t>
  </si>
  <si>
    <t>DUCTA-BOM</t>
  </si>
  <si>
    <t>DUCON-BOM</t>
  </si>
  <si>
    <t>DUGARHOU-BOM</t>
  </si>
  <si>
    <t>DUJODPPR-BOM</t>
  </si>
  <si>
    <t>DUJOHN-BOM</t>
  </si>
  <si>
    <t>DUKEOFS-BOM</t>
  </si>
  <si>
    <t>DUNCANENG-BOM</t>
  </si>
  <si>
    <t>DUNCANSLTD-BOM</t>
  </si>
  <si>
    <t>DUNE-BOM</t>
  </si>
  <si>
    <t>DUNLOP-B1-BOM</t>
  </si>
  <si>
    <t>DUPONTS-BOM</t>
  </si>
  <si>
    <t>DUROPACK-BOM</t>
  </si>
  <si>
    <t>DUTRON-BOM</t>
  </si>
  <si>
    <t>DWARKESH-BOM</t>
  </si>
  <si>
    <t>DWEKAM-BOM</t>
  </si>
  <si>
    <t>DWITIYA-BOM</t>
  </si>
  <si>
    <t>DYNALMP-BOM</t>
  </si>
  <si>
    <t>DSSL-BOM</t>
  </si>
  <si>
    <t>DYNAMATECH-BOM</t>
  </si>
  <si>
    <t>DAL-BOM</t>
  </si>
  <si>
    <t>DYNAMIND-BOM</t>
  </si>
  <si>
    <t>DYNMICR-BOM</t>
  </si>
  <si>
    <t>DYNAMICP-BOM</t>
  </si>
  <si>
    <t>DYNAVSN-BOM</t>
  </si>
  <si>
    <t>DYNIDUS-B-BOM</t>
  </si>
  <si>
    <t>DYNPRO-BOM</t>
  </si>
  <si>
    <t>ECOM-BOM</t>
  </si>
  <si>
    <t>EIDPARRY-BOM</t>
  </si>
  <si>
    <t>ESTAR-BOM</t>
  </si>
  <si>
    <t>EASTBUILD-BOM</t>
  </si>
  <si>
    <t>ECSTSTL-BOM</t>
  </si>
  <si>
    <t>EASTERNGAS-BOM</t>
  </si>
  <si>
    <t>ESTMNAL-BOM</t>
  </si>
  <si>
    <t>EASTSILK-BOM</t>
  </si>
  <si>
    <t>EASTSUGIND-BOM</t>
  </si>
  <si>
    <t>EASTRED-BOM</t>
  </si>
  <si>
    <t>EASUNREYRL-BOM</t>
  </si>
  <si>
    <t>WEIZFIN-BOM</t>
  </si>
  <si>
    <t>EBEPH-BOM</t>
  </si>
  <si>
    <t>ECEIND-BOM</t>
  </si>
  <si>
    <t>ECLERX-BOM</t>
  </si>
  <si>
    <t>EFPL-BOM</t>
  </si>
  <si>
    <t>ECOBOAR-BOM</t>
  </si>
  <si>
    <t>ETIL-BOM</t>
  </si>
  <si>
    <t>ECOPLAST-BOM</t>
  </si>
  <si>
    <t>ECS-BOM</t>
  </si>
  <si>
    <t>EDDYCUR-BOM</t>
  </si>
  <si>
    <t>NIFTYEES-BOM</t>
  </si>
  <si>
    <t>EFILD0B501B-BOM</t>
  </si>
  <si>
    <t>EDELWEISS-BOM</t>
  </si>
  <si>
    <t>EDSERV-BOM</t>
  </si>
  <si>
    <t>EDUCOMP-BOM</t>
  </si>
  <si>
    <t>EDUEXEL-BOM</t>
  </si>
  <si>
    <t>EDSL-BOM</t>
  </si>
  <si>
    <t>EFFTXT-BOM</t>
  </si>
  <si>
    <t>KLKELEC-BOM</t>
  </si>
  <si>
    <t>EICHERMOT-BOM</t>
  </si>
  <si>
    <t>EIDERTELE-BOM</t>
  </si>
  <si>
    <t>EIDRELE-BOM</t>
  </si>
  <si>
    <t>EIHAHOTELS-BOM</t>
  </si>
  <si>
    <t>EIHOTEL-BOM</t>
  </si>
  <si>
    <t>EIMCOELECO-BOM</t>
  </si>
  <si>
    <t>EKAMLEA-BOM</t>
  </si>
  <si>
    <t>ELFORGE-BOM</t>
  </si>
  <si>
    <t>ELAND-BOM</t>
  </si>
  <si>
    <t>ELANGO-BOM</t>
  </si>
  <si>
    <t>ELANTAS-BOM</t>
  </si>
  <si>
    <t>ELBEE-BOM</t>
  </si>
  <si>
    <t>ELCIDIN-BOM</t>
  </si>
  <si>
    <t>ELCONFN-BOM</t>
  </si>
  <si>
    <t>ELDEHSG-BOM</t>
  </si>
  <si>
    <t>ELDERHCL-BOM</t>
  </si>
  <si>
    <t>ELDERPHARM-BOM</t>
  </si>
  <si>
    <t>ELDERPG-BOM</t>
  </si>
  <si>
    <t>ELECON-BOM</t>
  </si>
  <si>
    <t>ELEXT-BOM</t>
  </si>
  <si>
    <t>ECGIL-BOM</t>
  </si>
  <si>
    <t>ELECTCAST-BOM</t>
  </si>
  <si>
    <t>ESL-BOM</t>
  </si>
  <si>
    <t>ELECTHERM-BOM</t>
  </si>
  <si>
    <t>ELEFLOR-BOM</t>
  </si>
  <si>
    <t>ELEMARB-BOM</t>
  </si>
  <si>
    <t>ELEGNPH-BOM</t>
  </si>
  <si>
    <t>ELGIEQUIP-BOM</t>
  </si>
  <si>
    <t>ELGIRUB-BOM</t>
  </si>
  <si>
    <t>ELIXIR-BOM</t>
  </si>
  <si>
    <t>ELLENBARR-BOM</t>
  </si>
  <si>
    <t>ELLOPAP-BOM</t>
  </si>
  <si>
    <t>ELNET-BOM</t>
  </si>
  <si>
    <t>ELPROINTL-BOM</t>
  </si>
  <si>
    <t>EMAINDIA-BOM</t>
  </si>
  <si>
    <t>EMAMIINFRA-BOM</t>
  </si>
  <si>
    <t>EMAMILTD-BOM</t>
  </si>
  <si>
    <t>EMAMIPAP-BOM</t>
  </si>
  <si>
    <t>EMCO-BOM</t>
  </si>
  <si>
    <t>EMEDTECH-BOM</t>
  </si>
  <si>
    <t>EMERALD-BOM</t>
  </si>
  <si>
    <t>EMERALL-BOM</t>
  </si>
  <si>
    <t>SRIOMTR-BOM</t>
  </si>
  <si>
    <t>EMERGY-BOM</t>
  </si>
  <si>
    <t>EMETALSI-BOM</t>
  </si>
  <si>
    <t>EMGEECA-BOM</t>
  </si>
  <si>
    <t>EMKAY-BOM</t>
  </si>
  <si>
    <t>EMMBI-BOM</t>
  </si>
  <si>
    <t>EMMESSA-BOM</t>
  </si>
  <si>
    <t>EMMSONS-BOM</t>
  </si>
  <si>
    <t>VINCARDS-BOM</t>
  </si>
  <si>
    <t>EDL-BOM</t>
  </si>
  <si>
    <t>EMPEESUG-BOM</t>
  </si>
  <si>
    <t>EMPHOTR-BOM</t>
  </si>
  <si>
    <t>EMPIND-BOM</t>
  </si>
  <si>
    <t>EMPORIS-BOM</t>
  </si>
  <si>
    <t>EMPOWER-BOM</t>
  </si>
  <si>
    <t>EMTEXIND-BOM</t>
  </si>
  <si>
    <t>ENBETRD-BOM</t>
  </si>
  <si>
    <t>ENCASH-BOM</t>
  </si>
  <si>
    <t>ENCHANTE-BOM</t>
  </si>
  <si>
    <t>ENCORE-BOM</t>
  </si>
  <si>
    <t>ENDURANCE-BOM</t>
  </si>
  <si>
    <t>ENERGYDEV-BOM</t>
  </si>
  <si>
    <t>ENEPRO-BOM</t>
  </si>
  <si>
    <t>ENGINERSIN-BOM</t>
  </si>
  <si>
    <t>ENJNATF-BOM</t>
  </si>
  <si>
    <t>ENKTI-BOM</t>
  </si>
  <si>
    <t>ENKEIWHEL-BOM</t>
  </si>
  <si>
    <t>ENNORE-BOM</t>
  </si>
  <si>
    <t>ENSSI-BOM</t>
  </si>
  <si>
    <t>ENSOSECUT-BOM</t>
  </si>
  <si>
    <t>ENTEGRA-BOM</t>
  </si>
  <si>
    <t>ENTRINT-BOM</t>
  </si>
  <si>
    <t>ENIL-BOM</t>
  </si>
  <si>
    <t>ENVAIREL-BOM</t>
  </si>
  <si>
    <t>EON-BOM</t>
  </si>
  <si>
    <t>EONOUR-BOM</t>
  </si>
  <si>
    <t>EPCIN-BOM</t>
  </si>
  <si>
    <t>EPIC-BOM</t>
  </si>
  <si>
    <t>EPICENZY-BOM</t>
  </si>
  <si>
    <t>EPSOMPRO-BOM</t>
  </si>
  <si>
    <t>EQUPCON-BOM</t>
  </si>
  <si>
    <t>EQUITAS-BOM</t>
  </si>
  <si>
    <t>ERAINFRA-BOM</t>
  </si>
  <si>
    <t>NGARJNG-BOM</t>
  </si>
  <si>
    <t>ERIS-BOM</t>
  </si>
  <si>
    <t>EROSMEDIA-BOM</t>
  </si>
  <si>
    <t>ERPSOFT-BOM</t>
  </si>
  <si>
    <t>ESARIND-BOM</t>
  </si>
  <si>
    <t>ESABINDIA-BOM</t>
  </si>
  <si>
    <t>ESCORP-BOM</t>
  </si>
  <si>
    <t>ESCORTSFIN-BOM</t>
  </si>
  <si>
    <t>ESCORTS-BOM</t>
  </si>
  <si>
    <t>ESHAMEDIA-BOM</t>
  </si>
  <si>
    <t>ESKAY-BOM</t>
  </si>
  <si>
    <t>ENVCLEN-BOM</t>
  </si>
  <si>
    <t>ESQRMON-BOM</t>
  </si>
  <si>
    <t>ESSDEE-BOM</t>
  </si>
  <si>
    <t>ESSARSEC-BOM</t>
  </si>
  <si>
    <t>ESSARSHPNG-BOM</t>
  </si>
  <si>
    <t>ESSELPRO-BOM</t>
  </si>
  <si>
    <t>ESSMCAT-BOM</t>
  </si>
  <si>
    <t>ESSJSYN-BOM</t>
  </si>
  <si>
    <t>ESTER-BOM</t>
  </si>
  <si>
    <t>ETCN-BOM</t>
  </si>
  <si>
    <t>ESSKAY-BOM</t>
  </si>
  <si>
    <t>ETPCORP-BOM</t>
  </si>
  <si>
    <t>EUPHARMLAB-BOM</t>
  </si>
  <si>
    <t>EUREKAI-BOM</t>
  </si>
  <si>
    <t>EUROASIA-BOM</t>
  </si>
  <si>
    <t>EUROCERA-BOM</t>
  </si>
  <si>
    <t>EUROLED-BOM</t>
  </si>
  <si>
    <t>EUROMULTI-BOM</t>
  </si>
  <si>
    <t>EUROSOFTAL-BOM</t>
  </si>
  <si>
    <t>EUROTEXIND-BOM</t>
  </si>
  <si>
    <t>EVEREADY-BOM</t>
  </si>
  <si>
    <t>EVERESTIND-BOM</t>
  </si>
  <si>
    <t>EKC-BOM</t>
  </si>
  <si>
    <t>EVERESTO-BOM</t>
  </si>
  <si>
    <t>EVERTEX-BOM</t>
  </si>
  <si>
    <t>EVERLON-BOM</t>
  </si>
  <si>
    <t>EVERONN-BOM</t>
  </si>
  <si>
    <t>EVINIX-BOM</t>
  </si>
  <si>
    <t>EXCELCROP-BOM</t>
  </si>
  <si>
    <t>XCLGLASS-BOM</t>
  </si>
  <si>
    <t>EXCELINDUS*-BOM</t>
  </si>
  <si>
    <t>EXCEL-BOM</t>
  </si>
  <si>
    <t>EXELON-BOM</t>
  </si>
  <si>
    <t>EXIDEIND-BOM</t>
  </si>
  <si>
    <t>EXOTICCOAL-BOM</t>
  </si>
  <si>
    <t>BLCISER-BOM</t>
  </si>
  <si>
    <t>EXPLICITFIN-BOM</t>
  </si>
  <si>
    <t>EXPOGAS-BOM</t>
  </si>
  <si>
    <t>EXTCO-BOM</t>
  </si>
  <si>
    <t>ZENER-BOM</t>
  </si>
  <si>
    <t>FMEC-BOM</t>
  </si>
  <si>
    <t>FACORALL-BOM</t>
  </si>
  <si>
    <t>FACORSTE-BOM</t>
  </si>
  <si>
    <t>FACTENT-BOM</t>
  </si>
  <si>
    <t>FAIRCHEM-BOM</t>
  </si>
  <si>
    <t>FAIRDSY-BOM</t>
  </si>
  <si>
    <t>FALCONTQ-BOM</t>
  </si>
  <si>
    <t>FAMEINDIA-BOM</t>
  </si>
  <si>
    <t>FARMAXIND-BOM</t>
  </si>
  <si>
    <t>FARRYIND-BOM</t>
  </si>
  <si>
    <t>FASTRAENT-BOM</t>
  </si>
  <si>
    <t>FAZE3Q-BOM</t>
  </si>
  <si>
    <t>FCSSOFT-BOM</t>
  </si>
  <si>
    <t>FDC-BOM</t>
  </si>
  <si>
    <t>FEINDIALTD-BOM</t>
  </si>
  <si>
    <t>FEDDERELEC-BOM</t>
  </si>
  <si>
    <t>FMGOETZE-BOM</t>
  </si>
  <si>
    <t>TATIAGLOB-BOM</t>
  </si>
  <si>
    <t>FENOPLAS-BOM</t>
  </si>
  <si>
    <t>FERNHIL-BOM</t>
  </si>
  <si>
    <t>FERROALL-BOM</t>
  </si>
  <si>
    <t>FEROCON-BOM</t>
  </si>
  <si>
    <t>FACT-BOM</t>
  </si>
  <si>
    <t>FERVENTSYN-BOM</t>
  </si>
  <si>
    <t>FGP-BOM</t>
  </si>
  <si>
    <t>FIEMIND-BOM</t>
  </si>
  <si>
    <t>FILAMENT-BOM</t>
  </si>
  <si>
    <t>FILATFASH-BOM</t>
  </si>
  <si>
    <t>FILATEX-BOM</t>
  </si>
  <si>
    <t>FILME-BOM</t>
  </si>
  <si>
    <t>FILTRA-BOM</t>
  </si>
  <si>
    <t>FILTRON-BOM</t>
  </si>
  <si>
    <t>FINCR-BOM</t>
  </si>
  <si>
    <t>FINAVENT-BOM</t>
  </si>
  <si>
    <t>FINELINE-BOM</t>
  </si>
  <si>
    <t>FCL-BOM</t>
  </si>
  <si>
    <t>FINKURVE-BOM</t>
  </si>
  <si>
    <t>FINCABLES-BOM</t>
  </si>
  <si>
    <t>FINOLEXIND-BOM</t>
  </si>
  <si>
    <t>FINCOM-BOM</t>
  </si>
  <si>
    <t>1STCUS-BOM</t>
  </si>
  <si>
    <t>FIRFIN-BOM</t>
  </si>
  <si>
    <t>FIRSTLEASE-BOM</t>
  </si>
  <si>
    <t>FIRSTWIN-BOM</t>
  </si>
  <si>
    <t>FIRSTOBJ-BOM</t>
  </si>
  <si>
    <t>FSL-BOM</t>
  </si>
  <si>
    <t>FISCHER-BOM</t>
  </si>
  <si>
    <t>FIVEXTRADE-BOM</t>
  </si>
  <si>
    <t>FLAWLESD-BOM</t>
  </si>
  <si>
    <t>FLEETWL-BOM</t>
  </si>
  <si>
    <t>FLEXFO-BOM</t>
  </si>
  <si>
    <t>FLEXITUFF-BOM</t>
  </si>
  <si>
    <t>FLOAI-BOM</t>
  </si>
  <si>
    <t>FLORACORP-BOM</t>
  </si>
  <si>
    <t>FLORATX-BOM</t>
  </si>
  <si>
    <t>FLORENCE-BOM</t>
  </si>
  <si>
    <t>FLUIDOM-BOM</t>
  </si>
  <si>
    <t>FOCUSIRL-BOM</t>
  </si>
  <si>
    <t>FOMEHOT-BOM</t>
  </si>
  <si>
    <t>FOODSIN-BOM</t>
  </si>
  <si>
    <t>FORBESCO-BOM</t>
  </si>
  <si>
    <t>FORCEMOT-BOM</t>
  </si>
  <si>
    <t>FORTIS-BOM</t>
  </si>
  <si>
    <t>FORTISMLR-BOM</t>
  </si>
  <si>
    <t>FORTUNEF-BOM</t>
  </si>
  <si>
    <t>FORFOOD-BOM</t>
  </si>
  <si>
    <t>FORINTL-BOM</t>
  </si>
  <si>
    <t>FOSECOIND-BOM</t>
  </si>
  <si>
    <t>FFPL-BOM</t>
  </si>
  <si>
    <t>FRANKLININD-BOM</t>
  </si>
  <si>
    <t>FRANKLIN-BOM</t>
  </si>
  <si>
    <t>FRASER-BOM</t>
  </si>
  <si>
    <t>FREDUN-BOM</t>
  </si>
  <si>
    <t>FRSHTRP-BOM</t>
  </si>
  <si>
    <t>FRONTCAP-BOM</t>
  </si>
  <si>
    <t>FRONTIER-BOM</t>
  </si>
  <si>
    <t>FRONTSP-BOM</t>
  </si>
  <si>
    <t>FRONTCORP-BOM</t>
  </si>
  <si>
    <t>FRONTFN-BOM</t>
  </si>
  <si>
    <t>FRONTSEC-BOM</t>
  </si>
  <si>
    <t>FRUTION-BOM</t>
  </si>
  <si>
    <t>FUNNY-BOM</t>
  </si>
  <si>
    <t>FUNWTRD-BOM</t>
  </si>
  <si>
    <t>FUFITIN-BOM</t>
  </si>
  <si>
    <t>FUTURAPOLY-BOM</t>
  </si>
  <si>
    <t>FCONSUMER-BOM</t>
  </si>
  <si>
    <t>FEL-BOM</t>
  </si>
  <si>
    <t>FELDVR-BOM</t>
  </si>
  <si>
    <t>FLFL-BOM</t>
  </si>
  <si>
    <t>FMNL-BOM</t>
  </si>
  <si>
    <t>FRETAIL-BOM</t>
  </si>
  <si>
    <t>FOSCL-BOM</t>
  </si>
  <si>
    <t>FUTURSEC-BOM</t>
  </si>
  <si>
    <t>FUTSOL-BOM</t>
  </si>
  <si>
    <t>GABRIEL-BOM</t>
  </si>
  <si>
    <t>ZGAEKWAR-BOM</t>
  </si>
  <si>
    <t>GAGAN-BOM</t>
  </si>
  <si>
    <t>GAGANPO-BOM</t>
  </si>
  <si>
    <t>GAIL-BOM</t>
  </si>
  <si>
    <t>GAJANANSEC-BOM</t>
  </si>
  <si>
    <t>GAJRA-BOM</t>
  </si>
  <si>
    <t>GPCL-BOM</t>
  </si>
  <si>
    <t>GALADAFIN-BOM</t>
  </si>
  <si>
    <t>GALADA-BOM</t>
  </si>
  <si>
    <t>GALAGEX-BOM</t>
  </si>
  <si>
    <t>GALXBRG-BOM</t>
  </si>
  <si>
    <t>GCL-BOM</t>
  </si>
  <si>
    <t>GALAXCP-BOM</t>
  </si>
  <si>
    <t>GLXYENT-BOM</t>
  </si>
  <si>
    <t>GALLISPAT-BOM</t>
  </si>
  <si>
    <t>GALLANTT-BOM</t>
  </si>
  <si>
    <t>GALLOPENT-BOM</t>
  </si>
  <si>
    <t>GALORE-BOM</t>
  </si>
  <si>
    <t>GAMIE-BOM</t>
  </si>
  <si>
    <t>GAMMONIND-BOM</t>
  </si>
  <si>
    <t>GAMMNINFRA-BOM</t>
  </si>
  <si>
    <t>SHWALEL-BOM</t>
  </si>
  <si>
    <t>GANDHITUBE-BOM</t>
  </si>
  <si>
    <t>GNDHISP-BOM</t>
  </si>
  <si>
    <t>GANDHHO-BOM</t>
  </si>
  <si>
    <t>GANDLEA-BOM</t>
  </si>
  <si>
    <t>GANESHBE-BOM</t>
  </si>
  <si>
    <t>GANFNDR-BOM</t>
  </si>
  <si>
    <t>GANHOLD-BOM</t>
  </si>
  <si>
    <t>GANESHHOUC-BOM</t>
  </si>
  <si>
    <t>GANECOS-BOM</t>
  </si>
  <si>
    <t>GANGAPA-BOM</t>
  </si>
  <si>
    <t>GANGAPHARM-BOM</t>
  </si>
  <si>
    <t>GANGESSEC-BOM</t>
  </si>
  <si>
    <t>GANGCEM-BOM</t>
  </si>
  <si>
    <t>GANGOTRI-BOM</t>
  </si>
  <si>
    <t>GANONTR-BOM</t>
  </si>
  <si>
    <t>GARBIFIN-BOM</t>
  </si>
  <si>
    <t>GARDENSILK-BOM</t>
  </si>
  <si>
    <t>GARGFUR-BOM</t>
  </si>
  <si>
    <t>GARLNIN-BOM</t>
  </si>
  <si>
    <t>GARNET-BOM</t>
  </si>
  <si>
    <t>GARNETINT-BOM</t>
  </si>
  <si>
    <t>GARWAMAR-BOM</t>
  </si>
  <si>
    <t>GARWARPOLY-BOM</t>
  </si>
  <si>
    <t>GARWSYN-BOM</t>
  </si>
  <si>
    <t>GARWALLROP-BOM</t>
  </si>
  <si>
    <t>GDL-BOM</t>
  </si>
  <si>
    <t>GATI-BOM</t>
  </si>
  <si>
    <t>GMLM-BOM</t>
  </si>
  <si>
    <t>GEL-BOM</t>
  </si>
  <si>
    <t>GAYATRIBI-BOM</t>
  </si>
  <si>
    <t>GAYAPROJ-BOM</t>
  </si>
  <si>
    <t>GAYATRI-BOM</t>
  </si>
  <si>
    <t>GYTRIPA-BOM</t>
  </si>
  <si>
    <t>GAZIFIN-BOM</t>
  </si>
  <si>
    <t>GBLIL-BOM</t>
  </si>
  <si>
    <t>GCCL-BOM</t>
  </si>
  <si>
    <t>GCCLINP-BOM</t>
  </si>
  <si>
    <t>GCMCOMM-BOM</t>
  </si>
  <si>
    <t>GCMSECU-BOM</t>
  </si>
  <si>
    <t>GCVSERV-BOM</t>
  </si>
  <si>
    <t>GDTRAGN-BOM</t>
  </si>
  <si>
    <t>GDLLEAS-BOM</t>
  </si>
  <si>
    <t>GDRMEDIA-BOM</t>
  </si>
  <si>
    <t>GET&amp;D-BOM</t>
  </si>
  <si>
    <t>GGGRAN-BOM</t>
  </si>
  <si>
    <t>GEE-BOM</t>
  </si>
  <si>
    <t>GEECEE-BOM</t>
  </si>
  <si>
    <t>GEEFC-BOM</t>
  </si>
  <si>
    <t>GEETANJ-BOM</t>
  </si>
  <si>
    <t>GEINDSYS-BOM</t>
  </si>
  <si>
    <t>GEMCABLE-BOM</t>
  </si>
  <si>
    <t>GEMSPIN-BOM</t>
  </si>
  <si>
    <t>GEMINI-BOM</t>
  </si>
  <si>
    <t>GEMOIL-BOM</t>
  </si>
  <si>
    <t>GEMSI-BOM</t>
  </si>
  <si>
    <t>GENELEC-BOM</t>
  </si>
  <si>
    <t>GENERAAGRI-BOM</t>
  </si>
  <si>
    <t>GENCON-BOM</t>
  </si>
  <si>
    <t>GENESYS-BOM</t>
  </si>
  <si>
    <t>GENNEX-BOM</t>
  </si>
  <si>
    <t>GVBL-BOM</t>
  </si>
  <si>
    <t>GENOMICS-BOM</t>
  </si>
  <si>
    <t>GENUINC-BOM</t>
  </si>
  <si>
    <t>GENIUSCO-BOM</t>
  </si>
  <si>
    <t>GENUSPAPER-BOM</t>
  </si>
  <si>
    <t>GENUSPOWER-BOM</t>
  </si>
  <si>
    <t>GULCHEM-BOM</t>
  </si>
  <si>
    <t>GEOJITFSL-BOM</t>
  </si>
  <si>
    <t>GEOLOGI-BOM</t>
  </si>
  <si>
    <t>GEOMETRIC-BOM</t>
  </si>
  <si>
    <t>GFLFIN-BOM</t>
  </si>
  <si>
    <t>GGAUTO-BOM</t>
  </si>
  <si>
    <t>GGDANDE-BOM</t>
  </si>
  <si>
    <t>GGENG-BOM</t>
  </si>
  <si>
    <t>GHANS-BOM</t>
  </si>
  <si>
    <t>GHCL-BOM</t>
  </si>
  <si>
    <t>GHUSHINE-BOM</t>
  </si>
  <si>
    <t>GISOLUTION-BOM</t>
  </si>
  <si>
    <t>GICHSGFIN-BOM</t>
  </si>
  <si>
    <t>GILADAFINS-BOM</t>
  </si>
  <si>
    <t>GILLANDERS-BOM</t>
  </si>
  <si>
    <t>GILLETTE-BOM</t>
  </si>
  <si>
    <t>GILTPKG-BOM</t>
  </si>
  <si>
    <t>GINISILK-BOM</t>
  </si>
  <si>
    <t>GINNIFILA-BOM</t>
  </si>
  <si>
    <t>GIRDSGA-BOM</t>
  </si>
  <si>
    <t>GIRIRAJ-BOM</t>
  </si>
  <si>
    <t>GIRHOTE-BOM</t>
  </si>
  <si>
    <t>GIRNFIB-BOM</t>
  </si>
  <si>
    <t>GITARENEW-BOM</t>
  </si>
  <si>
    <t>GITANJALI-BOM</t>
  </si>
  <si>
    <t>GKCONS-BOM</t>
  </si>
  <si>
    <t>GKB-BOM</t>
  </si>
  <si>
    <t>GKW-BOM</t>
  </si>
  <si>
    <t>GLANCE-BOM</t>
  </si>
  <si>
    <t>GSKCONS-BOM</t>
  </si>
  <si>
    <t>GLAXO-BOM</t>
  </si>
  <si>
    <t>GLEITLAI-BOM</t>
  </si>
  <si>
    <t>GLENMARK-BOM</t>
  </si>
  <si>
    <t>GLITTEKG-BOM</t>
  </si>
  <si>
    <t>GLOBALCA-BOM</t>
  </si>
  <si>
    <t>GLOBALFIL-BOM</t>
  </si>
  <si>
    <t>GLOBALI-BOM</t>
  </si>
  <si>
    <t>GLOBT-BOM</t>
  </si>
  <si>
    <t>ASLAKFN-BOM</t>
  </si>
  <si>
    <t>GLOKNIT-BOM</t>
  </si>
  <si>
    <t>GLOBAL-BOM</t>
  </si>
  <si>
    <t>GLOBOFFS-BOM</t>
  </si>
  <si>
    <t>GLOBSEC-BOM</t>
  </si>
  <si>
    <t>STIGRAN-BOM</t>
  </si>
  <si>
    <t>GLOBSYN-BOM</t>
  </si>
  <si>
    <t>GTB-BOM</t>
  </si>
  <si>
    <t>GLOBALVECT-BOM</t>
  </si>
  <si>
    <t>GSTL-BOM</t>
  </si>
  <si>
    <t>GLCL-BOM</t>
  </si>
  <si>
    <t>GLOBE-BOM</t>
  </si>
  <si>
    <t>KARUNACAB-BOM</t>
  </si>
  <si>
    <t>GLOBUSCON-BOM</t>
  </si>
  <si>
    <t>GLOBUSSPR-BOM</t>
  </si>
  <si>
    <t>GLODYNE-BOM</t>
  </si>
  <si>
    <t>GLORY-BOM</t>
  </si>
  <si>
    <t>GLOSTER-BOM</t>
  </si>
  <si>
    <t>GMBREW-BOM</t>
  </si>
  <si>
    <t>GMM-BOM</t>
  </si>
  <si>
    <t>GMRINFRA-BOM</t>
  </si>
  <si>
    <t>GNA-BOM</t>
  </si>
  <si>
    <t>GOACARBON-BOM</t>
  </si>
  <si>
    <t>GOAFRUT-BOM</t>
  </si>
  <si>
    <t>GOCLCORP-BOM</t>
  </si>
  <si>
    <t>GODAVARI-BOM</t>
  </si>
  <si>
    <t>GPIL-BOM</t>
  </si>
  <si>
    <t>GODFRYPHLP-BOM</t>
  </si>
  <si>
    <t>GODREJCP-BOM</t>
  </si>
  <si>
    <t>GODREJIND-BOM</t>
  </si>
  <si>
    <t>GODREJPROP-BOM</t>
  </si>
  <si>
    <t>GBFL-BOM</t>
  </si>
  <si>
    <t>GOENKA-BOM</t>
  </si>
  <si>
    <t>GOKAKTEX-BOM</t>
  </si>
  <si>
    <t>GOKEX-BOM</t>
  </si>
  <si>
    <t>GOKULAGRO-BOM</t>
  </si>
  <si>
    <t>GOKUL-BOM</t>
  </si>
  <si>
    <t>GOKULSOL-BOM</t>
  </si>
  <si>
    <t>GTOFFSHORE-BOM</t>
  </si>
  <si>
    <t>GOLDCOINHF-BOM</t>
  </si>
  <si>
    <t>GOLDLINE-BOM</t>
  </si>
  <si>
    <t>GOLDMUL-BOM</t>
  </si>
  <si>
    <t>ZGOLDINV-BOM</t>
  </si>
  <si>
    <t>GOLDCORP-BOM</t>
  </si>
  <si>
    <t>KAUSAMBI-BOM</t>
  </si>
  <si>
    <t>GOLDENCAP-BOM</t>
  </si>
  <si>
    <t>GOLCA-BOM</t>
  </si>
  <si>
    <t>GOLDENCREST-BOM</t>
  </si>
  <si>
    <t>GOLDENGOEN-BOM</t>
  </si>
  <si>
    <t>GOLDLEG-BOM</t>
  </si>
  <si>
    <t>GOLDENTOBC-BOM</t>
  </si>
  <si>
    <t>GLDTORE-BOM</t>
  </si>
  <si>
    <t>GOLDIAM-BOM</t>
  </si>
  <si>
    <t>GOLDINFRA-BOM</t>
  </si>
  <si>
    <t>GOLDTECH-BOM</t>
  </si>
  <si>
    <t>GOLDTXT-BOM</t>
  </si>
  <si>
    <t>GOLECHA-BOM</t>
  </si>
  <si>
    <t>GOLKONDA-BOM</t>
  </si>
  <si>
    <t>ZGOLKOND-BOM</t>
  </si>
  <si>
    <t>GOLKUNDIA-BOM</t>
  </si>
  <si>
    <t>GOMIND-BOM</t>
  </si>
  <si>
    <t>GONTER-BOM</t>
  </si>
  <si>
    <t>GOVAI-BOM</t>
  </si>
  <si>
    <t>GOVMC-BOM</t>
  </si>
  <si>
    <t>GOODLUCK-BOM</t>
  </si>
  <si>
    <t>GOODRICKE-BOM</t>
  </si>
  <si>
    <t>GOODYEAR-BOM</t>
  </si>
  <si>
    <t>GOPAIST-BOM</t>
  </si>
  <si>
    <t>GOPALA-BOM</t>
  </si>
  <si>
    <t>GOPLEEIN-BOM</t>
  </si>
  <si>
    <t>GORANIN-BOM</t>
  </si>
  <si>
    <t>GOTHIPL-BOM</t>
  </si>
  <si>
    <t>ZGOVPOOX-BOM</t>
  </si>
  <si>
    <t>GOVINDRU-BOM</t>
  </si>
  <si>
    <t>GOWRALE-BOM</t>
  </si>
  <si>
    <t>GULFPETRO-BOM</t>
  </si>
  <si>
    <t>GPTINFRA-BOM</t>
  </si>
  <si>
    <t>GRCABLE-BOM</t>
  </si>
  <si>
    <t>GSL-BOM</t>
  </si>
  <si>
    <t>GRADIENTE-BOM</t>
  </si>
  <si>
    <t>GRHMFRT-B-BOM</t>
  </si>
  <si>
    <t>GRANHPH-BOM</t>
  </si>
  <si>
    <t>GRANDFONRY-BOM</t>
  </si>
  <si>
    <t>GPL-BOM</t>
  </si>
  <si>
    <t>GRANDMA-BOM</t>
  </si>
  <si>
    <t>GRANULES-BOM</t>
  </si>
  <si>
    <t>BELLGRP-BOM</t>
  </si>
  <si>
    <t>GRAPHITE-BOM</t>
  </si>
  <si>
    <t>GRASIM-BOM</t>
  </si>
  <si>
    <t>GRATEXI-BOM</t>
  </si>
  <si>
    <t>GRAUWEIL-BOM</t>
  </si>
  <si>
    <t>GRAVISSHO-BOM</t>
  </si>
  <si>
    <t>GRAVITA-BOM</t>
  </si>
  <si>
    <t>GRAVITY-BOM</t>
  </si>
  <si>
    <t>GRWESIN-BOM</t>
  </si>
  <si>
    <t>GREAVESCOT-BOM</t>
  </si>
  <si>
    <t>GREENCREST-BOM</t>
  </si>
  <si>
    <t>AUSTRAL-BOM</t>
  </si>
  <si>
    <t>GRFLDCO-BOM</t>
  </si>
  <si>
    <t>GRNLAMIND-BOM</t>
  </si>
  <si>
    <t>GREENPLY-BOM</t>
  </si>
  <si>
    <t>GREYCELLS-BOM</t>
  </si>
  <si>
    <t>GRINDWELL-BOM</t>
  </si>
  <si>
    <t>GRMOVER-BOM</t>
  </si>
  <si>
    <t>GROMOTRADE-BOM</t>
  </si>
  <si>
    <t>GROVY-BOM</t>
  </si>
  <si>
    <t>GRPLTD-BOM</t>
  </si>
  <si>
    <t>GRUH-BOM</t>
  </si>
  <si>
    <t>GSAUTO-BOM</t>
  </si>
  <si>
    <t>GSALIND-BOM</t>
  </si>
  <si>
    <t>GSBFIN-BOM</t>
  </si>
  <si>
    <t>GSLINDL-BOM</t>
  </si>
  <si>
    <t>GSLNOVA-BOM</t>
  </si>
  <si>
    <t>GSLSEC-BOM</t>
  </si>
  <si>
    <t>GSS-BOM</t>
  </si>
  <si>
    <t>GTCLM-BOM</t>
  </si>
  <si>
    <t>GTEIT-BOM</t>
  </si>
  <si>
    <t>GTLINFRA-BOM</t>
  </si>
  <si>
    <t>GTL-BOM</t>
  </si>
  <si>
    <t>GTNINDS-BOM</t>
  </si>
  <si>
    <t>GTNTEX-BOM</t>
  </si>
  <si>
    <t>GTPL-BOM</t>
  </si>
  <si>
    <t>GTV-BOM</t>
  </si>
  <si>
    <t>GUFICBIO-BOM</t>
  </si>
  <si>
    <t>GUJALKALI-BOM</t>
  </si>
  <si>
    <t>GAEL-BOM</t>
  </si>
  <si>
    <t>GUJAPOLLO-BOM</t>
  </si>
  <si>
    <t>GJTAQFD-BOM</t>
  </si>
  <si>
    <t>GUJARTH-BOM</t>
  </si>
  <si>
    <t>GUJAUTO-BOM</t>
  </si>
  <si>
    <t>GUJBOROS-BOM</t>
  </si>
  <si>
    <t>GUJBP-BOM</t>
  </si>
  <si>
    <t>GUJCARB-BOM</t>
  </si>
  <si>
    <t>GUJCONT-BOM</t>
  </si>
  <si>
    <t>GUJCOTEX-BOM</t>
  </si>
  <si>
    <t>GUJCRAFT-BOM</t>
  </si>
  <si>
    <t>GUJCRED-BOM</t>
  </si>
  <si>
    <t>GUJCYPROM-BOM</t>
  </si>
  <si>
    <t>GUJFILA-BOM</t>
  </si>
  <si>
    <t>GUJFISC-BOM</t>
  </si>
  <si>
    <t>GUJFLUORO-BOM</t>
  </si>
  <si>
    <t>GUJFOIL-BOM</t>
  </si>
  <si>
    <t>GUJRATGAS-BOM</t>
  </si>
  <si>
    <t>GUJGAS-BOM</t>
  </si>
  <si>
    <t>GUJHOTE-BOM</t>
  </si>
  <si>
    <t>GIPCL-BOM</t>
  </si>
  <si>
    <t>GUJINJEC-BOM</t>
  </si>
  <si>
    <t>GUJINTRX-BOM</t>
  </si>
  <si>
    <t>GUJINV-BOM</t>
  </si>
  <si>
    <t>GLFL-BOM</t>
  </si>
  <si>
    <t>GUJMEDI-BOM</t>
  </si>
  <si>
    <t>GMETCOAL-BOM</t>
  </si>
  <si>
    <t>GMDCLTD-BOM</t>
  </si>
  <si>
    <t>GUJNFLY-BOM</t>
  </si>
  <si>
    <t>GNFC-BOM</t>
  </si>
  <si>
    <t>GNRL-BOM</t>
  </si>
  <si>
    <t>GUJNRECOKE-BOM</t>
  </si>
  <si>
    <t>GUJNREDVR-BOM</t>
  </si>
  <si>
    <t>GUJPE-BOM</t>
  </si>
  <si>
    <t>GUJ.PETRO-BOM</t>
  </si>
  <si>
    <t>GPPL-BOM</t>
  </si>
  <si>
    <t>GUJARATPOLY-BOM</t>
  </si>
  <si>
    <t>GUJRAFIA-BOM</t>
  </si>
  <si>
    <t>GUJRFTO-BOM</t>
  </si>
  <si>
    <t>GSCLCEMENT-BOM</t>
  </si>
  <si>
    <t>GSFC-BOM</t>
  </si>
  <si>
    <t>GUJSTATFIN-BOM</t>
  </si>
  <si>
    <t>GSPL-BOM</t>
  </si>
  <si>
    <t>GUJTERC-BOM</t>
  </si>
  <si>
    <t>GUJTEXSP-BOM</t>
  </si>
  <si>
    <t>GUJTHEM-BOM</t>
  </si>
  <si>
    <t>GUJ.TOOLROOM-BOM</t>
  </si>
  <si>
    <t>GUJWDGE-BOM</t>
  </si>
  <si>
    <t>GUJCMDS-BOM</t>
  </si>
  <si>
    <t>GULFOILLUB-BOM</t>
  </si>
  <si>
    <t>GULPOLY-BOM</t>
  </si>
  <si>
    <t>GUMINDL-BOM</t>
  </si>
  <si>
    <t>GUPTSYN-BOM</t>
  </si>
  <si>
    <t>GVFILM-BOM</t>
  </si>
  <si>
    <t>GVKPIL-BOM</t>
  </si>
  <si>
    <t>GWPLPIP-BOM</t>
  </si>
  <si>
    <t>GWALSUG-BOM</t>
  </si>
  <si>
    <t>GYANDEV-BOM</t>
  </si>
  <si>
    <t>GAL-BOM</t>
  </si>
  <si>
    <t>HALDER-BOM</t>
  </si>
  <si>
    <t>HALDYNGL-BOM</t>
  </si>
  <si>
    <t>HANILERA-BOM</t>
  </si>
  <si>
    <t>HANJFIB-BOM</t>
  </si>
  <si>
    <t>HANSFLN-BOM</t>
  </si>
  <si>
    <t>HANUMAN-BOM</t>
  </si>
  <si>
    <t>HANUNG-BOM</t>
  </si>
  <si>
    <t>HARBORNE-BOM</t>
  </si>
  <si>
    <t>HARDCAS-BOM</t>
  </si>
  <si>
    <t>HARIGOV-BOM</t>
  </si>
  <si>
    <t>HARIAEXPO-BOM</t>
  </si>
  <si>
    <t>HARCR-BOM</t>
  </si>
  <si>
    <t>HARITASEAT-BOM</t>
  </si>
  <si>
    <t>HARME-BOM</t>
  </si>
  <si>
    <t>HRYNSHP-BOM</t>
  </si>
  <si>
    <t>HRMNYCP-BOM</t>
  </si>
  <si>
    <t>HARRMALAYA-BOM</t>
  </si>
  <si>
    <t>HARPOLY-BOM</t>
  </si>
  <si>
    <t>HARSCHM-BOM</t>
  </si>
  <si>
    <t>HARTNCO-BOM</t>
  </si>
  <si>
    <t>HARVIC-BOM</t>
  </si>
  <si>
    <t>HARYNACAP-BOM</t>
  </si>
  <si>
    <t>HARAFIN-BOM</t>
  </si>
  <si>
    <t>HARLETH-BOM</t>
  </si>
  <si>
    <t>HARYANSHET-BOM</t>
  </si>
  <si>
    <t>HARSTEEL-BOM</t>
  </si>
  <si>
    <t>HARYANATEX-BOM</t>
  </si>
  <si>
    <t>HASJUICE-BOM</t>
  </si>
  <si>
    <t>HASTIFIN-BOM</t>
  </si>
  <si>
    <t>HATHWAY-BOM</t>
  </si>
  <si>
    <t>HATSUN-BOM</t>
  </si>
  <si>
    <t>HAVELLS-BOM</t>
  </si>
  <si>
    <t>HAWAENG-BOM</t>
  </si>
  <si>
    <t>HAWKINCOOK-BOM</t>
  </si>
  <si>
    <t>HAZOOR-BOM</t>
  </si>
  <si>
    <t>HBESD-BOM</t>
  </si>
  <si>
    <t>HBLEAS-BOM</t>
  </si>
  <si>
    <t>HBPOR-BOM</t>
  </si>
  <si>
    <t>HBSTOCK-BOM</t>
  </si>
  <si>
    <t>HBLPOWER-BOM</t>
  </si>
  <si>
    <t>HCKKVENTURE-BOM</t>
  </si>
  <si>
    <t>HCL-INSYS-BOM</t>
  </si>
  <si>
    <t>HCLTECH-BOM</t>
  </si>
  <si>
    <t>H1127M36DD-BOM</t>
  </si>
  <si>
    <t>HDFCBANK-BOM</t>
  </si>
  <si>
    <t>H1153A36DD-BOM</t>
  </si>
  <si>
    <t>HDFCMFGETF-BOM</t>
  </si>
  <si>
    <t>HDFCNIFETF-BOM</t>
  </si>
  <si>
    <t>SXETF-BOM</t>
  </si>
  <si>
    <t>HCG-BOM</t>
  </si>
  <si>
    <t>HEALINV-BOM</t>
  </si>
  <si>
    <t>HEATSHRINKT-BOM</t>
  </si>
  <si>
    <t>HEERAISP-BOM</t>
  </si>
  <si>
    <t>HEG-BOM</t>
  </si>
  <si>
    <t>HEIDELBERG-BOM</t>
  </si>
  <si>
    <t>HELIOSMATH-BOM</t>
  </si>
  <si>
    <t>HELLAIND-BOM</t>
  </si>
  <si>
    <t>HELPAGE-BOM</t>
  </si>
  <si>
    <t>ZHEMHOLD-BOM</t>
  </si>
  <si>
    <t>HEMACEM-BOM</t>
  </si>
  <si>
    <t>HEMANG-BOM</t>
  </si>
  <si>
    <t>HEMORGANIC-BOM</t>
  </si>
  <si>
    <t>HERCULES-BOM</t>
  </si>
  <si>
    <t>HERITGFOOD-BOM</t>
  </si>
  <si>
    <t>HERMMLK-BOM</t>
  </si>
  <si>
    <t>HESTERBIO-BOM</t>
  </si>
  <si>
    <t>HEXATRADEX-BOM</t>
  </si>
  <si>
    <t>HEXAWARE-BOM</t>
  </si>
  <si>
    <t>HIGHENE-BOM</t>
  </si>
  <si>
    <t>HIGHGROUND-BOM</t>
  </si>
  <si>
    <t>HIGHSTREE-BOM</t>
  </si>
  <si>
    <t>HIGHL-BOM</t>
  </si>
  <si>
    <t>HIKAL-BOM</t>
  </si>
  <si>
    <t>HIL-BOM</t>
  </si>
  <si>
    <t>HILTON-BOM</t>
  </si>
  <si>
    <t>HLTNRUB-BOM</t>
  </si>
  <si>
    <t>HIMFIBP-BOM</t>
  </si>
  <si>
    <t>HFCL-BOM</t>
  </si>
  <si>
    <t>HSCL-BOM</t>
  </si>
  <si>
    <t>HIMGRANI-BOM</t>
  </si>
  <si>
    <t>HIMALFD-BOM</t>
  </si>
  <si>
    <t>HIMIN-BOM</t>
  </si>
  <si>
    <t>HIMATAUT-BOM</t>
  </si>
  <si>
    <t>ZHIMATMO-BOM</t>
  </si>
  <si>
    <t>HIMATSEIDE-BOM</t>
  </si>
  <si>
    <t>HIMFINC-BOM</t>
  </si>
  <si>
    <t>HMGRFOD-BOM</t>
  </si>
  <si>
    <t>HINAFIL-BOM</t>
  </si>
  <si>
    <t>HINDALUMI-BOM</t>
  </si>
  <si>
    <t>HCLTD-BOM</t>
  </si>
  <si>
    <t>HINDIND-BOM</t>
  </si>
  <si>
    <t>HINDLEVCHM-BOM</t>
  </si>
  <si>
    <t>HIRECT-BOM</t>
  </si>
  <si>
    <t>HINDSECR-BOM</t>
  </si>
  <si>
    <t>HINDSYNTEX-BOM</t>
  </si>
  <si>
    <t>HINDALCO-BOM</t>
  </si>
  <si>
    <t>HINDMILL-BOM</t>
  </si>
  <si>
    <t>HINDUJAFO-BOM</t>
  </si>
  <si>
    <t>HGS-BOM</t>
  </si>
  <si>
    <t>HINDUJAVEN-BOM</t>
  </si>
  <si>
    <t>HINDADH-BOM</t>
  </si>
  <si>
    <t>HINDUST-BOM</t>
  </si>
  <si>
    <t>HINDAPL-BOM</t>
  </si>
  <si>
    <t>HINDBIO-BOM</t>
  </si>
  <si>
    <t>ZHINDBRE-BOM</t>
  </si>
  <si>
    <t>HINDCOMPOS-BOM</t>
  </si>
  <si>
    <t>HCC-BOM</t>
  </si>
  <si>
    <t>HINDCOPPER-BOM</t>
  </si>
  <si>
    <t>HINDDORROL-BOM</t>
  </si>
  <si>
    <t>HINDC-BOM</t>
  </si>
  <si>
    <t>HINDEVER-BOM</t>
  </si>
  <si>
    <t>HINFLUR-BOM</t>
  </si>
  <si>
    <t>HNDFDS-BOM</t>
  </si>
  <si>
    <t>HINDHARD-BOM</t>
  </si>
  <si>
    <t>ZHINDHSG-BOM</t>
  </si>
  <si>
    <t>HMVL-BOM</t>
  </si>
  <si>
    <t>HINDMOTORS-BOM</t>
  </si>
  <si>
    <t>HINDOILEXP-BOM</t>
  </si>
  <si>
    <t>HOCL-BOM</t>
  </si>
  <si>
    <t>HINDPETRO-BOM</t>
  </si>
  <si>
    <t>HINPHOT-BOM</t>
  </si>
  <si>
    <t>HINDTIN-BOM</t>
  </si>
  <si>
    <t>HNDTRAN-BOM</t>
  </si>
  <si>
    <t>HINDUNILVR-BOM</t>
  </si>
  <si>
    <t>HINDWRS-BOM</t>
  </si>
  <si>
    <t>HINDZINC-BOM</t>
  </si>
  <si>
    <t>HINDNATGLS-BOM</t>
  </si>
  <si>
    <t>ZHINUDYP-BOM</t>
  </si>
  <si>
    <t>HUIL-BOM</t>
  </si>
  <si>
    <t>HIPOLIN-BOM</t>
  </si>
  <si>
    <t>HIRAUTO-BOM</t>
  </si>
  <si>
    <t>HIRAFERRO-BOM</t>
  </si>
  <si>
    <t>HIRAN-BOM</t>
  </si>
  <si>
    <t>HISARMET-BOM</t>
  </si>
  <si>
    <t>HISARSP-BOM</t>
  </si>
  <si>
    <t>HITKITGLO-BOM</t>
  </si>
  <si>
    <t>HITCHDR-BOM</t>
  </si>
  <si>
    <t>HITECHGEAR-BOM</t>
  </si>
  <si>
    <t>HITECHIJEW-BOM</t>
  </si>
  <si>
    <t>HITESTX-BOM</t>
  </si>
  <si>
    <t>HITKARICH-BOM</t>
  </si>
  <si>
    <t>HITKARIIN-BOM</t>
  </si>
  <si>
    <t>HITTCO-BOM</t>
  </si>
  <si>
    <t>HKT-BOM</t>
  </si>
  <si>
    <t>HMT-BOM</t>
  </si>
  <si>
    <t>HONDAPOWER-BOM</t>
  </si>
  <si>
    <t>HONAUT-BOM</t>
  </si>
  <si>
    <t>HOTELEELA-BOM</t>
  </si>
  <si>
    <t>HOTELRUGBY-BOM</t>
  </si>
  <si>
    <t>HOTLINGLAS-BOM</t>
  </si>
  <si>
    <t>HOTLINET-BOM</t>
  </si>
  <si>
    <t>HUDCO-BOM</t>
  </si>
  <si>
    <t>HDIL-BOM</t>
  </si>
  <si>
    <t>HDFC-BOM</t>
  </si>
  <si>
    <t>HOVS-BOM</t>
  </si>
  <si>
    <t>HOWARHO-BOM</t>
  </si>
  <si>
    <t>HPCOTTON-BOM</t>
  </si>
  <si>
    <t>HPCBL-BOM</t>
  </si>
  <si>
    <t>HPL-BOM</t>
  </si>
  <si>
    <t>HRBFLOR-BOM</t>
  </si>
  <si>
    <t>HOTLSILV-BOM</t>
  </si>
  <si>
    <t>HSIL-BOM</t>
  </si>
  <si>
    <t>HTMEDIA-BOM</t>
  </si>
  <si>
    <t>HUBTOWN-BOM</t>
  </si>
  <si>
    <t>PAPERPROD-BOM</t>
  </si>
  <si>
    <t>MAFATLAFIN-BOM</t>
  </si>
  <si>
    <t>HYDEQUI-BOM</t>
  </si>
  <si>
    <t>HYPERSOFT-BOM</t>
  </si>
  <si>
    <t>HYTONE-BOM</t>
  </si>
  <si>
    <t>IPOWER-BOM</t>
  </si>
  <si>
    <t>IAG-BOM</t>
  </si>
  <si>
    <t>ICCON-BOM</t>
  </si>
  <si>
    <t>ICDSLTD-BOM</t>
  </si>
  <si>
    <t>ICESOFT-BOM</t>
  </si>
  <si>
    <t>ICICIBANK-BOM</t>
  </si>
  <si>
    <t>ICICIDM-BOM</t>
  </si>
  <si>
    <t>GOLDIWIN-BOM</t>
  </si>
  <si>
    <t>ICICIPRULI-BOM</t>
  </si>
  <si>
    <t>MIDCAPIWIN-BOM</t>
  </si>
  <si>
    <t>NIF100IWIN-BOM</t>
  </si>
  <si>
    <t>NIFTYIWIN-BOM</t>
  </si>
  <si>
    <t>NV20IWIN-BOM</t>
  </si>
  <si>
    <t>SENSEXIWIN-BOM</t>
  </si>
  <si>
    <t>MOONDRUG-BOM</t>
  </si>
  <si>
    <t>ICRA-BOM</t>
  </si>
  <si>
    <t>ICSA-BOM</t>
  </si>
  <si>
    <t>HEMINDI-BOM</t>
  </si>
  <si>
    <t>IDBI-BOM</t>
  </si>
  <si>
    <t>IDBIGOLD-BOM</t>
  </si>
  <si>
    <t>IDEA-BOM</t>
  </si>
  <si>
    <t>IDEALCAR-BOM</t>
  </si>
  <si>
    <t>IDHOTIN-BOM</t>
  </si>
  <si>
    <t>IDFCBANK-BOM</t>
  </si>
  <si>
    <t>IDFC-BOM</t>
  </si>
  <si>
    <t>SOFTBPO-BOM</t>
  </si>
  <si>
    <t>IECEDU-BOM</t>
  </si>
  <si>
    <t>IFBAGRO-BOM</t>
  </si>
  <si>
    <t>IFBIND-BOM</t>
  </si>
  <si>
    <t>IFCI-BOM</t>
  </si>
  <si>
    <t>IFGLREFRAC-BOM</t>
  </si>
  <si>
    <t>IFL-BOM</t>
  </si>
  <si>
    <t>IFLPROMOT-BOM</t>
  </si>
  <si>
    <t>IFMIMPX-BOM</t>
  </si>
  <si>
    <t>IFSLLTD-BOM</t>
  </si>
  <si>
    <t>IGPL-BOM</t>
  </si>
  <si>
    <t>IGARASHI-BOM</t>
  </si>
  <si>
    <t>IGC-BOM</t>
  </si>
  <si>
    <t>IIFL-BOM</t>
  </si>
  <si>
    <t>IITLPROJ-BOM</t>
  </si>
  <si>
    <t>IKAB-BOM</t>
  </si>
  <si>
    <t>IKFTECH-BOM</t>
  </si>
  <si>
    <t>IL&amp;FSENGG-BOM</t>
  </si>
  <si>
    <t>IVC-BOM</t>
  </si>
  <si>
    <t>IL&amp;FSTRANS-BOM</t>
  </si>
  <si>
    <t>IMCAP-BOM</t>
  </si>
  <si>
    <t>IMCFINA-BOM</t>
  </si>
  <si>
    <t>INDLMETER-BOM</t>
  </si>
  <si>
    <t>IMPEXFERRO-BOM</t>
  </si>
  <si>
    <t>INHOUPROD-BOM</t>
  </si>
  <si>
    <t>INANI-BOM</t>
  </si>
  <si>
    <t>INANISEC-BOM</t>
  </si>
  <si>
    <t>FRONTBUSS-BOM</t>
  </si>
  <si>
    <t>INCFS-BOM</t>
  </si>
  <si>
    <t>INCAP-BOM</t>
  </si>
  <si>
    <t>INCEPTUM-BOM</t>
  </si>
  <si>
    <t>INCON-BOM</t>
  </si>
  <si>
    <t>INCEN-BOM</t>
  </si>
  <si>
    <t>INDBNK-BOM</t>
  </si>
  <si>
    <t>INTRA-BOM</t>
  </si>
  <si>
    <t>INDAG-BOM</t>
  </si>
  <si>
    <t>INDAGERES-BOM</t>
  </si>
  <si>
    <t>INDAGEVIN-BOM</t>
  </si>
  <si>
    <t>INDAGIV-BOM</t>
  </si>
  <si>
    <t>INDBANK-BOM</t>
  </si>
  <si>
    <t>INDERGR-BOM</t>
  </si>
  <si>
    <t>INDCEMCAP-BOM</t>
  </si>
  <si>
    <t>INDECOM-BOM</t>
  </si>
  <si>
    <t>IFINSEC-BOM</t>
  </si>
  <si>
    <t>INDGELA-BOM</t>
  </si>
  <si>
    <t>INDIAGLYCO-BOM</t>
  </si>
  <si>
    <t>IGRL-BOM</t>
  </si>
  <si>
    <t>INDIAHOME-BOM</t>
  </si>
  <si>
    <t>INDINFRA-BOM</t>
  </si>
  <si>
    <t>INDIM-BOM</t>
  </si>
  <si>
    <t>INDLEASE-BOM</t>
  </si>
  <si>
    <t>IMPAL-BOM</t>
  </si>
  <si>
    <t>INDNIPPON-BOM</t>
  </si>
  <si>
    <t>INRADIA-BOM</t>
  </si>
  <si>
    <t>INDRUBR-BOM</t>
  </si>
  <si>
    <t>ISWL-BOM</t>
  </si>
  <si>
    <t>INDSUGA-BOM</t>
  </si>
  <si>
    <t>INDTODE-BOM</t>
  </si>
  <si>
    <t>IBULLS-BOM</t>
  </si>
  <si>
    <t>IBULHSGFIN-BOM</t>
  </si>
  <si>
    <t>IBREALEST-BOM</t>
  </si>
  <si>
    <t>IBVENTURES-BOM</t>
  </si>
  <si>
    <t>INDIACO-BOM</t>
  </si>
  <si>
    <t>INDIANACRY-BOM</t>
  </si>
  <si>
    <t>INDIANB-BOM</t>
  </si>
  <si>
    <t>IBRIGST-BOM</t>
  </si>
  <si>
    <t>INDIANCARD-BOM</t>
  </si>
  <si>
    <t>INDELTC-BOM</t>
  </si>
  <si>
    <t>INDXTRA-BOM</t>
  </si>
  <si>
    <t>INDIANHUME-BOM</t>
  </si>
  <si>
    <t>INDINFO-BOM</t>
  </si>
  <si>
    <t>INLCM-BOM</t>
  </si>
  <si>
    <t>IMFA-BOM</t>
  </si>
  <si>
    <t>IOC-BOM</t>
  </si>
  <si>
    <t>IOB-BOM</t>
  </si>
  <si>
    <t>INDPLYF-BOM</t>
  </si>
  <si>
    <t>INDSUCR-BOM</t>
  </si>
  <si>
    <t>INDTERRAIN-BOM</t>
  </si>
  <si>
    <t>INDTONER-BOM</t>
  </si>
  <si>
    <t>INDIANVSH-BOM</t>
  </si>
  <si>
    <t>INDITALIA-BOM</t>
  </si>
  <si>
    <t>JRG-BOM</t>
  </si>
  <si>
    <t>INDOAMIN-BOM</t>
  </si>
  <si>
    <t>INDOASIAF-BOM</t>
  </si>
  <si>
    <t>INDBF-BOM</t>
  </si>
  <si>
    <t>INDOBONIT-BOM</t>
  </si>
  <si>
    <t>INDOBORAX-BOM</t>
  </si>
  <si>
    <t>INDOBRIT-BOM</t>
  </si>
  <si>
    <t>ICIL-BOM</t>
  </si>
  <si>
    <t>INDOCRED-BOM</t>
  </si>
  <si>
    <t>INDOEURO-BOM</t>
  </si>
  <si>
    <t>IGLFXPL-B-BOM</t>
  </si>
  <si>
    <t>INDOPACIFIC-BOM</t>
  </si>
  <si>
    <t>INDORAMA-BOM</t>
  </si>
  <si>
    <t>INDOTECH-BOM</t>
  </si>
  <si>
    <t>INDOTHAI-BOM</t>
  </si>
  <si>
    <t>INDVANI-BOM</t>
  </si>
  <si>
    <t>INDOASIAP-BOM</t>
  </si>
  <si>
    <t>INDOCITY-BOM</t>
  </si>
  <si>
    <t>INDOCO-BOM</t>
  </si>
  <si>
    <t>INDOFREB-BOM</t>
  </si>
  <si>
    <t>INGERMS-BOM</t>
  </si>
  <si>
    <t>INDOGLOBAL-BOM</t>
  </si>
  <si>
    <t>INDOKEM-BOM</t>
  </si>
  <si>
    <t>NIPPOBATRY-BOM</t>
  </si>
  <si>
    <t>INDWIRE-B-BOM</t>
  </si>
  <si>
    <t>INDOSOLAR-BOM</t>
  </si>
  <si>
    <t>INDOVATION-BOM</t>
  </si>
  <si>
    <t>INDOWIND-BOM</t>
  </si>
  <si>
    <t>UNIWSEC-BOM</t>
  </si>
  <si>
    <t>INDRAIND-BOM</t>
  </si>
  <si>
    <t>IGL-BOM</t>
  </si>
  <si>
    <t>INDRAMEDCO-BOM</t>
  </si>
  <si>
    <t>INDRANIB-BOM</t>
  </si>
  <si>
    <t>INDSILHYD-BOM</t>
  </si>
  <si>
    <t>INDSOYA-BOM</t>
  </si>
  <si>
    <t>INDSWFTLAB-BOM</t>
  </si>
  <si>
    <t>INDSWFTLTD-BOM</t>
  </si>
  <si>
    <t>INDUNISS-BOM</t>
  </si>
  <si>
    <t>ZINDUCIN-BOM</t>
  </si>
  <si>
    <t>INDCTST-BOM</t>
  </si>
  <si>
    <t>INDUSFILA-BOM</t>
  </si>
  <si>
    <t>INDUSFINL-BOM</t>
  </si>
  <si>
    <t>INDUSNET-BOM</t>
  </si>
  <si>
    <t>INDUSINDBK-BOM</t>
  </si>
  <si>
    <t>INDPRUD-BOM</t>
  </si>
  <si>
    <t>IITL-BOM</t>
  </si>
  <si>
    <t>INEOSSTYRO-BOM</t>
  </si>
  <si>
    <t>INERTIAST-BOM</t>
  </si>
  <si>
    <t>INFIBEAM-BOM</t>
  </si>
  <si>
    <t>INFINITE-BOM</t>
  </si>
  <si>
    <t>NAUKRI-BOM</t>
  </si>
  <si>
    <t>INFODRIVE-BOM</t>
  </si>
  <si>
    <t>INFOMEDIA-BOM</t>
  </si>
  <si>
    <t>ITIL-BOM</t>
  </si>
  <si>
    <t>INFORTEC-BOM</t>
  </si>
  <si>
    <t>INFY-BOM</t>
  </si>
  <si>
    <t>ECORECO-BOM</t>
  </si>
  <si>
    <t>INFRAIND-BOM</t>
  </si>
  <si>
    <t>INFRAQUEST-BOM</t>
  </si>
  <si>
    <t>INFRONICS-BOM</t>
  </si>
  <si>
    <t>INGVYSYABK-BOM</t>
  </si>
  <si>
    <t>INGERRAND-BOM</t>
  </si>
  <si>
    <t>INLACGR-BOM</t>
  </si>
  <si>
    <t>INLANPR-BOM</t>
  </si>
  <si>
    <t>INNOCORP-BOM</t>
  </si>
  <si>
    <t>INOVSYNTH-BOM</t>
  </si>
  <si>
    <t>INSOE-BOM</t>
  </si>
  <si>
    <t>INNOVTEC-BOM</t>
  </si>
  <si>
    <t>INNOIND-BOM</t>
  </si>
  <si>
    <t>KYTONTR-BOM</t>
  </si>
  <si>
    <t>INNOVIS-BOM</t>
  </si>
  <si>
    <t>INOXLEISUR-BOM</t>
  </si>
  <si>
    <t>INOXWIND-BOM</t>
  </si>
  <si>
    <t>INSECTICID-BOM</t>
  </si>
  <si>
    <t>INSILCO-BOM</t>
  </si>
  <si>
    <t>SUBHDAL-BOM</t>
  </si>
  <si>
    <t>INTECCAP-BOM</t>
  </si>
  <si>
    <t>INTCAPM-BOM</t>
  </si>
  <si>
    <t>INTEGRAEN-BOM</t>
  </si>
  <si>
    <t>INTEGRA-BOM</t>
  </si>
  <si>
    <t>INTEGSW-BOM</t>
  </si>
  <si>
    <t>INTELSOFT-BOM</t>
  </si>
  <si>
    <t>INTEGRAL-BOM</t>
  </si>
  <si>
    <t>ICSL-BOM</t>
  </si>
  <si>
    <t>INTEGFIN-BOM</t>
  </si>
  <si>
    <t>IFSL-BOM</t>
  </si>
  <si>
    <t>INTEGHIT-BOM</t>
  </si>
  <si>
    <t>INTEGFD-BOM</t>
  </si>
  <si>
    <t>INTRUBI-BOM</t>
  </si>
  <si>
    <t>INTECH-BOM</t>
  </si>
  <si>
    <t>INTETHR-BOM</t>
  </si>
  <si>
    <t>INTELLECT-BOM</t>
  </si>
  <si>
    <t>INTELLADV-BOM</t>
  </si>
  <si>
    <t>INTELLCAP-BOM</t>
  </si>
  <si>
    <t>INTELVIS-BOM</t>
  </si>
  <si>
    <t>INTENTECH-BOM</t>
  </si>
  <si>
    <t>INTRGLB-BOM</t>
  </si>
  <si>
    <t>INTSTOIL-BOM</t>
  </si>
  <si>
    <t>IFINSER-BOM</t>
  </si>
  <si>
    <t>ICLF-BOM</t>
  </si>
  <si>
    <t>INCORPI-BOM</t>
  </si>
  <si>
    <t>INTRCRF-BOM</t>
  </si>
  <si>
    <t>INTERFAC-BOM</t>
  </si>
  <si>
    <t>INDIGO-BOM</t>
  </si>
  <si>
    <t>IDISL-BOM</t>
  </si>
  <si>
    <t>INTRLNK-BOM</t>
  </si>
  <si>
    <t>INTLNKP-BOM</t>
  </si>
  <si>
    <t>INTLCOMBQ-BOM</t>
  </si>
  <si>
    <t>INTLCONV-BOM</t>
  </si>
  <si>
    <t>IDM-BOM</t>
  </si>
  <si>
    <t>INTERDIA-BOM</t>
  </si>
  <si>
    <t>INTLHOME-BOM</t>
  </si>
  <si>
    <t>INTERHG-BOM</t>
  </si>
  <si>
    <t>IPAPPM-BOM</t>
  </si>
  <si>
    <t>ITHL-BOM</t>
  </si>
  <si>
    <t>INTERDIGI-BOM</t>
  </si>
  <si>
    <t>ISFT-BOM</t>
  </si>
  <si>
    <t>INVENTURE-BOM</t>
  </si>
  <si>
    <t>IVZINGOLD-BOM</t>
  </si>
  <si>
    <t>INVPRECQ-BOM</t>
  </si>
  <si>
    <t>INVICTA-BOM</t>
  </si>
  <si>
    <t>IOSYSTEM-BOM</t>
  </si>
  <si>
    <t>IOLCP-BOM</t>
  </si>
  <si>
    <t>IOLN-BOM</t>
  </si>
  <si>
    <t>IONEXCHANG-BOM</t>
  </si>
  <si>
    <t>IPRINGLTD-BOM</t>
  </si>
  <si>
    <t>IPCALAB-BOM</t>
  </si>
  <si>
    <t>INDPOLYS-BOM</t>
  </si>
  <si>
    <t>IQINF-BOM</t>
  </si>
  <si>
    <t>IRB-BOM</t>
  </si>
  <si>
    <t>IRISMEDIA-BOM</t>
  </si>
  <si>
    <t>HERUKAG-BOM</t>
  </si>
  <si>
    <t>ISFL-BOM</t>
  </si>
  <si>
    <t>ISGEC-BOM</t>
  </si>
  <si>
    <t>IISL-BOM</t>
  </si>
  <si>
    <t>ISHANCH-BOM</t>
  </si>
  <si>
    <t>ISHITADR-BOM</t>
  </si>
  <si>
    <t>ISHMS-BOM</t>
  </si>
  <si>
    <t>ISHWATR-BOM</t>
  </si>
  <si>
    <t>ISLCONSUL-BOM</t>
  </si>
  <si>
    <t>ISMTLTD-BOM</t>
  </si>
  <si>
    <t>ISPATPROF-BOM</t>
  </si>
  <si>
    <t>ISPLIND-BOM</t>
  </si>
  <si>
    <t>ISTLTD-BOM</t>
  </si>
  <si>
    <t>ISTRNETWK-BOM</t>
  </si>
  <si>
    <t>ITC-BOM</t>
  </si>
  <si>
    <t>ITDCEM-BOM</t>
  </si>
  <si>
    <t>ITI-BOM</t>
  </si>
  <si>
    <t>ITL-BOM</t>
  </si>
  <si>
    <t>IVP-BOM</t>
  </si>
  <si>
    <t>IVRCLAH-BOM</t>
  </si>
  <si>
    <t>IVRCLINFRA-BOM</t>
  </si>
  <si>
    <t>IYKOTHITE-BOM</t>
  </si>
  <si>
    <t>IZMO-BOM</t>
  </si>
  <si>
    <t>JKIL-BOM</t>
  </si>
  <si>
    <t>JTAPARIA-BOM</t>
  </si>
  <si>
    <t>JJSPECT-BOM</t>
  </si>
  <si>
    <t>JACKSON-BOM</t>
  </si>
  <si>
    <t>JAGANLAM-BOM</t>
  </si>
  <si>
    <t>JAGAJITIND-BOM</t>
  </si>
  <si>
    <t>JAGDAMD-BOM</t>
  </si>
  <si>
    <t>JAGJANANI-BOM</t>
  </si>
  <si>
    <t>JAGRAN-BOM</t>
  </si>
  <si>
    <t>JAGSONAI-BOM</t>
  </si>
  <si>
    <t>JAGSONFI-BOM</t>
  </si>
  <si>
    <t>JAGSNPHARM-BOM</t>
  </si>
  <si>
    <t>JAIBALAJI-BOM</t>
  </si>
  <si>
    <t>JAICORPLTD-BOM</t>
  </si>
  <si>
    <t>JAIMATAG-BOM</t>
  </si>
  <si>
    <t>JAIMI-BOM</t>
  </si>
  <si>
    <t>JAIDIND-BOM</t>
  </si>
  <si>
    <t>JAIHINDPRO-BOM</t>
  </si>
  <si>
    <t>JAIHINDS-BOM</t>
  </si>
  <si>
    <t>JISLJALEQS-BOM</t>
  </si>
  <si>
    <t>JISLDVREQS-BOM</t>
  </si>
  <si>
    <t>JAINMARMO-BOM</t>
  </si>
  <si>
    <t>JAINSTUDIO-BOM</t>
  </si>
  <si>
    <t>JAINCO-BOM</t>
  </si>
  <si>
    <t>JAINEX-BOM</t>
  </si>
  <si>
    <t>JAIPAN-BOM</t>
  </si>
  <si>
    <t>JPASSOCIAT-BOM</t>
  </si>
  <si>
    <t>JPPOWER-BOM</t>
  </si>
  <si>
    <t>JDL-BOM</t>
  </si>
  <si>
    <t>JALPAC-BOM</t>
  </si>
  <si>
    <t>JAMEHOT-BOM</t>
  </si>
  <si>
    <t>JAMESWARREN-BOM</t>
  </si>
  <si>
    <t>JAMNAAUTO-BOM</t>
  </si>
  <si>
    <t>JAMSHRI-BOM</t>
  </si>
  <si>
    <t>JANTE-BOM</t>
  </si>
  <si>
    <t>JASCH-BOM</t>
  </si>
  <si>
    <t>JDML-BOM</t>
  </si>
  <si>
    <t>JATTAINDUS-BOM</t>
  </si>
  <si>
    <t>JAUSPOL-BOM</t>
  </si>
  <si>
    <t>JAYBARMARU-BOM</t>
  </si>
  <si>
    <t>JAYENGY-BOM</t>
  </si>
  <si>
    <t>JAYMAHESH-BOM</t>
  </si>
  <si>
    <t>JAYSHREETEA-BOM</t>
  </si>
  <si>
    <t>JAYUSH-BOM</t>
  </si>
  <si>
    <t>JAYBHCR-BOM</t>
  </si>
  <si>
    <t>JAYAGROGN-BOM</t>
  </si>
  <si>
    <t>JAYAMEL-BOM</t>
  </si>
  <si>
    <t>JYNTPPR-B-BOM</t>
  </si>
  <si>
    <t>JAYNECOIND-BOM</t>
  </si>
  <si>
    <t>JAYATMA-BOM</t>
  </si>
  <si>
    <t>JAVNTPR-BOM</t>
  </si>
  <si>
    <t>JAYBFAB-BOM</t>
  </si>
  <si>
    <t>JAYTEX-BOM</t>
  </si>
  <si>
    <t>JAYKAY-BOM</t>
  </si>
  <si>
    <t>JPINFRATEC-BOM</t>
  </si>
  <si>
    <t>JAYCH-BOM</t>
  </si>
  <si>
    <t>JAYSYN-BOM</t>
  </si>
  <si>
    <t>JBCHEPHARM-BOM</t>
  </si>
  <si>
    <t>JBFIND-BOM</t>
  </si>
  <si>
    <t>JBMA-BOM</t>
  </si>
  <si>
    <t>JCLLITD-BOM</t>
  </si>
  <si>
    <t>JCTEL-BOM</t>
  </si>
  <si>
    <t>JCTLTD-BOM</t>
  </si>
  <si>
    <t>JDORGOCHEM-BOM</t>
  </si>
  <si>
    <t>ZJEETMAC-BOM</t>
  </si>
  <si>
    <t>JSTL-BOM</t>
  </si>
  <si>
    <t>JENBURPH-BOM</t>
  </si>
  <si>
    <t>JENSONICOL-BOM</t>
  </si>
  <si>
    <t>JETAIRWAYS-BOM</t>
  </si>
  <si>
    <t>JETINFRA-BOM</t>
  </si>
  <si>
    <t>JETKINGQ-BOM</t>
  </si>
  <si>
    <t>JEYPORE-BOM</t>
  </si>
  <si>
    <t>JFLABS-BOM</t>
  </si>
  <si>
    <t>JHAGCOP-BOM</t>
  </si>
  <si>
    <t>JHACC-BOM</t>
  </si>
  <si>
    <t>JHS-BOM</t>
  </si>
  <si>
    <t>JIGAR-BOM</t>
  </si>
  <si>
    <t>JIGYASA-BOM</t>
  </si>
  <si>
    <t>JIKIND-BOM</t>
  </si>
  <si>
    <t>JINDCAP-BOM</t>
  </si>
  <si>
    <t>JINDCOT-BOM</t>
  </si>
  <si>
    <t>JINDRILL-BOM</t>
  </si>
  <si>
    <t>JINDHOT-BOM</t>
  </si>
  <si>
    <t>JLL-BOM</t>
  </si>
  <si>
    <t>JINDALPHOT-BOM</t>
  </si>
  <si>
    <t>JINDALPOLY-BOM</t>
  </si>
  <si>
    <t>JPOLYINVST-BOM</t>
  </si>
  <si>
    <t>JINDALSAW-BOM</t>
  </si>
  <si>
    <t>JSLHISAR-BOM</t>
  </si>
  <si>
    <t>JSL-BOM</t>
  </si>
  <si>
    <t>JINDALSTEL-BOM</t>
  </si>
  <si>
    <t>JINDWORLD-BOM</t>
  </si>
  <si>
    <t>CRBSHAR-BOM</t>
  </si>
  <si>
    <t>JITFINFRA-BOM</t>
  </si>
  <si>
    <t>JIYAECO-BOM</t>
  </si>
  <si>
    <t>JJEXPO-BOM</t>
  </si>
  <si>
    <t>JJFINCOR-BOM</t>
  </si>
  <si>
    <t>JKCEMENT-BOM</t>
  </si>
  <si>
    <t>JKLAKSHMI-BOM</t>
  </si>
  <si>
    <t>JKPAPER-BOM</t>
  </si>
  <si>
    <t>JKPHARMA-BOM</t>
  </si>
  <si>
    <t>JKSUGAR-BOM</t>
  </si>
  <si>
    <t>JKTYRE-BOM</t>
  </si>
  <si>
    <t>JLMORI-BOM</t>
  </si>
  <si>
    <t>JSHL-BOM</t>
  </si>
  <si>
    <t>JMFINANCIL-BOM</t>
  </si>
  <si>
    <t>JMCPROJECT-BOM</t>
  </si>
  <si>
    <t>JMDALOY-BOM</t>
  </si>
  <si>
    <t>JMDVL-BOM</t>
  </si>
  <si>
    <t>JMDEPACKR-BOM</t>
  </si>
  <si>
    <t>JMGCORP-BOM</t>
  </si>
  <si>
    <t>JMPCAST-BOM</t>
  </si>
  <si>
    <t>JMTAUTOLTD-BOM</t>
  </si>
  <si>
    <t>JOGENG-BOM</t>
  </si>
  <si>
    <t>JCHAC-BOM</t>
  </si>
  <si>
    <t>JOINDRE-BOM</t>
  </si>
  <si>
    <t>JOINTECAED-BOM</t>
  </si>
  <si>
    <t>JOLYPLS-BOM</t>
  </si>
  <si>
    <t>JOLLYRID-BOM</t>
  </si>
  <si>
    <t>JOONKTOLL-BOM</t>
  </si>
  <si>
    <t>JORDENG-B-BOM</t>
  </si>
  <si>
    <t>JOSTS-BOM</t>
  </si>
  <si>
    <t>JOYREALTY-BOM</t>
  </si>
  <si>
    <t>JPTSEC-BOM</t>
  </si>
  <si>
    <t>JRFOODS-BOM</t>
  </si>
  <si>
    <t>ZSOMAIYO-BOM</t>
  </si>
  <si>
    <t>JRIIIL-BOM</t>
  </si>
  <si>
    <t>JSLINDL-BOM</t>
  </si>
  <si>
    <t>JSWENERGY-BOM</t>
  </si>
  <si>
    <t>JSWHL-BOM</t>
  </si>
  <si>
    <t>JSWISPAT-BOM</t>
  </si>
  <si>
    <t>JSWSTEEL-BOM</t>
  </si>
  <si>
    <t>JTLINFRA-BOM</t>
  </si>
  <si>
    <t>JUBLFOOD-BOM</t>
  </si>
  <si>
    <t>JUBLINDS-BOM</t>
  </si>
  <si>
    <t>JUBILANT-BOM</t>
  </si>
  <si>
    <t>JUMBO-BOM</t>
  </si>
  <si>
    <t>JUMBFNL-BOM</t>
  </si>
  <si>
    <t>JUNCTION-BOM</t>
  </si>
  <si>
    <t>JUPITER-BOM</t>
  </si>
  <si>
    <t>JPTRLES-BOM</t>
  </si>
  <si>
    <t>JUPITERIN-BOM</t>
  </si>
  <si>
    <t>JUSTDIAL-BOM</t>
  </si>
  <si>
    <t>JVLAGRO-BOM</t>
  </si>
  <si>
    <t>JYOTHI-BOM</t>
  </si>
  <si>
    <t>HENKEL-BOM</t>
  </si>
  <si>
    <t>JYOTHYLAB-BOM</t>
  </si>
  <si>
    <t>JYOTI-BOM</t>
  </si>
  <si>
    <t>JYOTIOVR-BOM</t>
  </si>
  <si>
    <t>JYOTPOL-BOM</t>
  </si>
  <si>
    <t>JYOTIRES-BOM</t>
  </si>
  <si>
    <t>JYOTISTRUC-BOM</t>
  </si>
  <si>
    <t>JEL-BOM</t>
  </si>
  <si>
    <t>KAASHYAP-BOM</t>
  </si>
  <si>
    <t>KCL-BOM</t>
  </si>
  <si>
    <t>KABRADG-BOM</t>
  </si>
  <si>
    <t>KABRAEXTRU-BOM</t>
  </si>
  <si>
    <t>KABSON-BOM</t>
  </si>
  <si>
    <t>KACHCHH-BOM</t>
  </si>
  <si>
    <t>KAILASH-BOM</t>
  </si>
  <si>
    <t>KAIRA-BOM</t>
  </si>
  <si>
    <t>KACL-BOM</t>
  </si>
  <si>
    <t>KAJALSY-BOM</t>
  </si>
  <si>
    <t>KAJARIACER-BOM</t>
  </si>
  <si>
    <t>KAKATCEM-BOM</t>
  </si>
  <si>
    <t>KAKTEX-BOM</t>
  </si>
  <si>
    <t>KALINDEE-BOM</t>
  </si>
  <si>
    <t>KALLAM-BOM</t>
  </si>
  <si>
    <t>KALPACOMME-BOM</t>
  </si>
  <si>
    <t>KALPATPOWR-BOM</t>
  </si>
  <si>
    <t>KALPVIND-BOM</t>
  </si>
  <si>
    <t>KALPAPER-BOM</t>
  </si>
  <si>
    <t>KALYANIFRG-BOM</t>
  </si>
  <si>
    <t>KICL-BOM</t>
  </si>
  <si>
    <t>KSL-BOM</t>
  </si>
  <si>
    <t>KLYNCEM-BOM</t>
  </si>
  <si>
    <t>KAMAHOLD-BOM</t>
  </si>
  <si>
    <t>KAMADGIRI-BOM</t>
  </si>
  <si>
    <t>KAMALAT-BOM</t>
  </si>
  <si>
    <t>KAMANWALA-BOM</t>
  </si>
  <si>
    <t>KAMAR-BOM</t>
  </si>
  <si>
    <t>KAMATHOTEL-BOM</t>
  </si>
  <si>
    <t>KAMDHENU-BOM</t>
  </si>
  <si>
    <t>ZKAMPACO-BOM</t>
  </si>
  <si>
    <t>KAMPECO-BOM</t>
  </si>
  <si>
    <t>KAMRLAB-BOM</t>
  </si>
  <si>
    <t>KKIL-BOM</t>
  </si>
  <si>
    <t>KANANIIND-BOM</t>
  </si>
  <si>
    <t>KANCHAN-BOM</t>
  </si>
  <si>
    <t>KANCHI-BOM</t>
  </si>
  <si>
    <t>KANCOENT-BOM</t>
  </si>
  <si>
    <t>KANCOTEA-BOM</t>
  </si>
  <si>
    <t>KANDAGIRI-BOM</t>
  </si>
  <si>
    <t>KANDHAR-BOM</t>
  </si>
  <si>
    <t>KANELIND-BOM</t>
  </si>
  <si>
    <t>KANIKAIN-BOM</t>
  </si>
  <si>
    <t>KANSHST-BOM</t>
  </si>
  <si>
    <t>KANORICHEM-BOM</t>
  </si>
  <si>
    <t>KANOPLA-BOM</t>
  </si>
  <si>
    <t>KANPRPLA-BOM</t>
  </si>
  <si>
    <t>KANSAINER-BOM</t>
  </si>
  <si>
    <t>KANSAFB-BOM</t>
  </si>
  <si>
    <t>KANUMUN-BOM</t>
  </si>
  <si>
    <t>KANUNGO-BOM</t>
  </si>
  <si>
    <t>KAPASHI-BOM</t>
  </si>
  <si>
    <t>KAPILCO-BOM</t>
  </si>
  <si>
    <t>KAPILRAJ-BOM</t>
  </si>
  <si>
    <t>KAPPH-BOM</t>
  </si>
  <si>
    <t>KAPRIPH-BOM</t>
  </si>
  <si>
    <t>KARMOB-BOM</t>
  </si>
  <si>
    <t>KARAFIN-BOM</t>
  </si>
  <si>
    <t>KAREEMS-BOM</t>
  </si>
  <si>
    <t>KREMSPN-BOM</t>
  </si>
  <si>
    <t>KARMAENG-BOM</t>
  </si>
  <si>
    <t>KARMA-BOM</t>
  </si>
  <si>
    <t>KARNAALF-BOM</t>
  </si>
  <si>
    <t>KARNAVATI-BOM</t>
  </si>
  <si>
    <t>KARSPIN-BOM</t>
  </si>
  <si>
    <t>MALHOST-BOM</t>
  </si>
  <si>
    <t>KCSL-BOM</t>
  </si>
  <si>
    <t>KARTKIN-BOM</t>
  </si>
  <si>
    <t>KARURKCP-BOM</t>
  </si>
  <si>
    <t>KARURVYSYA-BOM</t>
  </si>
  <si>
    <t>KGL-BOM</t>
  </si>
  <si>
    <t>DHAMSUGR-BOM</t>
  </si>
  <si>
    <t>KASHIRAM-BOM</t>
  </si>
  <si>
    <t>JINDONL-BOM</t>
  </si>
  <si>
    <t>KATRSPG-BOM</t>
  </si>
  <si>
    <t>KAUSHALYA-BOM</t>
  </si>
  <si>
    <t>KSCL-BOM</t>
  </si>
  <si>
    <t>KAVITIND-BOM</t>
  </si>
  <si>
    <t>KFL-BOM</t>
  </si>
  <si>
    <t>KAVVERITEL-BOM</t>
  </si>
  <si>
    <t>KAYPOWR-BOM</t>
  </si>
  <si>
    <t>KAYA-BOM</t>
  </si>
  <si>
    <t>KAYCEEI-BOM</t>
  </si>
  <si>
    <t>KAYEL-BOM</t>
  </si>
  <si>
    <t>ZKAYTCOT-BOM</t>
  </si>
  <si>
    <t>KBSINDIA-BOM</t>
  </si>
  <si>
    <t>KCTXL-B1-BOM</t>
  </si>
  <si>
    <t>KCCLPLASTC-BOM</t>
  </si>
  <si>
    <t>KCLINFRA-BOM</t>
  </si>
  <si>
    <t>KCP-BOM</t>
  </si>
  <si>
    <t>KCPSUGIND-BOM</t>
  </si>
  <si>
    <t>KDTWL-BOM</t>
  </si>
  <si>
    <t>KDDL-BOM</t>
  </si>
  <si>
    <t>KDJHRL-BOM</t>
  </si>
  <si>
    <t>KOPDRUGS-BOM</t>
  </si>
  <si>
    <t>KEC-BOM</t>
  </si>
  <si>
    <t>KEDIACHE-BOM</t>
  </si>
  <si>
    <t>KEDIACN-BOM</t>
  </si>
  <si>
    <t>KEDIN-BOM</t>
  </si>
  <si>
    <t>KEERTHI-BOM</t>
  </si>
  <si>
    <t>KEI-BOM</t>
  </si>
  <si>
    <t>KELLTONTEC-BOM</t>
  </si>
  <si>
    <t>KELENRG-BOM</t>
  </si>
  <si>
    <t>KELVINFIN-BOM</t>
  </si>
  <si>
    <t>KEMISTAR-BOM</t>
  </si>
  <si>
    <t>KEMP-BOM</t>
  </si>
  <si>
    <t>KEMROCK-BOM</t>
  </si>
  <si>
    <t>KENFIN-BOM</t>
  </si>
  <si>
    <t>KENGI-BOM</t>
  </si>
  <si>
    <t>KENNAMET-BOM</t>
  </si>
  <si>
    <t>KERALAYUR-BOM</t>
  </si>
  <si>
    <t>ZKERARUB-BOM</t>
  </si>
  <si>
    <t>KERNEX-BOM</t>
  </si>
  <si>
    <t>KESARENT-BOM</t>
  </si>
  <si>
    <t>KESARPE-BOM</t>
  </si>
  <si>
    <t>KTIL-BOM</t>
  </si>
  <si>
    <t>KESORAMIND-BOM</t>
  </si>
  <si>
    <t>KEWIND-BOM</t>
  </si>
  <si>
    <t>KKCL-BOM</t>
  </si>
  <si>
    <t>KEYCORP-BOM</t>
  </si>
  <si>
    <t>KEYCORPSER-BOM</t>
  </si>
  <si>
    <t>KGDENIM-BOM</t>
  </si>
  <si>
    <t>KGPETRO-BOM</t>
  </si>
  <si>
    <t>KGNENT-BOM</t>
  </si>
  <si>
    <t>KGNIND-BOM</t>
  </si>
  <si>
    <t>KHAITANLTD-BOM</t>
  </si>
  <si>
    <t>KHAICHEM-BOM</t>
  </si>
  <si>
    <t>KHAITANELE-BOM</t>
  </si>
  <si>
    <t>ZKHANDEN-BOM</t>
  </si>
  <si>
    <t>KHNDHER-BOM</t>
  </si>
  <si>
    <t>KHANDSE-BOM</t>
  </si>
  <si>
    <t>KHATAU-BOM</t>
  </si>
  <si>
    <t>KHTRFIB-BOM</t>
  </si>
  <si>
    <t>KDML-BOM</t>
  </si>
  <si>
    <t>KHEMGLB-BOM</t>
  </si>
  <si>
    <t>KHODAY-BOM</t>
  </si>
  <si>
    <t>KHODIYAR-BOM</t>
  </si>
  <si>
    <t>KHOOBSURAT-BOM</t>
  </si>
  <si>
    <t>KHYATI-BOM</t>
  </si>
  <si>
    <t>KAJARIR-BOM</t>
  </si>
  <si>
    <t>KIDUJA-BOM</t>
  </si>
  <si>
    <t>KIEVFIN-BOM</t>
  </si>
  <si>
    <t>KIFS-BOM</t>
  </si>
  <si>
    <t>KILBURNC-BOM</t>
  </si>
  <si>
    <t>KLBRENG-B-BOM</t>
  </si>
  <si>
    <t>KILBURN-BOM</t>
  </si>
  <si>
    <t>KILITCH-BOM</t>
  </si>
  <si>
    <t>KILLICK-BOM</t>
  </si>
  <si>
    <t>KILPEST-BOM</t>
  </si>
  <si>
    <t>KINETICENG-BOM</t>
  </si>
  <si>
    <t>KINETIC-BOM</t>
  </si>
  <si>
    <t>KINETRU-BOM</t>
  </si>
  <si>
    <t>KINGFA-BOM</t>
  </si>
  <si>
    <t>KFA-BOM</t>
  </si>
  <si>
    <t>KINGCHD-BOM</t>
  </si>
  <si>
    <t>KINGSINFR-BOM</t>
  </si>
  <si>
    <t>KRL-BOM</t>
  </si>
  <si>
    <t>KIOCL-BOM</t>
  </si>
  <si>
    <t>KIRANPR-BOM</t>
  </si>
  <si>
    <t>KIRANSY-B-BOM</t>
  </si>
  <si>
    <t>KIRIINDUS-BOM</t>
  </si>
  <si>
    <t>KBIL-BOM</t>
  </si>
  <si>
    <t>KIRLOSBROS-BOM</t>
  </si>
  <si>
    <t>KECL-BOM</t>
  </si>
  <si>
    <t>KIRLFER-BOM</t>
  </si>
  <si>
    <t>KIRLOSIND-BOM</t>
  </si>
  <si>
    <t>KIRLMU-BOM</t>
  </si>
  <si>
    <t>KIRLOSENG-BOM</t>
  </si>
  <si>
    <t>KIRLPNU-BOM</t>
  </si>
  <si>
    <t>KISAN-BOM</t>
  </si>
  <si>
    <t>KITEX-BOM</t>
  </si>
  <si>
    <t>KITPLY-BOM</t>
  </si>
  <si>
    <t>KJINTFD-BOM</t>
  </si>
  <si>
    <t>KJMCCORP-BOM</t>
  </si>
  <si>
    <t>KJMCFIN-BOM</t>
  </si>
  <si>
    <t>KKFIN-BOM</t>
  </si>
  <si>
    <t>KKALPANAIND-BOM</t>
  </si>
  <si>
    <t>KKPLASTICK-BOM</t>
  </si>
  <si>
    <t>KDL-BOM</t>
  </si>
  <si>
    <t>KLGCAP-BOM</t>
  </si>
  <si>
    <t>KLGSYSTEL-BOM</t>
  </si>
  <si>
    <t>KLIFESTYL-BOM</t>
  </si>
  <si>
    <t>KLRF-BOM</t>
  </si>
  <si>
    <t>KMCAPIT-BOM</t>
  </si>
  <si>
    <t>KMSUGAR-BOM</t>
  </si>
  <si>
    <t>KMCSHIL-BOM</t>
  </si>
  <si>
    <t>KMFBLDR-BOM</t>
  </si>
  <si>
    <t>KKUMTFN-BOM</t>
  </si>
  <si>
    <t>KMGMILK-BOM</t>
  </si>
  <si>
    <t>KMSMEDI-BOM</t>
  </si>
  <si>
    <t>KNDENGT-BOM</t>
  </si>
  <si>
    <t>KNIWE-BOM</t>
  </si>
  <si>
    <t>KNRCON-BOM</t>
  </si>
  <si>
    <t>KOATOOLIN-BOM</t>
  </si>
  <si>
    <t>KOFFBREAK-BOM</t>
  </si>
  <si>
    <t>KOHINOORBRO-BOM</t>
  </si>
  <si>
    <t>KOHINOOR-BOM</t>
  </si>
  <si>
    <t>KOHINOORT-BOM</t>
  </si>
  <si>
    <t>KOKUYOCMLN-BOM</t>
  </si>
  <si>
    <t>KOLARBIO-BOM</t>
  </si>
  <si>
    <t>KOLTEPATIL-BOM</t>
  </si>
  <si>
    <t>KLTHRAE-BOM</t>
  </si>
  <si>
    <t>KOCL-BOM</t>
  </si>
  <si>
    <t>KONARKSY-BOM</t>
  </si>
  <si>
    <t>KONGINT-BOM</t>
  </si>
  <si>
    <t>KONTY-BOM</t>
  </si>
  <si>
    <t>KOPRAN-BOM</t>
  </si>
  <si>
    <t>KORE-BOM</t>
  </si>
  <si>
    <t>KOTAKBANK-BOM</t>
  </si>
  <si>
    <t>KOTAKPSUBK-BOM</t>
  </si>
  <si>
    <t>KTKSENSEX-BOM</t>
  </si>
  <si>
    <t>KOTAKNIFTY-BOM</t>
  </si>
  <si>
    <t>KOTAKGOLD-BOM</t>
  </si>
  <si>
    <t>KFBL-BOM</t>
  </si>
  <si>
    <t>KOTHSOY-BOM</t>
  </si>
  <si>
    <t>KOTIC-BOM</t>
  </si>
  <si>
    <t>KOTHARIP-BOM</t>
  </si>
  <si>
    <t>KOTHARIPRO-BOM</t>
  </si>
  <si>
    <t>KOTHARIFIN-BOM</t>
  </si>
  <si>
    <t>KEL-BOM</t>
  </si>
  <si>
    <t>KOUTONS-BOM</t>
  </si>
  <si>
    <t>KOVAI-BOM</t>
  </si>
  <si>
    <t>ZKOVALIN-BOM</t>
  </si>
  <si>
    <t>KPEL-BOM</t>
  </si>
  <si>
    <t>KPIT-BOM</t>
  </si>
  <si>
    <t>KPRMILL-BOM</t>
  </si>
  <si>
    <t>KRATOSENER-BOM</t>
  </si>
  <si>
    <t>KRBL-BOM</t>
  </si>
  <si>
    <t>KREBSBIO-BOM</t>
  </si>
  <si>
    <t>KREONFIN-BOM</t>
  </si>
  <si>
    <t>KRETTOSYS-BOM</t>
  </si>
  <si>
    <t>KRIINFRA-BOM</t>
  </si>
  <si>
    <t>KRIPIND-BOM</t>
  </si>
  <si>
    <t>KRISHFAB-BOM</t>
  </si>
  <si>
    <t>KRISHNACAP-BOM</t>
  </si>
  <si>
    <t>KRISHNAENG-BOM</t>
  </si>
  <si>
    <t>KRISFEP-BOM</t>
  </si>
  <si>
    <t>KRISSYN-BOM</t>
  </si>
  <si>
    <t>KRISHNA-BOM</t>
  </si>
  <si>
    <t>KRISOEL-BOM</t>
  </si>
  <si>
    <t>KRITIIND-BOM</t>
  </si>
  <si>
    <t>KRITINUT-BOM</t>
  </si>
  <si>
    <t>KRMINT.-BOM</t>
  </si>
  <si>
    <t>KRYPTONQ-BOM</t>
  </si>
  <si>
    <t>KSOILS-BOM</t>
  </si>
  <si>
    <t>KSBPUMPS-BOM</t>
  </si>
  <si>
    <t>KSE-BOM</t>
  </si>
  <si>
    <t>KSHITIJ-BOM</t>
  </si>
  <si>
    <t>KSK-BOM</t>
  </si>
  <si>
    <t>KSLIND-BOM</t>
  </si>
  <si>
    <t>KSERASERA-BOM</t>
  </si>
  <si>
    <t>KUANTUM-BOM</t>
  </si>
  <si>
    <t>KUBERFN-BOM</t>
  </si>
  <si>
    <t>KUBERFL-BOM</t>
  </si>
  <si>
    <t>KUBERJI-BOM</t>
  </si>
  <si>
    <t>KULKPOWT-BOM</t>
  </si>
  <si>
    <t>KUMAKAIND-BOM</t>
  </si>
  <si>
    <t>KUMARWI-BOM</t>
  </si>
  <si>
    <t>KUMARCO-BOM</t>
  </si>
  <si>
    <t>KUMPFIN-BOM</t>
  </si>
  <si>
    <t>KUNSTSTOFFE-BOM</t>
  </si>
  <si>
    <t>KUSUMEL-BOM</t>
  </si>
  <si>
    <t>KUSHIND-BOM</t>
  </si>
  <si>
    <t>KUSHDIA-BOM</t>
  </si>
  <si>
    <t>KUSHAL-BOM</t>
  </si>
  <si>
    <t>KUSIS-BOM</t>
  </si>
  <si>
    <t>KUTCSAL-BOM</t>
  </si>
  <si>
    <t>KUWERIN-BOM</t>
  </si>
  <si>
    <t>KWALITY-BOM</t>
  </si>
  <si>
    <t>KPL-BOM</t>
  </si>
  <si>
    <t>KYRALANDS-BOM</t>
  </si>
  <si>
    <t>KZLFIN-BOM</t>
  </si>
  <si>
    <t>L&amp;TFH-BOM</t>
  </si>
  <si>
    <t>LTTS-BOM</t>
  </si>
  <si>
    <t>LAOPALA-BOM</t>
  </si>
  <si>
    <t>LATIMMETAL-BOM</t>
  </si>
  <si>
    <t>LABHCON-BOM</t>
  </si>
  <si>
    <t>LACTOSE-BOM</t>
  </si>
  <si>
    <t>LAHL-BOM</t>
  </si>
  <si>
    <t>LADDERUP-BOM</t>
  </si>
  <si>
    <t>LAFFANSQ-BOM</t>
  </si>
  <si>
    <t>LAHOTIOV-BOM</t>
  </si>
  <si>
    <t>LAKHANI-BOM</t>
  </si>
  <si>
    <t>LAKHOTIA-BOM</t>
  </si>
  <si>
    <t>LXMIATO-BOM</t>
  </si>
  <si>
    <t>LKSMCEM-BOM</t>
  </si>
  <si>
    <t>LAKSELEC-BOM</t>
  </si>
  <si>
    <t>LAKSHMIO-BOM</t>
  </si>
  <si>
    <t>LAXMIMACH-BOM</t>
  </si>
  <si>
    <t>LAKSHMIMIL-BOM</t>
  </si>
  <si>
    <t>LAKPRE-BOM</t>
  </si>
  <si>
    <t>LKSMITR-BOM</t>
  </si>
  <si>
    <t>LALITPL-BOM</t>
  </si>
  <si>
    <t>LAMBODHARA-BOM</t>
  </si>
  <si>
    <t>LANESEDA-BOM</t>
  </si>
  <si>
    <t>LANCER-BOM</t>
  </si>
  <si>
    <t>LITL-BOM</t>
  </si>
  <si>
    <t>LANCORHOL-BOM</t>
  </si>
  <si>
    <t>LANDMARC-BOM</t>
  </si>
  <si>
    <t>LPDC-BOM</t>
  </si>
  <si>
    <t>LANYARD-BOM</t>
  </si>
  <si>
    <t>LTI-BOM</t>
  </si>
  <si>
    <t>LT-BOM</t>
  </si>
  <si>
    <t>LASA-BOM</t>
  </si>
  <si>
    <t>LADIAMO-BOM</t>
  </si>
  <si>
    <t>LAURLOR-BOM</t>
  </si>
  <si>
    <t>LAURUSLABS-BOM</t>
  </si>
  <si>
    <t>LEHAR-BOM</t>
  </si>
  <si>
    <t>LAYLA-BOM</t>
  </si>
  <si>
    <t>LCCINFOTEC-BOM</t>
  </si>
  <si>
    <t>LDTXL-BOM</t>
  </si>
  <si>
    <t>LEWATERIN-BOM</t>
  </si>
  <si>
    <t>LEADFIN-BOM</t>
  </si>
  <si>
    <t>LLFICL-BOM</t>
  </si>
  <si>
    <t>LEAFIN-BOM</t>
  </si>
  <si>
    <t>LEDOTEA-BOM</t>
  </si>
  <si>
    <t>LEENEE-BOM</t>
  </si>
  <si>
    <t>LEEL-BOM</t>
  </si>
  <si>
    <t>ZLEENCON-BOM</t>
  </si>
  <si>
    <t>LEGACY-BOM</t>
  </si>
  <si>
    <t>LESHAIND-BOM</t>
  </si>
  <si>
    <t>LGBBROSLTD-BOM</t>
  </si>
  <si>
    <t>LGBFORGE-BOM</t>
  </si>
  <si>
    <t>LIBERAL-BOM</t>
  </si>
  <si>
    <t>LIBERTYP-BOM</t>
  </si>
  <si>
    <t>LIBERTSHOE-BOM</t>
  </si>
  <si>
    <t>LIBORDFIN-BOM</t>
  </si>
  <si>
    <t>LIBORD-BOM</t>
  </si>
  <si>
    <t>LICHSGFIN-BOM</t>
  </si>
  <si>
    <t>LICNETFN50-BOM</t>
  </si>
  <si>
    <t>LICNETFSEN-BOM</t>
  </si>
  <si>
    <t>LIKHAMI-BOM</t>
  </si>
  <si>
    <t>VATSAMUS-BOM</t>
  </si>
  <si>
    <t>LIMECHM-BOM</t>
  </si>
  <si>
    <t>LINAKS-BOM</t>
  </si>
  <si>
    <t>LINCPENQ-BOM</t>
  </si>
  <si>
    <t>LINCOPH-BOM</t>
  </si>
  <si>
    <t>LINDEINDIA-BOM</t>
  </si>
  <si>
    <t>LINEARIND-BOM</t>
  </si>
  <si>
    <t>LINKH-BOM</t>
  </si>
  <si>
    <t>LINKPH-BOM</t>
  </si>
  <si>
    <t>LINKSONI-BOM</t>
  </si>
  <si>
    <t>LINTAS-BOM</t>
  </si>
  <si>
    <t>LIPPISYS-BOM</t>
  </si>
  <si>
    <t>LIVERPO-BOM</t>
  </si>
  <si>
    <t>LKPFIN-BOM</t>
  </si>
  <si>
    <t>LKPSEC-BOM</t>
  </si>
  <si>
    <t>LLORF-BOM</t>
  </si>
  <si>
    <t>LLOYDFIN-BOM</t>
  </si>
  <si>
    <t>LLOYDSME-BOM</t>
  </si>
  <si>
    <t>LLOYDSTEEL-BOM</t>
  </si>
  <si>
    <t>LML-BOM</t>
  </si>
  <si>
    <t>LNIND-BOM</t>
  </si>
  <si>
    <t>LOHIAPL-BOM</t>
  </si>
  <si>
    <t>LOHIASEC-BOM</t>
  </si>
  <si>
    <t>LOKHSG-BOM</t>
  </si>
  <si>
    <t>LOKESHMACH-BOM</t>
  </si>
  <si>
    <t>LONTE-BOM</t>
  </si>
  <si>
    <t>LOOKS-BOM</t>
  </si>
  <si>
    <t>LORDSCH-BOM</t>
  </si>
  <si>
    <t>LORDSCHLO-BOM</t>
  </si>
  <si>
    <t>LORDSHOTL-BOM</t>
  </si>
  <si>
    <t>LOTUSCHO-BOM</t>
  </si>
  <si>
    <t>LEHIL-BOM</t>
  </si>
  <si>
    <t>LOVABLE-BOM</t>
  </si>
  <si>
    <t>LOYAL-BOM</t>
  </si>
  <si>
    <t>LOYALTEX-BOM</t>
  </si>
  <si>
    <t>LSIND-BOM</t>
  </si>
  <si>
    <t>DAAWAT-BOM</t>
  </si>
  <si>
    <t>LUDLOWJUT-BOM</t>
  </si>
  <si>
    <t>LUHARUKA-BOM</t>
  </si>
  <si>
    <t>LUMAXTECH-BOM</t>
  </si>
  <si>
    <t>LUMAXAUTO-BOM</t>
  </si>
  <si>
    <t>LUMAXIND-BOM</t>
  </si>
  <si>
    <t>LUMITECH-BOM</t>
  </si>
  <si>
    <t>LUPIN-BOM</t>
  </si>
  <si>
    <t>LUXIND-BOM</t>
  </si>
  <si>
    <t>LWSKNIT-BOM</t>
  </si>
  <si>
    <t>LYCOS-BOM</t>
  </si>
  <si>
    <t>LYKALABS-BOM</t>
  </si>
  <si>
    <t>LYKISLTD-BOM</t>
  </si>
  <si>
    <t>LYNMC-BOM</t>
  </si>
  <si>
    <t>LYONSCO-BOM</t>
  </si>
  <si>
    <t>LYPSAGEMS-BOM</t>
  </si>
  <si>
    <t>MAAJTL-BOM</t>
  </si>
  <si>
    <t>MAALFNC-BOM</t>
  </si>
  <si>
    <t>MAANALU-BOM</t>
  </si>
  <si>
    <t>MAARSOFTW-BOM</t>
  </si>
  <si>
    <t>MCCHRLS-B-BOM</t>
  </si>
  <si>
    <t>MACPLASQ-BOM</t>
  </si>
  <si>
    <t>MACK-BOM</t>
  </si>
  <si>
    <t>MACKINN-BOM</t>
  </si>
  <si>
    <t>MACINTR-BOM</t>
  </si>
  <si>
    <t>MADHAVIPL-BOM</t>
  </si>
  <si>
    <t>MADHAV-BOM</t>
  </si>
  <si>
    <t>MCL-BOM</t>
  </si>
  <si>
    <t>MADHUCON-BOM</t>
  </si>
  <si>
    <t>MADHURC-BOM</t>
  </si>
  <si>
    <t>MADHURIND-BOM</t>
  </si>
  <si>
    <t>MADHUDIN-BOM</t>
  </si>
  <si>
    <t>MADHUSE-BOM</t>
  </si>
  <si>
    <t>MADRASFERT-BOM</t>
  </si>
  <si>
    <t>MDHITCH-BOM</t>
  </si>
  <si>
    <t>MDRPTRO-BOM</t>
  </si>
  <si>
    <t>METSL-BOM</t>
  </si>
  <si>
    <t>MAESTROM-BOM</t>
  </si>
  <si>
    <t>MAFATDY-BOM</t>
  </si>
  <si>
    <t>MAFATIND-BOM</t>
  </si>
  <si>
    <t>MAGADHSUGAR-BOM</t>
  </si>
  <si>
    <t>MAGIN-BOM</t>
  </si>
  <si>
    <t>MAGMA-BOM</t>
  </si>
  <si>
    <t>MAGNACOL-BOM</t>
  </si>
  <si>
    <t>MAGNAELQ-BOM</t>
  </si>
  <si>
    <t>MAGNA-BOM</t>
  </si>
  <si>
    <t>MAGANTR-BOM</t>
  </si>
  <si>
    <t>MAGNUM-BOM</t>
  </si>
  <si>
    <t>MAGNSRB-BOM</t>
  </si>
  <si>
    <t>MAHAPEXLTD-BOM</t>
  </si>
  <si>
    <t>MAHAANF-BOM</t>
  </si>
  <si>
    <t>MHLXMIRU-BOM</t>
  </si>
  <si>
    <t>MILLENNIUM-BOM</t>
  </si>
  <si>
    <t>MAHASTEEL-BOM</t>
  </si>
  <si>
    <t>MAHANIN-BOM</t>
  </si>
  <si>
    <t>MGL-BOM</t>
  </si>
  <si>
    <t>MTNL-BOM</t>
  </si>
  <si>
    <t>MAHAN-BOM</t>
  </si>
  <si>
    <t>MAHACORP-BOM</t>
  </si>
  <si>
    <t>MAHAPOL-BOM</t>
  </si>
  <si>
    <t>MAHSCOOTER-BOM</t>
  </si>
  <si>
    <t>MAHSEAMLES-BOM</t>
  </si>
  <si>
    <t>MHSGRMS-BOM</t>
  </si>
  <si>
    <t>MAHSHRE-BOM</t>
  </si>
  <si>
    <t>MINFY-BOM</t>
  </si>
  <si>
    <t>MAHAREM-BOM</t>
  </si>
  <si>
    <t>MAHAV-BOM</t>
  </si>
  <si>
    <t>MAHAVIRIND-BOM</t>
  </si>
  <si>
    <t>MAHNDCM-BOM</t>
  </si>
  <si>
    <t>MAHENPET-BOM</t>
  </si>
  <si>
    <t>M&amp;MFIN-BOM</t>
  </si>
  <si>
    <t>0MMFSL18AA-BOM</t>
  </si>
  <si>
    <t>M&amp;M-BOM</t>
  </si>
  <si>
    <t>MAHINDCIE-BOM</t>
  </si>
  <si>
    <t>MAHINCOMP-BOM</t>
  </si>
  <si>
    <t>MHRIL-BOM</t>
  </si>
  <si>
    <t>MAHLIFE-BOM</t>
  </si>
  <si>
    <t>SATYAM-BOM</t>
  </si>
  <si>
    <t>MAHINDUGIN-BOM</t>
  </si>
  <si>
    <t>MAITHANALL-BOM</t>
  </si>
  <si>
    <t>MAITRI-BOM</t>
  </si>
  <si>
    <t>MJCO-BOM</t>
  </si>
  <si>
    <t>MAJESAUT-BOM</t>
  </si>
  <si>
    <t>MAJESIN-BOM</t>
  </si>
  <si>
    <t>MRSS-BOM</t>
  </si>
  <si>
    <t>MAKERSL-BOM</t>
  </si>
  <si>
    <t>MALTC-BOM</t>
  </si>
  <si>
    <t>MALLCOM-BOM</t>
  </si>
  <si>
    <t>MALUPAPER-BOM</t>
  </si>
  <si>
    <t>MALVICAE-BOM</t>
  </si>
  <si>
    <t>MALVI-BOM</t>
  </si>
  <si>
    <t>MALWACOTT-BOM</t>
  </si>
  <si>
    <t>MANINDS-BOM</t>
  </si>
  <si>
    <t>MANINFRA-BOM</t>
  </si>
  <si>
    <t>MNKALCOLTD-BOM</t>
  </si>
  <si>
    <t>MNKCMILTD-BOM</t>
  </si>
  <si>
    <t>MANAKINDLTD-BOM</t>
  </si>
  <si>
    <t>MANAKSIA-BOM</t>
  </si>
  <si>
    <t>MANAKSTELTD-BOM</t>
  </si>
  <si>
    <t>MANALIPETC-BOM</t>
  </si>
  <si>
    <t>MANAPPURAM-BOM</t>
  </si>
  <si>
    <t>MANAS-BOM</t>
  </si>
  <si>
    <t>MHNAVPH-BOM</t>
  </si>
  <si>
    <t>MANDHANA-BOM</t>
  </si>
  <si>
    <t>TAKMCHN-BOM</t>
  </si>
  <si>
    <t>MANGLMCEM-BOM</t>
  </si>
  <si>
    <t>MANGALAM-BOM</t>
  </si>
  <si>
    <t>MANGIND-BOM</t>
  </si>
  <si>
    <t>MANORG-BOM</t>
  </si>
  <si>
    <t>MSL-BOM</t>
  </si>
  <si>
    <t>MANGTIMBER-BOM</t>
  </si>
  <si>
    <t>MANGCHEFER-BOM</t>
  </si>
  <si>
    <t>MRPL-BOM</t>
  </si>
  <si>
    <t>MANGALW-BOM</t>
  </si>
  <si>
    <t>MANGASOF-BOM</t>
  </si>
  <si>
    <t>MNPLFIN-BOM</t>
  </si>
  <si>
    <t>MNYRPLA-B-BOM</t>
  </si>
  <si>
    <t>MANJEERA-BOM</t>
  </si>
  <si>
    <t>MANNA-BOM</t>
  </si>
  <si>
    <t>MANOMAY-BOM</t>
  </si>
  <si>
    <t>KARANWO-BOM</t>
  </si>
  <si>
    <t>MANPASAND-BOM</t>
  </si>
  <si>
    <t>MANRAJH-BOM</t>
  </si>
  <si>
    <t>MANPAIN-BOM</t>
  </si>
  <si>
    <t>MANSIFIN-BOM</t>
  </si>
  <si>
    <t>MNSGOIL-BOM</t>
  </si>
  <si>
    <t>ZMANSOON-BOM</t>
  </si>
  <si>
    <t>MANUGRAPH-BOM</t>
  </si>
  <si>
    <t>MANVIJAY-BOM</t>
  </si>
  <si>
    <t>MAPLLEINF-BOM</t>
  </si>
  <si>
    <t>MAPROIN-BOM</t>
  </si>
  <si>
    <t>MARALOVER-BOM</t>
  </si>
  <si>
    <t>MARATHON-BOM</t>
  </si>
  <si>
    <t>MARATHR-BOM</t>
  </si>
  <si>
    <t>MSCTC-BOM</t>
  </si>
  <si>
    <t>MARG-BOM</t>
  </si>
  <si>
    <t>MARGPROIN-BOM</t>
  </si>
  <si>
    <t>MTPL-BOM</t>
  </si>
  <si>
    <t>MARGOFIN-BOM</t>
  </si>
  <si>
    <t>MARICOKAYEL-BOM</t>
  </si>
  <si>
    <t>MARICO-BOM</t>
  </si>
  <si>
    <t>MRNCRGO-BOM</t>
  </si>
  <si>
    <t>MARIS-BOM</t>
  </si>
  <si>
    <t>MKTCREAT-BOM</t>
  </si>
  <si>
    <t>MARKSANS-BOM</t>
  </si>
  <si>
    <t>MRMGAST-BOM</t>
  </si>
  <si>
    <t>MARSONS-BOM</t>
  </si>
  <si>
    <t>MARBU-BOM</t>
  </si>
  <si>
    <t>MAINFRA-BOM</t>
  </si>
  <si>
    <t>MRUTIOR**-BOM</t>
  </si>
  <si>
    <t>MARUTISE-BOM</t>
  </si>
  <si>
    <t>MARUTI-BOM</t>
  </si>
  <si>
    <t>MARTELI-BOM</t>
  </si>
  <si>
    <t>MARVEL-BOM</t>
  </si>
  <si>
    <t>MARIN-BOM</t>
  </si>
  <si>
    <t>MARVINY-BOM</t>
  </si>
  <si>
    <t>MASCONGLO-BOM</t>
  </si>
  <si>
    <t>MASTEK-BOM</t>
  </si>
  <si>
    <t>MASCH-BOM</t>
  </si>
  <si>
    <t>MASTERTR-BOM</t>
  </si>
  <si>
    <t>MATHEWE-BOM</t>
  </si>
  <si>
    <t>PLENTER-BOM</t>
  </si>
  <si>
    <t>MATRAREAL-BOM</t>
  </si>
  <si>
    <t>MATRIMONY-BOM</t>
  </si>
  <si>
    <t>MUL-BOM</t>
  </si>
  <si>
    <t>MAVENSBIO-BOM</t>
  </si>
  <si>
    <t>MAVIIND-BOM</t>
  </si>
  <si>
    <t>MAWANASUG-BOM</t>
  </si>
  <si>
    <t>MASL-BOM</t>
  </si>
  <si>
    <t>MFSL-BOM</t>
  </si>
  <si>
    <t>MAXHEIGHTS-BOM</t>
  </si>
  <si>
    <t>MAXINDIA-BOM</t>
  </si>
  <si>
    <t>MAXVIL-BOM</t>
  </si>
  <si>
    <t>MAXIMAA-BOM</t>
  </si>
  <si>
    <t>MAXIMUS-BOM</t>
  </si>
  <si>
    <t>MAYAGRP-BOM</t>
  </si>
  <si>
    <t>MAYARAS-BOM</t>
  </si>
  <si>
    <t>MAYASPN-BOM</t>
  </si>
  <si>
    <t>MAYHO-BOM</t>
  </si>
  <si>
    <t>MAYUKH-BOM</t>
  </si>
  <si>
    <t>MAYURFL-BOM</t>
  </si>
  <si>
    <t>MAYUR-BOM</t>
  </si>
  <si>
    <t>MAYURUNIQ-BOM</t>
  </si>
  <si>
    <t>MAZDALTD-BOM</t>
  </si>
  <si>
    <t>MAZDAPR-BOM</t>
  </si>
  <si>
    <t>MBPARIKH-BOM</t>
  </si>
  <si>
    <t>MOONB-BOM</t>
  </si>
  <si>
    <t>MBLINFRA-BOM</t>
  </si>
  <si>
    <t>MCCIL-BOM</t>
  </si>
  <si>
    <t>MCDHOLDING-BOM</t>
  </si>
  <si>
    <t>MCLEODRUSS-BOM</t>
  </si>
  <si>
    <t>MBECL-BOM</t>
  </si>
  <si>
    <t>MCSLTD-BOM</t>
  </si>
  <si>
    <t>MDINDUCTO-BOM</t>
  </si>
  <si>
    <t>MMWL-BOM</t>
  </si>
  <si>
    <t>MEDIAONE-BOM</t>
  </si>
  <si>
    <t>MEDICAMEQ-BOM</t>
  </si>
  <si>
    <t>MEDICAPQ-BOM</t>
  </si>
  <si>
    <t>MEDINOV-BOM</t>
  </si>
  <si>
    <t>MEL-BOM</t>
  </si>
  <si>
    <t>MEENST-BOM</t>
  </si>
  <si>
    <t>MEERA-BOM</t>
  </si>
  <si>
    <t>MEFCOMCAP-BOM</t>
  </si>
  <si>
    <t>MEGACOR-BOM</t>
  </si>
  <si>
    <t>MEGFI-BOM</t>
  </si>
  <si>
    <t>MNIL-BOM</t>
  </si>
  <si>
    <t>MEGASOFT-BOM</t>
  </si>
  <si>
    <t>TRANOCE-BOM</t>
  </si>
  <si>
    <t>MEGH-BOM</t>
  </si>
  <si>
    <t>MEGLON-BOM</t>
  </si>
  <si>
    <t>MEGRISOFT-BOM</t>
  </si>
  <si>
    <t>MEHTAHG-BOM</t>
  </si>
  <si>
    <t>MEHIF-BOM</t>
  </si>
  <si>
    <t>MEHTARB-BOM</t>
  </si>
  <si>
    <t>MEHSECU-BOM</t>
  </si>
  <si>
    <t>MHTSULF-B-BOM</t>
  </si>
  <si>
    <t>MELSTAR-BOM</t>
  </si>
  <si>
    <t>MENONBE-BOM</t>
  </si>
  <si>
    <t>MENNPIS-BOM</t>
  </si>
  <si>
    <t>MEP-BOM</t>
  </si>
  <si>
    <t>MERCANTILE-BOM</t>
  </si>
  <si>
    <t>MERCATOR-BOM</t>
  </si>
  <si>
    <t>MERCK-BOM</t>
  </si>
  <si>
    <t>MERCURYLAB-BOM</t>
  </si>
  <si>
    <t>MERMETL-BOM</t>
  </si>
  <si>
    <t>MERCTRD-BOM</t>
  </si>
  <si>
    <t>MESPHAR-B-BOM</t>
  </si>
  <si>
    <t>METALCO-BOM</t>
  </si>
  <si>
    <t>METAI-BOM</t>
  </si>
  <si>
    <t>METALFORGE-BOM</t>
  </si>
  <si>
    <t>METKORE-BOM</t>
  </si>
  <si>
    <t>METROGLOBL-BOM</t>
  </si>
  <si>
    <t>METROOV-BOM</t>
  </si>
  <si>
    <t>MEUSEKARA-BOM</t>
  </si>
  <si>
    <t>MHEL-BOM</t>
  </si>
  <si>
    <t>MEWARPOL-BOM</t>
  </si>
  <si>
    <t>MEWATZI-BOM</t>
  </si>
  <si>
    <t>MAL-BOM</t>
  </si>
  <si>
    <t>MFLINDIA-BOM</t>
  </si>
  <si>
    <t>MFSINTRCRP-BOM</t>
  </si>
  <si>
    <t>MHMLIND-BOM</t>
  </si>
  <si>
    <t>MIC-BOM</t>
  </si>
  <si>
    <t>MICROEN-BOM</t>
  </si>
  <si>
    <t>MICROMT-BOM</t>
  </si>
  <si>
    <t>MICROPL-B-BOM</t>
  </si>
  <si>
    <t>MICROTECH-BOM</t>
  </si>
  <si>
    <t>MICROSE-BOM</t>
  </si>
  <si>
    <t>MIDEASTP-BOM</t>
  </si>
  <si>
    <t>MIDINDIA-BOM</t>
  </si>
  <si>
    <t>MIDINFRA-BOM</t>
  </si>
  <si>
    <t>MIDESTI-B-BOM</t>
  </si>
  <si>
    <t>MIDFIELD-BOM</t>
  </si>
  <si>
    <t>MIDLANDP-BOM</t>
  </si>
  <si>
    <t>MIDPOLY-BOM</t>
  </si>
  <si>
    <t>MIDVAL-BOM</t>
  </si>
  <si>
    <t>MIDWEST-BOM</t>
  </si>
  <si>
    <t>MIHIJAM-BOM</t>
  </si>
  <si>
    <t>MIHIKA-BOM</t>
  </si>
  <si>
    <t>MKDOTEX-BOM</t>
  </si>
  <si>
    <t>MILESTONE-BOM</t>
  </si>
  <si>
    <t>ZMILGFIN-BOM</t>
  </si>
  <si>
    <t>RAVLELA-BOM</t>
  </si>
  <si>
    <t>MILKSPL-BOM</t>
  </si>
  <si>
    <t>MLKFOOD-BOM</t>
  </si>
  <si>
    <t>MILLENCY-BOM</t>
  </si>
  <si>
    <t>MIENT-BOM</t>
  </si>
  <si>
    <t>MINALIND-BOM</t>
  </si>
  <si>
    <t>MINAXI-BOM</t>
  </si>
  <si>
    <t>MINDACORP-BOM</t>
  </si>
  <si>
    <t>MINDAFIN-BOM</t>
  </si>
  <si>
    <t>MINDAIND-BOM</t>
  </si>
  <si>
    <t>MINDTECK-BOM</t>
  </si>
  <si>
    <t>MINDTREE-BOM</t>
  </si>
  <si>
    <t>MINDVISCAP-BOM</t>
  </si>
  <si>
    <t>MINID-BOM</t>
  </si>
  <si>
    <t>MINISOFT-BOM</t>
  </si>
  <si>
    <t>MINOLTAF-BOM</t>
  </si>
  <si>
    <t>MINTAGE-BOM</t>
  </si>
  <si>
    <t>MPCOSEM-B-BOM</t>
  </si>
  <si>
    <t>MIRCELECTR-BOM</t>
  </si>
  <si>
    <t>MIRCH-BOM</t>
  </si>
  <si>
    <t>MIRZAINT-BOM</t>
  </si>
  <si>
    <t>MISHKA-BOM</t>
  </si>
  <si>
    <t>PYRAMID-BOM</t>
  </si>
  <si>
    <t>MISHTANN-BOM</t>
  </si>
  <si>
    <t>MITSHI-BOM</t>
  </si>
  <si>
    <t>MITSU-BOM</t>
  </si>
  <si>
    <t>MIVENMACH-BOM</t>
  </si>
  <si>
    <t>EMKAR-BOM</t>
  </si>
  <si>
    <t>MKEXIM-BOM</t>
  </si>
  <si>
    <t>MMFL-BOM</t>
  </si>
  <si>
    <t>MMRUBBR-B-BOM</t>
  </si>
  <si>
    <t>MMTC-BOM</t>
  </si>
  <si>
    <t>MOBILTEL-BOM</t>
  </si>
  <si>
    <t>MODFC-BOM</t>
  </si>
  <si>
    <t>MODWOOL-BOM</t>
  </si>
  <si>
    <t>MODECEM-BOM</t>
  </si>
  <si>
    <t>MODCL-BOM</t>
  </si>
  <si>
    <t>MODAIRY-BOM</t>
  </si>
  <si>
    <t>MDRNSUT-B-BOM</t>
  </si>
  <si>
    <t>MODERN-BOM</t>
  </si>
  <si>
    <t>MODINSU-BOM</t>
  </si>
  <si>
    <t>MODMA-BOM</t>
  </si>
  <si>
    <t>MODRNSH-BOM</t>
  </si>
  <si>
    <t>MDRNSTL-BOM</t>
  </si>
  <si>
    <t>MDRNSYN-B-BOM</t>
  </si>
  <si>
    <t>MDTERYT-B-BOM</t>
  </si>
  <si>
    <t>MDRNTHR-B-BOM</t>
  </si>
  <si>
    <t>MODEX-BOM</t>
  </si>
  <si>
    <t>MODIHOOV-BOM</t>
  </si>
  <si>
    <t>MODINATUR-BOM</t>
  </si>
  <si>
    <t>MODIRUBBER-BOM</t>
  </si>
  <si>
    <t>MODITHR-BOM</t>
  </si>
  <si>
    <t>MODIPON-BOM</t>
  </si>
  <si>
    <t>MODISNME-BOM</t>
  </si>
  <si>
    <t>MODISTO-BOM</t>
  </si>
  <si>
    <t>MOH-BOM</t>
  </si>
  <si>
    <t>MHECKMT-BOM</t>
  </si>
  <si>
    <t>MOHITIND-BOM</t>
  </si>
  <si>
    <t>MOHITPPR-BOM</t>
  </si>
  <si>
    <t>MOHITE-BOM</t>
  </si>
  <si>
    <t>MOIL-BOM</t>
  </si>
  <si>
    <t>MOLDTKPAC-BOM</t>
  </si>
  <si>
    <t>MOLDTEK-BOM</t>
  </si>
  <si>
    <t>MONINFO-BOM</t>
  </si>
  <si>
    <t>MONARCH-BOM</t>
  </si>
  <si>
    <t>MONESHIA-BOM</t>
  </si>
  <si>
    <t>MMLF-BOM</t>
  </si>
  <si>
    <t>MONEYCF-BOM</t>
  </si>
  <si>
    <t>MONEL-BOM</t>
  </si>
  <si>
    <t>MONNETIN-BOM</t>
  </si>
  <si>
    <t>MONNETISPA-BOM</t>
  </si>
  <si>
    <t>MONETSUG-BOM</t>
  </si>
  <si>
    <t>MONOT-BOM</t>
  </si>
  <si>
    <t>MONOZYM-BOM</t>
  </si>
  <si>
    <t>MONSANTO-BOM</t>
  </si>
  <si>
    <t>MONTA-BOM</t>
  </si>
  <si>
    <t>MONTRIL-BOM</t>
  </si>
  <si>
    <t>MONTECARLO-BOM</t>
  </si>
  <si>
    <t>MONGIPA-BOM</t>
  </si>
  <si>
    <t>MOONGIPASEC-BOM</t>
  </si>
  <si>
    <t>MORARJEE-BOM</t>
  </si>
  <si>
    <t>MORARKFI-BOM</t>
  </si>
  <si>
    <t>MOREPENLAB-BOM</t>
  </si>
  <si>
    <t>MRGNIND-BOM</t>
  </si>
  <si>
    <t>MORGAN-BOM</t>
  </si>
  <si>
    <t>MORGANITE-BOM</t>
  </si>
  <si>
    <t>MORYOIND-BOM</t>
  </si>
  <si>
    <t>MOSCHIP-BOM</t>
  </si>
  <si>
    <t>MOSERBAER-BOM</t>
  </si>
  <si>
    <t>MOTMIND-BOM</t>
  </si>
  <si>
    <t>MOTHERSUMI-BOM</t>
  </si>
  <si>
    <t>MOTILALOFS-BOM</t>
  </si>
  <si>
    <t>M100-BOM</t>
  </si>
  <si>
    <t>MGOLD-BOM</t>
  </si>
  <si>
    <t>M50-BOM</t>
  </si>
  <si>
    <t>N100-BOM</t>
  </si>
  <si>
    <t>MOTOGENFIN-BOM</t>
  </si>
  <si>
    <t>MOTOROLSP-BOM</t>
  </si>
  <si>
    <t>MOULIKF-BOM</t>
  </si>
  <si>
    <t>MOUNTEVE-BOM</t>
  </si>
  <si>
    <t>MOUNTSHIQ-BOM</t>
  </si>
  <si>
    <t>MOVILEX-BOM</t>
  </si>
  <si>
    <t>MOVINGPI-BOM</t>
  </si>
  <si>
    <t>MPAGI-BOM</t>
  </si>
  <si>
    <t>MPTELE-BOM</t>
  </si>
  <si>
    <t>MPFSL-BOM</t>
  </si>
  <si>
    <t>MPHASIS-BOM</t>
  </si>
  <si>
    <t>MPILCORPL-BOM</t>
  </si>
  <si>
    <t>MPL-BOM</t>
  </si>
  <si>
    <t>VISESHINFO-BOM</t>
  </si>
  <si>
    <t>MPSLTD-BOM</t>
  </si>
  <si>
    <t>MRF-BOM</t>
  </si>
  <si>
    <t>MRO-TEK-BOM</t>
  </si>
  <si>
    <t>MRUTR-BOM</t>
  </si>
  <si>
    <t>MSECURI-BOM</t>
  </si>
  <si>
    <t>MSLIND-BOM</t>
  </si>
  <si>
    <t>MSPL-BOM</t>
  </si>
  <si>
    <t>MSRINDIA-BOM</t>
  </si>
  <si>
    <t>MTEDUCARE-BOM</t>
  </si>
  <si>
    <t>MTZIND-BOM</t>
  </si>
  <si>
    <t>MTZPOLY-BOM</t>
  </si>
  <si>
    <t>MUDITFN-BOM</t>
  </si>
  <si>
    <t>MUDRA-BOM</t>
  </si>
  <si>
    <t>MUDUNURU-BOM</t>
  </si>
  <si>
    <t>MUKANDENGG-BOM</t>
  </si>
  <si>
    <t>MUKANDLTD-BOM</t>
  </si>
  <si>
    <t>MUKATPIP-BOM</t>
  </si>
  <si>
    <t>MUKPA-BOM</t>
  </si>
  <si>
    <t>MUKESHB-BOM</t>
  </si>
  <si>
    <t>MUKESTL-BOM</t>
  </si>
  <si>
    <t>MUKSTRI-BOM</t>
  </si>
  <si>
    <t>MUKTA-BOM</t>
  </si>
  <si>
    <t>MUKTAARTS-BOM</t>
  </si>
  <si>
    <t>MUKSYNT-BOM</t>
  </si>
  <si>
    <t>MUKUIND-BOM</t>
  </si>
  <si>
    <t>MULLER-BOM</t>
  </si>
  <si>
    <t>MCX-BOM</t>
  </si>
  <si>
    <t>MULTIARC-BOM</t>
  </si>
  <si>
    <t>MULTIBASE-BOM</t>
  </si>
  <si>
    <t>MULCOFF-BOM</t>
  </si>
  <si>
    <t>MULTIIN-BOM</t>
  </si>
  <si>
    <t>MULTI-PURPOS-BOM</t>
  </si>
  <si>
    <t>MUNKCHM-BOM</t>
  </si>
  <si>
    <t>MUNISFG-BOM</t>
  </si>
  <si>
    <t>MUNJALAU-BOM</t>
  </si>
  <si>
    <t>MUNJALSHOW-BOM</t>
  </si>
  <si>
    <t>MUNCAPM-BOM</t>
  </si>
  <si>
    <t>MUNOTHI-BOM</t>
  </si>
  <si>
    <t>MUNOTHFI-BOM</t>
  </si>
  <si>
    <t>MURABLK-BOM</t>
  </si>
  <si>
    <t>MURLIIND-BOM</t>
  </si>
  <si>
    <t>MURUDCERA-BOM</t>
  </si>
  <si>
    <t>RADIOCITY-BOM</t>
  </si>
  <si>
    <t>MUTHTFN-BOM</t>
  </si>
  <si>
    <t>MUTHOOTFIN-BOM</t>
  </si>
  <si>
    <t>MVCOTSP-BOM</t>
  </si>
  <si>
    <t>MVL-BOM</t>
  </si>
  <si>
    <t>MWTEXX-BOM</t>
  </si>
  <si>
    <t>MYMONEY-BOM</t>
  </si>
  <si>
    <t>MYMTECH-BOM</t>
  </si>
  <si>
    <t>MYSPAPE-BOM</t>
  </si>
  <si>
    <t>MYSORPETRO-BOM</t>
  </si>
  <si>
    <t>MYSTICELE-BOM</t>
  </si>
  <si>
    <t>NNTL-BOM</t>
  </si>
  <si>
    <t>NACHKNIT-BOM</t>
  </si>
  <si>
    <t>NAGTECH-BOM</t>
  </si>
  <si>
    <t>NAGAAGRI-BOM</t>
  </si>
  <si>
    <t>NAGDRUG-BOM</t>
  </si>
  <si>
    <t>NAGARFERT-BOM</t>
  </si>
  <si>
    <t>NGRJFIN-B-BOM</t>
  </si>
  <si>
    <t>NAGAROIL-BOM</t>
  </si>
  <si>
    <t>NAGPI-BOM</t>
  </si>
  <si>
    <t>NAGREEKCAP-BOM</t>
  </si>
  <si>
    <t>NAGREEKEXP-BOM</t>
  </si>
  <si>
    <t>NAHARCAP-BOM</t>
  </si>
  <si>
    <t>NAHARINDUS-BOM</t>
  </si>
  <si>
    <t>NAHARPOLY-BOM</t>
  </si>
  <si>
    <t>NAHARSPING-BOM</t>
  </si>
  <si>
    <t>NAINAMS-BOM</t>
  </si>
  <si>
    <t>NAISARG-BOM</t>
  </si>
  <si>
    <t>NAKSHTRINF-BOM</t>
  </si>
  <si>
    <t>NAKODA-BOM</t>
  </si>
  <si>
    <t>NSIL-BOM</t>
  </si>
  <si>
    <t>NAM-BOM</t>
  </si>
  <si>
    <t>NAMASTEXP-BOM</t>
  </si>
  <si>
    <t>NAMTECHELE-BOM</t>
  </si>
  <si>
    <t>NDL-BOM</t>
  </si>
  <si>
    <t>NARSM-BOM</t>
  </si>
  <si>
    <t>NARANGIN-BOM</t>
  </si>
  <si>
    <t>NH-BOM</t>
  </si>
  <si>
    <t>NARAYANI-BOM</t>
  </si>
  <si>
    <t>NARBADA-BOM</t>
  </si>
  <si>
    <t>PITHMST-BOM</t>
  </si>
  <si>
    <t>NIDL-BOM</t>
  </si>
  <si>
    <t>NARPROP-BOM</t>
  </si>
  <si>
    <t>NPNTCHM-BOM</t>
  </si>
  <si>
    <t>SHAWGELTIN-BOM</t>
  </si>
  <si>
    <t>NARMP-BOM</t>
  </si>
  <si>
    <t>NATECO-BOM</t>
  </si>
  <si>
    <t>NATCOPHARM-BOM</t>
  </si>
  <si>
    <t>NATCOMS-BOM</t>
  </si>
  <si>
    <t>NATHBIOGEN-BOM</t>
  </si>
  <si>
    <t>NATHPULP-BOM</t>
  </si>
  <si>
    <t>NATIONALUM-BOM</t>
  </si>
  <si>
    <t>NATAUTO-BOM</t>
  </si>
  <si>
    <t>NFL-BOM</t>
  </si>
  <si>
    <t>NATFIT-BOM</t>
  </si>
  <si>
    <t>NATFLASK-BOM</t>
  </si>
  <si>
    <t>NATGENI-BOM</t>
  </si>
  <si>
    <t>NOL-BOM</t>
  </si>
  <si>
    <t>NATPEROX-BOM</t>
  </si>
  <si>
    <t>NATPLAS-BOM</t>
  </si>
  <si>
    <t>NATPLASTI-BOM</t>
  </si>
  <si>
    <t>NATPLY-BOM</t>
  </si>
  <si>
    <t>NATIONSTD-BOM</t>
  </si>
  <si>
    <t>NATNLSTEEL-BOM</t>
  </si>
  <si>
    <t>NATNSWI-BOM</t>
  </si>
  <si>
    <t>NEPCPAPER-BOM</t>
  </si>
  <si>
    <t>NATRAJPR-BOM</t>
  </si>
  <si>
    <t>NATHUEC-BOM</t>
  </si>
  <si>
    <t>NATCAPSUQ-BOM</t>
  </si>
  <si>
    <t>NATUSTO-BOM</t>
  </si>
  <si>
    <t>KEDIAVA-BOM</t>
  </si>
  <si>
    <t>NAPL-BOM</t>
  </si>
  <si>
    <t>NBVENTURES-BOM</t>
  </si>
  <si>
    <t>NAVALTC-BOM</t>
  </si>
  <si>
    <t>NAVIGANT-BOM</t>
  </si>
  <si>
    <t>NAVINFLUOR-BOM</t>
  </si>
  <si>
    <t>IDI-BOM</t>
  </si>
  <si>
    <t>NAVBLDR-BOM</t>
  </si>
  <si>
    <t>NAVKARCORP-BOM</t>
  </si>
  <si>
    <t>NAVKETAN-BOM</t>
  </si>
  <si>
    <t>NAVNETEDUL-BOM</t>
  </si>
  <si>
    <t>NAYAPAP-BOM</t>
  </si>
  <si>
    <t>NAYSAA-BOM</t>
  </si>
  <si>
    <t>NBFOOT-BOM</t>
  </si>
  <si>
    <t>NBCC-BOM</t>
  </si>
  <si>
    <t>NCCBLUE-BOM</t>
  </si>
  <si>
    <t>NCCFIN-BOM</t>
  </si>
  <si>
    <t>NCC-BOM</t>
  </si>
  <si>
    <t>NCLIND-BOM</t>
  </si>
  <si>
    <t>NCLRESE-BOM</t>
  </si>
  <si>
    <t>NDMETAL-BOM</t>
  </si>
  <si>
    <t>NDASEC-BOM</t>
  </si>
  <si>
    <t>NECLIFE-BOM</t>
  </si>
  <si>
    <t>SNEEL-BOM</t>
  </si>
  <si>
    <t>NEELKNT-BOM</t>
  </si>
  <si>
    <t>NEELKAN-BOM</t>
  </si>
  <si>
    <t>NEERAJ-BOM</t>
  </si>
  <si>
    <t>NEGOTIUM-BOM</t>
  </si>
  <si>
    <t>NEHAINT-BOM</t>
  </si>
  <si>
    <t>NEIL-BOM</t>
  </si>
  <si>
    <t>NELCAST-BOM</t>
  </si>
  <si>
    <t>NELCO-BOM</t>
  </si>
  <si>
    <t>NEOCORP-BOM</t>
  </si>
  <si>
    <t>NOGMIND-BOM</t>
  </si>
  <si>
    <t>NEPCAGRO-BOM</t>
  </si>
  <si>
    <t>NEPCMICON-BOM</t>
  </si>
  <si>
    <t>NEPCTEX-BOM</t>
  </si>
  <si>
    <t>NEPTEXP-BOM</t>
  </si>
  <si>
    <t>NESCO-BOM</t>
  </si>
  <si>
    <t>NESTLEIND-BOM</t>
  </si>
  <si>
    <t>NET4-BOM</t>
  </si>
  <si>
    <t>NETLINK-BOM</t>
  </si>
  <si>
    <t>NETTLINX-BOM</t>
  </si>
  <si>
    <t>NETVIS-BOM</t>
  </si>
  <si>
    <t>NETVISTAIT-BOM</t>
  </si>
  <si>
    <t>NETWORK18-BOM</t>
  </si>
  <si>
    <t>NETWORK-BOM</t>
  </si>
  <si>
    <t>NTL-BOM</t>
  </si>
  <si>
    <t>NEULANDLAB-BOM</t>
  </si>
  <si>
    <t>SUJANAUNI-BOM</t>
  </si>
  <si>
    <t>NDTV-BOM</t>
  </si>
  <si>
    <t>NEWLIGHT-BOM</t>
  </si>
  <si>
    <t>NEWMKTADV-BOM</t>
  </si>
  <si>
    <t>NEWEVER-BOM</t>
  </si>
  <si>
    <t>NEWINFRA-BOM</t>
  </si>
  <si>
    <t>NEXCEN-BOM</t>
  </si>
  <si>
    <t>NEXTMEDIA-BOM</t>
  </si>
  <si>
    <t>NEXTGENT-BOM</t>
  </si>
  <si>
    <t>NEXUSCOMMO-BOM</t>
  </si>
  <si>
    <t>NEXUSSOF-BOM</t>
  </si>
  <si>
    <t>NEXXOFT-BOM</t>
  </si>
  <si>
    <t>NEYCERI-BOM</t>
  </si>
  <si>
    <t>NGIND-BOM</t>
  </si>
  <si>
    <t>NGLFINE-BOM</t>
  </si>
  <si>
    <t>NHCFOODS-BOM</t>
  </si>
  <si>
    <t>NHPC-BOM</t>
  </si>
  <si>
    <t>NICCO-BOM</t>
  </si>
  <si>
    <t>NICCOPAR-BOM</t>
  </si>
  <si>
    <t>NICCOUCO-BOM</t>
  </si>
  <si>
    <t>NIDHGRN-BOM</t>
  </si>
  <si>
    <t>NIHARINF-BOM</t>
  </si>
  <si>
    <t>NIITLTD-BOM</t>
  </si>
  <si>
    <t>NIITTECH-BOM</t>
  </si>
  <si>
    <t>NIJJER-BOM</t>
  </si>
  <si>
    <t>NIKHILAD-BOM</t>
  </si>
  <si>
    <t>NIKKIGL-BOM</t>
  </si>
  <si>
    <t>NILA-BOM</t>
  </si>
  <si>
    <t>NILACHAL-BOM</t>
  </si>
  <si>
    <t>NILE-BOM</t>
  </si>
  <si>
    <t>NILKAMAL-BOM</t>
  </si>
  <si>
    <t>ZNILKENG-BOM</t>
  </si>
  <si>
    <t>NIMBUSFOO-BOM</t>
  </si>
  <si>
    <t>NIMBUSI-BOM</t>
  </si>
  <si>
    <t>NIMBSPROJ-BOM</t>
  </si>
  <si>
    <t>NINSYS-BOM</t>
  </si>
  <si>
    <t>NIRAJ-BOM</t>
  </si>
  <si>
    <t>NIRAVCOM-BOM</t>
  </si>
  <si>
    <t>NIRLON-BOM</t>
  </si>
  <si>
    <t>NIRMANC-BOM</t>
  </si>
  <si>
    <t>NFIL-BOM</t>
  </si>
  <si>
    <t>NCOPPER-BOM</t>
  </si>
  <si>
    <t>NITCO-BOM</t>
  </si>
  <si>
    <t>NITESHEST-BOM</t>
  </si>
  <si>
    <t>NITINCAST-BOM</t>
  </si>
  <si>
    <t>NITINFIRE-BOM</t>
  </si>
  <si>
    <t>NITININ-BOM</t>
  </si>
  <si>
    <t>NITINSPIN-BOM</t>
  </si>
  <si>
    <t>NITTAGELA-BOM</t>
  </si>
  <si>
    <t>ZNIVEMER-BOM</t>
  </si>
  <si>
    <t>ZNIVITRD-BOM</t>
  </si>
  <si>
    <t>NIWASSP-BOM</t>
  </si>
  <si>
    <t>NIYOGIN-BOM</t>
  </si>
  <si>
    <t>NKIND-BOM</t>
  </si>
  <si>
    <t>NLCINDIA-BOM</t>
  </si>
  <si>
    <t>NMDC-BOM</t>
  </si>
  <si>
    <t>NOBLEBR-BOM</t>
  </si>
  <si>
    <t>NOBLEXP-BOM</t>
  </si>
  <si>
    <t>NOBPOL-BOM</t>
  </si>
  <si>
    <t>NOCIL-BOM</t>
  </si>
  <si>
    <t>NOELA-BOM</t>
  </si>
  <si>
    <t>NOESISIND-BOM</t>
  </si>
  <si>
    <t>NOIMC-BOM</t>
  </si>
  <si>
    <t>NOIDATOLL-BOM</t>
  </si>
  <si>
    <t>NORBTEAEXP-BOM</t>
  </si>
  <si>
    <t>NORRIS-BOM</t>
  </si>
  <si>
    <t>NECCLTD-BOM</t>
  </si>
  <si>
    <t>NORTHPR-BOM</t>
  </si>
  <si>
    <t>NORTHLINK-BOM</t>
  </si>
  <si>
    <t>4THGEN-BOM</t>
  </si>
  <si>
    <t>NEL-BOM</t>
  </si>
  <si>
    <t>NOUVEAU-BOM</t>
  </si>
  <si>
    <t>NOVIS-BOM</t>
  </si>
  <si>
    <t>NOVAPUB-BOM</t>
  </si>
  <si>
    <t>NOVAGOLD-BOM</t>
  </si>
  <si>
    <t>NOVARTIND-BOM</t>
  </si>
  <si>
    <t>NOVOPANIND-BOM</t>
  </si>
  <si>
    <t>NPRFIN-BOM</t>
  </si>
  <si>
    <t>NRAGRINDQ-BOM</t>
  </si>
  <si>
    <t>NRINTER-BOM</t>
  </si>
  <si>
    <t>NRBBEARING-BOM</t>
  </si>
  <si>
    <t>NIBL-BOM</t>
  </si>
  <si>
    <t>NRC-BOM</t>
  </si>
  <si>
    <t>NTCIND-BOM</t>
  </si>
  <si>
    <t>NTPC-BOM</t>
  </si>
  <si>
    <t>NUTEK-BOM</t>
  </si>
  <si>
    <t>NUBALIN-BOM</t>
  </si>
  <si>
    <t>NUCHEM-BOM</t>
  </si>
  <si>
    <t>NUCLEUS-BOM</t>
  </si>
  <si>
    <t>NUMEM-BOM</t>
  </si>
  <si>
    <t>NUMUP-BOM</t>
  </si>
  <si>
    <t>NUTECH-BOM</t>
  </si>
  <si>
    <t>NUTRA-BOM</t>
  </si>
  <si>
    <t>NUTRICIRCLE-BOM</t>
  </si>
  <si>
    <t>NUWAY-BOM</t>
  </si>
  <si>
    <t>ZRAVINTR-BOM</t>
  </si>
  <si>
    <t>OASISME-BOM</t>
  </si>
  <si>
    <t>SAMLEPU-BOM</t>
  </si>
  <si>
    <t>OASISEC-BOM</t>
  </si>
  <si>
    <t>OASISTEX-BOM</t>
  </si>
  <si>
    <t>OASIS-BOM</t>
  </si>
  <si>
    <t>OBEROIRLTY-BOM</t>
  </si>
  <si>
    <t>OONE-BOM</t>
  </si>
  <si>
    <t>OCEAGRO-BOM</t>
  </si>
  <si>
    <t>OCENINFR-BOM</t>
  </si>
  <si>
    <t>OCEANIC-BOM</t>
  </si>
  <si>
    <t>OCL-BOM</t>
  </si>
  <si>
    <t>OISL-BOM</t>
  </si>
  <si>
    <t>OCTAL-BOM</t>
  </si>
  <si>
    <t>OCTAVINV-BOM</t>
  </si>
  <si>
    <t>OCTAWARE-BOM</t>
  </si>
  <si>
    <t>ODYCORP-BOM</t>
  </si>
  <si>
    <t>ODYSSEY-BOM</t>
  </si>
  <si>
    <t>ODVDC-BOM</t>
  </si>
  <si>
    <t>OFSTECH-BOM</t>
  </si>
  <si>
    <t>ONGC-BOM</t>
  </si>
  <si>
    <t>OILCOUNTUB-BOM</t>
  </si>
  <si>
    <t>OIL-BOM</t>
  </si>
  <si>
    <t>OKPLA-BOM</t>
  </si>
  <si>
    <t>OLYCAP-BOM</t>
  </si>
  <si>
    <t>OLYMPTX-BOM</t>
  </si>
  <si>
    <t>OLPCL-BOM</t>
  </si>
  <si>
    <t>OLYMTFI-BOM</t>
  </si>
  <si>
    <t>OLYOI-BOM</t>
  </si>
  <si>
    <t>OMMETALS-BOM</t>
  </si>
  <si>
    <t>OMANSH-BOM</t>
  </si>
  <si>
    <t>OMAXAUTO-BOM</t>
  </si>
  <si>
    <t>OMAXE-BOM</t>
  </si>
  <si>
    <t>OMEAG-BOM</t>
  </si>
  <si>
    <t>OMEGAIN-BOM</t>
  </si>
  <si>
    <t>OMEGALAB-BOM</t>
  </si>
  <si>
    <t>OMKAR-BOM</t>
  </si>
  <si>
    <t>OMKARPH-BOM</t>
  </si>
  <si>
    <t>OMKARCHEM-BOM</t>
  </si>
  <si>
    <t>OMNDE-BOM</t>
  </si>
  <si>
    <t>OMNITECH-BOM</t>
  </si>
  <si>
    <t>OMNITEX-BOM</t>
  </si>
  <si>
    <t>ONELIFECAP-BOM</t>
  </si>
  <si>
    <t>OTML-BOM</t>
  </si>
  <si>
    <t>ONIDA-BOM</t>
  </si>
  <si>
    <t>ONIDSAK-BOM</t>
  </si>
  <si>
    <t>ONMOBILE-BOM</t>
  </si>
  <si>
    <t>ONTIC-BOM</t>
  </si>
  <si>
    <t>ONTRACK-BOM</t>
  </si>
  <si>
    <t>ONWARDTEC-BOM</t>
  </si>
  <si>
    <t>OPCHAINS-BOM</t>
  </si>
  <si>
    <t>OPTIEMUS-BOM</t>
  </si>
  <si>
    <t>TRANSPEKF-BOM</t>
  </si>
  <si>
    <t>OPTOCIRCUI-BOM</t>
  </si>
  <si>
    <t>ORACLECR-BOM</t>
  </si>
  <si>
    <t>OFSS-BOM</t>
  </si>
  <si>
    <t>ORBITCORP-BOM</t>
  </si>
  <si>
    <t>ORBTEXP-BOM</t>
  </si>
  <si>
    <t>ORBIT-BOM</t>
  </si>
  <si>
    <t>ORBITPL-BOM</t>
  </si>
  <si>
    <t>ORCHIDPHAR-BOM</t>
  </si>
  <si>
    <t>ORGINFO-BOM</t>
  </si>
  <si>
    <t>ORGCOAT-BOM</t>
  </si>
  <si>
    <t>ORICON-BOM</t>
  </si>
  <si>
    <t>ORIENTABRA-BOM</t>
  </si>
  <si>
    <t>ORIENTBELL-BOM</t>
  </si>
  <si>
    <t>ORIBEVER-BOM</t>
  </si>
  <si>
    <t>ORIENTCEM-BOM</t>
  </si>
  <si>
    <t>GREENPOWER-BOM</t>
  </si>
  <si>
    <t>ORIENTPPR-BOM</t>
  </si>
  <si>
    <t>ORIENTLTD-BOM</t>
  </si>
  <si>
    <t>ORIENTREF-BOM</t>
  </si>
  <si>
    <t>ORNTSYN-BOM</t>
  </si>
  <si>
    <t>ORIENTBANK-BOM</t>
  </si>
  <si>
    <t>ORIENTCQ-BOM</t>
  </si>
  <si>
    <t>ORIENTHOT-BOM</t>
  </si>
  <si>
    <t>ORINTIN-BOM</t>
  </si>
  <si>
    <t>ORIREME-BOM</t>
  </si>
  <si>
    <t>ORIENTALTL-BOM</t>
  </si>
  <si>
    <t>ORVENPR-BOM</t>
  </si>
  <si>
    <t>DSQBIO-BOM</t>
  </si>
  <si>
    <t>ORINEXP-BOM</t>
  </si>
  <si>
    <t>ORIACID-BOM</t>
  </si>
  <si>
    <t>ORIQUAL-BOM</t>
  </si>
  <si>
    <t>OREXTR-BOM</t>
  </si>
  <si>
    <t>ORSIND-BOM</t>
  </si>
  <si>
    <t>ORISSAMINE-BOM</t>
  </si>
  <si>
    <t>ORISSASP-BOM</t>
  </si>
  <si>
    <t>OROSMITHS-BOM</t>
  </si>
  <si>
    <t>ORTEL-BOM</t>
  </si>
  <si>
    <t>ORTINLAABS-BOM</t>
  </si>
  <si>
    <t>OSCARGLO-BOM</t>
  </si>
  <si>
    <t>OSCAR-BOM</t>
  </si>
  <si>
    <t>OSEASPR-BOM</t>
  </si>
  <si>
    <t>OSIAJEE-BOM</t>
  </si>
  <si>
    <t>OSIAIND-BOM</t>
  </si>
  <si>
    <t>OSWALAGRO-BOM</t>
  </si>
  <si>
    <t>BINDALAGRO-BOM</t>
  </si>
  <si>
    <t>OSWALEA-BOM</t>
  </si>
  <si>
    <t>OSWALOR-BOM</t>
  </si>
  <si>
    <t>OSSWM-BOM</t>
  </si>
  <si>
    <t>OSWAYRN-BOM</t>
  </si>
  <si>
    <t>OTCO-BOM</t>
  </si>
  <si>
    <t>OTOKLIN-BOM</t>
  </si>
  <si>
    <t>OUDHSUG-BOM</t>
  </si>
  <si>
    <t>OBRSESY-BOM</t>
  </si>
  <si>
    <t>OVOBELE-BOM</t>
  </si>
  <si>
    <t>OXFORDIN-BOM</t>
  </si>
  <si>
    <t>OXIDE-BOM</t>
  </si>
  <si>
    <t>OYEEEE-BOM</t>
  </si>
  <si>
    <t>OZONEWORLD-BOM</t>
  </si>
  <si>
    <t>PIFL-BOM</t>
  </si>
  <si>
    <t>PACIFICI-BOM</t>
  </si>
  <si>
    <t>PACKTEC-BOM</t>
  </si>
  <si>
    <t>PACT-BOM</t>
  </si>
  <si>
    <t>PADAMCO-BOM</t>
  </si>
  <si>
    <t>PADMALAYAT-BOM</t>
  </si>
  <si>
    <t>PADALPO-BOM</t>
  </si>
  <si>
    <t>PADMAIND-BOM</t>
  </si>
  <si>
    <t>PADMINIT-BOM</t>
  </si>
  <si>
    <t>PAEL-BOM</t>
  </si>
  <si>
    <t>WOMENNET-BOM</t>
  </si>
  <si>
    <t>PAGEIND-BOM</t>
  </si>
  <si>
    <t>PNTXCHM-BOM</t>
  </si>
  <si>
    <t>PALCRED-BOM</t>
  </si>
  <si>
    <t>PALASHSEC-BOM</t>
  </si>
  <si>
    <t>PENNARALUM-BOM</t>
  </si>
  <si>
    <t>PALCO-BOM</t>
  </si>
  <si>
    <t>PALRED-BOM</t>
  </si>
  <si>
    <t>PALSOFT-BOM</t>
  </si>
  <si>
    <t>PAMWPAP-BOM</t>
  </si>
  <si>
    <t>PANAUTO-BOM</t>
  </si>
  <si>
    <t>PANDRUG-BOM</t>
  </si>
  <si>
    <t>PANELEC-BOM</t>
  </si>
  <si>
    <t>PANINDIAC-BOM</t>
  </si>
  <si>
    <t>PANIND-BOM</t>
  </si>
  <si>
    <t>PANACEABIO-BOM</t>
  </si>
  <si>
    <t>PANACHE-BOM</t>
  </si>
  <si>
    <t>PANAFIC-BOM</t>
  </si>
  <si>
    <t>PANAMAPET-BOM</t>
  </si>
  <si>
    <t>PANASONIC-BOM</t>
  </si>
  <si>
    <t>PANCARBON-BOM</t>
  </si>
  <si>
    <t>PANAENERG-BOM</t>
  </si>
  <si>
    <t>PANCHCE-BOM</t>
  </si>
  <si>
    <t>PANCHMAHQ-BOM</t>
  </si>
  <si>
    <t>PANCHSHEEL-BOM</t>
  </si>
  <si>
    <t>PANJON-BOM</t>
  </si>
  <si>
    <t>PANKPIY-BOM</t>
  </si>
  <si>
    <t>PANKAJPO-BOM</t>
  </si>
  <si>
    <t>PANKAJPOLY-BOM</t>
  </si>
  <si>
    <t>PANORAMUNI-BOM</t>
  </si>
  <si>
    <t>PANTALDVRSL-BOM</t>
  </si>
  <si>
    <t>PANIDPR-BOM</t>
  </si>
  <si>
    <t>PANCM-BOM</t>
  </si>
  <si>
    <t>MNDSREF-BOM</t>
  </si>
  <si>
    <t>PARABDRUGS-BOM</t>
  </si>
  <si>
    <t>PARAGMILK-BOM</t>
  </si>
  <si>
    <t>PARAGONF-BOM</t>
  </si>
  <si>
    <t>PARACABLES-BOM</t>
  </si>
  <si>
    <t>PARMCOS-B-BOM</t>
  </si>
  <si>
    <t>PARAPRINT-BOM</t>
  </si>
  <si>
    <t>SRYSTLT-BOM</t>
  </si>
  <si>
    <t>PARASPETRO-BOM</t>
  </si>
  <si>
    <t>PRSRIND-BOM</t>
  </si>
  <si>
    <t>ZPARAPLY-BOM</t>
  </si>
  <si>
    <t>PRSRSYN-B-BOM</t>
  </si>
  <si>
    <t>PARAL-BOM</t>
  </si>
  <si>
    <t>PARDI-BOM</t>
  </si>
  <si>
    <t>PAREKHPLAT-BOM</t>
  </si>
  <si>
    <t>PARENTLD-BOM</t>
  </si>
  <si>
    <t>ZPARICIN-BOM</t>
  </si>
  <si>
    <t>PARIKSHA-BOM</t>
  </si>
  <si>
    <t>PARKERAC-BOM</t>
  </si>
  <si>
    <t>PARLESOFT-BOM</t>
  </si>
  <si>
    <t>PARMAX-BOM</t>
  </si>
  <si>
    <t>PARMSILK-BOM</t>
  </si>
  <si>
    <t>PARNAMI-BOM</t>
  </si>
  <si>
    <t>PSAL-BOM</t>
  </si>
  <si>
    <t>ZKRISDEE-BOM</t>
  </si>
  <si>
    <t>PARRYSUGAR-BOM</t>
  </si>
  <si>
    <t>PARSHINV-BOM</t>
  </si>
  <si>
    <t>PARSHWANA-BOM</t>
  </si>
  <si>
    <t>PARSOLI-BOM</t>
  </si>
  <si>
    <t>PARSVNATH-BOM</t>
  </si>
  <si>
    <t>PARTANI-BOM</t>
  </si>
  <si>
    <t>PRATRAJ-BOM</t>
  </si>
  <si>
    <t>PARHOSG-BOM</t>
  </si>
  <si>
    <t>PASARI-BOM</t>
  </si>
  <si>
    <t>PASCHIM-BOM</t>
  </si>
  <si>
    <t>PSCABLE-BOM</t>
  </si>
  <si>
    <t>PASHUSEO-BOM</t>
  </si>
  <si>
    <t>PASUPTAC-BOM</t>
  </si>
  <si>
    <t>PASUPATFAB-BOM</t>
  </si>
  <si>
    <t>PASUFIN-BOM</t>
  </si>
  <si>
    <t>PASUSPG-BOM</t>
  </si>
  <si>
    <t>PJL-BOM</t>
  </si>
  <si>
    <t>PATELENG-BOM</t>
  </si>
  <si>
    <t>PATINTLOG-BOM</t>
  </si>
  <si>
    <t>PATELSAI-BOM</t>
  </si>
  <si>
    <t>PATHEJA-B-BOM</t>
  </si>
  <si>
    <t>PATIDAR-BOM</t>
  </si>
  <si>
    <t>PATSPINLTD-BOM</t>
  </si>
  <si>
    <t>PML-BOM</t>
  </si>
  <si>
    <t>PAUSHAKLTD-BOM</t>
  </si>
  <si>
    <t>PAWANSUT-BOM</t>
  </si>
  <si>
    <t>RUTRINT-BOM</t>
  </si>
  <si>
    <t>PBFL-BOM</t>
  </si>
  <si>
    <t>ZPESTICI-BOM</t>
  </si>
  <si>
    <t>PBAINFRA-BOM</t>
  </si>
  <si>
    <t>PBMPOLY-BOM</t>
  </si>
  <si>
    <t>PCJEWELLER-BOM</t>
  </si>
  <si>
    <t>PCPROD-BOM</t>
  </si>
  <si>
    <t>PCICHEM-BOM</t>
  </si>
  <si>
    <t>PCS-BOM</t>
  </si>
  <si>
    <t>PDSMFL-BOM</t>
  </si>
  <si>
    <t>PEPL-BOM</t>
  </si>
  <si>
    <t>PGIL-BOM</t>
  </si>
  <si>
    <t>PEARLPOLY-BOM</t>
  </si>
  <si>
    <t>PECOS-BOM</t>
  </si>
  <si>
    <t>PCCOSMA-BOM</t>
  </si>
  <si>
    <t>PEETISEC-BOM</t>
  </si>
  <si>
    <t>PENINLAND-BOM</t>
  </si>
  <si>
    <t>PENPEBS-BOM</t>
  </si>
  <si>
    <t>PENIND-BOM</t>
  </si>
  <si>
    <t>PENTAPH-BOM</t>
  </si>
  <si>
    <t>PENTFOR-B-BOM</t>
  </si>
  <si>
    <t>PNTASOL-B-BOM</t>
  </si>
  <si>
    <t>PENTAGLO-BOM</t>
  </si>
  <si>
    <t>PENTAGRAPH-BOM</t>
  </si>
  <si>
    <t>PNTKYOR-BOM</t>
  </si>
  <si>
    <t>PEOPLIN-BOM</t>
  </si>
  <si>
    <t>OCTAVE-BOM</t>
  </si>
  <si>
    <t>PERFEPA-BOM</t>
  </si>
  <si>
    <t>PCRKPHA-BOM</t>
  </si>
  <si>
    <t>PERMAGN-BOM</t>
  </si>
  <si>
    <t>PERSCAR-BOM</t>
  </si>
  <si>
    <t>PERSISTENT-BOM</t>
  </si>
  <si>
    <t>PERTCOM-B-BOM</t>
  </si>
  <si>
    <t>PERVASIVE-BOM</t>
  </si>
  <si>
    <t>PETPLST-BOM</t>
  </si>
  <si>
    <t>PETRONENGG-BOM</t>
  </si>
  <si>
    <t>PETRONET-BOM</t>
  </si>
  <si>
    <t>PFIZER-BOM</t>
  </si>
  <si>
    <t>PFLINFOTC-BOM</t>
  </si>
  <si>
    <t>PGEL-BOM</t>
  </si>
  <si>
    <t>PGFOILQ-BOM</t>
  </si>
  <si>
    <t>PGINDST-BOM</t>
  </si>
  <si>
    <t>PHCAP-BOM</t>
  </si>
  <si>
    <t>PHTRADING-BOM</t>
  </si>
  <si>
    <t>PHRMASI-BOM</t>
  </si>
  <si>
    <t>PHARMAID-BOM</t>
  </si>
  <si>
    <t>PHELAPP-BOM</t>
  </si>
  <si>
    <t>PHILIPCARB-BOM</t>
  </si>
  <si>
    <t>PHOENXINTL-BOM</t>
  </si>
  <si>
    <t>PHOENIXLL-BOM</t>
  </si>
  <si>
    <t>PHOENIXLTD-BOM</t>
  </si>
  <si>
    <t>PHOENIXTN-BOM</t>
  </si>
  <si>
    <t>PHOTON-BOM</t>
  </si>
  <si>
    <t>PHOTOQUP-BOM</t>
  </si>
  <si>
    <t>PHYTO-BOM</t>
  </si>
  <si>
    <t>PIIND-BOM</t>
  </si>
  <si>
    <t>PICCADIL-BOM</t>
  </si>
  <si>
    <t>PICCASUG-BOM</t>
  </si>
  <si>
    <t>PICTUREHS-BOM</t>
  </si>
  <si>
    <t>PIDILITIND-BOM</t>
  </si>
  <si>
    <t>PILITA-BOM</t>
  </si>
  <si>
    <t>PILANIINVS-BOM</t>
  </si>
  <si>
    <t>PINCONLIFE-BOM</t>
  </si>
  <si>
    <t>PINCON-BOM</t>
  </si>
  <si>
    <t>PINEANIM-BOM</t>
  </si>
  <si>
    <t>PINKCHM-BOM</t>
  </si>
  <si>
    <t>PIONAGR-BOM</t>
  </si>
  <si>
    <t>PIONDIST-BOM</t>
  </si>
  <si>
    <t>PIONEEREMB-BOM</t>
  </si>
  <si>
    <t>PIONRINV-BOM</t>
  </si>
  <si>
    <t>PEL-BOM</t>
  </si>
  <si>
    <t>PIRAMGLAS-BOM</t>
  </si>
  <si>
    <t>PITAMBER-BOM</t>
  </si>
  <si>
    <t>PITHP-BOM</t>
  </si>
  <si>
    <t>PITTILAM-BOM</t>
  </si>
  <si>
    <t>PITTSIRON-BOM</t>
  </si>
  <si>
    <t>PIXTRANS-BOM</t>
  </si>
  <si>
    <t>PIYUSHT-BOM</t>
  </si>
  <si>
    <t>FLFININ-BOM</t>
  </si>
  <si>
    <t>ZPPOLYSA-BOM</t>
  </si>
  <si>
    <t>PLASTIBLEN-BOM</t>
  </si>
  <si>
    <t>PLATINUM-BOM</t>
  </si>
  <si>
    <t>PLATIFN-BOM</t>
  </si>
  <si>
    <t>PLETHICO-BOM</t>
  </si>
  <si>
    <t>PLUSFIN-BOM</t>
  </si>
  <si>
    <t>PMTELELIN-BOM</t>
  </si>
  <si>
    <t>PMCFIN-BOM</t>
  </si>
  <si>
    <t>PNBGILTS-BOM</t>
  </si>
  <si>
    <t>PNBHOUSING-BOM</t>
  </si>
  <si>
    <t>PNCINFRA-BOM</t>
  </si>
  <si>
    <t>PHL-BOM</t>
  </si>
  <si>
    <t>POCHIRAJU-BOM</t>
  </si>
  <si>
    <t>POEL-BOM</t>
  </si>
  <si>
    <t>PODDAR-BOM</t>
  </si>
  <si>
    <t>PODARPIGQ-BOM</t>
  </si>
  <si>
    <t>POKARNA-BOM</t>
  </si>
  <si>
    <t>POLARIND-BOM</t>
  </si>
  <si>
    <t>POLARPH-BOM</t>
  </si>
  <si>
    <t>POLARIS-BOM</t>
  </si>
  <si>
    <t>POLOHOT-BOM</t>
  </si>
  <si>
    <t>POLSON-BOM</t>
  </si>
  <si>
    <t>POLYMED-BOM</t>
  </si>
  <si>
    <t>POLYCHEM-BOM</t>
  </si>
  <si>
    <t>POLYCON-BOM</t>
  </si>
  <si>
    <t>POLTC-BOM</t>
  </si>
  <si>
    <t>POLYLINK-BOM</t>
  </si>
  <si>
    <t>POLYMAC-BOM</t>
  </si>
  <si>
    <t>POLYCHMP-BOM</t>
  </si>
  <si>
    <t>POLYPLEX-BOM</t>
  </si>
  <si>
    <t>POLYSPIN-BOM</t>
  </si>
  <si>
    <t>POLYTEX-BOM</t>
  </si>
  <si>
    <t>PONDYOXIDE-BOM</t>
  </si>
  <si>
    <t>PONNIERODE-BOM</t>
  </si>
  <si>
    <t>POOJAENT-BOM</t>
  </si>
  <si>
    <t>POONADAL-BOM</t>
  </si>
  <si>
    <t>PONAMRS-BOM</t>
  </si>
  <si>
    <t>POPULARES-BOM</t>
  </si>
  <si>
    <t>PORWAL-BOM</t>
  </si>
  <si>
    <t>PELTD-BOM</t>
  </si>
  <si>
    <t>BESTSTEEL-BOM</t>
  </si>
  <si>
    <t>PFC-BOM</t>
  </si>
  <si>
    <t>POWERGRID-BOM</t>
  </si>
  <si>
    <t>POWERMECH-BOM</t>
  </si>
  <si>
    <t>POWERGYM-BOM</t>
  </si>
  <si>
    <t>POWERSOF-BOM</t>
  </si>
  <si>
    <t>PPAP-BOM</t>
  </si>
  <si>
    <t>PRCEM-BOM</t>
  </si>
  <si>
    <t>PRABHAT-BOM</t>
  </si>
  <si>
    <t>PTIL-BOM</t>
  </si>
  <si>
    <t>PRABHAVIN-BOM</t>
  </si>
  <si>
    <t>ZPRBHSTE-BOM</t>
  </si>
  <si>
    <t>PRADPME-BOM</t>
  </si>
  <si>
    <t>PRADIP-BOM</t>
  </si>
  <si>
    <t>PRAGBOS-BOM</t>
  </si>
  <si>
    <t>PRAJIND-BOM</t>
  </si>
  <si>
    <t>PRAENG-BOM</t>
  </si>
  <si>
    <t>PRACERA-BOM</t>
  </si>
  <si>
    <t>PRAKASHCON-BOM</t>
  </si>
  <si>
    <t>PRFOTRN-BOM</t>
  </si>
  <si>
    <t>PRAKASH-BOM</t>
  </si>
  <si>
    <t>PRALE-BOM</t>
  </si>
  <si>
    <t>PRAKSOV-BOM</t>
  </si>
  <si>
    <t>PRAKASHSTL-BOM</t>
  </si>
  <si>
    <t>PWASML-BOM</t>
  </si>
  <si>
    <t>PRAMFIN-BOM</t>
  </si>
  <si>
    <t>PRAMANC-BOM</t>
  </si>
  <si>
    <t>PRANAVSP-BOM</t>
  </si>
  <si>
    <t>PRSNTIN-BOM</t>
  </si>
  <si>
    <t>PRATIBHA-BOM</t>
  </si>
  <si>
    <t>PRATIK-BOM</t>
  </si>
  <si>
    <t>PRATIKSH-BOM</t>
  </si>
  <si>
    <t>PRAVEEN-BOM</t>
  </si>
  <si>
    <t>PRECTRA-BOM</t>
  </si>
  <si>
    <t>PRECAM-BOM</t>
  </si>
  <si>
    <t>PRECISION-BOM</t>
  </si>
  <si>
    <t>PRECISIO-BOM</t>
  </si>
  <si>
    <t>PRECWIRE-BOM</t>
  </si>
  <si>
    <t>PRECM-BOM</t>
  </si>
  <si>
    <t>PREMKUT-BOM</t>
  </si>
  <si>
    <t>PRESOFI-BOM</t>
  </si>
  <si>
    <t>PREMCO-BOM</t>
  </si>
  <si>
    <t>PREMCAP-BOM</t>
  </si>
  <si>
    <t>PCPL-BOM</t>
  </si>
  <si>
    <t>PEIL-BOM</t>
  </si>
  <si>
    <t>PREMEXPLQ-BOM</t>
  </si>
  <si>
    <t>PREMRIN-BOM</t>
  </si>
  <si>
    <t>PREMIER-BOM</t>
  </si>
  <si>
    <t>PREMPIPES-BOM</t>
  </si>
  <si>
    <t>PREMIERPOL-BOM</t>
  </si>
  <si>
    <t>PRMRPRT-BOM</t>
  </si>
  <si>
    <t>PREMSYN-BOM</t>
  </si>
  <si>
    <t>PRMRVNY-B-BOM</t>
  </si>
  <si>
    <t>PREMCAPM-BOM</t>
  </si>
  <si>
    <t>PREMIND-BOM</t>
  </si>
  <si>
    <t>PREMINT-BOM</t>
  </si>
  <si>
    <t>PRERINFRA-BOM</t>
  </si>
  <si>
    <t>PRESHAMET-BOM</t>
  </si>
  <si>
    <t>PRESISH-BOM</t>
  </si>
  <si>
    <t>PRESSMN-BOM</t>
  </si>
  <si>
    <t>PRESSURS-BOM</t>
  </si>
  <si>
    <t>PRESTIGE-BOM</t>
  </si>
  <si>
    <t>PRESTIG-BOM</t>
  </si>
  <si>
    <t>PRESHMP-B-BOM</t>
  </si>
  <si>
    <t>PRETLEA-BOM</t>
  </si>
  <si>
    <t>PRICOLLTD-BOM</t>
  </si>
  <si>
    <t>PRICOL-BOM</t>
  </si>
  <si>
    <t>PRIMAGR-BOM</t>
  </si>
  <si>
    <t>PRIMAPLA-BOM</t>
  </si>
  <si>
    <t>PRIMECAPM-BOM</t>
  </si>
  <si>
    <t>PRIME-BOM</t>
  </si>
  <si>
    <t>PFOCUS-BOM</t>
  </si>
  <si>
    <t>PRIMIND-BOM</t>
  </si>
  <si>
    <t>PRIMEPT-BOM</t>
  </si>
  <si>
    <t>PRIMEPRO-BOM</t>
  </si>
  <si>
    <t>PRIMESECU-BOM</t>
  </si>
  <si>
    <t>PRIMSOL-BOM</t>
  </si>
  <si>
    <t>PRIMEURB-BOM</t>
  </si>
  <si>
    <t>PRISMCEM-BOM</t>
  </si>
  <si>
    <t>PRISMFN-BOM</t>
  </si>
  <si>
    <t>PRISMINFO-BOM</t>
  </si>
  <si>
    <t>PRISMMEDI-BOM</t>
  </si>
  <si>
    <t>PRITHVIEXCH-BOM</t>
  </si>
  <si>
    <t>PRITHVI-BOM</t>
  </si>
  <si>
    <t>PRITIKAUTO-BOM</t>
  </si>
  <si>
    <t>PRITIKAST-BOM</t>
  </si>
  <si>
    <t>PNC-BOM</t>
  </si>
  <si>
    <t>PRIYALT-BOM</t>
  </si>
  <si>
    <t>PRIYFAB-BOM</t>
  </si>
  <si>
    <t>PRIYADSP-BOM</t>
  </si>
  <si>
    <t>PRIYANK-BOM</t>
  </si>
  <si>
    <t>PROFINC-BOM</t>
  </si>
  <si>
    <t>PROAIMENT-BOM</t>
  </si>
  <si>
    <t>PROCAL-BOM</t>
  </si>
  <si>
    <t>PGHH-BOM</t>
  </si>
  <si>
    <t>PROFDIA-BOM</t>
  </si>
  <si>
    <t>PROGRESV-BOM</t>
  </si>
  <si>
    <t>PRSTEEL-BOM</t>
  </si>
  <si>
    <t>PROLINSO-BOM</t>
  </si>
  <si>
    <t>KUNALOVE-BOM</t>
  </si>
  <si>
    <t>PROMACT-BOM</t>
  </si>
  <si>
    <t>GREENFIRE-BOM</t>
  </si>
  <si>
    <t>PROTCHEM-BOM</t>
  </si>
  <si>
    <t>PROTODEV-BOM</t>
  </si>
  <si>
    <t>PROVEST-BOM</t>
  </si>
  <si>
    <t>PROVOGE-BOM</t>
  </si>
  <si>
    <t>PROZONINTU-BOM</t>
  </si>
  <si>
    <t>PRUDMOULI-BOM</t>
  </si>
  <si>
    <t>PSITINFRA-BOM</t>
  </si>
  <si>
    <t>PSL-BOM</t>
  </si>
  <si>
    <t>PSPPROJECT-BOM</t>
  </si>
  <si>
    <t>PFS-BOM</t>
  </si>
  <si>
    <t>PTC-BOM</t>
  </si>
  <si>
    <t>PTL-BOM</t>
  </si>
  <si>
    <t>PDUMJEIND-BOM</t>
  </si>
  <si>
    <t>PDMJEPAPER-BOM</t>
  </si>
  <si>
    <t>PDUMJEPULP-BOM</t>
  </si>
  <si>
    <t>PULSRIN-BOM</t>
  </si>
  <si>
    <t>PUNCTRD-BOM</t>
  </si>
  <si>
    <t>PUNITCO-BOM</t>
  </si>
  <si>
    <t>PUNJLLOYD-BOM</t>
  </si>
  <si>
    <t>PSB-BOM</t>
  </si>
  <si>
    <t>PACL-BOM</t>
  </si>
  <si>
    <t>PUNJABCHEM-BOM</t>
  </si>
  <si>
    <t>PUNJCOMMU-BOM</t>
  </si>
  <si>
    <t>PUNFIBR-BOM</t>
  </si>
  <si>
    <t>PNB-BOM</t>
  </si>
  <si>
    <t>PUNWOOLC-BOM</t>
  </si>
  <si>
    <t>PUNSUMI-BOM</t>
  </si>
  <si>
    <t>PURVA-BOM</t>
  </si>
  <si>
    <t>PGL-BOM</t>
  </si>
  <si>
    <t>PURITY-BOM</t>
  </si>
  <si>
    <t>PUROHITCON-BOM</t>
  </si>
  <si>
    <t>PURPLE-BOM</t>
  </si>
  <si>
    <t>PUSHPA-BOM</t>
  </si>
  <si>
    <t>PUSHPIN-BOM</t>
  </si>
  <si>
    <t>PVP-BOM</t>
  </si>
  <si>
    <t>PVR-BOM</t>
  </si>
  <si>
    <t>PVVINFRA-BOM</t>
  </si>
  <si>
    <t>PSTL-BOM</t>
  </si>
  <si>
    <t>PYXISFIN-BOM</t>
  </si>
  <si>
    <t>QPRO-BOM</t>
  </si>
  <si>
    <t>QUADRANT-BOM</t>
  </si>
  <si>
    <t>QUANTBUILD-BOM</t>
  </si>
  <si>
    <t>QUANTDIA-BOM</t>
  </si>
  <si>
    <t>QGOLDHALF-BOM</t>
  </si>
  <si>
    <t>QNIFTY-BOM</t>
  </si>
  <si>
    <t>QUASAR-BOM</t>
  </si>
  <si>
    <t>QUESS-BOM</t>
  </si>
  <si>
    <t>QFSL-BOM</t>
  </si>
  <si>
    <t>QUICKHEAL-BOM</t>
  </si>
  <si>
    <t>QUINTEGRA-BOM</t>
  </si>
  <si>
    <t>RSYSTEMINT-BOM</t>
  </si>
  <si>
    <t>RELBANK-BOM</t>
  </si>
  <si>
    <t>RELGOLD-BOM</t>
  </si>
  <si>
    <t>RAAJMEDI-BOM</t>
  </si>
  <si>
    <t>RAASHIF-BOM</t>
  </si>
  <si>
    <t>RASSIREF-BOM</t>
  </si>
  <si>
    <t>RACLGEAR-BOM</t>
  </si>
  <si>
    <t>RADAAN-BOM</t>
  </si>
  <si>
    <t>RADGLOBAL-BOM</t>
  </si>
  <si>
    <t>RMCL-BOM</t>
  </si>
  <si>
    <t>RCL-BOM</t>
  </si>
  <si>
    <t>RADHEDE-BOM</t>
  </si>
  <si>
    <t>RADHEY-BOM</t>
  </si>
  <si>
    <t>RADHIKAJWE-BOM</t>
  </si>
  <si>
    <t>RADHIKAS-BOM</t>
  </si>
  <si>
    <t>RADRO-BOM</t>
  </si>
  <si>
    <t>RADICO-BOM</t>
  </si>
  <si>
    <t>RADIXIND-BOM</t>
  </si>
  <si>
    <t>RAGHAVIN-BOM</t>
  </si>
  <si>
    <t>RRML-BOM</t>
  </si>
  <si>
    <t>RAGHAVAEPL-BOM</t>
  </si>
  <si>
    <t>RAGHCEM-BOM</t>
  </si>
  <si>
    <t>RAGHUNAT-BOM</t>
  </si>
  <si>
    <t>RAFL-BOM</t>
  </si>
  <si>
    <t>RAGHUSYN-BOM</t>
  </si>
  <si>
    <t>RAHILIN-BOM</t>
  </si>
  <si>
    <t>RAHME-BOM</t>
  </si>
  <si>
    <t>RAIREKMOH-BOM</t>
  </si>
  <si>
    <t>RAIDEEPIND-BOM</t>
  </si>
  <si>
    <t>RAIN-BOM</t>
  </si>
  <si>
    <t>RAINBRE-BOM</t>
  </si>
  <si>
    <t>RAINBOWDQ-BOM</t>
  </si>
  <si>
    <t>RAINBOWF-BOM</t>
  </si>
  <si>
    <t>RAINBOWPAP-BOM</t>
  </si>
  <si>
    <t>RAJAGRO-BOM</t>
  </si>
  <si>
    <t>RAIPF-BOM</t>
  </si>
  <si>
    <t>RAJOIL-BOM</t>
  </si>
  <si>
    <t>RAJPACK-BOM</t>
  </si>
  <si>
    <t>RAJRAYON-BOM</t>
  </si>
  <si>
    <t>RAJTV-BOM</t>
  </si>
  <si>
    <t>RAJABAH-BOM</t>
  </si>
  <si>
    <t>RAJPALAYAM-BOM</t>
  </si>
  <si>
    <t>RCCL-BOM</t>
  </si>
  <si>
    <t>RAJGASES-BOM</t>
  </si>
  <si>
    <t>RAJSPTR-BOM</t>
  </si>
  <si>
    <t>RAJPOLY-BOM</t>
  </si>
  <si>
    <t>RAJTUBE-BOM</t>
  </si>
  <si>
    <t>RAJATH-BOM</t>
  </si>
  <si>
    <t>ARENTERP-BOM</t>
  </si>
  <si>
    <t>ANNTHMS-BOM</t>
  </si>
  <si>
    <t>RAJMINC-BOM</t>
  </si>
  <si>
    <t>RAJESHEXPO-BOM</t>
  </si>
  <si>
    <t>RAJMALL-BOM</t>
  </si>
  <si>
    <t>RAJSOLV-BOM</t>
  </si>
  <si>
    <t>RAJINFRA-BOM</t>
  </si>
  <si>
    <t>RAJKSYN-BOM</t>
  </si>
  <si>
    <t>RAJKOTINV-BOM</t>
  </si>
  <si>
    <t>RJKMRFR-BOM</t>
  </si>
  <si>
    <t>RAJLXIN-BOM</t>
  </si>
  <si>
    <t>RAJOOENG-BOM</t>
  </si>
  <si>
    <t>RAJPUTANA-BOM</t>
  </si>
  <si>
    <t>RAJGLOWIR-BOM</t>
  </si>
  <si>
    <t>RAJSAN-BOM</t>
  </si>
  <si>
    <t>RAJSREESUG-BOM</t>
  </si>
  <si>
    <t>RAJVIR-BOM</t>
  </si>
  <si>
    <t>RALLIS-BOM</t>
  </si>
  <si>
    <t>RAMINFO-BOM</t>
  </si>
  <si>
    <t>ICVLCHEM-BOM</t>
  </si>
  <si>
    <t>RAMRAT-BOM</t>
  </si>
  <si>
    <t>RAMAPPR-B-BOM</t>
  </si>
  <si>
    <t>RAMAPETRO-BOM</t>
  </si>
  <si>
    <t>RAMAPHO-BOM</t>
  </si>
  <si>
    <t>RAMAPULP-BOM</t>
  </si>
  <si>
    <t>RAMASTEEL-BOM</t>
  </si>
  <si>
    <t>RAMAVISION-BOM</t>
  </si>
  <si>
    <t>RLFL-BOM</t>
  </si>
  <si>
    <t>RAMCOIND-BOM</t>
  </si>
  <si>
    <t>RAMCOSUP-BOM</t>
  </si>
  <si>
    <t>RAMCOSYS-BOM</t>
  </si>
  <si>
    <t>RAMGOPOLY-BOM</t>
  </si>
  <si>
    <t>RKFORGE-BOM</t>
  </si>
  <si>
    <t>RAMKY-BOM</t>
  </si>
  <si>
    <t>RAMMA-BOM</t>
  </si>
  <si>
    <t>RAMSTEL-BOM</t>
  </si>
  <si>
    <t>RAMSARUP-BOM</t>
  </si>
  <si>
    <t>RAMSONS-BOM</t>
  </si>
  <si>
    <t>RANAMOH-BOM</t>
  </si>
  <si>
    <t>RANASUG-BOM</t>
  </si>
  <si>
    <t>RANBAXY-BOM</t>
  </si>
  <si>
    <t>RANDER-BOM</t>
  </si>
  <si>
    <t>RML-BOM</t>
  </si>
  <si>
    <t>RBL-BOM</t>
  </si>
  <si>
    <t>RANCC-BOM</t>
  </si>
  <si>
    <t>RANEENGINE-BOM</t>
  </si>
  <si>
    <t>RANEHOLDIN-BOM</t>
  </si>
  <si>
    <t>RANJEEV-BOM</t>
  </si>
  <si>
    <t>RANJITSE-BOM</t>
  </si>
  <si>
    <t>RANKLIN-BOM</t>
  </si>
  <si>
    <t>RANSISOF-BOM</t>
  </si>
  <si>
    <t>RAP-BOM</t>
  </si>
  <si>
    <t>RAPICUT-BOM</t>
  </si>
  <si>
    <t>RASEXTR-BOM</t>
  </si>
  <si>
    <t>RASPRO-BOM</t>
  </si>
  <si>
    <t>RASRESOR-BOM</t>
  </si>
  <si>
    <t>RASANDIK-BOM</t>
  </si>
  <si>
    <t>RASHELAG-BOM</t>
  </si>
  <si>
    <t>RCF-BOM</t>
  </si>
  <si>
    <t>RASIELEC-BOM</t>
  </si>
  <si>
    <t>RASIKPL-BOM</t>
  </si>
  <si>
    <t>RASOI-BOM</t>
  </si>
  <si>
    <t>RASOYPR-BOM</t>
  </si>
  <si>
    <t>RATANGLI-BOM</t>
  </si>
  <si>
    <t>RATHIBAR-BOM</t>
  </si>
  <si>
    <t>RATHIGRA-BOM</t>
  </si>
  <si>
    <t>RATHISPA-BOM</t>
  </si>
  <si>
    <t>RATHIST-BOM</t>
  </si>
  <si>
    <t>RINADRG-BOM</t>
  </si>
  <si>
    <t>RATNAMAGRO-BOM</t>
  </si>
  <si>
    <t>RATVA-BOM</t>
  </si>
  <si>
    <t>RTNINFRA-BOM</t>
  </si>
  <si>
    <t>RTNPOWER-BOM</t>
  </si>
  <si>
    <t>RAUNAQEPC-BOM</t>
  </si>
  <si>
    <t>RAUNAFI-BOM</t>
  </si>
  <si>
    <t>RAVALSUGAR-BOM</t>
  </si>
  <si>
    <t>RKDL-BOM</t>
  </si>
  <si>
    <t>RAVISPN-BOM</t>
  </si>
  <si>
    <t>RALEGRA-BOM</t>
  </si>
  <si>
    <t>RAVINDT-BOM</t>
  </si>
  <si>
    <t>RAVRAJI-BOM</t>
  </si>
  <si>
    <t>RAYLA-BOM</t>
  </si>
  <si>
    <t>RAYMOND-BOM</t>
  </si>
  <si>
    <t>RBLBANK-BOM</t>
  </si>
  <si>
    <t>RCCEMEN-BOM</t>
  </si>
  <si>
    <t>RCIIND-BOM</t>
  </si>
  <si>
    <t>RCLFOODS-BOM</t>
  </si>
  <si>
    <t>RCRL-BOM</t>
  </si>
  <si>
    <t>RDBRL-BOM</t>
  </si>
  <si>
    <t>RDBRIL-BOM</t>
  </si>
  <si>
    <t>REALNEWS-BOM</t>
  </si>
  <si>
    <t>RGCEL-BOM</t>
  </si>
  <si>
    <t>REALSTR-BOM</t>
  </si>
  <si>
    <t>RTFL-BOM</t>
  </si>
  <si>
    <t>RETIFNL-BOM</t>
  </si>
  <si>
    <t>REDEXPR-BOM</t>
  </si>
  <si>
    <t>REDINGTON-BOM</t>
  </si>
  <si>
    <t>REFEX-BOM</t>
  </si>
  <si>
    <t>REFNOL-BOM</t>
  </si>
  <si>
    <t>REGAL-BOM</t>
  </si>
  <si>
    <t>REGALIAA-BOM</t>
  </si>
  <si>
    <t>REGENCERAM-BOM</t>
  </si>
  <si>
    <t>RGNYMIS-BOM</t>
  </si>
  <si>
    <t>REGENCY-BOM</t>
  </si>
  <si>
    <t>REGTRUS-BOM</t>
  </si>
  <si>
    <t>RGNTCHM-BOM</t>
  </si>
  <si>
    <t>SPINETR-BOM</t>
  </si>
  <si>
    <t>REIAGROLTD-BOM</t>
  </si>
  <si>
    <t>REISIXTEN-BOM</t>
  </si>
  <si>
    <t>REILELEC-BOM</t>
  </si>
  <si>
    <t>RENZTLB-B-BOM</t>
  </si>
  <si>
    <t>VINRKLB-BOM</t>
  </si>
  <si>
    <t>RELAXO-BOM</t>
  </si>
  <si>
    <t>RELIABVEN-BOM</t>
  </si>
  <si>
    <t>RELCAPITAL-BOM</t>
  </si>
  <si>
    <t>RELCHEMQ-BOM</t>
  </si>
  <si>
    <t>RCOM-BOM</t>
  </si>
  <si>
    <t>BANKBEES-BOM</t>
  </si>
  <si>
    <t>GOLDBEES-BOM</t>
  </si>
  <si>
    <t>HNGSNGBEES-BOM</t>
  </si>
  <si>
    <t>JUNIORBEES-BOM</t>
  </si>
  <si>
    <t>LIQUIDBEES-BOM</t>
  </si>
  <si>
    <t>NIFTYBEES-BOM</t>
  </si>
  <si>
    <t>PSUBNKBEES-BOM</t>
  </si>
  <si>
    <t>SHARIABEES-BOM</t>
  </si>
  <si>
    <t>RIIL-BOM</t>
  </si>
  <si>
    <t>RELIANCE-BOM</t>
  </si>
  <si>
    <t>RELINFRA-BOM</t>
  </si>
  <si>
    <t>RELCNX100-BOM</t>
  </si>
  <si>
    <t>RELNIFTY-BOM</t>
  </si>
  <si>
    <t>RELSENSEX-BOM</t>
  </si>
  <si>
    <t>RNRL-BOM</t>
  </si>
  <si>
    <t>RDEL-BOM</t>
  </si>
  <si>
    <t>RPOWER-BOM</t>
  </si>
  <si>
    <t>RELICTEC-BOM</t>
  </si>
  <si>
    <t>RELICAB-BOM</t>
  </si>
  <si>
    <t>RELIGARE-BOM</t>
  </si>
  <si>
    <t>RELSIND-BOM</t>
  </si>
  <si>
    <t>RELSTRUCT-BOM</t>
  </si>
  <si>
    <t>REMIEDEL-BOM</t>
  </si>
  <si>
    <t>REMIELEK-BOM</t>
  </si>
  <si>
    <t>REMIPRO-BOM</t>
  </si>
  <si>
    <t>REMISIN-BOM</t>
  </si>
  <si>
    <t>REMITR-BOM</t>
  </si>
  <si>
    <t>REMSONSIND-BOM</t>
  </si>
  <si>
    <t>RJL-BOM</t>
  </si>
  <si>
    <t>RENCHEM-BOM</t>
  </si>
  <si>
    <t>REPCOHOME-BOM</t>
  </si>
  <si>
    <t>REPRO-BOM</t>
  </si>
  <si>
    <t>RESONANCE-BOM</t>
  </si>
  <si>
    <t>RESPONSINF-BOM</t>
  </si>
  <si>
    <t>RESPONIND-BOM</t>
  </si>
  <si>
    <t>RESTILE-BOM</t>
  </si>
  <si>
    <t>RMMIL-BOM</t>
  </si>
  <si>
    <t>RGRL-BOM</t>
  </si>
  <si>
    <t>REVATHI-BOM</t>
  </si>
  <si>
    <t>REVAORG-BOM</t>
  </si>
  <si>
    <t>REXNORD-BOM</t>
  </si>
  <si>
    <t>RFLINT-BOM</t>
  </si>
  <si>
    <t>RGF-BOM</t>
  </si>
  <si>
    <t>RHODIA-BOM</t>
  </si>
  <si>
    <t>RHUTUDY-BOM</t>
  </si>
  <si>
    <t>RIBATEX-BOM</t>
  </si>
  <si>
    <t>RICHUNV-BOM</t>
  </si>
  <si>
    <t>RICHAIND-BOM</t>
  </si>
  <si>
    <t>RFSL-BOM</t>
  </si>
  <si>
    <t>RICHIRICH-BOM</t>
  </si>
  <si>
    <t>RICHLNP-BOM</t>
  </si>
  <si>
    <t>RICHWAY-BOM</t>
  </si>
  <si>
    <t>RICOAUTO-BOM</t>
  </si>
  <si>
    <t>RICOHQ-BOM</t>
  </si>
  <si>
    <t>RIDDHICORP-BOM</t>
  </si>
  <si>
    <t>RIDDHI-BOM</t>
  </si>
  <si>
    <t>RSTL-BOM</t>
  </si>
  <si>
    <t>RIDHISYN-BOM</t>
  </si>
  <si>
    <t>RIGASUG-BOM</t>
  </si>
  <si>
    <t>RISAINTL-BOM</t>
  </si>
  <si>
    <t>RISHABFIN-BOM</t>
  </si>
  <si>
    <t>RISHYRN-BOM</t>
  </si>
  <si>
    <t>RISHDIGA-BOM</t>
  </si>
  <si>
    <t>RDEVCAB-BOM</t>
  </si>
  <si>
    <t>RISHILASE-BOM</t>
  </si>
  <si>
    <t>RISHITECH-BOM</t>
  </si>
  <si>
    <t>PUNEETRE-BOM</t>
  </si>
  <si>
    <t>RISHIRUB-BOM</t>
  </si>
  <si>
    <t>RITESHIN-BOM</t>
  </si>
  <si>
    <t>RPIL-BOM</t>
  </si>
  <si>
    <t>RIVERDAL-BOM</t>
  </si>
  <si>
    <t>RJBIOTECH-BOM</t>
  </si>
  <si>
    <t>RJSHAH-BOM</t>
  </si>
  <si>
    <t>RKB-BOM</t>
  </si>
  <si>
    <t>RLF-BOM</t>
  </si>
  <si>
    <t>RMC-BOM</t>
  </si>
  <si>
    <t>RMGALLOY-BOM</t>
  </si>
  <si>
    <t>RMIFOOD-BOM</t>
  </si>
  <si>
    <t>RMISTEL-BOM</t>
  </si>
  <si>
    <t>RNBIND-BOM</t>
  </si>
  <si>
    <t>ROCKHARD-BOM</t>
  </si>
  <si>
    <t>ROCKLES-B-BOM</t>
  </si>
  <si>
    <t>ROCPROJ-BOM</t>
  </si>
  <si>
    <t>ROCKTHR-BOM</t>
  </si>
  <si>
    <t>ROCKONENT-BOM</t>
  </si>
  <si>
    <t>RODIUM-BOM</t>
  </si>
  <si>
    <t>RHNISTR-BOM</t>
  </si>
  <si>
    <t>ROHITFERRO-BOM</t>
  </si>
  <si>
    <t>ROLCOEN-BOM</t>
  </si>
  <si>
    <t>ROLLT-BOM</t>
  </si>
  <si>
    <t>ROLTA-BOM</t>
  </si>
  <si>
    <t>ROOFITIND-BOM</t>
  </si>
  <si>
    <t>ROOPAIND-BOM</t>
  </si>
  <si>
    <t>ROPLAS-BOM</t>
  </si>
  <si>
    <t>ROSEI-BOM</t>
  </si>
  <si>
    <t>ROSEMER-BOM</t>
  </si>
  <si>
    <t>ROSEZIN-BOM</t>
  </si>
  <si>
    <t>ROSETEX-BOM</t>
  </si>
  <si>
    <t>ROSELABS-BOM</t>
  </si>
  <si>
    <t>RLL-BOM</t>
  </si>
  <si>
    <t>ROSSELLIND-BOM</t>
  </si>
  <si>
    <t>ROTO-BOM</t>
  </si>
  <si>
    <t>RGIL-BOM</t>
  </si>
  <si>
    <t>ROXY-BOM</t>
  </si>
  <si>
    <t>ROYALCU-BOM</t>
  </si>
  <si>
    <t>ROYALIND-BOM</t>
  </si>
  <si>
    <t>ROHLTD-BOM</t>
  </si>
  <si>
    <t>RAYALEMA-BOM</t>
  </si>
  <si>
    <t>RPGLIFE-BOM</t>
  </si>
  <si>
    <t>RPPINFRA-BOM</t>
  </si>
  <si>
    <t>RRFIN-BOM</t>
  </si>
  <si>
    <t>RRSECUR-BOM</t>
  </si>
  <si>
    <t>RSCORP-BOM</t>
  </si>
  <si>
    <t>RSPETRO-BOM</t>
  </si>
  <si>
    <t>RSSOFTWARE-BOM</t>
  </si>
  <si>
    <t>RSCINT-BOM</t>
  </si>
  <si>
    <t>RSDFIN-BOM</t>
  </si>
  <si>
    <t>RSLTEXTIL-BOM</t>
  </si>
  <si>
    <t>RSWM-BOM</t>
  </si>
  <si>
    <t>RTEXPO-BOM</t>
  </si>
  <si>
    <t>RTSPOWR-BOM</t>
  </si>
  <si>
    <t>RUBBERPR-BOM</t>
  </si>
  <si>
    <t>RUBFILA-BOM</t>
  </si>
  <si>
    <t>RUBRAME-BOM</t>
  </si>
  <si>
    <t>RUBY-BOM</t>
  </si>
  <si>
    <t>RUBYMILLS-BOM</t>
  </si>
  <si>
    <t>RUCHINFRA-BOM</t>
  </si>
  <si>
    <t>RUCHISOYA-BOM</t>
  </si>
  <si>
    <t>RUCHISTR-BOM</t>
  </si>
  <si>
    <t>RUCHINDLTD-BOM</t>
  </si>
  <si>
    <t>RUCHIRA-BOM</t>
  </si>
  <si>
    <t>RUIAAQA-BOM</t>
  </si>
  <si>
    <t>RUNEECHA-BOM</t>
  </si>
  <si>
    <t>RUNGTAIR-BOM</t>
  </si>
  <si>
    <t>RUPA-BOM</t>
  </si>
  <si>
    <t>RUPALAM-BOM</t>
  </si>
  <si>
    <t>RECLTD-BOM</t>
  </si>
  <si>
    <t>RUPEBAR-BOM</t>
  </si>
  <si>
    <t>RUSHIL-BOM</t>
  </si>
  <si>
    <t>RUSODAY-BOM</t>
  </si>
  <si>
    <t>RIR-BOM</t>
  </si>
  <si>
    <t>SCHAND-BOM</t>
  </si>
  <si>
    <t>SKUMARN-BOM</t>
  </si>
  <si>
    <t>SKUMAR-BOM</t>
  </si>
  <si>
    <t>SNSX50-BOM</t>
  </si>
  <si>
    <t>SNXT50-BOM</t>
  </si>
  <si>
    <t>SSIND-B1-BOM</t>
  </si>
  <si>
    <t>S&amp;SPOWER-BOM</t>
  </si>
  <si>
    <t>STCORP-BOM</t>
  </si>
  <si>
    <t>SAAGRR-BOM</t>
  </si>
  <si>
    <t>SAAMYABIO-BOM</t>
  </si>
  <si>
    <t>SATALMS-BOM</t>
  </si>
  <si>
    <t>GOVNOW-BOM</t>
  </si>
  <si>
    <t>SAB-BOM</t>
  </si>
  <si>
    <t>SABERORGAN-BOM</t>
  </si>
  <si>
    <t>SABOOBR-BOM</t>
  </si>
  <si>
    <t>SABOOSOD-BOM</t>
  </si>
  <si>
    <t>SIIL-BOM</t>
  </si>
  <si>
    <t>SACHEMT-BOM</t>
  </si>
  <si>
    <t>SADBHAV-BOM</t>
  </si>
  <si>
    <t>SADBHIN-BOM</t>
  </si>
  <si>
    <t>ZSUBWAYF-BOM</t>
  </si>
  <si>
    <t>SADHNANIQ-BOM</t>
  </si>
  <si>
    <t>SAFALHBS-BOM</t>
  </si>
  <si>
    <t>SAFALSEC-BOM</t>
  </si>
  <si>
    <t>SAFARIND-BOM</t>
  </si>
  <si>
    <t>SAFFRON-BOM</t>
  </si>
  <si>
    <t>CDRMEDI-BOM</t>
  </si>
  <si>
    <t>SAGCEM-BOM</t>
  </si>
  <si>
    <t>SAGARPROD-BOM</t>
  </si>
  <si>
    <t>SAGRSLK-BOM</t>
  </si>
  <si>
    <t>SAGRSOY-B-BOM</t>
  </si>
  <si>
    <t>SAGARSYST-BOM</t>
  </si>
  <si>
    <t>SGARRES-BOM</t>
  </si>
  <si>
    <t>SAGARSOFT-BOM</t>
  </si>
  <si>
    <t>SAHARAHOUS-BOM</t>
  </si>
  <si>
    <t>SAHARA-BOM</t>
  </si>
  <si>
    <t>SAHYADRI-BOM</t>
  </si>
  <si>
    <t>SAHYOGMULT-BOM</t>
  </si>
  <si>
    <t>SAIBABA-BOM</t>
  </si>
  <si>
    <t>SAICAPI-BOM</t>
  </si>
  <si>
    <t>SAINDUS-BOM</t>
  </si>
  <si>
    <t>SAIJEEV-BOM</t>
  </si>
  <si>
    <t>SAIMOH-BOM</t>
  </si>
  <si>
    <t>SAICOM-BOM</t>
  </si>
  <si>
    <t>SAINIK-BOM</t>
  </si>
  <si>
    <t>SAINTGOBAIN-BOM</t>
  </si>
  <si>
    <t>SAJJNT-BOM</t>
  </si>
  <si>
    <t>SAKSOFT-BOM</t>
  </si>
  <si>
    <t>SAKTHIFIN-BOM</t>
  </si>
  <si>
    <t>SAKHTISUG-BOM</t>
  </si>
  <si>
    <t>SAKUMA-BOM</t>
  </si>
  <si>
    <t>SALSTEEL-BOM</t>
  </si>
  <si>
    <t>SALASAR-BOM</t>
  </si>
  <si>
    <t>SALEM-BOM</t>
  </si>
  <si>
    <t>SALEMTX-BOM</t>
  </si>
  <si>
    <t>SALGUTI-BOM</t>
  </si>
  <si>
    <t>SALONACOT-BOM</t>
  </si>
  <si>
    <t>SALORAINTL-BOM</t>
  </si>
  <si>
    <t>SALZER-BOM</t>
  </si>
  <si>
    <t>SAMINDUS-BOM</t>
  </si>
  <si>
    <t>SAMNAST-BOM</t>
  </si>
  <si>
    <t>SAMARTHI-BOM</t>
  </si>
  <si>
    <t>SAMBANDAM-BOM</t>
  </si>
  <si>
    <t>SAMBHAAV-BOM</t>
  </si>
  <si>
    <t>SAMKRG-BOM</t>
  </si>
  <si>
    <t>ZSAMPACH-BOM</t>
  </si>
  <si>
    <t>ZSAMPKTR-BOM</t>
  </si>
  <si>
    <t>SAMPRE-BOM</t>
  </si>
  <si>
    <t>SAMRATPH-BOM</t>
  </si>
  <si>
    <t>SAMSPIN-BOM</t>
  </si>
  <si>
    <t>SRL-BOM</t>
  </si>
  <si>
    <t>SAMTEL-BOM</t>
  </si>
  <si>
    <t>SAMTELIN-BOM</t>
  </si>
  <si>
    <t>SAMTEX-BOM</t>
  </si>
  <si>
    <t>ZSAMTULI-BOM</t>
  </si>
  <si>
    <t>SAMYAKINT-BOM</t>
  </si>
  <si>
    <t>SANASATECH-BOM</t>
  </si>
  <si>
    <t>SEL-BOM</t>
  </si>
  <si>
    <t>SANBLUE-BOM</t>
  </si>
  <si>
    <t>SANCF-BOM</t>
  </si>
  <si>
    <t>ZSANCHTR-BOM</t>
  </si>
  <si>
    <t>SANCIA-BOM</t>
  </si>
  <si>
    <t>SANCTRN-BOM</t>
  </si>
  <si>
    <t>SANDPLAST-BOM</t>
  </si>
  <si>
    <t>SANDESH-BOM</t>
  </si>
  <si>
    <t>SANDUPHQ-BOM</t>
  </si>
  <si>
    <t>SANDURL-BOM</t>
  </si>
  <si>
    <t>SANDUMA-BOM</t>
  </si>
  <si>
    <t>SANGFROID-BOM</t>
  </si>
  <si>
    <t>SANPA-BOM</t>
  </si>
  <si>
    <t>SANGAMIND-BOM</t>
  </si>
  <si>
    <t>SAL-BOM</t>
  </si>
  <si>
    <t>SANHP-BOM</t>
  </si>
  <si>
    <t>SANGHCO-BOM</t>
  </si>
  <si>
    <t>SANGHIIND-BOM</t>
  </si>
  <si>
    <t>SANGHIPOLY-BOM</t>
  </si>
  <si>
    <t>SANGHAS-BOM</t>
  </si>
  <si>
    <t>SANGHVIFOR-BOM</t>
  </si>
  <si>
    <t>SANGHVIMOV-BOM</t>
  </si>
  <si>
    <t>SANGUI-BOM</t>
  </si>
  <si>
    <t>SANJAG-BOM</t>
  </si>
  <si>
    <t>SANJIVIN-BOM</t>
  </si>
  <si>
    <t>SANKHYAIN-BOM</t>
  </si>
  <si>
    <t>SANINFRA-BOM</t>
  </si>
  <si>
    <t>ZSANMCOM-BOM</t>
  </si>
  <si>
    <t>SANOFI-BOM</t>
  </si>
  <si>
    <t>SANRAA-BOM</t>
  </si>
  <si>
    <t>SANTETX-BOM</t>
  </si>
  <si>
    <t>SANTASPN-BOM</t>
  </si>
  <si>
    <t>SANEX-BOM</t>
  </si>
  <si>
    <t>SANTOSHF-BOM</t>
  </si>
  <si>
    <t>SANTOWIN-BOM</t>
  </si>
  <si>
    <t>SANVAN-BOM</t>
  </si>
  <si>
    <t>SANWARIA-BOM</t>
  </si>
  <si>
    <t>SANIM-BOM</t>
  </si>
  <si>
    <t>SAPANCHEM-BOM</t>
  </si>
  <si>
    <t>SPTRSHI-BOM</t>
  </si>
  <si>
    <t>SAPL-BOM</t>
  </si>
  <si>
    <t>SARAFSO-BOM</t>
  </si>
  <si>
    <t>XOINFO-BOM</t>
  </si>
  <si>
    <t>SARCHEM-BOM</t>
  </si>
  <si>
    <t>VIRTIND-BOM</t>
  </si>
  <si>
    <t>ZSARACOM-BOM</t>
  </si>
  <si>
    <t>SARDAEN-BOM</t>
  </si>
  <si>
    <t>SARDAINF-BOM</t>
  </si>
  <si>
    <t>SARDAPPR-BOM</t>
  </si>
  <si>
    <t>SARDAPLY-BOM</t>
  </si>
  <si>
    <t>SRDAPRT-BOM</t>
  </si>
  <si>
    <t>SAREGAMA-BOM</t>
  </si>
  <si>
    <t>SARIPNT-BOM</t>
  </si>
  <si>
    <t>SARITASO-BOM</t>
  </si>
  <si>
    <t>SARLCRD-BOM</t>
  </si>
  <si>
    <t>SARLAPOLY-BOM</t>
  </si>
  <si>
    <t>SARTHAKGL-BOM</t>
  </si>
  <si>
    <t>SARTHAKIND-BOM</t>
  </si>
  <si>
    <t>SMLT-BOM</t>
  </si>
  <si>
    <t>SARUPINDUS-BOM</t>
  </si>
  <si>
    <t>ZSARVAMA-BOM</t>
  </si>
  <si>
    <t>SARVODYA-BOM</t>
  </si>
  <si>
    <t>SARVOTTAM-BOM</t>
  </si>
  <si>
    <t>SASHWAT-BOM</t>
  </si>
  <si>
    <t>SASKEN-BOM</t>
  </si>
  <si>
    <t>SASTASUNDR-BOM</t>
  </si>
  <si>
    <t>SATINDLTD-BOM</t>
  </si>
  <si>
    <t>SATELENG-BOM</t>
  </si>
  <si>
    <t>SATELINFO-BOM</t>
  </si>
  <si>
    <t>SATGAGR-BOM</t>
  </si>
  <si>
    <t>SATHAISPAT-BOM</t>
  </si>
  <si>
    <t>SATIA-BOM</t>
  </si>
  <si>
    <t>SATIN-BOM</t>
  </si>
  <si>
    <t>SATKAR-BOM</t>
  </si>
  <si>
    <t>SKFL-BOM</t>
  </si>
  <si>
    <t>SATRAPROP-BOM</t>
  </si>
  <si>
    <t>ANARINDUS-BOM</t>
  </si>
  <si>
    <t>SATYA-BOM</t>
  </si>
  <si>
    <t>SHREEJIPHOS-BOM</t>
  </si>
  <si>
    <t>ZSATYASL-BOM</t>
  </si>
  <si>
    <t>SAUMYACAP-BOM</t>
  </si>
  <si>
    <t>SAUMYA-BOM</t>
  </si>
  <si>
    <t>SAURASHCEM-BOM</t>
  </si>
  <si>
    <t>SAURAPB-B-BOM</t>
  </si>
  <si>
    <t>SAVFI-BOM</t>
  </si>
  <si>
    <t>SAVINFOCO-BOM</t>
  </si>
  <si>
    <t>7TEC-BOM</t>
  </si>
  <si>
    <t>SAVERA-BOM</t>
  </si>
  <si>
    <t>SOTL-BOM</t>
  </si>
  <si>
    <t>SAWABUSI-BOM</t>
  </si>
  <si>
    <t>SAWACA-BOM</t>
  </si>
  <si>
    <t>SAWNTFD-BOM</t>
  </si>
  <si>
    <t>SAYAJIHOTL-BOM</t>
  </si>
  <si>
    <t>SB&amp;TINTL-BOM</t>
  </si>
  <si>
    <t>SBECSUG-BOM</t>
  </si>
  <si>
    <t>SBECSYS-BOM</t>
  </si>
  <si>
    <t>SBIHOMEFIN-BOM</t>
  </si>
  <si>
    <t>SETFBSE100-BOM</t>
  </si>
  <si>
    <t>SBIGETS-BOM</t>
  </si>
  <si>
    <t>SHBEREN-BOM</t>
  </si>
  <si>
    <t>SCAGRO-BOM</t>
  </si>
  <si>
    <t>SCANORG-BOM</t>
  </si>
  <si>
    <t>SCANPRO-BOM</t>
  </si>
  <si>
    <t>SCANSTL-BOM</t>
  </si>
  <si>
    <t>COUNTNDEN-BOM</t>
  </si>
  <si>
    <t>SCANPGEOM-BOM</t>
  </si>
  <si>
    <t>SCHABLON-BOM</t>
  </si>
  <si>
    <t>SCHAEFFLER-BOM</t>
  </si>
  <si>
    <t>SCHNEIDER-BOM</t>
  </si>
  <si>
    <t>APW-BOM</t>
  </si>
  <si>
    <t>SCINDIA-BOM</t>
  </si>
  <si>
    <t>SCC-BOM</t>
  </si>
  <si>
    <t>SCINTSOFT-BOM</t>
  </si>
  <si>
    <t>SCOOTER-BOM</t>
  </si>
  <si>
    <t>SCOPEIND-BOM</t>
  </si>
  <si>
    <t>SUPDF-BOM</t>
  </si>
  <si>
    <t>SEINV-BOM</t>
  </si>
  <si>
    <t>SEPOWER-BOM</t>
  </si>
  <si>
    <t>SEAGOLD-BOM</t>
  </si>
  <si>
    <t>SEATV-BOM</t>
  </si>
  <si>
    <t>SEAGUL-BOM</t>
  </si>
  <si>
    <t>SEAMECLTD-BOM</t>
  </si>
  <si>
    <t>SEASONF-BOM</t>
  </si>
  <si>
    <t>SEASONST-BOM</t>
  </si>
  <si>
    <t>SECALS-BOM</t>
  </si>
  <si>
    <t>SECHE-BOM</t>
  </si>
  <si>
    <t>SIS-BOM</t>
  </si>
  <si>
    <t>SEZAL-BOM</t>
  </si>
  <si>
    <t>SELMCL-BOM</t>
  </si>
  <si>
    <t>SELAN-BOM</t>
  </si>
  <si>
    <t>SELLWIN-BOM</t>
  </si>
  <si>
    <t>ELQPO-BOM</t>
  </si>
  <si>
    <t>SENBO-BOM</t>
  </si>
  <si>
    <t>SENTHILINFO-BOM</t>
  </si>
  <si>
    <t>SEQSOFT-BOM</t>
  </si>
  <si>
    <t>SEQUENT-BOM</t>
  </si>
  <si>
    <t>SERIND-BOM</t>
  </si>
  <si>
    <t>SRNEDYE-BOM</t>
  </si>
  <si>
    <t>SERVALL-BOM</t>
  </si>
  <si>
    <t>SERVOTEC-BOM</t>
  </si>
  <si>
    <t>SESHACHAL-BOM</t>
  </si>
  <si>
    <t>SESHAPAPER-BOM</t>
  </si>
  <si>
    <t>SETCO-BOM</t>
  </si>
  <si>
    <t>SEVENHILL-BOM</t>
  </si>
  <si>
    <t>SEYAIND-BOM</t>
  </si>
  <si>
    <t>SHVFERT-BOM</t>
  </si>
  <si>
    <t>SFLINTER-BOM</t>
  </si>
  <si>
    <t>SGLOBEX-BOM</t>
  </si>
  <si>
    <t>SGNTE-BOM</t>
  </si>
  <si>
    <t>SHK-BOM</t>
  </si>
  <si>
    <t>SHANINT-BOM</t>
  </si>
  <si>
    <t>SHABCHM-BOM</t>
  </si>
  <si>
    <t>SHAHALLOYS-BOM</t>
  </si>
  <si>
    <t>SHAHCON-BOM</t>
  </si>
  <si>
    <t>SHAHFOOD-BOM</t>
  </si>
  <si>
    <t>SHAHISHIP-BOM</t>
  </si>
  <si>
    <t>SHAILJA-BOM</t>
  </si>
  <si>
    <t>SHAILY-BOM</t>
  </si>
  <si>
    <t>SHAKTIPR-BOM</t>
  </si>
  <si>
    <t>SHAKTIPUMP-BOM</t>
  </si>
  <si>
    <t>SHARODW-BOM</t>
  </si>
  <si>
    <t>SAHLIBHFI-BOM</t>
  </si>
  <si>
    <t>SHALIINF-BOM</t>
  </si>
  <si>
    <t>SAGL-BOM</t>
  </si>
  <si>
    <t>SHALPAINTS-BOM</t>
  </si>
  <si>
    <t>SHALPRO-BOM</t>
  </si>
  <si>
    <t>SHALIWIR-BOM</t>
  </si>
  <si>
    <t>SHAMKENC-BOM</t>
  </si>
  <si>
    <t>SHAMKMUL-BOM</t>
  </si>
  <si>
    <t>SHAMKNSPIN-BOM</t>
  </si>
  <si>
    <t>SHAMROIN-BOM</t>
  </si>
  <si>
    <t>SHANGAR-BOM</t>
  </si>
  <si>
    <t>SHANKARA-BOM</t>
  </si>
  <si>
    <t>SHANTAI-BOM</t>
  </si>
  <si>
    <t>SHANTIGEAR-BOM</t>
  </si>
  <si>
    <t>SEIL-BOM</t>
  </si>
  <si>
    <t>SHANTIVI-BOM</t>
  </si>
  <si>
    <t>SHARDFI-BOM</t>
  </si>
  <si>
    <t>SIPTL-BOM</t>
  </si>
  <si>
    <t>SHINDL-BOM</t>
  </si>
  <si>
    <t>SHARDACROP-BOM</t>
  </si>
  <si>
    <t>SHRDAIS-BOM</t>
  </si>
  <si>
    <t>SHARDA-BOM</t>
  </si>
  <si>
    <t>SHARDUL-BOM</t>
  </si>
  <si>
    <t>SHARMEH-BOM</t>
  </si>
  <si>
    <t>SHARONBIO-BOM</t>
  </si>
  <si>
    <t>SHARP-BOM</t>
  </si>
  <si>
    <t>SHARPIND-BOM</t>
  </si>
  <si>
    <t>SHARPINV-BOM</t>
  </si>
  <si>
    <t>SHARPRIN-BOM</t>
  </si>
  <si>
    <t>SHASHANK-BOM</t>
  </si>
  <si>
    <t>SHASHIJIT-BOM</t>
  </si>
  <si>
    <t>SHASUNPHAR-BOM</t>
  </si>
  <si>
    <t>SHAYONA-BOM</t>
  </si>
  <si>
    <t>SFL-BOM</t>
  </si>
  <si>
    <t>SHEENA-BOM</t>
  </si>
  <si>
    <t>SHEETALB-BOM</t>
  </si>
  <si>
    <t>SHEETAL-BOM</t>
  </si>
  <si>
    <t>SPYL-BOM</t>
  </si>
  <si>
    <t>SHELLIN-BOM</t>
  </si>
  <si>
    <t>SHELMER-BOM</t>
  </si>
  <si>
    <t>SIPL-BOM</t>
  </si>
  <si>
    <t>SHEMAROO-BOM</t>
  </si>
  <si>
    <t>SHENTRA-BOM</t>
  </si>
  <si>
    <t>ZSHERAPR-BOM</t>
  </si>
  <si>
    <t>SHERVANI-BOM</t>
  </si>
  <si>
    <t>SHESHAINDS-BOM</t>
  </si>
  <si>
    <t>SHETR-BOM</t>
  </si>
  <si>
    <t>SHIKHAR-BOM</t>
  </si>
  <si>
    <t>SHIKHARLETR-BOM</t>
  </si>
  <si>
    <t>SHILCTECH-BOM</t>
  </si>
  <si>
    <t>SHILGRAVQ-BOM</t>
  </si>
  <si>
    <t>SHILPAMED-BOM</t>
  </si>
  <si>
    <t>SHILPLA-BOM</t>
  </si>
  <si>
    <t>SHILPI-BOM</t>
  </si>
  <si>
    <t>SCI-BOM</t>
  </si>
  <si>
    <t>SHIRPUR-G-BOM</t>
  </si>
  <si>
    <t>SHISHIND-BOM</t>
  </si>
  <si>
    <t>SHIVACEM-BOM</t>
  </si>
  <si>
    <t>SHIVAAGRO-BOM</t>
  </si>
  <si>
    <t>SHIVAEXPO-BOM</t>
  </si>
  <si>
    <t>SHIVMED-BOM</t>
  </si>
  <si>
    <t>SHIVAPPR-BOM</t>
  </si>
  <si>
    <t>SHVSUIT-BOM</t>
  </si>
  <si>
    <t>SHIVTEX-BOM</t>
  </si>
  <si>
    <t>SHIVAGR-BOM</t>
  </si>
  <si>
    <t>SHBCLQ-BOM</t>
  </si>
  <si>
    <t>SHIVALIK-BOM</t>
  </si>
  <si>
    <t>SHIAE-BOM</t>
  </si>
  <si>
    <t>SHIVAMAUTO-BOM</t>
  </si>
  <si>
    <t>SBL-BOM</t>
  </si>
  <si>
    <t>SHIVANA-BOM</t>
  </si>
  <si>
    <t>SHIVA-BOM</t>
  </si>
  <si>
    <t>SHIVGAR-BOM</t>
  </si>
  <si>
    <t>SHIVKAMAL-BOM</t>
  </si>
  <si>
    <t>SICLTD-BOM</t>
  </si>
  <si>
    <t>SHOTI-BOM</t>
  </si>
  <si>
    <t>SHOPERSTOP-BOM</t>
  </si>
  <si>
    <t>SHACIDS-BOM</t>
  </si>
  <si>
    <t>SAPPL-BOM</t>
  </si>
  <si>
    <t>SHREAMBP-BOM</t>
  </si>
  <si>
    <t>SHREEASHTA-BOM</t>
  </si>
  <si>
    <t>SHBENZO-BOM</t>
  </si>
  <si>
    <t>SHBHAWPA-BOM</t>
  </si>
  <si>
    <t>SHREECEM-BOM</t>
  </si>
  <si>
    <t>SHREDIGCEM-BOM</t>
  </si>
  <si>
    <t>SHREEGANES-BOM</t>
  </si>
  <si>
    <t>SHGANEL-BOM</t>
  </si>
  <si>
    <t>SGFL-BOM</t>
  </si>
  <si>
    <t>SGJHL-BOM</t>
  </si>
  <si>
    <t>SHGANES-BOM</t>
  </si>
  <si>
    <t>SHRGLTR-BOM</t>
  </si>
  <si>
    <t>HANSUGAR-BOM</t>
  </si>
  <si>
    <t>SHHARICH-BOM</t>
  </si>
  <si>
    <t>SHREEIN-BOM</t>
  </si>
  <si>
    <t>SHJAGDM-BOM</t>
  </si>
  <si>
    <t>SHKARTP-BOM</t>
  </si>
  <si>
    <t>MHGTCXT-BOM</t>
  </si>
  <si>
    <t>ELTROL-BOM</t>
  </si>
  <si>
    <t>SHRMFGC-BOM</t>
  </si>
  <si>
    <t>SHREMETAL-BOM</t>
  </si>
  <si>
    <t>SHNALUM-BOM</t>
  </si>
  <si>
    <t>SNTCL-BOM</t>
  </si>
  <si>
    <t>SHREEPAC-BOM</t>
  </si>
  <si>
    <t>SHPOMMT-BOM</t>
  </si>
  <si>
    <t>SPSL-BOM</t>
  </si>
  <si>
    <t>SHREEPUSHK-BOM</t>
  </si>
  <si>
    <t>SHRAJSYNQ-BOM</t>
  </si>
  <si>
    <t>SRPML-BOM</t>
  </si>
  <si>
    <t>SHRAJOI-BOM</t>
  </si>
  <si>
    <t>SHREERAM-BOM</t>
  </si>
  <si>
    <t>SHREERAMA-BOM</t>
  </si>
  <si>
    <t>RAMANEWS-BOM</t>
  </si>
  <si>
    <t>SRANGMARK-BOM</t>
  </si>
  <si>
    <t>RENUKA-BOM</t>
  </si>
  <si>
    <t>SHRUBER-BOM</t>
  </si>
  <si>
    <t>SALSAIN-BOM</t>
  </si>
  <si>
    <t>SHREESEC-BOM</t>
  </si>
  <si>
    <t>SHRSHATEX-BOM</t>
  </si>
  <si>
    <t>SSWRL-BOM</t>
  </si>
  <si>
    <t>SHGOVTR-BOM</t>
  </si>
  <si>
    <t>SHREETULSI-BOM</t>
  </si>
  <si>
    <t>SHRVINDPPR-BOM</t>
  </si>
  <si>
    <t>SHYAAXPH-BOM</t>
  </si>
  <si>
    <t>SHREEJAL-BOM</t>
  </si>
  <si>
    <t>SHDYECH-BOM</t>
  </si>
  <si>
    <t>SHREGRN-BOM</t>
  </si>
  <si>
    <t>UCILLEA-BOM</t>
  </si>
  <si>
    <t>SHKRISHNAB-BOM</t>
  </si>
  <si>
    <t>SHRENTI-BOM</t>
  </si>
  <si>
    <t>SHVFL-BOM</t>
  </si>
  <si>
    <t>SHRENUJ-BOM</t>
  </si>
  <si>
    <t>SHREYANIND-BOM</t>
  </si>
  <si>
    <t>SHREYASI-BOM</t>
  </si>
  <si>
    <t>SHREYAS-BOM</t>
  </si>
  <si>
    <t>SH.ANJY-BOM</t>
  </si>
  <si>
    <t>SHRIASTER-BOM</t>
  </si>
  <si>
    <t>SHBAJRG-BOM</t>
  </si>
  <si>
    <t>SHBHAGV-BOM</t>
  </si>
  <si>
    <t>SHRIBCL-BOM</t>
  </si>
  <si>
    <t>SHRIDINE-BOM</t>
  </si>
  <si>
    <t>SHRIGANG-BOM</t>
  </si>
  <si>
    <t>SHRJAGP-BOM</t>
  </si>
  <si>
    <t>SHKALYN-BOM</t>
  </si>
  <si>
    <t>SKCIL-BOM</t>
  </si>
  <si>
    <t>SHRIKRISH-BOM</t>
  </si>
  <si>
    <t>SKP-BOM</t>
  </si>
  <si>
    <t>SHLAKSHMI-BOM</t>
  </si>
  <si>
    <t>SMADL-BOM</t>
  </si>
  <si>
    <t>SHRINIWAS-BOM</t>
  </si>
  <si>
    <t>SHSAINA-BOM</t>
  </si>
  <si>
    <t>SHRICON-BOM</t>
  </si>
  <si>
    <t>CONCURINF-BOM</t>
  </si>
  <si>
    <t>SRAMSET-BOM</t>
  </si>
  <si>
    <t>SHRIRAMCIT-BOM</t>
  </si>
  <si>
    <t>SHRIRAMEPC-BOM</t>
  </si>
  <si>
    <t>SRTRANSFIN-BOM</t>
  </si>
  <si>
    <t>SHRISHM-BOM</t>
  </si>
  <si>
    <t>SHRISTI-BOM</t>
  </si>
  <si>
    <t>SHRUSYN-BOM</t>
  </si>
  <si>
    <t>SHUKDTA-BOM</t>
  </si>
  <si>
    <t>SKRABUL-BOM</t>
  </si>
  <si>
    <t>SHUKJEW-BOM</t>
  </si>
  <si>
    <t>SHUKRAPHAR-BOM</t>
  </si>
  <si>
    <t>SHUKUN-BOM</t>
  </si>
  <si>
    <t>SCFL-BOM</t>
  </si>
  <si>
    <t>SHYAMTEL-BOM</t>
  </si>
  <si>
    <t>SHYAMAINFO-BOM</t>
  </si>
  <si>
    <t>SHYAMHO-BOM</t>
  </si>
  <si>
    <t>SHYMINV-BOM</t>
  </si>
  <si>
    <t>SICAPIT-BOM</t>
  </si>
  <si>
    <t>SIBARAUT-BOM</t>
  </si>
  <si>
    <t>SIBARMED-BOM</t>
  </si>
  <si>
    <t>SIBARSOF-BOM</t>
  </si>
  <si>
    <t>SICAGEN-BOM</t>
  </si>
  <si>
    <t>SICAL-BOM</t>
  </si>
  <si>
    <t>SIDDHA-BOM</t>
  </si>
  <si>
    <t>SIDDHATUBE-BOM</t>
  </si>
  <si>
    <t>SIDDHEGA-BOM</t>
  </si>
  <si>
    <t>SIDVIME-BOM</t>
  </si>
  <si>
    <t>SIVI-BOM</t>
  </si>
  <si>
    <t>SIDH-BOM</t>
  </si>
  <si>
    <t>SIELFNS-BOM</t>
  </si>
  <si>
    <t>SIEMENS-BOM</t>
  </si>
  <si>
    <t>SIGNETIND-BOM</t>
  </si>
  <si>
    <t>SIGRUN-BOM</t>
  </si>
  <si>
    <t>SIKA-BOM</t>
  </si>
  <si>
    <t>SIKOZY-BOM</t>
  </si>
  <si>
    <t>SNOWCEMIND-BOM</t>
  </si>
  <si>
    <t>SILINV-BOM</t>
  </si>
  <si>
    <t>SILCAL-BOM</t>
  </si>
  <si>
    <t>SILICON-BOM</t>
  </si>
  <si>
    <t>SILKTEX-BOM</t>
  </si>
  <si>
    <t>SILVOAK-BOM</t>
  </si>
  <si>
    <t>SILVERLINE-BOM</t>
  </si>
  <si>
    <t>SILVERO-BOM</t>
  </si>
  <si>
    <t>SILINFRA-BOM</t>
  </si>
  <si>
    <t>SILSPL-BOM</t>
  </si>
  <si>
    <t>SIMBHALS-BOM</t>
  </si>
  <si>
    <t>SIMBHSUGAR-BOM</t>
  </si>
  <si>
    <t>SIMCOIN-BOM</t>
  </si>
  <si>
    <t>ZSIMCOTR-BOM</t>
  </si>
  <si>
    <t>SIMMOND-BOM</t>
  </si>
  <si>
    <t>SIMPLEXCAS-BOM</t>
  </si>
  <si>
    <t>SIMPLEXINF-BOM</t>
  </si>
  <si>
    <t>SIMPLXMIL-BOM</t>
  </si>
  <si>
    <t>SIMPLXPAP-BOM</t>
  </si>
  <si>
    <t>SIMPLEX-BOM</t>
  </si>
  <si>
    <t>SIMPLXREA-BOM</t>
  </si>
  <si>
    <t>SMPLXTR-BOM</t>
  </si>
  <si>
    <t>SIMRAN-BOM</t>
  </si>
  <si>
    <t>SINCLAIR-BOM</t>
  </si>
  <si>
    <t>SINDHUTRAD-BOM</t>
  </si>
  <si>
    <t>SINDUVA-BOM</t>
  </si>
  <si>
    <t>SINGER-BOM</t>
  </si>
  <si>
    <t>SNGHLSW-B-BOM</t>
  </si>
  <si>
    <t>SINNAR-BOM</t>
  </si>
  <si>
    <t>SIENERGY-BOM</t>
  </si>
  <si>
    <t>SINTEX-BOM</t>
  </si>
  <si>
    <t>SINTEXPLAST-BOM</t>
  </si>
  <si>
    <t>SIPIND-BOM</t>
  </si>
  <si>
    <t>SSLEL-BOM</t>
  </si>
  <si>
    <t>SIRHIND-BOM</t>
  </si>
  <si>
    <t>SIRISLT-B-BOM</t>
  </si>
  <si>
    <t>SIROHIA-BOM</t>
  </si>
  <si>
    <t>SIRPAPER-BOM</t>
  </si>
  <si>
    <t>SITAENT-BOM</t>
  </si>
  <si>
    <t>SITASHREE-BOM</t>
  </si>
  <si>
    <t>SITINET-BOM</t>
  </si>
  <si>
    <t>SIYSIL-BOM</t>
  </si>
  <si>
    <t>SJCORP-BOM</t>
  </si>
  <si>
    <t>SJVN-BOM</t>
  </si>
  <si>
    <t>SKFINDIA-BOM</t>
  </si>
  <si>
    <t>SKIL-BOM</t>
  </si>
  <si>
    <t>SKIPLAS-BOM</t>
  </si>
  <si>
    <t>SKIPPER-BOM</t>
  </si>
  <si>
    <t>SKMEGGPROD-BOM</t>
  </si>
  <si>
    <t>SKPSEC-BOM</t>
  </si>
  <si>
    <t>SKYIND-BOM</t>
  </si>
  <si>
    <t>SKYCHEM-BOM</t>
  </si>
  <si>
    <t>SKYLIDTE-BOM</t>
  </si>
  <si>
    <t>SKYLMILAR-BOM</t>
  </si>
  <si>
    <t>SKILVEN-BOM</t>
  </si>
  <si>
    <t>SKYSS-BOM</t>
  </si>
  <si>
    <t>SMDYECH-BOM</t>
  </si>
  <si>
    <t>SMENER-BOM</t>
  </si>
  <si>
    <t>SMARTFIN-BOM</t>
  </si>
  <si>
    <t>SMARTLINK-BOM</t>
  </si>
  <si>
    <t>SMCREDT-BOM</t>
  </si>
  <si>
    <t>SMIFS-BOM</t>
  </si>
  <si>
    <t>SMILAX-BOM</t>
  </si>
  <si>
    <t>SMFIL-BOM</t>
  </si>
  <si>
    <t>SMLISUZU-BOM</t>
  </si>
  <si>
    <t>SMRUTHIORG-BOM</t>
  </si>
  <si>
    <t>SMSLIFE-BOM</t>
  </si>
  <si>
    <t>SMSPHARMA-BOM</t>
  </si>
  <si>
    <t>SMSTECH-BOM</t>
  </si>
  <si>
    <t>ZSNEHCON-BOM</t>
  </si>
  <si>
    <t>SNL-BOM</t>
  </si>
  <si>
    <t>SNOWMAN-BOM</t>
  </si>
  <si>
    <t>SOBHA-BOM</t>
  </si>
  <si>
    <t>SOBME-BOM</t>
  </si>
  <si>
    <t>SOCRUSBIO-BOM</t>
  </si>
  <si>
    <t>SOFCOM-BOM</t>
  </si>
  <si>
    <t>SOFTECH-BOM</t>
  </si>
  <si>
    <t>SOFTRAKT-BOM</t>
  </si>
  <si>
    <t>SOFTRAKV-BOM</t>
  </si>
  <si>
    <t>SOFTSOL-BOM</t>
  </si>
  <si>
    <t>SOLARFM-BOM</t>
  </si>
  <si>
    <t>SOLARINDS-BOM</t>
  </si>
  <si>
    <t>SOLCT-BOM</t>
  </si>
  <si>
    <t>SOLIDCO-BOM</t>
  </si>
  <si>
    <t>SOLIDSTON-BOM</t>
  </si>
  <si>
    <t>SOLITIN-BOM</t>
  </si>
  <si>
    <t>SOLIMAC-BOM</t>
  </si>
  <si>
    <t>SODFC-BOM</t>
  </si>
  <si>
    <t>SDBL-BOM</t>
  </si>
  <si>
    <t>SOMAPPR-BOM</t>
  </si>
  <si>
    <t>SOMATEX-BOM</t>
  </si>
  <si>
    <t>SOMANCM-BOM</t>
  </si>
  <si>
    <t>SOMANYCERA-BOM</t>
  </si>
  <si>
    <t>SOMICONV-BOM</t>
  </si>
  <si>
    <t>SOMPLAST-BOM</t>
  </si>
  <si>
    <t>SONASTEER-BOM</t>
  </si>
  <si>
    <t>SONALAD-BOM</t>
  </si>
  <si>
    <t>SONAL-BOM</t>
  </si>
  <si>
    <t>SONATSOFTW-BOM</t>
  </si>
  <si>
    <t>SONCLOC-BOM</t>
  </si>
  <si>
    <t>SML-BOM</t>
  </si>
  <si>
    <t>SONUSYN-BOM</t>
  </si>
  <si>
    <t>SORILHOLD-BOM</t>
  </si>
  <si>
    <t>SOUNDCRAFT-BOM</t>
  </si>
  <si>
    <t>SOURCEIND-BOM</t>
  </si>
  <si>
    <t>SOURCENTRL-BOM</t>
  </si>
  <si>
    <t>SOASMUS-BOM</t>
  </si>
  <si>
    <t>SAENTER-BOM</t>
  </si>
  <si>
    <t>SAFIN-BOM</t>
  </si>
  <si>
    <t>SEASTAG-BOM</t>
  </si>
  <si>
    <t>STHINPA-BOM</t>
  </si>
  <si>
    <t>SIPROJECTS-BOM</t>
  </si>
  <si>
    <t>SOUTHFUEL-BOM</t>
  </si>
  <si>
    <t>ZSOUTGAS-BOM</t>
  </si>
  <si>
    <t>SOUTHERNIN-BOM</t>
  </si>
  <si>
    <t>SOUISPAT-BOM</t>
  </si>
  <si>
    <t>SOUTLAT-BOM</t>
  </si>
  <si>
    <t>SOUTHMG-BOM</t>
  </si>
  <si>
    <t>SBTL-BOM</t>
  </si>
  <si>
    <t>SPIC-BOM</t>
  </si>
  <si>
    <t>SOUTHPO-BOM</t>
  </si>
  <si>
    <t>SOVERDIA-BOM</t>
  </si>
  <si>
    <t>SOWBHAGYA-BOM</t>
  </si>
  <si>
    <t>SPAL-BOM</t>
  </si>
  <si>
    <t>SPCAPIT-BOM</t>
  </si>
  <si>
    <t>ZSIYARPO-BOM</t>
  </si>
  <si>
    <t>SPACEAGE-BOM</t>
  </si>
  <si>
    <t>SDL-BOM</t>
  </si>
  <si>
    <t>SPANDYE-BOM</t>
  </si>
  <si>
    <t>SPANCO-BOM</t>
  </si>
  <si>
    <t>SPARCSYS-BOM</t>
  </si>
  <si>
    <t>SIFL-BOM</t>
  </si>
  <si>
    <t>SPARKFD-BOM</t>
  </si>
  <si>
    <t>SPACI-BOM</t>
  </si>
  <si>
    <t>SPECIAPP-BOM</t>
  </si>
  <si>
    <t>SPECIALITY-BOM</t>
  </si>
  <si>
    <t>SPECTACLE-BOM</t>
  </si>
  <si>
    <t>SPECTRA-BOM</t>
  </si>
  <si>
    <t>SPECFOOD-BOM</t>
  </si>
  <si>
    <t>SPECMKT-BOM</t>
  </si>
  <si>
    <t>ZSPEEDCO-BOM</t>
  </si>
  <si>
    <t>SPELS-BOM</t>
  </si>
  <si>
    <t>SPENTA-BOM</t>
  </si>
  <si>
    <t>SPENTEX-BOM</t>
  </si>
  <si>
    <t>SPHEREGSL-BOM</t>
  </si>
  <si>
    <t>SPICEISL-BOM</t>
  </si>
  <si>
    <t>SPICEMOBI-BOM</t>
  </si>
  <si>
    <t>SPICEJET-BOM</t>
  </si>
  <si>
    <t>SPICY-BOM</t>
  </si>
  <si>
    <t>SPISYS-BOM</t>
  </si>
  <si>
    <t>SPLIL-BOM</t>
  </si>
  <si>
    <t>SPLTECHNO-BOM</t>
  </si>
  <si>
    <t>SMPL-BOM</t>
  </si>
  <si>
    <t>SPMLINFRA-BOM</t>
  </si>
  <si>
    <t>SPORTKING-BOM</t>
  </si>
  <si>
    <t>SPRAYKING-BOM</t>
  </si>
  <si>
    <t>SFIVL-BOM</t>
  </si>
  <si>
    <t>ZNEWSAGA-BOM</t>
  </si>
  <si>
    <t>SPSINT-BOM</t>
  </si>
  <si>
    <t>SQL-BOM</t>
  </si>
  <si>
    <t>SQSBFSI-BOM</t>
  </si>
  <si>
    <t>SFPIL-BOM</t>
  </si>
  <si>
    <t>SRIND-BOM</t>
  </si>
  <si>
    <t>SREEJAYA-BOM</t>
  </si>
  <si>
    <t>SREERAYA-BOM</t>
  </si>
  <si>
    <t>SRHHYPOLTD-BOM</t>
  </si>
  <si>
    <t>SREESAKHTI-BOM</t>
  </si>
  <si>
    <t>SRECR-BOM</t>
  </si>
  <si>
    <t>SREEL-BOM</t>
  </si>
  <si>
    <t>SREINFRA-BOM</t>
  </si>
  <si>
    <t>SRESTHA-BOM</t>
  </si>
  <si>
    <t>SRF-BOM</t>
  </si>
  <si>
    <t>SRGHFL-BOM</t>
  </si>
  <si>
    <t>SRGSFL-BOM</t>
  </si>
  <si>
    <t>SRHSYNT-BOM</t>
  </si>
  <si>
    <t>SRHHL-BOM</t>
  </si>
  <si>
    <t>SABTN-BOM</t>
  </si>
  <si>
    <t>AMARNATH-BOM</t>
  </si>
  <si>
    <t>ARUMUGA-BOM</t>
  </si>
  <si>
    <t>ZGOLDHOL-BOM</t>
  </si>
  <si>
    <t>SROGNGM-BOM</t>
  </si>
  <si>
    <t>SHAKTIGAS-BOM</t>
  </si>
  <si>
    <t>SRJTC-BOM</t>
  </si>
  <si>
    <t>SRIKPRIND-BOM</t>
  </si>
  <si>
    <t>SKC-BOM</t>
  </si>
  <si>
    <t>SLSTLQ-BOM</t>
  </si>
  <si>
    <t>SRIMALI-BOM</t>
  </si>
  <si>
    <t>SRINACHA-BOM</t>
  </si>
  <si>
    <t>SRINANDAA-BOM</t>
  </si>
  <si>
    <t>SRMCL-BOM</t>
  </si>
  <si>
    <t>SRIKAND-BOM</t>
  </si>
  <si>
    <t>SRIVAJRA-BOM</t>
  </si>
  <si>
    <t>SRIVASAV-BOM</t>
  </si>
  <si>
    <t>SRICC-BOM</t>
  </si>
  <si>
    <t>SRIPIPES-BOM</t>
  </si>
  <si>
    <t>SRIMT-BOM</t>
  </si>
  <si>
    <t>SRK-BOM</t>
  </si>
  <si>
    <t>SRMENERGY-BOM</t>
  </si>
  <si>
    <t>SRSFIN-BOM</t>
  </si>
  <si>
    <t>SRSLTD-BOM</t>
  </si>
  <si>
    <t>SRSREAL-BOM</t>
  </si>
  <si>
    <t>SSFORMT-BOM</t>
  </si>
  <si>
    <t>SSORGS-BOM</t>
  </si>
  <si>
    <t>SSK-BOM</t>
  </si>
  <si>
    <t>SSPDL-BOM</t>
  </si>
  <si>
    <t>SSPNFIN-BOM</t>
  </si>
  <si>
    <t>STSERV-BOM</t>
  </si>
  <si>
    <t>STAMPEDE-BOM</t>
  </si>
  <si>
    <t>STDBAT-BOM</t>
  </si>
  <si>
    <t>STANCAP-BOM</t>
  </si>
  <si>
    <t>STAN-BOM</t>
  </si>
  <si>
    <t>SIL-BOM</t>
  </si>
  <si>
    <t>STDMDCH-BOM</t>
  </si>
  <si>
    <t>STDSHOE-BOM</t>
  </si>
  <si>
    <t>STDSFAC-BOM</t>
  </si>
  <si>
    <t>STANPACK-BOM</t>
  </si>
  <si>
    <t>STANROS-BOM</t>
  </si>
  <si>
    <t>MAFLU-BOM</t>
  </si>
  <si>
    <t>STARCEMENT-BOM</t>
  </si>
  <si>
    <t>STARDELTA-BOM</t>
  </si>
  <si>
    <t>SFCL-BOM</t>
  </si>
  <si>
    <t>STARPAPER-BOM</t>
  </si>
  <si>
    <t>STARELE-BOM</t>
  </si>
  <si>
    <t>STARCOM-BOM</t>
  </si>
  <si>
    <t>STARLIT-BOM</t>
  </si>
  <si>
    <t>STARLITE-BOM</t>
  </si>
  <si>
    <t>STARLOG-BOM</t>
  </si>
  <si>
    <t>SBIN-BOM</t>
  </si>
  <si>
    <t>STCINDIA-BOM</t>
  </si>
  <si>
    <t>SAIL-BOM</t>
  </si>
  <si>
    <t>STEELXIND-BOM</t>
  </si>
  <si>
    <t>STLSTRINF-BOM</t>
  </si>
  <si>
    <t>STRIPMT-BOM</t>
  </si>
  <si>
    <t>SSWL-BOM</t>
  </si>
  <si>
    <t>STEELTUBES-BOM</t>
  </si>
  <si>
    <t>STEELCAS-BOM</t>
  </si>
  <si>
    <t>STEELCO-BOM</t>
  </si>
  <si>
    <t>STEL-BOM</t>
  </si>
  <si>
    <t>STELCOST-BOM</t>
  </si>
  <si>
    <t>STELLANT-BOM</t>
  </si>
  <si>
    <t>STELLAR-BOM</t>
  </si>
  <si>
    <t>STEP2COR-BOM</t>
  </si>
  <si>
    <t>STGUJHS-BOM</t>
  </si>
  <si>
    <t>STERLINBIO-BOM</t>
  </si>
  <si>
    <t>STRGRENWO-BOM</t>
  </si>
  <si>
    <t>STRLGUA-BOM</t>
  </si>
  <si>
    <t>STERHFN-BOM</t>
  </si>
  <si>
    <t>STERLINH-BOM</t>
  </si>
  <si>
    <t>STEERINTER-BOM</t>
  </si>
  <si>
    <t>STRLKAL-BOM</t>
  </si>
  <si>
    <t>STERPOW-BOM</t>
  </si>
  <si>
    <t>STERTOOLS-BOM</t>
  </si>
  <si>
    <t>STERWEB-BOM</t>
  </si>
  <si>
    <t>STERLITEIND-BOM</t>
  </si>
  <si>
    <t>STRTECH-BOM</t>
  </si>
  <si>
    <t>STEWARTQ-BOM</t>
  </si>
  <si>
    <t>SOFTTECHGR-BOM</t>
  </si>
  <si>
    <t>STINDIA-BOM</t>
  </si>
  <si>
    <t>STIPROD-BOM</t>
  </si>
  <si>
    <t>SGL-BOM</t>
  </si>
  <si>
    <t>STOCKNET-BOM</t>
  </si>
  <si>
    <t>STONEIN-BOM</t>
  </si>
  <si>
    <t>STOTZBL-BOM</t>
  </si>
  <si>
    <t>STOVACQ-BOM</t>
  </si>
  <si>
    <t>STAR-BOM</t>
  </si>
  <si>
    <t>STURDY-BOM</t>
  </si>
  <si>
    <t>STYLAMIND-BOM</t>
  </si>
  <si>
    <t>SUASHDIM-BOM</t>
  </si>
  <si>
    <t>SUBEX-BOM</t>
  </si>
  <si>
    <t>SUBHTEX-BOM</t>
  </si>
  <si>
    <t>SUBHTXT-BOM</t>
  </si>
  <si>
    <t>SUBSM-BOM</t>
  </si>
  <si>
    <t>SUBHLTR-BOM</t>
  </si>
  <si>
    <t>SUBROS-BOM</t>
  </si>
  <si>
    <t>SUCHTRD-BOM</t>
  </si>
  <si>
    <t>SUCHITRA-BOM</t>
  </si>
  <si>
    <t>SUDAI-BOM</t>
  </si>
  <si>
    <t>SUDAR-BOM</t>
  </si>
  <si>
    <t>SUDARSCHEM-BOM</t>
  </si>
  <si>
    <t>SUDIN-BOM</t>
  </si>
  <si>
    <t>SUDTIND-B-BOM</t>
  </si>
  <si>
    <t>SUERYAAKNI-BOM</t>
  </si>
  <si>
    <t>SUGALDAM-BOM</t>
  </si>
  <si>
    <t>SUGAT-BOM</t>
  </si>
  <si>
    <t>SUJALA-BOM</t>
  </si>
  <si>
    <t>SUKHJITS-BOM</t>
  </si>
  <si>
    <t>ZSULABEN-BOM</t>
  </si>
  <si>
    <t>SUMANMOTEL-BOM</t>
  </si>
  <si>
    <t>SUMEDHA-BOM</t>
  </si>
  <si>
    <t>SUMEETINDS-BOM</t>
  </si>
  <si>
    <t>SUMERUIND-BOM</t>
  </si>
  <si>
    <t>SUMEXCH-BOM</t>
  </si>
  <si>
    <t>SUMMITSEC-BOM</t>
  </si>
  <si>
    <t>SUPRBPA-BOM</t>
  </si>
  <si>
    <t>SUNSHINE-BOM</t>
  </si>
  <si>
    <t>SUNEARTH-BOM</t>
  </si>
  <si>
    <t>SUNGRAN-BOM</t>
  </si>
  <si>
    <t>SUNINFO-BOM</t>
  </si>
  <si>
    <t>SPARC-BOM</t>
  </si>
  <si>
    <t>SUNPHARMA-BOM</t>
  </si>
  <si>
    <t>KESWASY-BOM</t>
  </si>
  <si>
    <t>SUNSOUI-BOM</t>
  </si>
  <si>
    <t>SUNTECHNO-BOM</t>
  </si>
  <si>
    <t>SUNTV-BOM</t>
  </si>
  <si>
    <t>CRYPTAG-BOM</t>
  </si>
  <si>
    <t>SUNBRIGHT-BOM</t>
  </si>
  <si>
    <t>SCTL-BOM</t>
  </si>
  <si>
    <t>SUNCITY-BOM</t>
  </si>
  <si>
    <t>SUNCITYSY-BOM</t>
  </si>
  <si>
    <t>SUNDRMBRAK-BOM</t>
  </si>
  <si>
    <t>SUNDARMFIN-BOM</t>
  </si>
  <si>
    <t>SUNDARAM-BOM</t>
  </si>
  <si>
    <t>SUNCLAYLTD-BOM</t>
  </si>
  <si>
    <t>SUNDYEX-BOM</t>
  </si>
  <si>
    <t>SUNDRMFAST-BOM</t>
  </si>
  <si>
    <t>SUNFLAG-BOM</t>
  </si>
  <si>
    <t>SUNFI-BOM</t>
  </si>
  <si>
    <t>SUNGOLD-BOM</t>
  </si>
  <si>
    <t>SUNILAGR-BOM</t>
  </si>
  <si>
    <t>SUNILHITEC-BOM</t>
  </si>
  <si>
    <t>SUNILTX-BOM</t>
  </si>
  <si>
    <t>SUNITEE-BOM</t>
  </si>
  <si>
    <t>ZSUNITCO-BOM</t>
  </si>
  <si>
    <t>SUNKU-BOM</t>
  </si>
  <si>
    <t>SUNLAKE-BOM</t>
  </si>
  <si>
    <t>SUNRAJDI-BOM</t>
  </si>
  <si>
    <t>SUNASIAN-BOM</t>
  </si>
  <si>
    <t>SUNRINV-BOM</t>
  </si>
  <si>
    <t>ZEXDONTR-BOM</t>
  </si>
  <si>
    <t>SUNZI-BOM</t>
  </si>
  <si>
    <t>SUNSHIEL-BOM</t>
  </si>
  <si>
    <t>SCL-BOM</t>
  </si>
  <si>
    <t>SUNTECK-BOM</t>
  </si>
  <si>
    <t>SUPERBAK-BOM</t>
  </si>
  <si>
    <t>SUCROSA-BOM</t>
  </si>
  <si>
    <t>SUPRDOM-BOM</t>
  </si>
  <si>
    <t>SKL-BOM</t>
  </si>
  <si>
    <t>SUPERFORGE-BOM</t>
  </si>
  <si>
    <t>SUPER-BOM</t>
  </si>
  <si>
    <t>SUPERSPIN-BOM</t>
  </si>
  <si>
    <t>SUPERSYN-BOM</t>
  </si>
  <si>
    <t>SUPTANERY-BOM</t>
  </si>
  <si>
    <t>SUPERHOUSE-BOM</t>
  </si>
  <si>
    <t>SUPERIOR-BOM</t>
  </si>
  <si>
    <t>SIEL-BOM</t>
  </si>
  <si>
    <t>SUPSOXL-BOM</t>
  </si>
  <si>
    <t>SUPERNOVA-BOM</t>
  </si>
  <si>
    <t>SURCHIN-BOM</t>
  </si>
  <si>
    <t>SUPERTEX-BOM</t>
  </si>
  <si>
    <t>SUPRAP-BOM</t>
  </si>
  <si>
    <t>SUPRATRE-BOM</t>
  </si>
  <si>
    <t>SUPRAJIT-BOM</t>
  </si>
  <si>
    <t>SUPREME-BOM</t>
  </si>
  <si>
    <t>SUPREMEIND-BOM</t>
  </si>
  <si>
    <t>SUPREMEINF-BOM</t>
  </si>
  <si>
    <t>SUPPETRO-BOM</t>
  </si>
  <si>
    <t>SUPRTELE-BOM</t>
  </si>
  <si>
    <t>SUPREMETEX-BOM</t>
  </si>
  <si>
    <t>SUPREMEX-BOM</t>
  </si>
  <si>
    <t>SUPHA-BOM</t>
  </si>
  <si>
    <t>SURAJHLD-BOM</t>
  </si>
  <si>
    <t>SURJIND-BOM</t>
  </si>
  <si>
    <t>SURAJLTD-BOM</t>
  </si>
  <si>
    <t>SURAJ-BOM</t>
  </si>
  <si>
    <t>SURANACORP-BOM</t>
  </si>
  <si>
    <t>SURANAIND-BOM</t>
  </si>
  <si>
    <t>SURANASOL-BOM</t>
  </si>
  <si>
    <t>SURANAT&amp;P-BOM</t>
  </si>
  <si>
    <t>SURATEX-BOM</t>
  </si>
  <si>
    <t>SURBHIN-BOM</t>
  </si>
  <si>
    <t>SURFUNC-BOM</t>
  </si>
  <si>
    <t>SURYAINDIA-BOM</t>
  </si>
  <si>
    <t>SURINDL-BOM</t>
  </si>
  <si>
    <t>SOLISMAR-BOM</t>
  </si>
  <si>
    <t>SURYAPHARM-BOM</t>
  </si>
  <si>
    <t>SURYAROSNI-BOM</t>
  </si>
  <si>
    <t>SURYAAMBA-BOM</t>
  </si>
  <si>
    <t>SURYACHAKRA-BOM</t>
  </si>
  <si>
    <t>SURYAJYOTI-BOM</t>
  </si>
  <si>
    <t>SURYAKR-BOM</t>
  </si>
  <si>
    <t>SURYALAXMI-BOM</t>
  </si>
  <si>
    <t>SURYALA-BOM</t>
  </si>
  <si>
    <t>SURYVANSP-BOM</t>
  </si>
  <si>
    <t>SURFI-BOM</t>
  </si>
  <si>
    <t>SURYODAL-BOM</t>
  </si>
  <si>
    <t>ZSURYODI-BOM</t>
  </si>
  <si>
    <t>SURYOPLA-BOM</t>
  </si>
  <si>
    <t>SUTLEJTEX-BOM</t>
  </si>
  <si>
    <t>SVRNAQU-BOM</t>
  </si>
  <si>
    <t>SUVEN-BOM</t>
  </si>
  <si>
    <t>SICL-BOM</t>
  </si>
  <si>
    <t>PURSHOTTAM-BOM</t>
  </si>
  <si>
    <t>SUZLON-BOM</t>
  </si>
  <si>
    <t>SVGLOBAL-BOM</t>
  </si>
  <si>
    <t>ZSVTRADI-BOM</t>
  </si>
  <si>
    <t>SVAINDIA-BOM</t>
  </si>
  <si>
    <t>SVAMSOF-BOM</t>
  </si>
  <si>
    <t>ZSVARAJT-BOM</t>
  </si>
  <si>
    <t>SNIM-BOM</t>
  </si>
  <si>
    <t>SVCRES-BOM</t>
  </si>
  <si>
    <t>SVCSUPE-BOM</t>
  </si>
  <si>
    <t>SVOGL-BOM</t>
  </si>
  <si>
    <t>SVPGLOB-BOM</t>
  </si>
  <si>
    <t>SVPHOUSING-BOM</t>
  </si>
  <si>
    <t>SWIL-BOM</t>
  </si>
  <si>
    <t>SWADEIN-BOM</t>
  </si>
  <si>
    <t>SWADPOL-BOM</t>
  </si>
  <si>
    <t>SWAGRUHA-BOM</t>
  </si>
  <si>
    <t>SWAGTAM-BOM</t>
  </si>
  <si>
    <t>SWANENERGY-BOM</t>
  </si>
  <si>
    <t>SWARAJAUTO-BOM</t>
  </si>
  <si>
    <t>SWARAJENG-BOM</t>
  </si>
  <si>
    <t>SWRNASE-BOM</t>
  </si>
  <si>
    <t>SWAGRO-BOM</t>
  </si>
  <si>
    <t>SWARNSAR-BOM</t>
  </si>
  <si>
    <t>SVARTCORP-BOM</t>
  </si>
  <si>
    <t>SWASTIVI-BOM</t>
  </si>
  <si>
    <t>SWASRUB-BOM</t>
  </si>
  <si>
    <t>ZSWASTSA-BOM</t>
  </si>
  <si>
    <t>SWASURF-BOM</t>
  </si>
  <si>
    <t>SWASTIKA-BOM</t>
  </si>
  <si>
    <t>SWETAST-BOM</t>
  </si>
  <si>
    <t>SWELECTES-BOM</t>
  </si>
  <si>
    <t>SWISSGLA-BOM</t>
  </si>
  <si>
    <t>SWITCHTE-BOM</t>
  </si>
  <si>
    <t>SWOEF-BOM</t>
  </si>
  <si>
    <t>SWORDEDGE-BOM</t>
  </si>
  <si>
    <t>SYBLY-BOM</t>
  </si>
  <si>
    <t>SESL-BOM</t>
  </si>
  <si>
    <t>SYLPH-BOM</t>
  </si>
  <si>
    <t>SYMBIOX-BOM</t>
  </si>
  <si>
    <t>SYMPHONY-BOM</t>
  </si>
  <si>
    <t>SYNCOM-BOM</t>
  </si>
  <si>
    <t>SYNDIBANK-BOM</t>
  </si>
  <si>
    <t>SBCL-BOM</t>
  </si>
  <si>
    <t>SYNERGY-BOM</t>
  </si>
  <si>
    <t>SYNGENE-BOM</t>
  </si>
  <si>
    <t>SYNTHCHEM-BOM</t>
  </si>
  <si>
    <t>SYNTHFO-BOM</t>
  </si>
  <si>
    <t>SYPAGFD-BOM</t>
  </si>
  <si>
    <t>SYSCHEM-BOM</t>
  </si>
  <si>
    <t>SYSCO-BOM</t>
  </si>
  <si>
    <t>SYSTELIN-BOM</t>
  </si>
  <si>
    <t>SYSTMTXC-BOM</t>
  </si>
  <si>
    <t>SYTIXSE-BOM</t>
  </si>
  <si>
    <t>TSPIRITUAL-BOM</t>
  </si>
  <si>
    <t>TIGLOB-BOM</t>
  </si>
  <si>
    <t>TAALENT-BOM</t>
  </si>
  <si>
    <t>TAAZAINT-BOM</t>
  </si>
  <si>
    <t>TAICHONG-BOM</t>
  </si>
  <si>
    <t>TAIIND-BOM</t>
  </si>
  <si>
    <t>TAINWALCHM-BOM</t>
  </si>
  <si>
    <t>TAJGVK-BOM</t>
  </si>
  <si>
    <t>TAKE-BOM</t>
  </si>
  <si>
    <t>TAKSHEEL-BOM</t>
  </si>
  <si>
    <t>TALBROAUTO-BOM</t>
  </si>
  <si>
    <t>TALBROSENG-BOM</t>
  </si>
  <si>
    <t>TALWALKARS-BOM</t>
  </si>
  <si>
    <t>TAMRMIL-BOM</t>
  </si>
  <si>
    <t>TAMBOLI-BOM</t>
  </si>
  <si>
    <t>TNPL-BOM</t>
  </si>
  <si>
    <t>TAMJAIM-BOM</t>
  </si>
  <si>
    <t>TNPETRO-BOM</t>
  </si>
  <si>
    <t>TNSTLTU-BOM</t>
  </si>
  <si>
    <t>TNTELE-BOM</t>
  </si>
  <si>
    <t>TANAA-BOM</t>
  </si>
  <si>
    <t>TANFACIND-BOM</t>
  </si>
  <si>
    <t>TANLA-BOM</t>
  </si>
  <si>
    <t>TANTIACONS-BOM</t>
  </si>
  <si>
    <t>TANVI-BOM</t>
  </si>
  <si>
    <t>TAPARIA-BOM</t>
  </si>
  <si>
    <t>TARAJEWELS-BOM</t>
  </si>
  <si>
    <t>TARAI-BOM</t>
  </si>
  <si>
    <t>TARANG-BOM</t>
  </si>
  <si>
    <t>TARAPUR-BOM</t>
  </si>
  <si>
    <t>TARINI-BOM</t>
  </si>
  <si>
    <t>TARMAT-BOM</t>
  </si>
  <si>
    <t>TARCF-BOM</t>
  </si>
  <si>
    <t>TASHIND-BOM</t>
  </si>
  <si>
    <t>TASTYBIT-BOM</t>
  </si>
  <si>
    <t>TATACHEM-BOM</t>
  </si>
  <si>
    <t>TATACOFFEE-BOM</t>
  </si>
  <si>
    <t>TATACOMM-BOM</t>
  </si>
  <si>
    <t>TCS-BOM</t>
  </si>
  <si>
    <t>TATAELXSI-BOM</t>
  </si>
  <si>
    <t>TATAGLOBAL-BOM</t>
  </si>
  <si>
    <t>TATAINFOTE-BOM</t>
  </si>
  <si>
    <t>TATAINVEST-BOM</t>
  </si>
  <si>
    <t>TATAMETALI-BOM</t>
  </si>
  <si>
    <t>TATAMTRDVR-BOM</t>
  </si>
  <si>
    <t>TATAMOTORS-BOM</t>
  </si>
  <si>
    <t>TATAPOWER-BOM</t>
  </si>
  <si>
    <t>TATASPONGE-BOM</t>
  </si>
  <si>
    <t>TATASTEEL-BOM</t>
  </si>
  <si>
    <t>TTML-BOM</t>
  </si>
  <si>
    <t>TAVERNIER-BOM</t>
  </si>
  <si>
    <t>TATAYODOGA-BOM</t>
  </si>
  <si>
    <t>TCFCFINQ-BOM</t>
  </si>
  <si>
    <t>TCIDEVELOP-BOM</t>
  </si>
  <si>
    <t>TCIEXP-BOM</t>
  </si>
  <si>
    <t>TCIFINANCE-BOM</t>
  </si>
  <si>
    <t>TCIIND-BOM</t>
  </si>
  <si>
    <t>TCMLMTD-BOM</t>
  </si>
  <si>
    <t>TCPLPACK-BOM</t>
  </si>
  <si>
    <t>TDPOWERSYS-BOM</t>
  </si>
  <si>
    <t>TEATIME-BOM</t>
  </si>
  <si>
    <t>TEAMLEASE-BOM</t>
  </si>
  <si>
    <t>TECHM-BOM</t>
  </si>
  <si>
    <t>TECHIN-BOM</t>
  </si>
  <si>
    <t>TECHNO-BOM</t>
  </si>
  <si>
    <t>TECHFOR-BOM</t>
  </si>
  <si>
    <t>TIIL-BOM</t>
  </si>
  <si>
    <t>TECHNOFAB-BOM</t>
  </si>
  <si>
    <t>TECHCON-BOM</t>
  </si>
  <si>
    <t>TECHNVISN-BOM</t>
  </si>
  <si>
    <t>TECPO-BOM</t>
  </si>
  <si>
    <t>TECHTREK-BOM</t>
  </si>
  <si>
    <t>TRELCHE-B-BOM</t>
  </si>
  <si>
    <t>TECPRO-BOM</t>
  </si>
  <si>
    <t>TEEM-BOM</t>
  </si>
  <si>
    <t>TEEAI-BOM</t>
  </si>
  <si>
    <t>TEJINFOWAY-BOM</t>
  </si>
  <si>
    <t>TEJASNET-BOM</t>
  </si>
  <si>
    <t>STERSPN-BOM</t>
  </si>
  <si>
    <t>TEJNAKSH-BOM</t>
  </si>
  <si>
    <t>TKNOMIN-BOM</t>
  </si>
  <si>
    <t>TELECANOR-BOM</t>
  </si>
  <si>
    <t>TELEMARINE-BOM</t>
  </si>
  <si>
    <t>TELEDATAIT-BOM</t>
  </si>
  <si>
    <t>TELECABL-BOM</t>
  </si>
  <si>
    <t>TELESYS-BOM</t>
  </si>
  <si>
    <t>TEMPTFD-BOM</t>
  </si>
  <si>
    <t>TENTIMETAL-BOM</t>
  </si>
  <si>
    <t>TERASOFT-BOM</t>
  </si>
  <si>
    <t>TERAI-BOM</t>
  </si>
  <si>
    <t>ZEVERBLD-BOM</t>
  </si>
  <si>
    <t>TERRAREAL-BOM</t>
  </si>
  <si>
    <t>TERRUZZI-BOM</t>
  </si>
  <si>
    <t>TERRYFB-BOM</t>
  </si>
  <si>
    <t>TERRYGOL-BOM</t>
  </si>
  <si>
    <t>TEXELIN-BOM</t>
  </si>
  <si>
    <t>TEXINFRA-BOM</t>
  </si>
  <si>
    <t>TEXRAIL-BOM</t>
  </si>
  <si>
    <t>TEXMOPIPES-BOM</t>
  </si>
  <si>
    <t>TEXPI-BOM</t>
  </si>
  <si>
    <t>TGBHOTELS-BOM</t>
  </si>
  <si>
    <t>THACKER-BOM</t>
  </si>
  <si>
    <t>THAKDEV-BOM</t>
  </si>
  <si>
    <t>THAKRAL-BOM</t>
  </si>
  <si>
    <t>THAMBBI-BOM</t>
  </si>
  <si>
    <t>THAES-BOM</t>
  </si>
  <si>
    <t>THANGAMAYL-BOM</t>
  </si>
  <si>
    <t>THAPARC-BOM</t>
  </si>
  <si>
    <t>THPAPEX-BOM</t>
  </si>
  <si>
    <t>THPRISP-B-BOM</t>
  </si>
  <si>
    <t>THEBYKE-BOM</t>
  </si>
  <si>
    <t>FEDERALBNK-BOM</t>
  </si>
  <si>
    <t>GESHIP-BOM</t>
  </si>
  <si>
    <t>INDIACEM-BOM</t>
  </si>
  <si>
    <t>INDHOTEL-BOM</t>
  </si>
  <si>
    <t>J&amp;KBANK-BOM</t>
  </si>
  <si>
    <t>KTKBANK-BOM</t>
  </si>
  <si>
    <t>LAKSHVILAS-BOM</t>
  </si>
  <si>
    <t>TMRVL-BOM</t>
  </si>
  <si>
    <t>RAMCOCEM-BOM</t>
  </si>
  <si>
    <t>SOUTHBANK-BOM</t>
  </si>
  <si>
    <t>THEMISMED-BOM</t>
  </si>
  <si>
    <t>THERMAX-BOM</t>
  </si>
  <si>
    <t>TPROJECT-BOM</t>
  </si>
  <si>
    <t>THIRDFIN-BOM</t>
  </si>
  <si>
    <t>THIRUSUGAR-BOM</t>
  </si>
  <si>
    <t>TIRUMALCHM-BOM</t>
  </si>
  <si>
    <t>THOMASCOOK-BOM</t>
  </si>
  <si>
    <t>THOMASCOTT-BOM</t>
  </si>
  <si>
    <t>THYROCARE-BOM</t>
  </si>
  <si>
    <t>TUBEINVEST-BOM</t>
  </si>
  <si>
    <t>TAHL-BOM</t>
  </si>
  <si>
    <t>TIDEWATER-BOM</t>
  </si>
  <si>
    <t>TIJARIA-BOM</t>
  </si>
  <si>
    <t>TIL-BOM</t>
  </si>
  <si>
    <t>TILAK-BOM</t>
  </si>
  <si>
    <t>TI-BOM</t>
  </si>
  <si>
    <t>TIMBOR-BOM</t>
  </si>
  <si>
    <t>TIMETECHNO-BOM</t>
  </si>
  <si>
    <t>TIMESGTY-BOM</t>
  </si>
  <si>
    <t>TIMEX-BOM</t>
  </si>
  <si>
    <t>TIMKEN-BOM</t>
  </si>
  <si>
    <t>TINNAFN-BOM</t>
  </si>
  <si>
    <t>TINNARUBR-BOM</t>
  </si>
  <si>
    <t>TINPLATE-BOM</t>
  </si>
  <si>
    <t>TIRTPLS-BOM</t>
  </si>
  <si>
    <t>TRPATFB-BOM</t>
  </si>
  <si>
    <t>TIRUFIN-BOM</t>
  </si>
  <si>
    <t>TFLL-BOM</t>
  </si>
  <si>
    <t>TIRFOAM-BOM</t>
  </si>
  <si>
    <t>TIRIN-BOM</t>
  </si>
  <si>
    <t>TIRUPATIINK-BOM</t>
  </si>
  <si>
    <t>TIRSARJ-BOM</t>
  </si>
  <si>
    <t>TIRUSTA-BOM</t>
  </si>
  <si>
    <t>TTIL-BOM</t>
  </si>
  <si>
    <t>TITAANIUM-BOM</t>
  </si>
  <si>
    <t>TWL-BOM</t>
  </si>
  <si>
    <t>TITANBIO-BOM</t>
  </si>
  <si>
    <t>TITAN-BOM</t>
  </si>
  <si>
    <t>TITANSEC-BOM</t>
  </si>
  <si>
    <t>ZTITANTR-BOM</t>
  </si>
  <si>
    <t>TVOLCON-BOM</t>
  </si>
  <si>
    <t>TMTIND-B1-BOM</t>
  </si>
  <si>
    <t>TOBUENT-BOM</t>
  </si>
  <si>
    <t>TODAYS-BOM</t>
  </si>
  <si>
    <t>TOHELPH-BOM</t>
  </si>
  <si>
    <t>TOKYOFIN-BOM</t>
  </si>
  <si>
    <t>TOKYOPLAST-BOM</t>
  </si>
  <si>
    <t>TOPMEDIA-BOM</t>
  </si>
  <si>
    <t>TOPTELE-BOM</t>
  </si>
  <si>
    <t>TORRCABS-BOM</t>
  </si>
  <si>
    <t>TORNTPHARM-BOM</t>
  </si>
  <si>
    <t>TPAEC-BOM</t>
  </si>
  <si>
    <t>TORNTPOWER-BOM</t>
  </si>
  <si>
    <t>TOTEX-BOM</t>
  </si>
  <si>
    <t>TFCILTD-BOM</t>
  </si>
  <si>
    <t>TOWASOK-BOM</t>
  </si>
  <si>
    <t>TOWELIN-BOM</t>
  </si>
  <si>
    <t>TOYAMIND-BOM</t>
  </si>
  <si>
    <t>TOYAMAQ-BOM</t>
  </si>
  <si>
    <t>TPINDIA-BOM</t>
  </si>
  <si>
    <t>TPLPLAST-BOM</t>
  </si>
  <si>
    <t>TRACKPA-BOM</t>
  </si>
  <si>
    <t>TRADWIN-BOM</t>
  </si>
  <si>
    <t>TRANSAG-BOM</t>
  </si>
  <si>
    <t>TRANSASIA-BOM</t>
  </si>
  <si>
    <t>TRANSFRE-BOM</t>
  </si>
  <si>
    <t>TRAMEDI-BOM</t>
  </si>
  <si>
    <t>TRATF-BOM</t>
  </si>
  <si>
    <t>TRANSCHEM-BOM</t>
  </si>
  <si>
    <t>TRANSCON-BOM</t>
  </si>
  <si>
    <t>TRANSCOR-BOM</t>
  </si>
  <si>
    <t>TRIL-BOM</t>
  </si>
  <si>
    <t>TRABI-BOM</t>
  </si>
  <si>
    <t>TRANSFD-BOM</t>
  </si>
  <si>
    <t>TRANSPEK-BOM</t>
  </si>
  <si>
    <t>TCI-BOM</t>
  </si>
  <si>
    <t>TRNSPEN-BOM</t>
  </si>
  <si>
    <t>TRANSRIN-BOM</t>
  </si>
  <si>
    <t>TFL-BOM</t>
  </si>
  <si>
    <t>TRCFIN-BOM</t>
  </si>
  <si>
    <t>TREEHOUSE-BOM</t>
  </si>
  <si>
    <t>TRENDELEC-BOM</t>
  </si>
  <si>
    <t>TRENT-BOM</t>
  </si>
  <si>
    <t>TRF-BOM</t>
  </si>
  <si>
    <t>TRIAFIN-BOM</t>
  </si>
  <si>
    <t>TBZ-BOM</t>
  </si>
  <si>
    <t>TRIBHSG-BOM</t>
  </si>
  <si>
    <t>TRICOMFRU-BOM</t>
  </si>
  <si>
    <t>TRICOM-BOM</t>
  </si>
  <si>
    <t>TRIDENT-BOM</t>
  </si>
  <si>
    <t>TRIDE-BOM</t>
  </si>
  <si>
    <t>TRIDETOOL-BOM</t>
  </si>
  <si>
    <t>ASHUTPM-BOM</t>
  </si>
  <si>
    <t>TRIGYN-BOM</t>
  </si>
  <si>
    <t>TRIJAL-BOM</t>
  </si>
  <si>
    <t>TRILLENT-BOM</t>
  </si>
  <si>
    <t>RABHAPL-BOM</t>
  </si>
  <si>
    <t>TRIMURTHI-BOM</t>
  </si>
  <si>
    <t>TRINETHRA-BOM</t>
  </si>
  <si>
    <t>TRINETRA-BOM</t>
  </si>
  <si>
    <t>TRINITY-BOM</t>
  </si>
  <si>
    <t>TRINITYLEA-BOM</t>
  </si>
  <si>
    <t>TRITRADE-BOM</t>
  </si>
  <si>
    <t>TRIOMERC-BOM</t>
  </si>
  <si>
    <t>TRIPR-BOM</t>
  </si>
  <si>
    <t>TRIPEXO-BOM</t>
  </si>
  <si>
    <t>TRISHAKT-BOM</t>
  </si>
  <si>
    <t>TRITON-BOM</t>
  </si>
  <si>
    <t>TRITONV-BOM</t>
  </si>
  <si>
    <t>TRIUMPIN-BOM</t>
  </si>
  <si>
    <t>TRIVENI-BOM</t>
  </si>
  <si>
    <t>TRIVENIGQ-BOM</t>
  </si>
  <si>
    <t>TRITURBINE-BOM</t>
  </si>
  <si>
    <t>TRIVIKRAMA-BOM</t>
  </si>
  <si>
    <t>TROMBOEXT-BOM</t>
  </si>
  <si>
    <t>TRUPTWI-BOM</t>
  </si>
  <si>
    <t>TSL-BOM</t>
  </si>
  <si>
    <t>TTL-BOM</t>
  </si>
  <si>
    <t>TTIENT-BOM</t>
  </si>
  <si>
    <t>TTKHEALTH-BOM</t>
  </si>
  <si>
    <t>TTKPRESTIG-BOM</t>
  </si>
  <si>
    <t>TULASEEBIOE-BOM</t>
  </si>
  <si>
    <t>TULIPSTA-BOM</t>
  </si>
  <si>
    <t>TULIP-BOM</t>
  </si>
  <si>
    <t>TULIVE-BOM</t>
  </si>
  <si>
    <t>TULSI-BOM</t>
  </si>
  <si>
    <t>TULSYAN-BOM</t>
  </si>
  <si>
    <t>TUMUSEL-BOM</t>
  </si>
  <si>
    <t>TUNITEX-BOM</t>
  </si>
  <si>
    <t>TURBO-BOM</t>
  </si>
  <si>
    <t>TUTIALKA-BOM</t>
  </si>
  <si>
    <t>TUTIS-BOM</t>
  </si>
  <si>
    <t>TVTODAY-BOM</t>
  </si>
  <si>
    <t>TVVISION-BOM</t>
  </si>
  <si>
    <t>TV18BRDCST-BOM</t>
  </si>
  <si>
    <t>TVSELECT-BOM</t>
  </si>
  <si>
    <t>TVSMOTOR-BOM</t>
  </si>
  <si>
    <t>TVSSRICHAK-BOM</t>
  </si>
  <si>
    <t>TWIROST-BOM</t>
  </si>
  <si>
    <t>TWINSTAR-BOM</t>
  </si>
  <si>
    <t>TYCHE-BOM</t>
  </si>
  <si>
    <t>TFSL-BOM</t>
  </si>
  <si>
    <t>TYPHOON-BOM</t>
  </si>
  <si>
    <t>TYROON-BOM</t>
  </si>
  <si>
    <t>UTISUNDER-BOM</t>
  </si>
  <si>
    <t>UBENGG-BOM</t>
  </si>
  <si>
    <t>UBEINDL-BOM</t>
  </si>
  <si>
    <t>UCALFUEL-BOM</t>
  </si>
  <si>
    <t>UCOBANK-BOM</t>
  </si>
  <si>
    <t>UDAICEMENT-BOM</t>
  </si>
  <si>
    <t>UDAYJEW-BOM</t>
  </si>
  <si>
    <t>UFLEX-BOM</t>
  </si>
  <si>
    <t>UFMINDL-BOM</t>
  </si>
  <si>
    <t>UFO-BOM</t>
  </si>
  <si>
    <t>UGHOR-BOM</t>
  </si>
  <si>
    <t>UGARSUGAR-BOM</t>
  </si>
  <si>
    <t>UJAAS-BOM</t>
  </si>
  <si>
    <t>UJJIVAN-BOM</t>
  </si>
  <si>
    <t>ULTRACAB-BOM</t>
  </si>
  <si>
    <t>ULTRAMAR-BOM</t>
  </si>
  <si>
    <t>ULTRACEMCO-BOM</t>
  </si>
  <si>
    <t>UMAMAHM-BOM</t>
  </si>
  <si>
    <t>UMANGDAIR-BOM</t>
  </si>
  <si>
    <t>UMIYA-BOM</t>
  </si>
  <si>
    <t>UNIABEXAL-BOM</t>
  </si>
  <si>
    <t>UNICHEMLAB-BOM</t>
  </si>
  <si>
    <t>UNICORN-BOM</t>
  </si>
  <si>
    <t>UNIFLEX-BOM</t>
  </si>
  <si>
    <t>UNIJOLL-BOM</t>
  </si>
  <si>
    <t>UNIMERQ-BOM</t>
  </si>
  <si>
    <t>UNIMETA-BOM</t>
  </si>
  <si>
    <t>UNIMININ-BOM</t>
  </si>
  <si>
    <t>UNIMOVR-BOM</t>
  </si>
  <si>
    <t>UNIONBANK-BOM</t>
  </si>
  <si>
    <t>UNIONBE-BOM</t>
  </si>
  <si>
    <t>UNQTYMI-BOM</t>
  </si>
  <si>
    <t>UNIPHOS-BOM</t>
  </si>
  <si>
    <t>UNIPLY-BOM</t>
  </si>
  <si>
    <t>UNIPORT-BOM</t>
  </si>
  <si>
    <t>UPROTECH-BOM</t>
  </si>
  <si>
    <t>UNQAGRO-BOM</t>
  </si>
  <si>
    <t>UNIQEST-BOM</t>
  </si>
  <si>
    <t>UNIQUEO-BOM</t>
  </si>
  <si>
    <t>UNIRLEA-BOM</t>
  </si>
  <si>
    <t>UNIROYAL-BOM</t>
  </si>
  <si>
    <t>UNRYLMA-BOM</t>
  </si>
  <si>
    <t>UNISHIRE-BOM</t>
  </si>
  <si>
    <t>UNISON-BOM</t>
  </si>
  <si>
    <t>UNISTRMU-BOM</t>
  </si>
  <si>
    <t>UNISH-BOM</t>
  </si>
  <si>
    <t>UNITINT-BOM</t>
  </si>
  <si>
    <t>UNITECH-BOM</t>
  </si>
  <si>
    <t>UNITEDBNK-BOM</t>
  </si>
  <si>
    <t>UBHOLDINGS-BOM</t>
  </si>
  <si>
    <t>UBL-BOM</t>
  </si>
  <si>
    <t>UNITDCR-BOM</t>
  </si>
  <si>
    <t>UNIDT-BOM</t>
  </si>
  <si>
    <t>UNITEDINT-BOM</t>
  </si>
  <si>
    <t>UNTTEMI-BOM</t>
  </si>
  <si>
    <t>UNITDSPR-BOM</t>
  </si>
  <si>
    <t>UNITEDTE-BOM</t>
  </si>
  <si>
    <t>UVDRHOR-BOM</t>
  </si>
  <si>
    <t>UNITY-BOM</t>
  </si>
  <si>
    <t>UNIVARTS-BOM</t>
  </si>
  <si>
    <t>UNIAUTO-BOM</t>
  </si>
  <si>
    <t>UNIVCABLES-BOM</t>
  </si>
  <si>
    <t>UNICRSE-BOM</t>
  </si>
  <si>
    <t>UNIMEDIA-BOM</t>
  </si>
  <si>
    <t>UNIOFFICE-BOM</t>
  </si>
  <si>
    <t>UNIVPRIM-BOM</t>
  </si>
  <si>
    <t>UNIVSTAR-BOM</t>
  </si>
  <si>
    <t>UNIIN-BOM</t>
  </si>
  <si>
    <t>UNIWORTH-BOM</t>
  </si>
  <si>
    <t>UNIWORTHT-BOM</t>
  </si>
  <si>
    <t>UNJHAFOR-BOM</t>
  </si>
  <si>
    <t>UNOINDL-BOM</t>
  </si>
  <si>
    <t>UPHOT-BOM</t>
  </si>
  <si>
    <t>UPLIMEC-BOM</t>
  </si>
  <si>
    <t>UPMINRL-BOM</t>
  </si>
  <si>
    <t>UPASAFN-BOM</t>
  </si>
  <si>
    <t>UPL-BOM</t>
  </si>
  <si>
    <t>UPERGANGES-BOM</t>
  </si>
  <si>
    <t>UPSURGE-BOM</t>
  </si>
  <si>
    <t>URJAGLOBA-BOM</t>
  </si>
  <si>
    <t>USGTECH-BOM</t>
  </si>
  <si>
    <t>USHAINDIA-BOM</t>
  </si>
  <si>
    <t>USHAIRN-BOM</t>
  </si>
  <si>
    <t>USHAISPAT-BOM</t>
  </si>
  <si>
    <t>UMESLTD-BOM</t>
  </si>
  <si>
    <t>USHAMART-BOM</t>
  </si>
  <si>
    <t>USHAKIRA-BOM</t>
  </si>
  <si>
    <t>USHDI-BOM</t>
  </si>
  <si>
    <t>USHERAGRO-BOM</t>
  </si>
  <si>
    <t>USHMAPL-BOM</t>
  </si>
  <si>
    <t>UTLTD-BOM</t>
  </si>
  <si>
    <t>GOLDSHARE-BOM</t>
  </si>
  <si>
    <t>UTINIFTETF-BOM</t>
  </si>
  <si>
    <t>UTISENSETF-BOM</t>
  </si>
  <si>
    <t>UTLINDS-BOM</t>
  </si>
  <si>
    <t>UTTAMSTL-BOM</t>
  </si>
  <si>
    <t>UTTAMSUGAR-BOM</t>
  </si>
  <si>
    <t>UTTAMVALUE-BOM</t>
  </si>
  <si>
    <t>UVBOARDS-BOM</t>
  </si>
  <si>
    <t>V2RETAIL-BOM</t>
  </si>
  <si>
    <t>WABAG-BOM</t>
  </si>
  <si>
    <t>VAARAD-BOM</t>
  </si>
  <si>
    <t>VADIDAI-BOM</t>
  </si>
  <si>
    <t>VADILENT-BOM</t>
  </si>
  <si>
    <t>VADILALIND-BOM</t>
  </si>
  <si>
    <t>VAGHANI-BOM</t>
  </si>
  <si>
    <t>VAIBHAVGBL-BOM</t>
  </si>
  <si>
    <t>VAISHNAVI-BOM</t>
  </si>
  <si>
    <t>VAJRABE-BOM</t>
  </si>
  <si>
    <t>VAKRANGEE-BOM</t>
  </si>
  <si>
    <t>VAL-BOM</t>
  </si>
  <si>
    <t>VALECHAENG-BOM</t>
  </si>
  <si>
    <t>VALIANT-BOM</t>
  </si>
  <si>
    <t>VALIANTORG-BOM</t>
  </si>
  <si>
    <t>VALLABH-BOM</t>
  </si>
  <si>
    <t>VALLABHSQ-BOM</t>
  </si>
  <si>
    <t>VALLYAB-BOM</t>
  </si>
  <si>
    <t>VALLEY-BOM</t>
  </si>
  <si>
    <t>VALPLUS-BOM</t>
  </si>
  <si>
    <t>VALSONQ-BOM</t>
  </si>
  <si>
    <t>VALUEIND-BOM</t>
  </si>
  <si>
    <t>VALUEMART-BOM</t>
  </si>
  <si>
    <t>VALUEMAR-BOM</t>
  </si>
  <si>
    <t>VAMA-BOM</t>
  </si>
  <si>
    <t>VAMSHIRU-BOM</t>
  </si>
  <si>
    <t>VANASTEX-BOM</t>
  </si>
  <si>
    <t>VANDANA-BOM</t>
  </si>
  <si>
    <t>VANICOM-BOM</t>
  </si>
  <si>
    <t>VANTAGE-BOM</t>
  </si>
  <si>
    <t>VKAL-BOM</t>
  </si>
  <si>
    <t>VANTECH-B-BOM</t>
  </si>
  <si>
    <t>VANTEL-BOM</t>
  </si>
  <si>
    <t>VAPIPPR-BOM</t>
  </si>
  <si>
    <t>VARAHI-BOM</t>
  </si>
  <si>
    <t>VARDHCH-BOM</t>
  </si>
  <si>
    <t>VARDWIR-BOM</t>
  </si>
  <si>
    <t>VARDHMAN-BOM</t>
  </si>
  <si>
    <t>VHL-BOM</t>
  </si>
  <si>
    <t>VARDHINDQ-BOM</t>
  </si>
  <si>
    <t>VARDMNPOLY-BOM</t>
  </si>
  <si>
    <t>VSSL-BOM</t>
  </si>
  <si>
    <t>VTL-BOM</t>
  </si>
  <si>
    <t>VBL-BOM</t>
  </si>
  <si>
    <t>VARUN-BOM</t>
  </si>
  <si>
    <t>VARUNME-BOM</t>
  </si>
  <si>
    <t>VARNPLY-BOM</t>
  </si>
  <si>
    <t>VARUNSHIP-BOM</t>
  </si>
  <si>
    <t>VRUNAGR-BOM</t>
  </si>
  <si>
    <t>VASINFRA-BOM</t>
  </si>
  <si>
    <t>VASCONEQ-BOM</t>
  </si>
  <si>
    <t>VRL-BOM</t>
  </si>
  <si>
    <t>VASWANI-BOM</t>
  </si>
  <si>
    <t>VATCO-BOM</t>
  </si>
  <si>
    <t>VATSAEDU-BOM</t>
  </si>
  <si>
    <t>VAXHS-BOM</t>
  </si>
  <si>
    <t>VBDESAI-BOM</t>
  </si>
  <si>
    <t>VBIND-BOM</t>
  </si>
  <si>
    <t>VBCFERROQ-BOM</t>
  </si>
  <si>
    <t>VBCIND-BOM</t>
  </si>
  <si>
    <t>VCCLLTD-BOM</t>
  </si>
  <si>
    <t>VCKCAP-BOM</t>
  </si>
  <si>
    <t>VCU-BOM</t>
  </si>
  <si>
    <t>ZSOMESCE-BOM</t>
  </si>
  <si>
    <t>VEDAVAAG-BOM</t>
  </si>
  <si>
    <t>VJLAXMIE-BOM</t>
  </si>
  <si>
    <t>VEENATX-BOM</t>
  </si>
  <si>
    <t>VEERENRGY-BOM</t>
  </si>
  <si>
    <t>VOL-BOM</t>
  </si>
  <si>
    <t>VEERHEALTH-BOM</t>
  </si>
  <si>
    <t>VGPRFOO-BOM</t>
  </si>
  <si>
    <t>VEGETABLE-BOM</t>
  </si>
  <si>
    <t>VELHO-BOM</t>
  </si>
  <si>
    <t>VELJAN-BOM</t>
  </si>
  <si>
    <t>ZKHATAUE-BOM</t>
  </si>
  <si>
    <t>VELVINT-BOM</t>
  </si>
  <si>
    <t>VENKPHR-BOM</t>
  </si>
  <si>
    <t>VENKYS-BOM</t>
  </si>
  <si>
    <t>VENLONENT-BOM</t>
  </si>
  <si>
    <t>VENMAX-BOM</t>
  </si>
  <si>
    <t>VENTRON-BOM</t>
  </si>
  <si>
    <t>SHYAM-BOM</t>
  </si>
  <si>
    <t>VENTURA-BOM</t>
  </si>
  <si>
    <t>VENUSPOWR-BOM</t>
  </si>
  <si>
    <t>VENUSREM-BOM</t>
  </si>
  <si>
    <t>VENUSUG-BOM</t>
  </si>
  <si>
    <t>VENUSUNI-BOM</t>
  </si>
  <si>
    <t>VERITAS-BOM</t>
  </si>
  <si>
    <t>VEROLAB-BOM</t>
  </si>
  <si>
    <t>VERONICAPRO-BOM</t>
  </si>
  <si>
    <t>VERTEX-BOM</t>
  </si>
  <si>
    <t>VERTEXSPG-BOM</t>
  </si>
  <si>
    <t>VERTICLIND-BOM</t>
  </si>
  <si>
    <t>VESUVIUS-BOM</t>
  </si>
  <si>
    <t>VETO-BOM</t>
  </si>
  <si>
    <t>VGUARD-BOM</t>
  </si>
  <si>
    <t>VHCLINDUS-BOM</t>
  </si>
  <si>
    <t>HSGIL-BOM</t>
  </si>
  <si>
    <t>VIBROSO-BOM</t>
  </si>
  <si>
    <t>VICEROY-BOM</t>
  </si>
  <si>
    <t>VICTENT-BOM</t>
  </si>
  <si>
    <t>VICTMILL-BOM</t>
  </si>
  <si>
    <t>VIDIRMT-BOM</t>
  </si>
  <si>
    <t>VIDEOIND-BOM</t>
  </si>
  <si>
    <t>VIDHIING-BOM</t>
  </si>
  <si>
    <t>VIDLI-BOM</t>
  </si>
  <si>
    <t>VIJSHAN-BOM</t>
  </si>
  <si>
    <t>VIJSOLX-BOM</t>
  </si>
  <si>
    <t>VIJAYTX-BOM</t>
  </si>
  <si>
    <t>VIJAYABANK-BOM</t>
  </si>
  <si>
    <t>VJYKMCT-BOM</t>
  </si>
  <si>
    <t>VFL-BOM</t>
  </si>
  <si>
    <t>VIKALPS-BOM</t>
  </si>
  <si>
    <t>VIKASECO-BOM</t>
  </si>
  <si>
    <t>VIKASGRAN-BOM</t>
  </si>
  <si>
    <t>VIKASWSP-BOM</t>
  </si>
  <si>
    <t>VIKASHMET-BOM</t>
  </si>
  <si>
    <t>VIKRAMTH-BOM</t>
  </si>
  <si>
    <t>VIKSHEN-BOM</t>
  </si>
  <si>
    <t>VIMALOIL-BOM</t>
  </si>
  <si>
    <t>VIMTALABS-BOM</t>
  </si>
  <si>
    <t>ZVINADTR-BOM</t>
  </si>
  <si>
    <t>VINATIORGA-BOM</t>
  </si>
  <si>
    <t>VINAYAKPOL-BOM</t>
  </si>
  <si>
    <t>VINVANI-BOM</t>
  </si>
  <si>
    <t>VINDHYATEL-BOM</t>
  </si>
  <si>
    <t>VINSFRJ-BOM</t>
  </si>
  <si>
    <t>VINTAFD-BOM</t>
  </si>
  <si>
    <t>VINTAGES-BOM</t>
  </si>
  <si>
    <t>VINTRON-BOM</t>
  </si>
  <si>
    <t>VINYLINDIA-BOM</t>
  </si>
  <si>
    <t>VINYOFL-BOM</t>
  </si>
  <si>
    <t>VIPCLOTHNG-BOM</t>
  </si>
  <si>
    <t>VIPIND-BOM</t>
  </si>
  <si>
    <t>VIPPY-BOM</t>
  </si>
  <si>
    <t>VIPPYSP-BOM</t>
  </si>
  <si>
    <t>VIPCORP-BOM</t>
  </si>
  <si>
    <t>VIPUL-BOM</t>
  </si>
  <si>
    <t>VIPULORG-BOM</t>
  </si>
  <si>
    <t>VIRATCRA-BOM</t>
  </si>
  <si>
    <t>VIRAT-BOM</t>
  </si>
  <si>
    <t>VLL-BOM</t>
  </si>
  <si>
    <t>VIRGOGLOB-BOM</t>
  </si>
  <si>
    <t>VIRPOLY-BOM</t>
  </si>
  <si>
    <t>VIRINCHI-BOM</t>
  </si>
  <si>
    <t>VIRTUALG-BOM</t>
  </si>
  <si>
    <t>VIRTUALS-BOM</t>
  </si>
  <si>
    <t>VISASTEEL-BOM</t>
  </si>
  <si>
    <t>VISAGAR-BOM</t>
  </si>
  <si>
    <t>VIVIDHA-BOM</t>
  </si>
  <si>
    <t>VISAKAIND-BOM</t>
  </si>
  <si>
    <t>VISCO-BOM</t>
  </si>
  <si>
    <t>VISHALBL-BOM</t>
  </si>
  <si>
    <t>VISHCHR-BOM</t>
  </si>
  <si>
    <t>VISHALEXPO-BOM</t>
  </si>
  <si>
    <t>VISHAL-BOM</t>
  </si>
  <si>
    <t>VISHMEL-BOM</t>
  </si>
  <si>
    <t>VISHPAP-BOM</t>
  </si>
  <si>
    <t>VISHNU-BOM</t>
  </si>
  <si>
    <t>VISHNSG-BOM</t>
  </si>
  <si>
    <t>VISHINV-BOM</t>
  </si>
  <si>
    <t>MEFCOM-BOM</t>
  </si>
  <si>
    <t>VIATL-BOM</t>
  </si>
  <si>
    <t>VISJYTR-BOM</t>
  </si>
  <si>
    <t>VISTR-BOM</t>
  </si>
  <si>
    <t>VISWVIS-BOM</t>
  </si>
  <si>
    <t>VISHWAFIN-BOM</t>
  </si>
  <si>
    <t>VISHWAST-BOM</t>
  </si>
  <si>
    <t>VISIONCINE-BOM</t>
  </si>
  <si>
    <t>VISIONCO-BOM</t>
  </si>
  <si>
    <t>VISIONLTD-BOM</t>
  </si>
  <si>
    <t>VISTAPH-BOM</t>
  </si>
  <si>
    <t>VISTARAMAR-BOM</t>
  </si>
  <si>
    <t>VISUINTL-BOM</t>
  </si>
  <si>
    <t>VITALCOMM-BOM</t>
  </si>
  <si>
    <t>VITANAGRO-BOM</t>
  </si>
  <si>
    <t>VITACHM-B-BOM</t>
  </si>
  <si>
    <t>VIVANZA-BOM</t>
  </si>
  <si>
    <t>VIVIDIND-BOM</t>
  </si>
  <si>
    <t>VIVIMEDLAB-BOM</t>
  </si>
  <si>
    <t>VIVOBIOT-BOM</t>
  </si>
  <si>
    <t>VJTFEDU-BOM</t>
  </si>
  <si>
    <t>VKJINFRA-BOM</t>
  </si>
  <si>
    <t>VKSPL-BOM</t>
  </si>
  <si>
    <t>VLSFINANCE-BOM</t>
  </si>
  <si>
    <t>VMART-BOM</t>
  </si>
  <si>
    <t>VMS-BOM</t>
  </si>
  <si>
    <t>VMV-BOM</t>
  </si>
  <si>
    <t>VOGUETEX-BOM</t>
  </si>
  <si>
    <t>VOITHPAPR-BOM</t>
  </si>
  <si>
    <t>VOLTM-BOM</t>
  </si>
  <si>
    <t>VOLGAAIR-BOM</t>
  </si>
  <si>
    <t>VOLPLAST-BOM</t>
  </si>
  <si>
    <t>VOLLF-BOM</t>
  </si>
  <si>
    <t>VOLTAMP-BOM</t>
  </si>
  <si>
    <t>VOLTAS-BOM</t>
  </si>
  <si>
    <t>VLVOTER-BOM</t>
  </si>
  <si>
    <t>VORACON-BOM</t>
  </si>
  <si>
    <t>VRLLOG-BOM</t>
  </si>
  <si>
    <t>VSDCONF-BOM</t>
  </si>
  <si>
    <t>VSFPROJ-BOM</t>
  </si>
  <si>
    <t>VIRALSYN-BOM</t>
  </si>
  <si>
    <t>VSTIND-BOM</t>
  </si>
  <si>
    <t>VSTTILLERS-BOM</t>
  </si>
  <si>
    <t>VTMLTD-BOM</t>
  </si>
  <si>
    <t>VTXIND-BOM</t>
  </si>
  <si>
    <t>VXLINSTR-BOM</t>
  </si>
  <si>
    <t>VYAPAR-BOM</t>
  </si>
  <si>
    <t>VYVRAUT-BOM</t>
  </si>
  <si>
    <t>VYSLIPH-BOM</t>
  </si>
  <si>
    <t>WABCOINDIA-BOM</t>
  </si>
  <si>
    <t>WADALACOM-BOM</t>
  </si>
  <si>
    <t>WAGEND-BOM</t>
  </si>
  <si>
    <t>WALCHPF-BOM</t>
  </si>
  <si>
    <t>WALCHANNAG-BOM</t>
  </si>
  <si>
    <t>WSFIN-BOM</t>
  </si>
  <si>
    <t>WALLFORT-BOM</t>
  </si>
  <si>
    <t>WANBURY-BOM</t>
  </si>
  <si>
    <t>ZWARDENC-BOM</t>
  </si>
  <si>
    <t>WARNER-BOM</t>
  </si>
  <si>
    <t>WARRENTEA-BOM</t>
  </si>
  <si>
    <t>WASHISOF-BOM</t>
  </si>
  <si>
    <t>WATERBASE-BOM</t>
  </si>
  <si>
    <t>WATSSOFT-BOM</t>
  </si>
  <si>
    <t>NIVINFRA-BOM</t>
  </si>
  <si>
    <t>WEBSL-BOM</t>
  </si>
  <si>
    <t>WEBLCOM-BOM</t>
  </si>
  <si>
    <t>WEBELSOLAR-BOM</t>
  </si>
  <si>
    <t>WEIZFOREX-BOM</t>
  </si>
  <si>
    <t>WEIZMANIND-BOM</t>
  </si>
  <si>
    <t>ZWELCAST-BOM</t>
  </si>
  <si>
    <t>WELCURE-BOM</t>
  </si>
  <si>
    <t>WLPACKP-BOM</t>
  </si>
  <si>
    <t>WELLESLEY-BOM</t>
  </si>
  <si>
    <t>WELLNESS-BOM</t>
  </si>
  <si>
    <t>WELLWININD-BOM</t>
  </si>
  <si>
    <t>WELCORP-BOM</t>
  </si>
  <si>
    <t>WELENT-BOM</t>
  </si>
  <si>
    <t>WELSPUNENT-BOM</t>
  </si>
  <si>
    <t>WELGLOB-BOM</t>
  </si>
  <si>
    <t>WELSPUNIND-BOM</t>
  </si>
  <si>
    <t>WELINV-BOM</t>
  </si>
  <si>
    <t>WELTI-BOM</t>
  </si>
  <si>
    <t>WENDT-BOM</t>
  </si>
  <si>
    <t>WEPSOLN-BOM</t>
  </si>
  <si>
    <t>THEWEST-BOM</t>
  </si>
  <si>
    <t>WESTE-BOM</t>
  </si>
  <si>
    <t>WERTERNIN-BOM</t>
  </si>
  <si>
    <t>WMINIMT-BOM</t>
  </si>
  <si>
    <t>WESTLIFE-BOM</t>
  </si>
  <si>
    <t>WHBRADY-BOM</t>
  </si>
  <si>
    <t>WHEELS-BOM</t>
  </si>
  <si>
    <t>WHIRLPOOL-BOM</t>
  </si>
  <si>
    <t>WHITHAL-BOM</t>
  </si>
  <si>
    <t>WHITEORG-BOM</t>
  </si>
  <si>
    <t>WILLARD-BOM</t>
  </si>
  <si>
    <t>WILLIMFI-BOM</t>
  </si>
  <si>
    <t>WILLAMAGOR-BOM</t>
  </si>
  <si>
    <t>WTAL-BOM</t>
  </si>
  <si>
    <t>WILFI-BOM</t>
  </si>
  <si>
    <t>WIMPLAST-BOM</t>
  </si>
  <si>
    <t>WINDMACHIN-BOM</t>
  </si>
  <si>
    <t>ZWINMOTR-BOM</t>
  </si>
  <si>
    <t>WINROC-BOM</t>
  </si>
  <si>
    <t>WINSOMBR-BOM</t>
  </si>
  <si>
    <t>WINSOMEDJ-BOM</t>
  </si>
  <si>
    <t>WINSOMTX-BOM</t>
  </si>
  <si>
    <t>WINSOME-BOM</t>
  </si>
  <si>
    <t>WINTAC-BOM</t>
  </si>
  <si>
    <t>WINYCOMM-BOM</t>
  </si>
  <si>
    <t>WIPRO-BOM</t>
  </si>
  <si>
    <t>WIREFABR-BOM</t>
  </si>
  <si>
    <t>WISEC-BOM</t>
  </si>
  <si>
    <t>WOCKPHARMA-BOM</t>
  </si>
  <si>
    <t>WOODSVILA-BOM</t>
  </si>
  <si>
    <t>WOOLWAY-BOM</t>
  </si>
  <si>
    <t>WOPOLIN-BOM</t>
  </si>
  <si>
    <t>WWLEATH-BOM</t>
  </si>
  <si>
    <t>WORTH-BOM</t>
  </si>
  <si>
    <t>WPIL-BOM</t>
  </si>
  <si>
    <t>WSIND-BOM</t>
  </si>
  <si>
    <t>WWTECHHOL-BOM</t>
  </si>
  <si>
    <t>WYETH-BOM</t>
  </si>
  <si>
    <t>XCHANGING-BOM</t>
  </si>
  <si>
    <t>XLENERGY-BOM</t>
  </si>
  <si>
    <t>XPROINDIA-BOM</t>
  </si>
  <si>
    <t>YAMNINV-BOM</t>
  </si>
  <si>
    <t>SHGANESH-BOM</t>
  </si>
  <si>
    <t>YARNSYN-BOM</t>
  </si>
  <si>
    <t>YASHCHEM-BOM</t>
  </si>
  <si>
    <t>YASHMGM-BOM</t>
  </si>
  <si>
    <t>YASHPPR-BOM</t>
  </si>
  <si>
    <t>YASTF-BOM</t>
  </si>
  <si>
    <t>YASHRAJC-BOM</t>
  </si>
  <si>
    <t>YNPYMN-BOM</t>
  </si>
  <si>
    <t>YESBANK-BOM</t>
  </si>
  <si>
    <t>YKMIND-BOM</t>
  </si>
  <si>
    <t>YOGISUNG-BOM</t>
  </si>
  <si>
    <t>YOGIPLY-BOM</t>
  </si>
  <si>
    <t>YOGYA-BOM</t>
  </si>
  <si>
    <t>YORKEXP-BOM</t>
  </si>
  <si>
    <t>YUG-BOM</t>
  </si>
  <si>
    <t>YUKEN-BOM</t>
  </si>
  <si>
    <t>YULEFIN-BOM</t>
  </si>
  <si>
    <t>YURANUS-BOM</t>
  </si>
  <si>
    <t>YUVRAAJHPL-BOM</t>
  </si>
  <si>
    <t>YUVINTL-BOM</t>
  </si>
  <si>
    <t>ZANDUREALT-BOM</t>
  </si>
  <si>
    <t>ZEAL-BOM</t>
  </si>
  <si>
    <t>ZEEL-BOM</t>
  </si>
  <si>
    <t>ZEELEARN-BOM</t>
  </si>
  <si>
    <t>ZEEMEDIA-BOM</t>
  </si>
  <si>
    <t>ZENTEC-BOM</t>
  </si>
  <si>
    <t>ZENITHBIR-BOM</t>
  </si>
  <si>
    <t>ZENCAP-BOM</t>
  </si>
  <si>
    <t>ZENITHCOMP-BOM</t>
  </si>
  <si>
    <t>ZENITHEXPO-BOM</t>
  </si>
  <si>
    <t>ZENIFIB-BOM</t>
  </si>
  <si>
    <t>ZENITHHE-BOM</t>
  </si>
  <si>
    <t>ZENITHINFO-BOM</t>
  </si>
  <si>
    <t>ZENITHSTL-BOM</t>
  </si>
  <si>
    <t>ZENLABS-BOM</t>
  </si>
  <si>
    <t>ZENOTECH-BOM</t>
  </si>
  <si>
    <t>ZENSARTECH-BOM</t>
  </si>
  <si>
    <t>ZFSTEERING-BOM</t>
  </si>
  <si>
    <t>ZICOM-BOM</t>
  </si>
  <si>
    <t>ZIGMASOF-BOM</t>
  </si>
  <si>
    <t>ZILLOPH-BOM</t>
  </si>
  <si>
    <t>ZODIACLOTH-BOM</t>
  </si>
  <si>
    <t>ZODIACVEN-BOM</t>
  </si>
  <si>
    <t>ZODJRDMKJ-BOM</t>
  </si>
  <si>
    <t>ZUARI-BOM</t>
  </si>
  <si>
    <t>ZUARIGLOB-BOM</t>
  </si>
  <si>
    <t>ZYDEN-BOM</t>
  </si>
  <si>
    <t>ZYDUSWELL-BOM</t>
  </si>
  <si>
    <t>ZYLOG-BOM</t>
  </si>
  <si>
    <t>CD_BseScripID</t>
  </si>
  <si>
    <t>ALANSCOTT</t>
  </si>
  <si>
    <t>AMANITRAD</t>
  </si>
  <si>
    <t>ANSHUSCLOTH</t>
  </si>
  <si>
    <t>ANTARTICL</t>
  </si>
  <si>
    <t>APEEJAYT</t>
  </si>
  <si>
    <t>ARROWEB</t>
  </si>
  <si>
    <t>ARVINPRO</t>
  </si>
  <si>
    <t>BHSIL</t>
  </si>
  <si>
    <t>BALAJIDI</t>
  </si>
  <si>
    <t>BCPLTD</t>
  </si>
  <si>
    <t>BELLCERA</t>
  </si>
  <si>
    <t>BLSINFOTE</t>
  </si>
  <si>
    <t>BRAHMINFRA</t>
  </si>
  <si>
    <t>BUDGEBUDGE</t>
  </si>
  <si>
    <t>CENTRALRLY</t>
  </si>
  <si>
    <t>CBOP</t>
  </si>
  <si>
    <t>CHEMTECH</t>
  </si>
  <si>
    <t>CINDRELLAFI</t>
  </si>
  <si>
    <t>CITIPORTFN</t>
  </si>
  <si>
    <t>ESTEEMBIO</t>
  </si>
  <si>
    <t>ETTLTD</t>
  </si>
  <si>
    <t>FIBERWBIN</t>
  </si>
  <si>
    <t>FICOMOR</t>
  </si>
  <si>
    <t>GARODIACHEM</t>
  </si>
  <si>
    <t>GCMCAPI</t>
  </si>
  <si>
    <t>GOGIACAP</t>
  </si>
  <si>
    <t>GOYALASSO.</t>
  </si>
  <si>
    <t>HARIAAPL</t>
  </si>
  <si>
    <t>IBINFOTECH</t>
  </si>
  <si>
    <t>INDRESO</t>
  </si>
  <si>
    <t>JKAGRIGEN</t>
  </si>
  <si>
    <t>KIRANVYPAR</t>
  </si>
  <si>
    <t>ZMAGICOE</t>
  </si>
  <si>
    <t>MAHALAXMISM</t>
  </si>
  <si>
    <t>METROCHE</t>
  </si>
  <si>
    <t>MOUNTEVTR</t>
  </si>
  <si>
    <t>NAGARFER</t>
  </si>
  <si>
    <t>NALINLEASE</t>
  </si>
  <si>
    <t>PARTHIND.</t>
  </si>
  <si>
    <t>NUTECHGLOBA</t>
  </si>
  <si>
    <t>OBILTD</t>
  </si>
  <si>
    <t>ORIENTTRADE</t>
  </si>
  <si>
    <t>OXEMBAP</t>
  </si>
  <si>
    <t>PRIMAIND.</t>
  </si>
  <si>
    <t>QUESTSOFTEC</t>
  </si>
  <si>
    <t>RNBDENIMS</t>
  </si>
  <si>
    <t>RAPIDINVES.</t>
  </si>
  <si>
    <t>ASIANCE</t>
  </si>
  <si>
    <t>RPGCAB</t>
  </si>
  <si>
    <t>RAGHUNATHTO</t>
  </si>
  <si>
    <t>SHARBIO</t>
  </si>
  <si>
    <t>SHREEKRISHN</t>
  </si>
  <si>
    <t>SHRAJTX</t>
  </si>
  <si>
    <t>SHVANI</t>
  </si>
  <si>
    <t>DUPHARPH</t>
  </si>
  <si>
    <t>SAPETRO</t>
  </si>
  <si>
    <t>SPICETELE</t>
  </si>
  <si>
    <t>SUNILHEALTH</t>
  </si>
  <si>
    <t>SUNSTARR</t>
  </si>
  <si>
    <t>SUYOG</t>
  </si>
  <si>
    <t>SWORD&amp;SHIEL</t>
  </si>
  <si>
    <t>TIGERLOGS</t>
  </si>
  <si>
    <t>TONIRPHQ</t>
  </si>
  <si>
    <t>TRANSFINANC</t>
  </si>
  <si>
    <t>TRIVENIENT</t>
  </si>
  <si>
    <t>VAISHNOCEM.</t>
  </si>
  <si>
    <t>VICTORYPAPR</t>
  </si>
  <si>
    <t>V.R.WOODART</t>
  </si>
  <si>
    <t>WESTCOASPA</t>
  </si>
  <si>
    <t>WESTLEIRES</t>
  </si>
  <si>
    <t>WOMENSNEXT</t>
  </si>
  <si>
    <t>ALANSCOTT-BOM</t>
  </si>
  <si>
    <t>AMANITRAD-BOM</t>
  </si>
  <si>
    <t>ANSHUSCLOTH-BOM</t>
  </si>
  <si>
    <t>ANTARTICL-BOM</t>
  </si>
  <si>
    <t>APEEJAYT-BOM</t>
  </si>
  <si>
    <t>ARROWEB-BOM</t>
  </si>
  <si>
    <t>APTL-BOM</t>
  </si>
  <si>
    <t>ARVINPRO-BOM</t>
  </si>
  <si>
    <t>BHSIL-BOM</t>
  </si>
  <si>
    <t>BALAJIDI-BOM</t>
  </si>
  <si>
    <t>BALKRISHNA-BOM</t>
  </si>
  <si>
    <t>BCPLTD-BOM</t>
  </si>
  <si>
    <t>BELLCERA-BOM</t>
  </si>
  <si>
    <t>BLSINFOTE-BOM</t>
  </si>
  <si>
    <t>BPTEX-BOM</t>
  </si>
  <si>
    <t>BRAHMINFRA-BOM</t>
  </si>
  <si>
    <t>BUDGEBUDGE-BOM</t>
  </si>
  <si>
    <t>CENTRALRLY-BOM</t>
  </si>
  <si>
    <t>CBOP-BOM</t>
  </si>
  <si>
    <t>CHEMTECH-BOM</t>
  </si>
  <si>
    <t>CINDRELLAFI-BOM</t>
  </si>
  <si>
    <t>CITIPORTFN-BOM</t>
  </si>
  <si>
    <t>CONSOFIN-BOM</t>
  </si>
  <si>
    <t>EICLLTD-BOM</t>
  </si>
  <si>
    <t>ESTEEMBIO-BOM</t>
  </si>
  <si>
    <t>ETTLTD-BOM</t>
  </si>
  <si>
    <t>EXCAST-BOM</t>
  </si>
  <si>
    <t>FIBERWBIN-BOM</t>
  </si>
  <si>
    <t>FICOMOR-BOM</t>
  </si>
  <si>
    <t>GARODIACHEM-BOM</t>
  </si>
  <si>
    <t>GCMCAPI-BOM</t>
  </si>
  <si>
    <t>GOGIACAP-BOM</t>
  </si>
  <si>
    <t>GOYALASSO.-BOM</t>
  </si>
  <si>
    <t>HARIAAPL-BOM</t>
  </si>
  <si>
    <t>HEALTHTECH-BOM</t>
  </si>
  <si>
    <t>HITECHCORP-BOM</t>
  </si>
  <si>
    <t>IBINFOTECH-BOM</t>
  </si>
  <si>
    <t>INDRENEW-BOM</t>
  </si>
  <si>
    <t>INDRESO-BOM</t>
  </si>
  <si>
    <t>JKAGRIGEN-BOM</t>
  </si>
  <si>
    <t>KIRANVYPAR-BOM</t>
  </si>
  <si>
    <t>ZMAGICOE-BOM</t>
  </si>
  <si>
    <t>MAHALAXMISM-BOM</t>
  </si>
  <si>
    <t>MAHELEK-BOM</t>
  </si>
  <si>
    <t>METROCHE-BOM</t>
  </si>
  <si>
    <t>MMSINFRA-BOM</t>
  </si>
  <si>
    <t>MOUNTEVTR-BOM</t>
  </si>
  <si>
    <t>NAGARFER-BOM</t>
  </si>
  <si>
    <t>NALINLEASE-BOM</t>
  </si>
  <si>
    <t>PARTHIND.-BOM</t>
  </si>
  <si>
    <t>NEELAMALAI-BOM</t>
  </si>
  <si>
    <t>NEOINFRA-BOM</t>
  </si>
  <si>
    <t>NUTECHGLOBA-BOM</t>
  </si>
  <si>
    <t>OBILTD-BOM</t>
  </si>
  <si>
    <t>ORIENTTRADE-BOM</t>
  </si>
  <si>
    <t>OXEMBAP-BOM</t>
  </si>
  <si>
    <t>PIRPHYTO-BOM</t>
  </si>
  <si>
    <t>PRIMAIND.-BOM</t>
  </si>
  <si>
    <t>PTCIL-BOM</t>
  </si>
  <si>
    <t>QUESTSOFTEC-BOM</t>
  </si>
  <si>
    <t>RNBDENIMS-BOM</t>
  </si>
  <si>
    <t>RAPIDINVES.-BOM</t>
  </si>
  <si>
    <t>ASIANCE-BOM</t>
  </si>
  <si>
    <t>RPGCAB-BOM</t>
  </si>
  <si>
    <t>RAGHUNATHTO-BOM</t>
  </si>
  <si>
    <t>SECEARTH-BOM</t>
  </si>
  <si>
    <t>SHARBIO-BOM</t>
  </si>
  <si>
    <t>SHREEKRISHN-BOM</t>
  </si>
  <si>
    <t>SHRAJTX-BOM</t>
  </si>
  <si>
    <t>SHVANI-BOM</t>
  </si>
  <si>
    <t>DUPHARPH-BOM</t>
  </si>
  <si>
    <t>SORILINFRA-BOM</t>
  </si>
  <si>
    <t>SAPETRO-BOM</t>
  </si>
  <si>
    <t>SPICETELE-BOM</t>
  </si>
  <si>
    <t>SPS-BOM</t>
  </si>
  <si>
    <t>SUNILHEALTH-BOM</t>
  </si>
  <si>
    <t>SUNSTARR-BOM</t>
  </si>
  <si>
    <t>SUYOG-BOM</t>
  </si>
  <si>
    <t>SWORD&amp;SHIEL-BOM</t>
  </si>
  <si>
    <t>TECHELE-BOM</t>
  </si>
  <si>
    <t>TIGERLOGS-BOM</t>
  </si>
  <si>
    <t>TONIRPHQ-BOM</t>
  </si>
  <si>
    <t>TRANSFINANC-BOM</t>
  </si>
  <si>
    <t>TRIVENIENT-BOM</t>
  </si>
  <si>
    <t>VAISHNOCEM.-BOM</t>
  </si>
  <si>
    <t>VGCL-BOM</t>
  </si>
  <si>
    <t>VICTORYPAPR-BOM</t>
  </si>
  <si>
    <t>VISUALSOFT-BOM</t>
  </si>
  <si>
    <t>V.R.WOODART-BOM</t>
  </si>
  <si>
    <t>WESTCOASPA-BOM</t>
  </si>
  <si>
    <t>WESTLEIRES-BOM</t>
  </si>
  <si>
    <t>WOMENSNEXT-BOM</t>
  </si>
  <si>
    <t>WONDERLA-BOM</t>
  </si>
  <si>
    <t>HEROMOTOCO.EQ-NSE</t>
  </si>
  <si>
    <t>BAJAJ_AUTO-BOM</t>
  </si>
  <si>
    <t>VEDL.EQ-NSE</t>
  </si>
  <si>
    <t>Include9</t>
  </si>
  <si>
    <t>Exclude9</t>
  </si>
  <si>
    <t>Include10</t>
  </si>
  <si>
    <t>Exclude10</t>
  </si>
  <si>
    <t>#ofEntries</t>
  </si>
  <si>
    <t>E1</t>
  </si>
  <si>
    <t>X1</t>
  </si>
  <si>
    <t>E2</t>
  </si>
  <si>
    <t>X2</t>
  </si>
  <si>
    <t>E3</t>
  </si>
  <si>
    <t>X3</t>
  </si>
  <si>
    <t>Final Exit</t>
  </si>
  <si>
    <t>IEX-BOM</t>
  </si>
  <si>
    <t>Dwarikesh Sugar Industries Ltd.</t>
  </si>
  <si>
    <t>Indo Count Industries Ltd.</t>
  </si>
  <si>
    <t>Brightcom Group Ltd.</t>
  </si>
  <si>
    <t>BCG</t>
  </si>
  <si>
    <t>Geometric Ltd. - (Amalgamated)</t>
  </si>
  <si>
    <t>Indian Energy Exchange Ltd.</t>
  </si>
  <si>
    <t>IEX</t>
  </si>
  <si>
    <t>Bharat Dynamics Ltd.</t>
  </si>
  <si>
    <t>BDL</t>
  </si>
  <si>
    <t>BDL-BOM</t>
  </si>
  <si>
    <t>RATNAMANI-BOM</t>
  </si>
  <si>
    <t>VEDL-BOM</t>
  </si>
  <si>
    <t>GEPIL-BOM</t>
  </si>
  <si>
    <t>HEROMOTOCO-BOM</t>
  </si>
  <si>
    <t>Exclude11</t>
  </si>
  <si>
    <t>Include11</t>
  </si>
  <si>
    <t>ICICI Securities Ltd.</t>
  </si>
  <si>
    <t>ISEC</t>
  </si>
  <si>
    <t>ISEC-BOM</t>
  </si>
  <si>
    <t>Bajaj Consumer Care Ltd.</t>
  </si>
  <si>
    <t>BAJAJCON</t>
  </si>
  <si>
    <t>BAJAJCON-BOM</t>
  </si>
  <si>
    <t>Expleo Solutions Ltd.</t>
  </si>
  <si>
    <t>EXPLEOSOL</t>
  </si>
  <si>
    <t>EXPLEOSOL-BOM</t>
  </si>
  <si>
    <t>Fine Organic Industries Ltd.</t>
  </si>
  <si>
    <t>FINEORG</t>
  </si>
  <si>
    <t>FINEORG-BOM</t>
  </si>
  <si>
    <t>E4</t>
  </si>
  <si>
    <t>"</t>
  </si>
  <si>
    <t>COLPAL-BOM,</t>
  </si>
  <si>
    <t>BLUESTARCO-BOM,</t>
  </si>
  <si>
    <t>VEDL-BOM,</t>
  </si>
  <si>
    <t>VOLTAMP-BOM,</t>
  </si>
  <si>
    <t>NESCO-BOM,</t>
  </si>
  <si>
    <t>TECHM-BOM,</t>
  </si>
  <si>
    <t>BBL-BOM,</t>
  </si>
  <si>
    <t>63MOONS-BOM,</t>
  </si>
  <si>
    <t>THERMAX-BOM,</t>
  </si>
  <si>
    <t>MAHELEK-BOM,</t>
  </si>
  <si>
    <t>GODREJCP-BOM,</t>
  </si>
  <si>
    <t>DABUR-BOM,</t>
  </si>
  <si>
    <t>ASIANPAINT-BOM,</t>
  </si>
  <si>
    <t>LAXMIMACH-BOM,</t>
  </si>
  <si>
    <t>PRAJIND-BOM,</t>
  </si>
  <si>
    <t>MONSANTO-BOM,</t>
  </si>
  <si>
    <t>HEROMOTOCO-BOM,</t>
  </si>
  <si>
    <t>WYETH-BOM,</t>
  </si>
  <si>
    <t>IGL-BOM,</t>
  </si>
  <si>
    <t>BIRLACORPN-BOM,</t>
  </si>
  <si>
    <t>VOLTAS-BOM,</t>
  </si>
  <si>
    <t>INDOTECH-BOM,</t>
  </si>
  <si>
    <t>KCP-BOM,</t>
  </si>
  <si>
    <t>RATNAMANI-BOM,</t>
  </si>
  <si>
    <t>DIVISLAB-BOM,</t>
  </si>
  <si>
    <t>TRF-BOM,</t>
  </si>
  <si>
    <t>ORIENTPPR-BOM,</t>
  </si>
  <si>
    <t>BALAJITELE-BOM,</t>
  </si>
  <si>
    <t>TECHELE-BOM,</t>
  </si>
  <si>
    <t>CMC-BOM,</t>
  </si>
  <si>
    <t>GEPIL-BOM,</t>
  </si>
  <si>
    <t>EIDPARRY-BOM,</t>
  </si>
  <si>
    <t>CUMMINSIND-BOM,</t>
  </si>
  <si>
    <t>EXIDEIND-BOM,</t>
  </si>
  <si>
    <t>ENGINERSIN-BOM,</t>
  </si>
  <si>
    <t>CGPOWER-BOM,</t>
  </si>
  <si>
    <t>NBVENTURES-BOM,</t>
  </si>
  <si>
    <t>TITAN-BOM,</t>
  </si>
  <si>
    <t>GSFC-BOM,</t>
  </si>
  <si>
    <t>BAYERCROP-BOM,</t>
  </si>
  <si>
    <t>MARICO-BOM,</t>
  </si>
  <si>
    <t>SUNTV-BOM,</t>
  </si>
  <si>
    <t>BAJAJ_AUTO-BOM,</t>
  </si>
  <si>
    <t>COROMANDEL-BOM,</t>
  </si>
  <si>
    <t>AIAENG-BOM,</t>
  </si>
  <si>
    <t>SHREECEM-BOM,</t>
  </si>
  <si>
    <t>BEL-BOM,</t>
  </si>
  <si>
    <t>ZYDUSWELL-BOM,</t>
  </si>
  <si>
    <t>SPECTACLE-BOM,</t>
  </si>
  <si>
    <t>TTKPRESTIG-BOM,</t>
  </si>
  <si>
    <t>WHIRLPOOL-BOM,</t>
  </si>
  <si>
    <t>WABCOINDIA-BOM,</t>
  </si>
  <si>
    <t>CMIFPE-BOM,</t>
  </si>
  <si>
    <t>APARINDS-BOM,</t>
  </si>
  <si>
    <t>ECLERX-BOM,</t>
  </si>
  <si>
    <t>AMARAJABAT-BOM,</t>
  </si>
  <si>
    <t>PAGEIND-BOM,</t>
  </si>
  <si>
    <t>ZENSARTECH-BOM,</t>
  </si>
  <si>
    <t>SEAMECLTD-BOM,</t>
  </si>
  <si>
    <t>SHILPAMED-BOM,</t>
  </si>
  <si>
    <t>ELGIEQUIP-BOM,</t>
  </si>
  <si>
    <t>REISIXTEN-BOM,</t>
  </si>
  <si>
    <t>ASTRAZEN-BOM,</t>
  </si>
  <si>
    <t>JUBLFOOD-BOM,</t>
  </si>
  <si>
    <t>SANDUMA-BOM,</t>
  </si>
  <si>
    <t>JINDALPOLY-BOM,</t>
  </si>
  <si>
    <t>SWARAJENG-BOM,</t>
  </si>
  <si>
    <t>MOIL-BOM,</t>
  </si>
  <si>
    <t>SOTL-BOM,</t>
  </si>
  <si>
    <t>DBCORP-BOM,</t>
  </si>
  <si>
    <t>POLYPLEX-BOM,</t>
  </si>
  <si>
    <t>SPICEJET-BOM,</t>
  </si>
  <si>
    <t>TIDEWATER-BOM,</t>
  </si>
  <si>
    <t>BAJAJELEC-BOM,</t>
  </si>
  <si>
    <t>TRITURBINE-BOM,</t>
  </si>
  <si>
    <t>HAWKINCOOK-BOM,</t>
  </si>
  <si>
    <t>BRITANNIA-BOM,</t>
  </si>
  <si>
    <t>MCX-BOM,</t>
  </si>
  <si>
    <t>KIRLPNU-BOM,</t>
  </si>
  <si>
    <t>EMAMILTD-BOM,</t>
  </si>
  <si>
    <t>GMDCLTD-BOM,</t>
  </si>
  <si>
    <t>BAJAJCORP-BOM,</t>
  </si>
  <si>
    <t>KAJARIACER-BOM,</t>
  </si>
  <si>
    <t>TIMKEN-BOM,</t>
  </si>
  <si>
    <t>BUTTERFLY-BOM,</t>
  </si>
  <si>
    <t>HAVELLS-BOM,</t>
  </si>
  <si>
    <t>KKCL-BOM,</t>
  </si>
  <si>
    <t>GEOMETRIC-BOM,</t>
  </si>
  <si>
    <t>BLUEDART-BOM,</t>
  </si>
  <si>
    <t>KSCL-BOM,</t>
  </si>
  <si>
    <t>AJANTPHARM-BOM,</t>
  </si>
  <si>
    <t>CARERATING-BOM,</t>
  </si>
  <si>
    <t>HLEGLAS-BOM</t>
  </si>
  <si>
    <t>APLLTD-BOM,</t>
  </si>
  <si>
    <t>INDIAMART-BOM</t>
  </si>
  <si>
    <t>IRCTC-BOM</t>
  </si>
  <si>
    <t>METROPOLIS-BOM</t>
  </si>
  <si>
    <t>PIDILITIND-BOM,</t>
  </si>
  <si>
    <t>RITES-BOM</t>
  </si>
  <si>
    <t>SUVENPHAR-BOM</t>
  </si>
  <si>
    <t>TORNTPHARM-BOM,</t>
  </si>
  <si>
    <t>ASTRAL-BOM,</t>
  </si>
  <si>
    <t>MPSLTD-BOM,</t>
  </si>
  <si>
    <t>SUVEN-BOM,</t>
  </si>
  <si>
    <t>GSKCONS-BOM,</t>
  </si>
  <si>
    <t>ORIENTREF-BOM,</t>
  </si>
  <si>
    <t>PFIZER-BOM,</t>
  </si>
  <si>
    <t>VAIBHAVGBL-BOM,</t>
  </si>
  <si>
    <t>GUJRATGAS-BOM,</t>
  </si>
  <si>
    <t>TATAELXSI-BOM,</t>
  </si>
  <si>
    <t>MAYURUNIQ-BOM,</t>
  </si>
  <si>
    <t>VSTTILLERS-BOM,</t>
  </si>
  <si>
    <t>MARKSANS-BOM,</t>
  </si>
  <si>
    <t>LAOPALA-BOM,</t>
  </si>
  <si>
    <t>ABBOTINDIA-BOM,</t>
  </si>
  <si>
    <t>AVANTI-BOM,</t>
  </si>
  <si>
    <t>SAGCEM-BOM,</t>
  </si>
  <si>
    <t>ATULAUTO-BOM,</t>
  </si>
  <si>
    <t>KITEX-BOM,</t>
  </si>
  <si>
    <t>SONATSOFTW-BOM,</t>
  </si>
  <si>
    <t>ICIL-BOM,</t>
  </si>
  <si>
    <t>VINATIORGA-BOM,</t>
  </si>
  <si>
    <t>PIIND-BOM,</t>
  </si>
  <si>
    <t>VAKRANGEE-BOM,</t>
  </si>
  <si>
    <t>BBTC-BOM,</t>
  </si>
  <si>
    <t>CENTUM-BOM,</t>
  </si>
  <si>
    <t>SHREYAS-BOM,</t>
  </si>
  <si>
    <t>TVSSRICHAK-BOM,</t>
  </si>
  <si>
    <t>MINDTREE-BOM,</t>
  </si>
  <si>
    <t>ASHAPURMIN-BOM,</t>
  </si>
  <si>
    <t>ARROWGREEN-BOM,</t>
  </si>
  <si>
    <t>SQSBFSI-BOM,</t>
  </si>
  <si>
    <t>JAMNAAUTO-BOM,</t>
  </si>
  <si>
    <t>SYMPHONY-BOM,</t>
  </si>
  <si>
    <t>STAMPEDE-BOM,</t>
  </si>
  <si>
    <t>CAPPL-BOM,</t>
  </si>
  <si>
    <t>MRF-BOM,</t>
  </si>
  <si>
    <t>LALPATHLAB-BOM,</t>
  </si>
  <si>
    <t>GULFOILLUB-BOM,</t>
  </si>
  <si>
    <t>DFM-BOM,</t>
  </si>
  <si>
    <t>SUPPETRO-BOM,</t>
  </si>
  <si>
    <t>8KMILES-BOM,</t>
  </si>
  <si>
    <t>AKSCHEM-BOM,</t>
  </si>
  <si>
    <t>HERITGFOOD-BOM,</t>
  </si>
  <si>
    <t>ALLSEC-BOM,</t>
  </si>
  <si>
    <t>CROMPTON-BOM,</t>
  </si>
  <si>
    <t>MAITHANALL-BOM,</t>
  </si>
  <si>
    <t>HARITASEAT-BOM,</t>
  </si>
  <si>
    <t>BODALCHEM-BOM,</t>
  </si>
  <si>
    <t>LTI-BOM,</t>
  </si>
  <si>
    <t>SFL-BOM,</t>
  </si>
  <si>
    <t>LTTS-BOM,</t>
  </si>
  <si>
    <t>ALPHAGEO-BOM,</t>
  </si>
  <si>
    <t>HEG-BOM,</t>
  </si>
  <si>
    <t>IEX-BOM,</t>
  </si>
  <si>
    <t>BEPL-BOM,</t>
  </si>
  <si>
    <t>KSE-BOM,</t>
  </si>
  <si>
    <t>GRAPHITE-BOM,</t>
  </si>
  <si>
    <t>MATRIMONY-BOM,</t>
  </si>
  <si>
    <t>TIRUMALCHM-BOM,</t>
  </si>
  <si>
    <t>BHARATSE-BOM,</t>
  </si>
  <si>
    <t>IGPL-BOM,</t>
  </si>
  <si>
    <t>BDL-BOM,</t>
  </si>
  <si>
    <t>VIPIND-BOM,</t>
  </si>
  <si>
    <t>ALANKIT-BOM,</t>
  </si>
  <si>
    <t>CIGNITI-BOM,</t>
  </si>
  <si>
    <t>SADHNANIQ-BOM,</t>
  </si>
  <si>
    <t>ISEC-BOM,</t>
  </si>
  <si>
    <t>BAJAJCON-BOM,</t>
  </si>
  <si>
    <t>IOLCP-BOM,</t>
  </si>
  <si>
    <t>WPIL-BOM,</t>
  </si>
  <si>
    <t>TCIEXP-BOM,</t>
  </si>
  <si>
    <t>IPAPPM-BOM,</t>
  </si>
  <si>
    <t>EXPLEOSOL-BOM,</t>
  </si>
  <si>
    <t>FINEORG-BOM,</t>
  </si>
  <si>
    <t>DIL-BOM,</t>
  </si>
  <si>
    <t>MGL-BOM,</t>
  </si>
  <si>
    <t>Unique list of All years</t>
  </si>
  <si>
    <t>HLE Glascoat Ltd.</t>
  </si>
  <si>
    <t>Indian Railway Catering And Tourism Corporation Ltd.</t>
  </si>
  <si>
    <t>Suven Pharmaceuticals Ltd.</t>
  </si>
  <si>
    <t>Metropolis Healthcare Ltd.</t>
  </si>
  <si>
    <t>Jubilant Foodworks Ltd.</t>
  </si>
  <si>
    <t>Indiamart Intermesh Ltd.</t>
  </si>
  <si>
    <t>RITES Ltd.</t>
  </si>
  <si>
    <t>IOL Chemicals And Pharmaceuticals Ltd.</t>
  </si>
  <si>
    <t>IRCTC</t>
  </si>
  <si>
    <t>SUVENPHAR</t>
  </si>
  <si>
    <t>METROPOLIS</t>
  </si>
  <si>
    <t>INDIAMART</t>
  </si>
  <si>
    <t>RITES</t>
  </si>
  <si>
    <t>HLEGLAS</t>
  </si>
  <si>
    <t>Computer Age Management Services Ltd.</t>
  </si>
  <si>
    <t>Tanla Platforms Ltd.</t>
  </si>
  <si>
    <t>Apollo Tricoat Tubes Ltd.</t>
  </si>
  <si>
    <t>Orient Electric Ltd.</t>
  </si>
  <si>
    <t>Godawari Power And Ispat Ltd.</t>
  </si>
  <si>
    <t>Heranba Industries Ltd.</t>
  </si>
  <si>
    <t>E.I.D. - Parry (India) Ltd.</t>
  </si>
  <si>
    <t>CAMS</t>
  </si>
  <si>
    <t>APOLLOTRI</t>
  </si>
  <si>
    <t>ORIENTELEC</t>
  </si>
  <si>
    <t>HERANBA</t>
  </si>
  <si>
    <t>CAMS-BOM</t>
  </si>
  <si>
    <t>APOLLOTRI-BOM</t>
  </si>
  <si>
    <t>ORIENTELEC-BOM</t>
  </si>
  <si>
    <t>HERANBA-BOM</t>
  </si>
  <si>
    <t>Black Box Ltd.</t>
  </si>
  <si>
    <t>BBOX</t>
  </si>
  <si>
    <t>BBOX-BOM</t>
  </si>
  <si>
    <t>Easy Trip Planners Ltd.</t>
  </si>
  <si>
    <t>Chemplast Sanmar Ltd.</t>
  </si>
  <si>
    <t>EASEMYTRIP</t>
  </si>
  <si>
    <t>CHEMPLASTS</t>
  </si>
  <si>
    <t>TIPSINDLTD</t>
  </si>
  <si>
    <t>TIPSINDLTD-BOM</t>
  </si>
  <si>
    <t>SHAREINDIA</t>
  </si>
  <si>
    <t>SHAREINDIA-BOM</t>
  </si>
  <si>
    <t>EASEMYTRIP-BOM</t>
  </si>
  <si>
    <t>CHEMPLASTS-BOM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</si>
</sst>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1" fillId="2" borderId="1" xfId="0" applyFont="1" applyFill="1" applyBorder="1" applyAlignme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165" fontId="0" fillId="0" borderId="0" xfId="1" applyNumberFormat="1" applyFont="1"/>
    <xf numFmtId="0" fontId="0" fillId="3" borderId="0" xfId="0" applyFill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shabh/Dropbox/PMS%20Fundamental/2018/Quant%20Growth%20Fund%20Ethical%20Backtest%20Final%20Nov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shabh/Dropbox/PMS%20Fundamental/2018/2018%20All%20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ropbox/PMS%20Fundamental/2019/2019%20Al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2018.03"/>
      <sheetName val="2017.03"/>
      <sheetName val="2016.03"/>
      <sheetName val="2015.03"/>
      <sheetName val="2014.03"/>
      <sheetName val="2013.03"/>
      <sheetName val="2012.03"/>
      <sheetName val="2011.03"/>
      <sheetName val="2010.03"/>
      <sheetName val="2009.03"/>
      <sheetName val="2008.03"/>
      <sheetName val="2007.03"/>
      <sheetName val="Backtest"/>
      <sheetName val="Sensitivit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L15" t="str">
            <v>Colgate-Palmolive (India) Ltd.</v>
          </cell>
          <cell r="X15" t="str">
            <v>Colgate-Palmolive (India) Ltd.</v>
          </cell>
          <cell r="AJ15" t="str">
            <v>Colgate-Palmolive (India) Ltd.</v>
          </cell>
          <cell r="AV15" t="str">
            <v>Colgate-Palmolive (India) Ltd.</v>
          </cell>
          <cell r="BH15" t="str">
            <v>Triveni Turbine Ltd.</v>
          </cell>
          <cell r="BT15" t="str">
            <v>Colgate-Palmolive (India) Ltd.</v>
          </cell>
          <cell r="CF15" t="str">
            <v>Colgate-Palmolive (India) Ltd.</v>
          </cell>
          <cell r="CR15" t="str">
            <v>Hawkins Cookers Ltd.</v>
          </cell>
          <cell r="DD15" t="str">
            <v>Ashapura Minechem Ltd.</v>
          </cell>
          <cell r="DP15" t="str">
            <v>Hawkins Cookers Ltd.</v>
          </cell>
        </row>
        <row r="16">
          <cell r="L16" t="str">
            <v>Blue Star Ltd.</v>
          </cell>
          <cell r="X16" t="str">
            <v>Blue Star Ltd.</v>
          </cell>
          <cell r="AJ16" t="str">
            <v>Zydus Wellness Ltd.</v>
          </cell>
          <cell r="AV16" t="str">
            <v>TTK Prestige Ltd.</v>
          </cell>
          <cell r="BH16" t="str">
            <v>Colgate-Palmolive (India) Ltd.</v>
          </cell>
          <cell r="BT16" t="str">
            <v>Triveni Turbine Ltd.</v>
          </cell>
          <cell r="CF16" t="str">
            <v>Hawkins Cookers Ltd.</v>
          </cell>
          <cell r="CR16" t="str">
            <v>Page Industries Ltd.</v>
          </cell>
          <cell r="DD16" t="str">
            <v>Hawkins Cookers Ltd.</v>
          </cell>
          <cell r="DP16" t="str">
            <v>Bajaj Corp Ltd.</v>
          </cell>
        </row>
        <row r="17">
          <cell r="L17" t="str">
            <v>Vedanta Ltd.</v>
          </cell>
          <cell r="X17" t="str">
            <v>Tech Mahindra Ltd.</v>
          </cell>
          <cell r="AJ17" t="str">
            <v>Asian Paints Ltd.</v>
          </cell>
          <cell r="AV17" t="str">
            <v>Zydus Wellness Ltd.</v>
          </cell>
          <cell r="BH17" t="str">
            <v>Hawkins Cookers Ltd.</v>
          </cell>
          <cell r="BT17" t="str">
            <v>Hawkins Cookers Ltd.</v>
          </cell>
          <cell r="CF17" t="str">
            <v>MPS Ltd.</v>
          </cell>
          <cell r="CR17" t="str">
            <v>Triveni Turbine Ltd.</v>
          </cell>
          <cell r="DD17" t="str">
            <v>Tata Elxsi Ltd.</v>
          </cell>
          <cell r="DP17" t="str">
            <v>Page Industries Ltd.</v>
          </cell>
        </row>
        <row r="18">
          <cell r="L18" t="str">
            <v>Voltamp Transformers Ltd.</v>
          </cell>
          <cell r="X18" t="str">
            <v>Vedanta Ltd.</v>
          </cell>
          <cell r="AJ18" t="str">
            <v>Spectacle Ventures Ltd.</v>
          </cell>
          <cell r="AV18" t="str">
            <v>eClerx Services Ltd.</v>
          </cell>
          <cell r="BH18" t="str">
            <v>Page Industries Ltd.</v>
          </cell>
          <cell r="BT18" t="str">
            <v>Page Industries Ltd.</v>
          </cell>
          <cell r="CF18" t="str">
            <v>Suven Life Sciences Ltd.</v>
          </cell>
          <cell r="CR18" t="str">
            <v>Avanti Feeds Ltd.</v>
          </cell>
          <cell r="DD18" t="str">
            <v>Bajaj Corp Ltd.</v>
          </cell>
          <cell r="DP18" t="str">
            <v>Caplin Point Laboratories Ltd.</v>
          </cell>
        </row>
        <row r="19">
          <cell r="L19" t="str">
            <v>Nesco Ltd.</v>
          </cell>
          <cell r="X19" t="str">
            <v>Wyeth Ltd.- (Amalgamated)</v>
          </cell>
          <cell r="AJ19" t="str">
            <v>TTK Prestige Ltd.</v>
          </cell>
          <cell r="AV19" t="str">
            <v>Wyeth Ltd.- (Amalgamated)</v>
          </cell>
          <cell r="BH19" t="str">
            <v>eClerx Services Ltd.</v>
          </cell>
          <cell r="BT19" t="str">
            <v>eClerx Services Ltd.</v>
          </cell>
          <cell r="CF19" t="str">
            <v>Britannia Industries Ltd.</v>
          </cell>
          <cell r="CR19" t="str">
            <v>Care Ratings Ltd.</v>
          </cell>
          <cell r="DD19" t="str">
            <v>Page Industries Ltd.</v>
          </cell>
          <cell r="DP19" t="str">
            <v>Avanti Feeds Ltd.</v>
          </cell>
        </row>
        <row r="20">
          <cell r="L20" t="str">
            <v>Tech Mahindra Ltd.</v>
          </cell>
          <cell r="X20" t="str">
            <v>GE Power India Ltd.</v>
          </cell>
          <cell r="AJ20" t="str">
            <v>Whirlpool Of India Ltd.</v>
          </cell>
          <cell r="AV20" t="str">
            <v>Titan Company Ltd.</v>
          </cell>
          <cell r="BH20" t="str">
            <v>TTK Prestige Ltd.</v>
          </cell>
          <cell r="BT20" t="str">
            <v>Jubilant FoodWorks Ltd.</v>
          </cell>
          <cell r="CF20" t="str">
            <v>Page Industries Ltd.</v>
          </cell>
          <cell r="CR20" t="str">
            <v>Tata Elxsi Ltd.</v>
          </cell>
          <cell r="DD20" t="str">
            <v>Arrow Greentech Ltd.</v>
          </cell>
          <cell r="DP20" t="str">
            <v>Symphony Ltd.</v>
          </cell>
        </row>
        <row r="21">
          <cell r="L21" t="str">
            <v>Bharat Bijlee Ltd.</v>
          </cell>
          <cell r="X21" t="str">
            <v>Maharashtra Elektrosmelt Ltd. (Amalgamated)</v>
          </cell>
          <cell r="AJ21" t="str">
            <v>Engineers India Ltd.</v>
          </cell>
          <cell r="AV21" t="str">
            <v>Whirlpool Of India Ltd.</v>
          </cell>
          <cell r="BH21" t="str">
            <v>Jubilant FoodWorks Ltd.</v>
          </cell>
          <cell r="BT21" t="str">
            <v>Britannia Industries Ltd.</v>
          </cell>
          <cell r="CF21" t="str">
            <v>eClerx Services Ltd.</v>
          </cell>
          <cell r="CR21" t="str">
            <v>Sagar Cements Ltd.</v>
          </cell>
          <cell r="DD21" t="str">
            <v>TVS Srichakra Ltd.</v>
          </cell>
          <cell r="DP21" t="str">
            <v>Supreme Petrochem Ltd.</v>
          </cell>
        </row>
        <row r="22">
          <cell r="L22" t="str">
            <v>63 Moons Technologies Ltd.</v>
          </cell>
          <cell r="X22" t="str">
            <v>E.I.D. Parry (India) Ltd.</v>
          </cell>
          <cell r="AJ22" t="str">
            <v>Dabur India Ltd.</v>
          </cell>
          <cell r="AV22" t="str">
            <v>Astrazeneca Pharma India Ltd.</v>
          </cell>
          <cell r="BH22" t="str">
            <v>Britannia Industries Ltd.</v>
          </cell>
          <cell r="BT22" t="str">
            <v>Geometric Ltd. - (Amalgamated)</v>
          </cell>
          <cell r="CF22" t="str">
            <v>Glaxosmithkline Consumer Healthcare Ltd.</v>
          </cell>
          <cell r="CR22" t="str">
            <v>Bajaj Corp Ltd.</v>
          </cell>
          <cell r="DD22" t="str">
            <v>Triveni Turbine Ltd.</v>
          </cell>
          <cell r="DP22" t="str">
            <v>8K Miles Software Services Ltd.</v>
          </cell>
        </row>
        <row r="23">
          <cell r="L23" t="str">
            <v>Thermax Ltd.</v>
          </cell>
          <cell r="X23" t="str">
            <v>Dabur India Ltd.</v>
          </cell>
          <cell r="AJ23" t="str">
            <v>GE Power India Ltd.</v>
          </cell>
          <cell r="AV23" t="str">
            <v>Engineers India Ltd.</v>
          </cell>
          <cell r="BH23" t="str">
            <v>Engineers India Ltd.</v>
          </cell>
          <cell r="BT23" t="str">
            <v>Emami Ltd.</v>
          </cell>
          <cell r="CF23" t="str">
            <v>Orient Refractories Ltd.</v>
          </cell>
          <cell r="CR23" t="str">
            <v>Ajanta Pharma Ltd.</v>
          </cell>
          <cell r="DD23" t="str">
            <v>Avanti Feeds Ltd.</v>
          </cell>
          <cell r="DP23" t="str">
            <v>Aksharchem (India) Ltd.</v>
          </cell>
        </row>
        <row r="24">
          <cell r="L24" t="str">
            <v>Maharashtra Elektrosmelt Ltd. (Amalgamated)</v>
          </cell>
          <cell r="X24" t="str">
            <v>Thermax Ltd.</v>
          </cell>
          <cell r="AJ24" t="str">
            <v>Maharashtra Elektrosmelt Ltd. (Amalgamated)</v>
          </cell>
          <cell r="AV24" t="str">
            <v>CMI FPE Ltd.</v>
          </cell>
          <cell r="BH24" t="str">
            <v>Zydus Wellness Ltd.</v>
          </cell>
          <cell r="BT24" t="str">
            <v>Bajaj Corp Ltd.</v>
          </cell>
          <cell r="CF24" t="str">
            <v>Triveni Turbine Ltd.</v>
          </cell>
          <cell r="CR24" t="str">
            <v>Atul Auto Ltd.</v>
          </cell>
          <cell r="DD24" t="str">
            <v>Alembic Pharmaceuticals Ltd.</v>
          </cell>
          <cell r="DP24" t="str">
            <v>Tata Elxsi Ltd.</v>
          </cell>
        </row>
        <row r="25">
          <cell r="L25" t="str">
            <v>Godrej Consumer Products Ltd.</v>
          </cell>
          <cell r="X25" t="str">
            <v>Asian Paints Ltd.</v>
          </cell>
          <cell r="AJ25" t="str">
            <v>Blue Star Ltd.</v>
          </cell>
          <cell r="AV25" t="str">
            <v>Sun TV Network Ltd.</v>
          </cell>
          <cell r="BH25" t="str">
            <v>Wyeth Ltd.- (Amalgamated)</v>
          </cell>
          <cell r="BT25" t="str">
            <v>Zydus Wellness Ltd.</v>
          </cell>
          <cell r="CF25" t="str">
            <v>Pfizer Ltd.</v>
          </cell>
          <cell r="CR25" t="str">
            <v>Orient Refractories Ltd.</v>
          </cell>
          <cell r="DD25" t="str">
            <v>SQS India BFSI Ltd.</v>
          </cell>
          <cell r="DP25" t="str">
            <v>Triveni Turbine Ltd.</v>
          </cell>
        </row>
        <row r="26">
          <cell r="L26" t="str">
            <v>Dabur India Ltd.</v>
          </cell>
          <cell r="X26" t="str">
            <v>Cummins India Ltd.</v>
          </cell>
          <cell r="AJ26" t="str">
            <v>Nesco Ltd.</v>
          </cell>
          <cell r="AV26" t="str">
            <v>GE Power India Ltd.</v>
          </cell>
          <cell r="BH26" t="str">
            <v>Multi Commodity Exchange Of India Ltd.</v>
          </cell>
          <cell r="BT26" t="str">
            <v>Cummins India Ltd.</v>
          </cell>
          <cell r="CF26" t="str">
            <v>Vaibhav Global Ltd.</v>
          </cell>
          <cell r="CR26" t="str">
            <v>eClerx Services Ltd.</v>
          </cell>
          <cell r="DD26" t="str">
            <v>Jamna Auto Industries Ltd.</v>
          </cell>
          <cell r="DP26" t="str">
            <v>Heritage Foods Ltd.</v>
          </cell>
        </row>
        <row r="27">
          <cell r="L27" t="str">
            <v>Asian Paints Ltd.</v>
          </cell>
          <cell r="X27" t="str">
            <v>Exide Industries Ltd.</v>
          </cell>
          <cell r="AJ27" t="str">
            <v>Voltas Ltd.</v>
          </cell>
          <cell r="AV27" t="str">
            <v>Wabco India Ltd.</v>
          </cell>
          <cell r="BH27" t="str">
            <v>Wabco India Ltd.</v>
          </cell>
          <cell r="BT27" t="str">
            <v>Blue Dart Express Ltd.</v>
          </cell>
          <cell r="CF27" t="str">
            <v>Wyeth Ltd.- (Amalgamated)</v>
          </cell>
          <cell r="CR27" t="str">
            <v>Kaveri Seed Company Ltd.</v>
          </cell>
          <cell r="DD27" t="str">
            <v>Symphony Ltd.</v>
          </cell>
          <cell r="DP27" t="str">
            <v>Allsec Technologies Ltd.</v>
          </cell>
        </row>
        <row r="28">
          <cell r="L28" t="str">
            <v>Lakshmi Machine Works Ltd.</v>
          </cell>
          <cell r="X28" t="str">
            <v>Engineers India Ltd.</v>
          </cell>
          <cell r="AJ28" t="str">
            <v>Wabco India Ltd.</v>
          </cell>
          <cell r="AV28" t="str">
            <v>Jubilant FoodWorks Ltd.</v>
          </cell>
          <cell r="BH28" t="str">
            <v>Sun TV Network Ltd.</v>
          </cell>
          <cell r="BT28" t="str">
            <v>TTK Prestige Ltd.</v>
          </cell>
          <cell r="CF28" t="str">
            <v>Emami Ltd.</v>
          </cell>
          <cell r="CR28" t="str">
            <v>Kitex Garments Ltd.</v>
          </cell>
          <cell r="DD28" t="str">
            <v>Atul Auto Ltd.</v>
          </cell>
          <cell r="DP28" t="str">
            <v>Crompton Greaves Consumer Electricals Ltd.</v>
          </cell>
        </row>
        <row r="29">
          <cell r="L29" t="str">
            <v>Praj Industries Ltd.</v>
          </cell>
          <cell r="X29" t="str">
            <v>CG Power &amp; Industrial Solutions Ltd.</v>
          </cell>
          <cell r="AJ29" t="str">
            <v>CMI FPE Ltd.</v>
          </cell>
          <cell r="AV29" t="str">
            <v>Cummins India Ltd.</v>
          </cell>
          <cell r="BH29" t="str">
            <v>Kirloskar Pneumatic Company Ltd.</v>
          </cell>
          <cell r="BT29" t="str">
            <v>Engineers India Ltd.</v>
          </cell>
          <cell r="CF29" t="str">
            <v>Gujarat Gas Company Ltd. - (Amalgamation)</v>
          </cell>
          <cell r="CR29" t="str">
            <v>Sonata Software Ltd.</v>
          </cell>
          <cell r="DD29" t="str">
            <v>Stampede Capital Ltd.</v>
          </cell>
          <cell r="DP29" t="str">
            <v>Ajanta Pharma Ltd.</v>
          </cell>
        </row>
        <row r="30">
          <cell r="L30" t="str">
            <v>Monsanto India Ltd.</v>
          </cell>
          <cell r="X30" t="str">
            <v>Nava Bharat Ventures Ltd.</v>
          </cell>
          <cell r="AJ30" t="str">
            <v>Godrej Consumer Products Ltd.</v>
          </cell>
          <cell r="AV30" t="str">
            <v>Sandur Manganese &amp; Iron Ores Ltd.</v>
          </cell>
          <cell r="BH30" t="str">
            <v>Emami Ltd.</v>
          </cell>
          <cell r="BT30" t="str">
            <v>Kaveri Seed Company Ltd.</v>
          </cell>
          <cell r="CF30" t="str">
            <v>Tata Elxsi Ltd.</v>
          </cell>
          <cell r="CR30" t="str">
            <v>Indo Count Industries Ltd.</v>
          </cell>
          <cell r="DD30" t="str">
            <v>Caplin Point Laboratories Ltd.</v>
          </cell>
          <cell r="DP30" t="str">
            <v>Maithan Alloys Ltd.</v>
          </cell>
        </row>
        <row r="31">
          <cell r="L31" t="str">
            <v>Hero MotoCorp Ltd.</v>
          </cell>
          <cell r="X31" t="str">
            <v>Voltas Ltd.</v>
          </cell>
          <cell r="AJ31" t="str">
            <v>Titan Company Ltd.</v>
          </cell>
          <cell r="AV31" t="str">
            <v>Jindal Poly Films Ltd.</v>
          </cell>
          <cell r="BH31" t="str">
            <v>Cummins India Ltd.</v>
          </cell>
          <cell r="BT31" t="str">
            <v>Ajanta Pharma Ltd.</v>
          </cell>
          <cell r="CF31" t="str">
            <v>Ajanta Pharma Ltd.</v>
          </cell>
          <cell r="CR31" t="str">
            <v>Vinati Organics Ltd.</v>
          </cell>
          <cell r="DD31" t="str">
            <v>Bombay Burmah Trading Corporation Ltd.</v>
          </cell>
          <cell r="DP31" t="str">
            <v>Harita Seating Systems Ltd.</v>
          </cell>
        </row>
        <row r="32">
          <cell r="L32" t="str">
            <v>Wyeth Ltd.- (Amalgamated)</v>
          </cell>
          <cell r="X32" t="str">
            <v>Titan Company Ltd.</v>
          </cell>
          <cell r="AJ32" t="str">
            <v>Exide Industries Ltd.</v>
          </cell>
          <cell r="AV32" t="str">
            <v>Swaraj Engines Ltd.</v>
          </cell>
          <cell r="BH32" t="str">
            <v>Whirlpool Of India Ltd.</v>
          </cell>
          <cell r="BT32" t="str">
            <v>Care Ratings Ltd.</v>
          </cell>
          <cell r="CF32" t="str">
            <v>Swaraj Engines Ltd.</v>
          </cell>
          <cell r="CR32" t="str">
            <v>PI Industries Ltd.</v>
          </cell>
          <cell r="DD32" t="str">
            <v>Ajanta Pharma Ltd.</v>
          </cell>
          <cell r="DP32" t="str">
            <v>Care Ratings Ltd.</v>
          </cell>
        </row>
        <row r="33">
          <cell r="L33" t="str">
            <v>Indraprastha Gas Ltd.</v>
          </cell>
          <cell r="X33" t="str">
            <v>Indraprastha Gas Ltd.</v>
          </cell>
          <cell r="AJ33" t="str">
            <v>Sun TV Network Ltd.</v>
          </cell>
          <cell r="AV33" t="str">
            <v>MOIL Ltd.</v>
          </cell>
          <cell r="BH33" t="str">
            <v>GE Power India Ltd.</v>
          </cell>
          <cell r="BT33" t="str">
            <v>Amara Raja Batteries Ltd.</v>
          </cell>
          <cell r="CF33" t="str">
            <v>Mayur Uniquoters Ltd.</v>
          </cell>
          <cell r="CR33" t="str">
            <v>Marksans Pharma Ltd.</v>
          </cell>
          <cell r="DD33" t="str">
            <v>Care Ratings Ltd.</v>
          </cell>
          <cell r="DP33" t="str">
            <v>Bodal Chemicals Ltd.</v>
          </cell>
        </row>
        <row r="34">
          <cell r="L34" t="str">
            <v>Birla Corporation Ltd.</v>
          </cell>
          <cell r="X34" t="str">
            <v>Divis Laboratories Ltd.</v>
          </cell>
          <cell r="AJ34" t="str">
            <v>Apar Industries Ltd.</v>
          </cell>
          <cell r="AV34" t="str">
            <v>Thermax Ltd.</v>
          </cell>
          <cell r="BH34" t="str">
            <v>Gujarat Mineral Development  Corporation Ltd.</v>
          </cell>
          <cell r="BT34" t="str">
            <v>Sun TV Network Ltd.</v>
          </cell>
          <cell r="CF34" t="str">
            <v>Bajaj Corp Ltd.</v>
          </cell>
          <cell r="CR34" t="str">
            <v>Abbott India Ltd.</v>
          </cell>
          <cell r="DD34" t="str">
            <v>Blue Dart Express Ltd.</v>
          </cell>
          <cell r="DP34" t="str">
            <v>Jamna Auto Industries Ltd.</v>
          </cell>
        </row>
        <row r="35">
          <cell r="L35" t="str">
            <v>Voltas Ltd.</v>
          </cell>
          <cell r="X35" t="str">
            <v>Gujarat State Fertilizers &amp; Chemicals Ltd.</v>
          </cell>
          <cell r="AJ35" t="str">
            <v>eClerx Services Ltd.</v>
          </cell>
          <cell r="AV35" t="str">
            <v>Elgi Equipments Ltd.</v>
          </cell>
          <cell r="BH35" t="str">
            <v>Amara Raja Batteries Ltd.</v>
          </cell>
          <cell r="BT35" t="str">
            <v>Gujarat Mineral Development  Corporation Ltd.</v>
          </cell>
          <cell r="CF35" t="str">
            <v>Alembic Pharmaceuticals Ltd.</v>
          </cell>
          <cell r="CR35" t="str">
            <v>Swaraj Engines Ltd.</v>
          </cell>
          <cell r="DD35" t="str">
            <v>eClerx Services Ltd.</v>
          </cell>
          <cell r="DP35" t="str">
            <v>Vakrangee Ltd.</v>
          </cell>
        </row>
        <row r="36">
          <cell r="L36" t="str">
            <v>Indo Tech Transformers Ltd.</v>
          </cell>
          <cell r="X36" t="str">
            <v>Praj Industries Ltd.</v>
          </cell>
          <cell r="AJ36" t="str">
            <v>Amara Raja Batteries Ltd.</v>
          </cell>
          <cell r="AV36" t="str">
            <v>Page Industries Ltd.</v>
          </cell>
          <cell r="BH36" t="str">
            <v>Bajaj Corp Ltd.</v>
          </cell>
          <cell r="BT36" t="str">
            <v>Alembic Pharmaceuticals Ltd.</v>
          </cell>
          <cell r="CF36" t="str">
            <v>Monsanto India Ltd.</v>
          </cell>
          <cell r="CR36" t="str">
            <v>Vakrangee Ltd.</v>
          </cell>
          <cell r="DD36" t="str">
            <v>MRF Ltd.</v>
          </cell>
          <cell r="DP36" t="str">
            <v>Dr. Lal Pathlabs Ltd.</v>
          </cell>
        </row>
        <row r="37">
          <cell r="L37" t="str">
            <v>KCP Ltd.</v>
          </cell>
          <cell r="X37" t="str">
            <v>Bayer CropScience Ltd.</v>
          </cell>
          <cell r="AJ37" t="str">
            <v>CG Power &amp; Industrial Solutions Ltd.</v>
          </cell>
          <cell r="AV37" t="str">
            <v>Savita Oil Technologies Ltd.</v>
          </cell>
          <cell r="BH37" t="str">
            <v>Kajaria Ceramics Ltd.</v>
          </cell>
          <cell r="BT37" t="str">
            <v>GE Power India Ltd.</v>
          </cell>
          <cell r="CF37" t="str">
            <v>Kaveri Seed Company Ltd.</v>
          </cell>
          <cell r="CR37" t="str">
            <v>DB Corp Ltd.</v>
          </cell>
          <cell r="DD37" t="str">
            <v>Indo Count Industries Ltd.</v>
          </cell>
          <cell r="DP37" t="str">
            <v>Larsen &amp; Toubro Infotech Ltd.</v>
          </cell>
        </row>
        <row r="38">
          <cell r="L38" t="str">
            <v>Ratnamani Metals &amp; Tubes Ltd.</v>
          </cell>
          <cell r="X38" t="str">
            <v>Marico Ltd.</v>
          </cell>
          <cell r="AJ38" t="str">
            <v>Page Industries Ltd.</v>
          </cell>
          <cell r="AV38" t="str">
            <v>DB Corp Ltd.</v>
          </cell>
          <cell r="BH38" t="str">
            <v>Timken India Ltd.</v>
          </cell>
          <cell r="BT38" t="str">
            <v>Multi Commodity Exchange Of India Ltd.</v>
          </cell>
          <cell r="CF38" t="str">
            <v>VST Tillers Tractors Ltd.</v>
          </cell>
          <cell r="CR38" t="str">
            <v>Bombay Burmah Trading Corporation Ltd.</v>
          </cell>
          <cell r="DD38" t="str">
            <v>Orient Refractories Ltd.</v>
          </cell>
          <cell r="DP38" t="str">
            <v>Orient Refractories Ltd.</v>
          </cell>
        </row>
        <row r="39">
          <cell r="L39" t="str">
            <v>Divis Laboratories Ltd.</v>
          </cell>
          <cell r="X39" t="str">
            <v>Sun TV Network Ltd.</v>
          </cell>
          <cell r="AJ39" t="str">
            <v>Zensar Technologies Ltd.</v>
          </cell>
          <cell r="AV39" t="str">
            <v>Exide Industries Ltd.</v>
          </cell>
          <cell r="BH39" t="str">
            <v>Nesco Ltd.</v>
          </cell>
          <cell r="BT39" t="str">
            <v>Pidilite Industries Ltd.</v>
          </cell>
          <cell r="CF39" t="str">
            <v>Marksans Pharma Ltd.</v>
          </cell>
          <cell r="CR39" t="str">
            <v>Centum Electronics Ltd.</v>
          </cell>
          <cell r="DD39" t="str">
            <v>Kitex Garments Ltd.</v>
          </cell>
          <cell r="DP39" t="str">
            <v>Swaraj Engines Ltd.</v>
          </cell>
        </row>
        <row r="40">
          <cell r="L40" t="str">
            <v>TRF Ltd.</v>
          </cell>
          <cell r="X40" t="str">
            <v>Bajaj Auto Ltd.</v>
          </cell>
          <cell r="AJ40" t="str">
            <v>Seamec Ltd.</v>
          </cell>
          <cell r="AV40" t="str">
            <v>Polyplex Corporation Ltd.</v>
          </cell>
          <cell r="BH40" t="str">
            <v>Butterfly Gandhimathi Appliances Ltd.</v>
          </cell>
          <cell r="BT40" t="str">
            <v>Wyeth Ltd.- (Amalgamated)</v>
          </cell>
          <cell r="CF40" t="str">
            <v>La Opala RG Ltd.</v>
          </cell>
          <cell r="CR40" t="str">
            <v>Shreyas Shipping &amp; Logistics Ltd.</v>
          </cell>
          <cell r="DD40" t="str">
            <v>Dr. Lal Pathlabs Ltd.</v>
          </cell>
          <cell r="DP40" t="str">
            <v>Sheela Foam Ltd.</v>
          </cell>
        </row>
        <row r="41">
          <cell r="L41" t="str">
            <v>Orient Paper &amp; Industries Ltd.</v>
          </cell>
          <cell r="X41" t="str">
            <v>Coromandel International Ltd.</v>
          </cell>
          <cell r="AJ41" t="str">
            <v>Cummins India Ltd.</v>
          </cell>
          <cell r="AV41" t="str">
            <v>Spicejet Ltd.</v>
          </cell>
          <cell r="BH41" t="str">
            <v>Bayer CropScience Ltd.</v>
          </cell>
          <cell r="BT41" t="str">
            <v>Kajaria Ceramics Ltd.</v>
          </cell>
          <cell r="CF41" t="str">
            <v>Marico Ltd.</v>
          </cell>
          <cell r="CR41" t="str">
            <v>Monsanto India Ltd.</v>
          </cell>
          <cell r="DD41" t="str">
            <v>Sun TV Network Ltd.</v>
          </cell>
          <cell r="DP41" t="str">
            <v>L&amp;T Technology Services Ltd.</v>
          </cell>
        </row>
        <row r="42">
          <cell r="L42" t="str">
            <v>Balaji Telefilms Ltd.</v>
          </cell>
          <cell r="X42" t="str">
            <v>AIA Engineering Ltd.</v>
          </cell>
          <cell r="AJ42" t="str">
            <v>Shilpa Medicare Ltd.</v>
          </cell>
          <cell r="AV42" t="str">
            <v>Nesco Ltd.</v>
          </cell>
          <cell r="BH42" t="str">
            <v>Havells India Ltd.</v>
          </cell>
          <cell r="BT42" t="str">
            <v>Torrent Pharmaceuticals Ltd.</v>
          </cell>
          <cell r="CF42" t="str">
            <v>Amara Raja Batteries Ltd.</v>
          </cell>
          <cell r="CR42" t="str">
            <v>TVS Srichakra Ltd.</v>
          </cell>
          <cell r="DD42" t="str">
            <v>Gulf Oil Lubricants India Ltd.</v>
          </cell>
          <cell r="DP42" t="str">
            <v>Sonata Software Ltd.</v>
          </cell>
        </row>
        <row r="43">
          <cell r="L43" t="str">
            <v>Techno Electric &amp; Engg. Company Ltd.(Merged)</v>
          </cell>
          <cell r="X43" t="str">
            <v>Shree Cement Ltd.</v>
          </cell>
          <cell r="AJ43" t="str">
            <v>Elgi Equipments Ltd.</v>
          </cell>
          <cell r="AV43" t="str">
            <v>Tide Water Oil Company (India) Ltd.</v>
          </cell>
          <cell r="BH43" t="str">
            <v>Kewal Kiran Clothing Ltd.</v>
          </cell>
          <cell r="BT43" t="str">
            <v>CMC Ltd.(Amalgamated)</v>
          </cell>
          <cell r="CF43" t="str">
            <v>Abbott India Ltd.</v>
          </cell>
          <cell r="CR43" t="str">
            <v>Amara Raja Batteries Ltd.</v>
          </cell>
          <cell r="DD43" t="str">
            <v>DFM Foods Ltd.</v>
          </cell>
          <cell r="DP43" t="str">
            <v>Alphageo (India) Ltd.</v>
          </cell>
        </row>
        <row r="44">
          <cell r="L44" t="str">
            <v>CMC Ltd.(Amalgamated)</v>
          </cell>
          <cell r="X44" t="str">
            <v>Bharat Electronics Ltd.</v>
          </cell>
          <cell r="AJ44" t="str">
            <v>REI Six Ten Retail Ltd.</v>
          </cell>
          <cell r="AV44" t="str">
            <v>Bajaj Electricals Ltd.</v>
          </cell>
          <cell r="BH44" t="str">
            <v>Thermax Ltd.</v>
          </cell>
          <cell r="BT44" t="str">
            <v>Astral Poly Technik Ltd.</v>
          </cell>
          <cell r="CF44" t="str">
            <v>Care Ratings Ltd.</v>
          </cell>
          <cell r="CR44" t="str">
            <v>Mindtree Ltd.</v>
          </cell>
          <cell r="DD44" t="str">
            <v>MPS Ltd.</v>
          </cell>
          <cell r="DP44" t="str">
            <v>eClerx Services Ltd.</v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erly"/>
      <sheetName val="Yearly"/>
      <sheetName val="Ranks"/>
      <sheetName val="Changes"/>
    </sheetNames>
    <sheetDataSet>
      <sheetData sheetId="0"/>
      <sheetData sheetId="1"/>
      <sheetData sheetId="2">
        <row r="6">
          <cell r="G6" t="str">
            <v>HEG Ltd.</v>
          </cell>
        </row>
        <row r="7">
          <cell r="G7" t="str">
            <v>Indian Energy Exchange Ltd.</v>
          </cell>
        </row>
        <row r="8">
          <cell r="G8" t="str">
            <v>Avanti Feeds Ltd.</v>
          </cell>
        </row>
        <row r="9">
          <cell r="G9" t="str">
            <v>Bhansali Engineering Polymers Ltd.</v>
          </cell>
        </row>
        <row r="10">
          <cell r="G10" t="str">
            <v>Hawkins Cookers Ltd.</v>
          </cell>
        </row>
        <row r="11">
          <cell r="G11" t="str">
            <v>KSE Ltd.</v>
          </cell>
        </row>
        <row r="12">
          <cell r="G12" t="str">
            <v>Swaraj Engines Ltd.</v>
          </cell>
        </row>
        <row r="13">
          <cell r="G13" t="str">
            <v>Bajaj Corp Ltd.</v>
          </cell>
        </row>
        <row r="14">
          <cell r="G14" t="str">
            <v>Caplin Point Laboratories Ltd.</v>
          </cell>
        </row>
        <row r="15">
          <cell r="G15" t="str">
            <v>Graphite India Ltd.</v>
          </cell>
        </row>
        <row r="16">
          <cell r="G16" t="str">
            <v>Tata Elxsi Ltd.</v>
          </cell>
        </row>
        <row r="17">
          <cell r="G17" t="str">
            <v>8K Miles Software Services Ltd.</v>
          </cell>
        </row>
        <row r="18">
          <cell r="G18" t="str">
            <v>Jamna Auto Industries Ltd.</v>
          </cell>
        </row>
        <row r="19">
          <cell r="G19" t="str">
            <v>Matrimony.Com Ltd.</v>
          </cell>
        </row>
        <row r="20">
          <cell r="G20" t="str">
            <v>Thirumalai Chemicals Ltd.</v>
          </cell>
        </row>
        <row r="21">
          <cell r="G21" t="str">
            <v>Bharat Seats Ltd.</v>
          </cell>
        </row>
        <row r="22">
          <cell r="G22" t="str">
            <v>Maithan Alloys Ltd.</v>
          </cell>
        </row>
        <row r="23">
          <cell r="G23" t="str">
            <v>Symphony Ltd.</v>
          </cell>
        </row>
        <row r="24">
          <cell r="G24" t="str">
            <v>IG Petrochemicals Ltd.</v>
          </cell>
        </row>
        <row r="25">
          <cell r="G25" t="str">
            <v>Orient Refractories Ltd.</v>
          </cell>
        </row>
        <row r="26">
          <cell r="G26" t="str">
            <v>Harita Seating Systems Ltd.</v>
          </cell>
        </row>
        <row r="27">
          <cell r="G27" t="str">
            <v>Bharat Dynamics Ltd.</v>
          </cell>
        </row>
        <row r="28">
          <cell r="G28" t="str">
            <v>Sonata Software Ltd.</v>
          </cell>
        </row>
        <row r="29">
          <cell r="G29" t="str">
            <v>Care Ratings Ltd.</v>
          </cell>
        </row>
        <row r="30">
          <cell r="G30" t="str">
            <v>VIP Industries Ltd.</v>
          </cell>
        </row>
        <row r="31">
          <cell r="G31" t="str">
            <v>Alankit Ltd.</v>
          </cell>
        </row>
        <row r="32">
          <cell r="G32" t="str">
            <v>Crompton Greaves Consumer Electricals Ltd.</v>
          </cell>
        </row>
        <row r="33">
          <cell r="G33" t="str">
            <v>Cigniti Technologies Ltd.</v>
          </cell>
        </row>
        <row r="34">
          <cell r="G34" t="str">
            <v>SQS India BFSI Ltd.</v>
          </cell>
        </row>
        <row r="35">
          <cell r="G35" t="str">
            <v>Abbott India Ltd.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erly"/>
      <sheetName val="Yearly"/>
      <sheetName val="Ranks"/>
      <sheetName val="Changes"/>
    </sheetNames>
    <sheetDataSet>
      <sheetData sheetId="0"/>
      <sheetData sheetId="1"/>
      <sheetData sheetId="2">
        <row r="6">
          <cell r="H6" t="str">
            <v>HEG Ltd.</v>
          </cell>
        </row>
        <row r="7">
          <cell r="H7" t="str">
            <v>Sadhana Nitro Chem Ltd.</v>
          </cell>
        </row>
        <row r="8">
          <cell r="H8" t="str">
            <v>Graphite India Ltd.</v>
          </cell>
        </row>
        <row r="9">
          <cell r="H9" t="str">
            <v>ICICI Securities Ltd.</v>
          </cell>
        </row>
        <row r="10">
          <cell r="H10" t="str">
            <v>Cigniti Technologies Ltd.</v>
          </cell>
        </row>
        <row r="11">
          <cell r="H11" t="str">
            <v>Indian Energy Exchange Ltd.</v>
          </cell>
        </row>
        <row r="12">
          <cell r="H12" t="str">
            <v>Hawkins Cookers Ltd.</v>
          </cell>
        </row>
        <row r="13">
          <cell r="H13" t="str">
            <v>Bajaj Consumer Care Ltd.</v>
          </cell>
        </row>
        <row r="14">
          <cell r="H14" t="str">
            <v>Swaraj Engines Ltd.</v>
          </cell>
        </row>
        <row r="15">
          <cell r="H15" t="str">
            <v>IOL Chemicals &amp; Pharmaceuticals Ltd.</v>
          </cell>
        </row>
        <row r="16">
          <cell r="H16" t="str">
            <v>Jamna Auto Industries Ltd.</v>
          </cell>
        </row>
        <row r="17">
          <cell r="H17" t="str">
            <v>Tata Elxsi Ltd.</v>
          </cell>
        </row>
        <row r="18">
          <cell r="H18" t="str">
            <v>Sonata Software Ltd.</v>
          </cell>
        </row>
        <row r="19">
          <cell r="H19" t="str">
            <v>WPIL Ltd.</v>
          </cell>
        </row>
        <row r="20">
          <cell r="H20" t="str">
            <v>Crompton Greaves Consumer Electricals Ltd.</v>
          </cell>
        </row>
        <row r="21">
          <cell r="H21" t="str">
            <v>TCI Express Ltd.</v>
          </cell>
        </row>
        <row r="22">
          <cell r="H22" t="str">
            <v>International Paper APPM Ltd.</v>
          </cell>
        </row>
        <row r="23">
          <cell r="H23" t="str">
            <v>L&amp;T Technology Services Ltd.</v>
          </cell>
        </row>
        <row r="24">
          <cell r="H24" t="str">
            <v>Vinati Organics Ltd.</v>
          </cell>
        </row>
        <row r="25">
          <cell r="H25" t="str">
            <v>Jubilant FoodWorks Ltd.</v>
          </cell>
        </row>
        <row r="26">
          <cell r="H26" t="str">
            <v>Expleo Solutions Ltd.</v>
          </cell>
        </row>
        <row r="27">
          <cell r="H27" t="str">
            <v>Fine Organic Industries Ltd.</v>
          </cell>
        </row>
        <row r="28">
          <cell r="H28" t="str">
            <v>Care Ratings Ltd.</v>
          </cell>
        </row>
        <row r="29">
          <cell r="H29" t="str">
            <v>Orient Refractories Ltd.</v>
          </cell>
        </row>
        <row r="30">
          <cell r="H30" t="str">
            <v>Caplin Point Laboratories Ltd.</v>
          </cell>
        </row>
        <row r="31">
          <cell r="H31" t="str">
            <v>Avanti Feeds Ltd.</v>
          </cell>
        </row>
        <row r="32">
          <cell r="H32" t="str">
            <v>Abbott India Ltd.</v>
          </cell>
        </row>
        <row r="33">
          <cell r="H33" t="str">
            <v>DIL Ltd.</v>
          </cell>
        </row>
        <row r="34">
          <cell r="H34" t="str">
            <v>Mahanagar Gas Ltd.</v>
          </cell>
        </row>
        <row r="35">
          <cell r="H35" t="str">
            <v>Sandur Manganese &amp; Iron Ores Ltd.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67"/>
  <sheetViews>
    <sheetView tabSelected="1" workbookViewId="0">
      <selection activeCell="H20" sqref="H20"/>
    </sheetView>
  </sheetViews>
  <sheetFormatPr defaultColWidth="9.1328125" defaultRowHeight="14.25" x14ac:dyDescent="0.45"/>
  <cols>
    <col min="1" max="1" width="9.1328125" style="4"/>
    <col min="2" max="2" width="43.1328125" style="4" bestFit="1" customWidth="1"/>
    <col min="3" max="3" width="21.59765625" style="4" bestFit="1" customWidth="1"/>
    <col min="4" max="4" width="19.86328125" style="4" bestFit="1" customWidth="1"/>
    <col min="5" max="5" width="9.1328125" style="4"/>
    <col min="6" max="6" width="19.73046875" style="4" bestFit="1" customWidth="1"/>
    <col min="7" max="20" width="9.1328125" style="4"/>
    <col min="21" max="22" width="9.1328125" style="11"/>
    <col min="23" max="35" width="9.1328125" style="4"/>
    <col min="36" max="37" width="9.1328125" style="11"/>
    <col min="38" max="52" width="9.1328125" style="4"/>
    <col min="53" max="54" width="9.1328125" style="11"/>
    <col min="55" max="69" width="9.1328125" style="4"/>
    <col min="70" max="71" width="9.1328125" style="11"/>
    <col min="72" max="99" width="9.1328125" style="4"/>
    <col min="100" max="100" width="10.3984375" style="4" bestFit="1" customWidth="1"/>
    <col min="101" max="16384" width="9.1328125" style="4"/>
  </cols>
  <sheetData>
    <row r="1" spans="1:102" x14ac:dyDescent="0.45">
      <c r="BV1" s="4">
        <v>1</v>
      </c>
      <c r="BW1" s="4">
        <f>+BV1+1</f>
        <v>2</v>
      </c>
      <c r="BX1" s="4">
        <f>+BW1+1</f>
        <v>3</v>
      </c>
      <c r="BY1" s="4">
        <f>+BX1+1</f>
        <v>4</v>
      </c>
      <c r="BZ1" s="4">
        <f>+BY1+1</f>
        <v>5</v>
      </c>
      <c r="CA1" s="4">
        <f>+BZ1+1</f>
        <v>6</v>
      </c>
      <c r="CD1" s="4" t="s">
        <v>23751</v>
      </c>
    </row>
    <row r="2" spans="1:102" x14ac:dyDescent="0.45">
      <c r="A2" s="4">
        <v>2008</v>
      </c>
      <c r="C2" s="4" t="s">
        <v>17752</v>
      </c>
      <c r="D2" s="4" t="s">
        <v>17773</v>
      </c>
      <c r="F2" s="8" t="s">
        <v>23929</v>
      </c>
      <c r="G2" s="4">
        <v>2008</v>
      </c>
      <c r="H2" s="4">
        <f t="shared" ref="H2:P2" si="0">+G2+1</f>
        <v>2009</v>
      </c>
      <c r="I2" s="4">
        <f t="shared" si="0"/>
        <v>2010</v>
      </c>
      <c r="J2" s="4">
        <f t="shared" si="0"/>
        <v>2011</v>
      </c>
      <c r="K2" s="4">
        <f t="shared" si="0"/>
        <v>2012</v>
      </c>
      <c r="L2" s="4">
        <f t="shared" si="0"/>
        <v>2013</v>
      </c>
      <c r="M2" s="4">
        <f t="shared" si="0"/>
        <v>2014</v>
      </c>
      <c r="N2" s="4">
        <f t="shared" si="0"/>
        <v>2015</v>
      </c>
      <c r="O2" s="4">
        <f t="shared" si="0"/>
        <v>2016</v>
      </c>
      <c r="P2" s="4">
        <f t="shared" si="0"/>
        <v>2017</v>
      </c>
      <c r="Q2" s="4">
        <v>2018</v>
      </c>
      <c r="R2" s="4">
        <v>2019</v>
      </c>
      <c r="S2" s="4">
        <v>2020</v>
      </c>
      <c r="T2" s="4">
        <v>2021</v>
      </c>
      <c r="U2" s="11">
        <v>2022</v>
      </c>
      <c r="W2" s="4">
        <v>2008</v>
      </c>
      <c r="X2" s="4">
        <v>2009</v>
      </c>
      <c r="Y2" s="4">
        <v>2010</v>
      </c>
      <c r="Z2" s="4">
        <v>2011</v>
      </c>
      <c r="AA2" s="4">
        <v>2012</v>
      </c>
      <c r="AB2" s="4">
        <v>2013</v>
      </c>
      <c r="AC2" s="4">
        <v>2014</v>
      </c>
      <c r="AD2" s="4">
        <v>2015</v>
      </c>
      <c r="AE2" s="4">
        <v>2016</v>
      </c>
      <c r="AF2" s="4">
        <v>2017</v>
      </c>
      <c r="AG2" s="4">
        <v>2018</v>
      </c>
      <c r="AH2" s="4">
        <v>2019</v>
      </c>
      <c r="AI2" s="4">
        <v>2020</v>
      </c>
      <c r="AJ2" s="11">
        <v>2021</v>
      </c>
      <c r="AK2" s="11">
        <v>2022</v>
      </c>
      <c r="AL2" s="4" t="s">
        <v>23713</v>
      </c>
      <c r="AN2" s="4">
        <v>2008</v>
      </c>
      <c r="AO2" s="4">
        <v>2009</v>
      </c>
      <c r="AP2" s="4">
        <v>2010</v>
      </c>
      <c r="AQ2" s="4">
        <v>2011</v>
      </c>
      <c r="AR2" s="4">
        <v>2012</v>
      </c>
      <c r="AS2" s="4">
        <v>2013</v>
      </c>
      <c r="AT2" s="4">
        <v>2014</v>
      </c>
      <c r="AU2" s="4">
        <v>2015</v>
      </c>
      <c r="AV2" s="4">
        <v>2016</v>
      </c>
      <c r="AW2" s="4">
        <v>2017</v>
      </c>
      <c r="AX2" s="4">
        <v>2018</v>
      </c>
      <c r="AY2" s="4">
        <v>2019</v>
      </c>
      <c r="AZ2" s="4">
        <v>2020</v>
      </c>
      <c r="BA2" s="11">
        <v>2021</v>
      </c>
      <c r="BB2" s="11">
        <v>2022</v>
      </c>
      <c r="BC2" s="4" t="s">
        <v>23720</v>
      </c>
      <c r="BE2" s="4">
        <v>2008</v>
      </c>
      <c r="BF2" s="4">
        <v>2009</v>
      </c>
      <c r="BG2" s="4">
        <v>2010</v>
      </c>
      <c r="BH2" s="4">
        <v>2011</v>
      </c>
      <c r="BI2" s="4">
        <v>2012</v>
      </c>
      <c r="BJ2" s="4">
        <v>2013</v>
      </c>
      <c r="BK2" s="4">
        <v>2014</v>
      </c>
      <c r="BL2" s="4">
        <v>2015</v>
      </c>
      <c r="BM2" s="4">
        <v>2016</v>
      </c>
      <c r="BN2" s="4">
        <v>2017</v>
      </c>
      <c r="BO2" s="4">
        <v>2018</v>
      </c>
      <c r="BP2" s="4">
        <v>2019</v>
      </c>
      <c r="BQ2" s="4">
        <v>2020</v>
      </c>
      <c r="BR2" s="11">
        <f>BQ2+1</f>
        <v>2021</v>
      </c>
      <c r="BS2" s="11">
        <v>2022</v>
      </c>
      <c r="BT2" s="4" t="s">
        <v>23720</v>
      </c>
      <c r="BV2" s="4" t="s">
        <v>23714</v>
      </c>
      <c r="BW2" s="4" t="s">
        <v>23715</v>
      </c>
      <c r="BX2" s="4" t="s">
        <v>23716</v>
      </c>
      <c r="BY2" s="4" t="s">
        <v>23717</v>
      </c>
      <c r="BZ2" s="4" t="s">
        <v>23718</v>
      </c>
      <c r="CA2" s="4" t="s">
        <v>23719</v>
      </c>
      <c r="CB2" s="4" t="s">
        <v>23720</v>
      </c>
    </row>
    <row r="3" spans="1:102" x14ac:dyDescent="0.45">
      <c r="B3" s="4" t="s">
        <v>119</v>
      </c>
      <c r="C3" s="4" t="s">
        <v>18752</v>
      </c>
      <c r="D3" s="4" t="s">
        <v>23752</v>
      </c>
      <c r="F3" s="11" t="s">
        <v>18752</v>
      </c>
      <c r="G3" s="4">
        <f>IFERROR(IF(VLOOKUP(F3,$C$3:$C$32,1,0)=F3,1,0),0)</f>
        <v>1</v>
      </c>
      <c r="H3" s="4">
        <f>IFERROR(IF(VLOOKUP(F3,$C$34:$C$63,1,0)=F3,1,0),0)</f>
        <v>1</v>
      </c>
      <c r="I3" s="4">
        <f>IFERROR(IF(VLOOKUP(F3,$C$65:$C$94,1,0)=F3,1,0),0)</f>
        <v>1</v>
      </c>
      <c r="J3" s="4">
        <f>IFERROR(IF(VLOOKUP(F3,$C$96:$C$125,1,0)=F3,1,0),0)</f>
        <v>1</v>
      </c>
      <c r="K3" s="4">
        <f>IFERROR(IF(VLOOKUP(F3,$C$127:$C$156,1,0)=F3,1,0),0)</f>
        <v>1</v>
      </c>
      <c r="L3" s="4">
        <f>IFERROR(IF(VLOOKUP(F3,$C$158:$C$187,1,0)=F3,1,0),0)</f>
        <v>1</v>
      </c>
      <c r="M3" s="4">
        <f>IFERROR(IF(VLOOKUP(F3,$C$189:$C$218,1,0)=F3,1,0),0)</f>
        <v>1</v>
      </c>
      <c r="N3" s="4">
        <f>IFERROR(IF(VLOOKUP(F3,$C$220:$C$249,1,0)=F3,1,0),0)</f>
        <v>0</v>
      </c>
      <c r="O3" s="4">
        <f>IFERROR(IF(VLOOKUP(F3,$C$251:$C$280,1,0)=F3,1,0),0)</f>
        <v>0</v>
      </c>
      <c r="P3" s="4">
        <f>IFERROR(IF(VLOOKUP(F3,$C$282:$C$311,1,0)=F3,1,0),0)</f>
        <v>0</v>
      </c>
      <c r="Q3" s="4">
        <f t="shared" ref="Q3:Q66" si="1">IFERROR(IF(VLOOKUP(F3,$C$314:$C$343,1,0)=F3,1,0),0)</f>
        <v>0</v>
      </c>
      <c r="R3" s="4">
        <f>IFERROR(IF(VLOOKUP(F3,$C$345:$C$374,1,0)=F3,1,0),0)</f>
        <v>0</v>
      </c>
      <c r="S3" s="4">
        <f>IFERROR(IF(VLOOKUP(F3,$C$376:$C$405,1,0)=F3,1,0),0)</f>
        <v>0</v>
      </c>
      <c r="T3" s="4">
        <f>IFERROR(IF(VLOOKUP(F3,$C$407:$C$436,1,0)=F3,1,0),0)</f>
        <v>0</v>
      </c>
      <c r="U3" s="11">
        <f>IFERROR(IF(VLOOKUP(F3,$C$438:$C$467,1,0)=F3,1,0),0)</f>
        <v>0</v>
      </c>
      <c r="W3" s="4">
        <f ca="1">IF(SUM($W3:W3)&gt;0,IF(AND(G3=1,F3&lt;&gt;1),1,IF(AND(G3=0,F3&lt;&gt;0),-1,0)),IF(AND(G3=1,F3&lt;&gt;1),1,0))</f>
        <v>1</v>
      </c>
      <c r="X3" s="11">
        <f ca="1">IF(SUM($W3:W3)&gt;0,IF(AND(H3=1,G3&lt;&gt;1),1,IF(AND(H3=0,G3&lt;&gt;0),-1,0)),IF(AND(H3=1,G3&lt;&gt;1),1,0))</f>
        <v>0</v>
      </c>
      <c r="Y3" s="11">
        <f ca="1">IF(SUM($W3:X3)&gt;0,IF(AND(I3=1,H3&lt;&gt;1),1,IF(AND(I3=0,H3&lt;&gt;0),-1,0)),IF(AND(I3=1,H3&lt;&gt;1),1,0))</f>
        <v>0</v>
      </c>
      <c r="Z3" s="11">
        <f ca="1">IF(SUM($W3:Y3)&gt;0,IF(AND(J3=1,I3&lt;&gt;1),1,IF(AND(J3=0,I3&lt;&gt;0),-1,0)),IF(AND(J3=1,I3&lt;&gt;1),1,0))</f>
        <v>0</v>
      </c>
      <c r="AA3" s="11">
        <f ca="1">IF(SUM($W3:Z3)&gt;0,IF(AND(K3=1,J3&lt;&gt;1),1,IF(AND(K3=0,J3&lt;&gt;0),-1,0)),IF(AND(K3=1,J3&lt;&gt;1),1,0))</f>
        <v>0</v>
      </c>
      <c r="AB3" s="11">
        <f ca="1">IF(SUM($W3:AA3)&gt;0,IF(AND(L3=1,K3&lt;&gt;1),1,IF(AND(L3=0,K3&lt;&gt;0),-1,0)),IF(AND(L3=1,K3&lt;&gt;1),1,0))</f>
        <v>0</v>
      </c>
      <c r="AC3" s="11">
        <f ca="1">IF(SUM($W3:AB3)&gt;0,IF(AND(M3=1,L3&lt;&gt;1),1,IF(AND(M3=0,L3&lt;&gt;0),-1,0)),IF(AND(M3=1,L3&lt;&gt;1),1,0))</f>
        <v>0</v>
      </c>
      <c r="AD3" s="11">
        <f ca="1">IF(SUM($W3:AC3)&gt;0,IF(AND(N3=1,M3&lt;&gt;1),1,IF(AND(N3=0,M3&lt;&gt;0),-1,0)),IF(AND(N3=1,M3&lt;&gt;1),1,0))</f>
        <v>-1</v>
      </c>
      <c r="AE3" s="11">
        <f ca="1">IF(SUM($W3:AD3)&gt;0,IF(AND(O3=1,N3&lt;&gt;1),1,IF(AND(O3=0,N3&lt;&gt;0),-1,0)),IF(AND(O3=1,N3&lt;&gt;1),1,0))</f>
        <v>0</v>
      </c>
      <c r="AF3" s="11">
        <f ca="1">IF(SUM($W3:AE3)&gt;0,IF(AND(P3=1,O3&lt;&gt;1),1,IF(AND(P3=0,O3&lt;&gt;0),-1,0)),IF(AND(P3=1,O3&lt;&gt;1),1,0))</f>
        <v>0</v>
      </c>
      <c r="AG3" s="11">
        <f ca="1">IF(SUM($W3:AF3)&gt;0,IF(AND(Q3=1,P3&lt;&gt;1),1,IF(AND(Q3=0,P3&lt;&gt;0),-1,0)),IF(AND(Q3=1,P3&lt;&gt;1),1,0))</f>
        <v>0</v>
      </c>
      <c r="AH3" s="11">
        <f ca="1">IF(SUM($W3:AG3)&gt;0,IF(AND(R3=1,Q3&lt;&gt;1),1,IF(AND(R3=0,Q3&lt;&gt;0),-1,0)),IF(AND(R3=1,Q3&lt;&gt;1),1,0))</f>
        <v>0</v>
      </c>
      <c r="AI3" s="11">
        <f ca="1">IF(SUM($W3:AH3)&gt;0,IF(AND(S3=1,R3&lt;&gt;1),1,IF(AND(S3=0,R3&lt;&gt;0),-1,0)),IF(AND(S3=1,R3&lt;&gt;1),1,0))</f>
        <v>0</v>
      </c>
      <c r="AJ3" s="11">
        <f ca="1">IF(SUM($W3:AI3)&gt;0,IF(AND(T3=1,S3&lt;&gt;1),1,IF(AND(T3=0,S3&lt;&gt;0),-1,0)),IF(AND(T3=1,S3&lt;&gt;1),1,0))</f>
        <v>0</v>
      </c>
      <c r="AK3" s="11">
        <f ca="1">IF(SUM($W3:AJ3)&gt;0,IF(AND(U3=1,T3&lt;&gt;1),1,IF(AND(U3=0,T3&lt;&gt;0),-1,0)),IF(AND(U3=1,T3&lt;&gt;1),1,0))</f>
        <v>0</v>
      </c>
      <c r="AL3" s="11">
        <f ca="1">COUNTIF(W3:AK3,"1")</f>
        <v>1</v>
      </c>
      <c r="AN3" s="4">
        <f ca="1">IF(W3&lt;&gt;0,W$187,"")</f>
        <v>0</v>
      </c>
      <c r="AO3" s="4" t="str">
        <f ca="1">IF(X3&lt;&gt;0,X$187,"")</f>
        <v/>
      </c>
      <c r="AP3" s="4" t="str">
        <f ca="1">IF(Y3&lt;&gt;0,Y$187,"")</f>
        <v/>
      </c>
      <c r="AQ3" s="4" t="str">
        <f ca="1">IF(Z3&lt;&gt;0,Z$187,"")</f>
        <v/>
      </c>
      <c r="AR3" s="4" t="str">
        <f ca="1">IF(AA3&lt;&gt;0,AA$187,"")</f>
        <v/>
      </c>
      <c r="AS3" s="4" t="str">
        <f ca="1">IF(AB3&lt;&gt;0,AB$187,"")</f>
        <v/>
      </c>
      <c r="AT3" s="4" t="str">
        <f ca="1">IF(AC3&lt;&gt;0,AC$187,"")</f>
        <v/>
      </c>
      <c r="AU3" s="4">
        <f ca="1">IF(AD3&lt;&gt;0,AD$187,"")</f>
        <v>0</v>
      </c>
      <c r="AV3" s="4" t="str">
        <f ca="1">IF(AE3&lt;&gt;0,AE$187,"")</f>
        <v/>
      </c>
      <c r="AW3" s="4" t="str">
        <f ca="1">IF(AF3&lt;&gt;0,AF$187,"")</f>
        <v/>
      </c>
      <c r="AX3" s="4" t="str">
        <f ca="1">IF(AG3&lt;&gt;0,AG$187,"")</f>
        <v/>
      </c>
      <c r="AY3" s="4" t="str">
        <f ca="1">IF(AH3&lt;&gt;0,AH$187,"")</f>
        <v/>
      </c>
      <c r="AZ3" s="4" t="str">
        <f ca="1">IF(AI3&lt;&gt;0,AI$187,"")</f>
        <v/>
      </c>
      <c r="BA3" s="11" t="str">
        <f ca="1">IF(AJ3&lt;&gt;0,AJ$187,"")</f>
        <v/>
      </c>
      <c r="BB3" s="11" t="str">
        <f ca="1">IF(AK3&lt;&gt;0,AK$187,"")</f>
        <v/>
      </c>
      <c r="BC3" s="11" t="str">
        <f t="shared" ref="BC3:BC66" ca="1" si="2">IF(OR(COUNT(AN3:BB3)=1,COUNT(AN3:BB3)=3,COUNT(AN3:BB3)=5,COUNT(AN3:BB3)=7,COUNT(AN3:BB3)=9,COUNT(AN3:BB3)=11,COUNT(AN3:BB3)=13),1230701,"")</f>
        <v/>
      </c>
      <c r="BE3" s="4">
        <f ca="1">COUNT($AN3:AN3)</f>
        <v>1</v>
      </c>
      <c r="BF3" s="4">
        <f ca="1">COUNT($AN3:AO3)</f>
        <v>1</v>
      </c>
      <c r="BG3" s="4">
        <f ca="1">COUNT($AN3:AP3)</f>
        <v>1</v>
      </c>
      <c r="BH3" s="4">
        <f ca="1">COUNT($AN3:AQ3)</f>
        <v>1</v>
      </c>
      <c r="BI3" s="4">
        <f ca="1">COUNT($AN3:AR3)</f>
        <v>1</v>
      </c>
      <c r="BJ3" s="4">
        <f ca="1">COUNT($AN3:AS3)</f>
        <v>1</v>
      </c>
      <c r="BK3" s="4">
        <f ca="1">COUNT($AN3:AT3)</f>
        <v>1</v>
      </c>
      <c r="BL3" s="4">
        <f ca="1">COUNT($AN3:AU3)</f>
        <v>2</v>
      </c>
      <c r="BM3" s="4">
        <f ca="1">COUNT($AN3:AV3)</f>
        <v>2</v>
      </c>
      <c r="BN3" s="4">
        <f ca="1">COUNT($AN3:AW3)</f>
        <v>2</v>
      </c>
      <c r="BO3" s="4">
        <f ca="1">COUNT($AN3:AX3)</f>
        <v>2</v>
      </c>
      <c r="BP3" s="4">
        <f ca="1">COUNT($AN3:AY3)</f>
        <v>2</v>
      </c>
      <c r="BQ3" s="4">
        <f ca="1">COUNT($AN3:AZ3)</f>
        <v>2</v>
      </c>
      <c r="BR3" s="11">
        <f ca="1">COUNT($AN3:BA3)</f>
        <v>2</v>
      </c>
      <c r="BS3" s="11">
        <f ca="1">COUNT($AN3:BB3)</f>
        <v>2</v>
      </c>
      <c r="BT3" s="4">
        <f ca="1">COUNT(AN3:BC3)</f>
        <v>2</v>
      </c>
      <c r="BV3" s="4">
        <f ca="1">IFERROR(HLOOKUP(BV$1,$BE3:$BS$216,ROWS($BE3:$BE$216),0),"")</f>
        <v>1080701</v>
      </c>
      <c r="BW3" s="4">
        <f ca="1">IFERROR(HLOOKUP(BW$1,$BE3:$BT$216,ROWS($BE3:$BE$216),0),"")</f>
        <v>1150701</v>
      </c>
      <c r="BX3" s="4" t="str">
        <f ca="1">IFERROR(HLOOKUP(BX$1,$BE3:$BS$216,ROWS($BE3:$BE$216),0),"")</f>
        <v/>
      </c>
      <c r="BY3" s="4" t="str">
        <f ca="1">IFERROR(HLOOKUP(BY$1,$BE3:$BT$216,ROWS($BE3:$BE$216),0),"")</f>
        <v/>
      </c>
      <c r="BZ3" s="4" t="str">
        <f ca="1">IFERROR(HLOOKUP(BZ$1,$BE3:$BS$216,ROWS($BE3:$BE$216),0),"")</f>
        <v/>
      </c>
      <c r="CA3" s="4" t="str">
        <f ca="1">IFERROR(HLOOKUP(CA$1,$BE3:$BT$216,ROWS($BE3:$BE$216),0),"")</f>
        <v/>
      </c>
      <c r="CD3" s="4" t="str">
        <f ca="1">"if(Name() == "&amp;$CD$1&amp;F3&amp;$CD$1&amp;") { includeOK = "&amp;IF(AL3=1,"(DateNum() &gt;= "&amp;BV3&amp;" AND DateNum() &lt; "&amp;BW3&amp;")",IF(AL3=2,"(DateNum() &gt;= "&amp;BV3&amp;" AND DateNum() &lt; "&amp;BW3&amp;") OR (DateNum() &gt;= "&amp;BX3&amp;" AND DateNum() &lt; "&amp;BY3&amp;")","(DateNum() &gt;= "&amp;BV3&amp;" AND DateNum() &lt; "&amp;BW3&amp;") OR (DateNum() &gt;= "&amp;BX3&amp;" AND DateNum() &lt; "&amp;BY3&amp;") OR (DateNum() &gt;= "&amp;BZ3&amp;")"))&amp;"; }"</f>
        <v>if(Name() == "COLPAL-BOM") { includeOK = (DateNum() &gt;= 1080701 AND DateNum() &lt; 1150701); }</v>
      </c>
      <c r="CV3" s="1"/>
    </row>
    <row r="4" spans="1:102" x14ac:dyDescent="0.45">
      <c r="B4" s="4" t="s">
        <v>58</v>
      </c>
      <c r="C4" s="4" t="s">
        <v>18514</v>
      </c>
      <c r="D4" s="4" t="s">
        <v>23753</v>
      </c>
      <c r="F4" s="11" t="s">
        <v>18514</v>
      </c>
      <c r="G4" s="4">
        <f t="shared" ref="G4:G67" si="3">IFERROR(IF(VLOOKUP(F4,$C$3:$C$32,1,0)=F4,1,0),0)</f>
        <v>1</v>
      </c>
      <c r="H4" s="4">
        <f t="shared" ref="H4:H67" si="4">IFERROR(IF(VLOOKUP(F4,$C$34:$C$63,1,0)=F4,1,0),0)</f>
        <v>1</v>
      </c>
      <c r="I4" s="4">
        <f t="shared" ref="I4:I67" si="5">IFERROR(IF(VLOOKUP(F4,$C$65:$C$94,1,0)=F4,1,0),0)</f>
        <v>1</v>
      </c>
      <c r="J4" s="4">
        <f t="shared" ref="J4:J67" si="6">IFERROR(IF(VLOOKUP(F4,$C$96:$C$125,1,0)=F4,1,0),0)</f>
        <v>0</v>
      </c>
      <c r="K4" s="4">
        <f t="shared" ref="K4:K67" si="7">IFERROR(IF(VLOOKUP(F4,$C$127:$C$156,1,0)=F4,1,0),0)</f>
        <v>0</v>
      </c>
      <c r="L4" s="4">
        <f t="shared" ref="L4:L67" si="8">IFERROR(IF(VLOOKUP(F4,$C$158:$C$187,1,0)=F4,1,0),0)</f>
        <v>0</v>
      </c>
      <c r="M4" s="4">
        <f t="shared" ref="M4:M67" si="9">IFERROR(IF(VLOOKUP(F4,$C$189:$C$218,1,0)=F4,1,0),0)</f>
        <v>0</v>
      </c>
      <c r="N4" s="4">
        <f t="shared" ref="N4:N67" si="10">IFERROR(IF(VLOOKUP(F4,$C$220:$C$249,1,0)=F4,1,0),0)</f>
        <v>0</v>
      </c>
      <c r="O4" s="4">
        <f t="shared" ref="O4:O67" si="11">IFERROR(IF(VLOOKUP(F4,$C$251:$C$280,1,0)=F4,1,0),0)</f>
        <v>0</v>
      </c>
      <c r="P4" s="4">
        <f t="shared" ref="P4:P67" si="12">IFERROR(IF(VLOOKUP(F4,$C$282:$C$311,1,0)=F4,1,0),0)</f>
        <v>0</v>
      </c>
      <c r="Q4" s="4">
        <f t="shared" si="1"/>
        <v>0</v>
      </c>
      <c r="R4" s="4">
        <f t="shared" ref="R4:R67" si="13">IFERROR(IF(VLOOKUP(F4,$C$345:$C$374,1,0)=F4,1,0),0)</f>
        <v>0</v>
      </c>
      <c r="S4" s="4">
        <f t="shared" ref="S4:S67" si="14">IFERROR(IF(VLOOKUP(F4,$C$376:$C$405,1,0)=F4,1,0),0)</f>
        <v>0</v>
      </c>
      <c r="T4" s="11">
        <f t="shared" ref="T4:T67" si="15">IFERROR(IF(VLOOKUP(F4,$C$407:$C$436,1,0)=F4,1,0),0)</f>
        <v>0</v>
      </c>
      <c r="U4" s="11">
        <f t="shared" ref="U4:U67" si="16">IFERROR(IF(VLOOKUP(F4,$C$438:$C$467,1,0)=F4,1,0),0)</f>
        <v>0</v>
      </c>
      <c r="W4" s="11">
        <f ca="1">IF(SUM($W4:W4)&gt;0,IF(AND(G4=1,F4&lt;&gt;1),1,IF(AND(G4=0,F4&lt;&gt;0),-1,0)),IF(AND(G4=1,F4&lt;&gt;1),1,0))</f>
        <v>1</v>
      </c>
      <c r="X4" s="11">
        <f ca="1">IF(SUM($W4:W4)&gt;0,IF(AND(H4=1,G4&lt;&gt;1),1,IF(AND(H4=0,G4&lt;&gt;0),-1,0)),IF(AND(H4=1,G4&lt;&gt;1),1,0))</f>
        <v>0</v>
      </c>
      <c r="Y4" s="11">
        <f ca="1">IF(SUM($W4:X4)&gt;0,IF(AND(I4=1,H4&lt;&gt;1),1,IF(AND(I4=0,H4&lt;&gt;0),-1,0)),IF(AND(I4=1,H4&lt;&gt;1),1,0))</f>
        <v>0</v>
      </c>
      <c r="Z4" s="11">
        <f ca="1">IF(SUM($W4:Y4)&gt;0,IF(AND(J4=1,I4&lt;&gt;1),1,IF(AND(J4=0,I4&lt;&gt;0),-1,0)),IF(AND(J4=1,I4&lt;&gt;1),1,0))</f>
        <v>-1</v>
      </c>
      <c r="AA4" s="11">
        <f ca="1">IF(SUM($W4:Z4)&gt;0,IF(AND(K4=1,J4&lt;&gt;1),1,IF(AND(K4=0,J4&lt;&gt;0),-1,0)),IF(AND(K4=1,J4&lt;&gt;1),1,0))</f>
        <v>0</v>
      </c>
      <c r="AB4" s="11">
        <f ca="1">IF(SUM($W4:AA4)&gt;0,IF(AND(L4=1,K4&lt;&gt;1),1,IF(AND(L4=0,K4&lt;&gt;0),-1,0)),IF(AND(L4=1,K4&lt;&gt;1),1,0))</f>
        <v>0</v>
      </c>
      <c r="AC4" s="11">
        <f ca="1">IF(SUM($W4:AB4)&gt;0,IF(AND(M4=1,L4&lt;&gt;1),1,IF(AND(M4=0,L4&lt;&gt;0),-1,0)),IF(AND(M4=1,L4&lt;&gt;1),1,0))</f>
        <v>0</v>
      </c>
      <c r="AD4" s="11">
        <f ca="1">IF(SUM($W4:AC4)&gt;0,IF(AND(N4=1,M4&lt;&gt;1),1,IF(AND(N4=0,M4&lt;&gt;0),-1,0)),IF(AND(N4=1,M4&lt;&gt;1),1,0))</f>
        <v>0</v>
      </c>
      <c r="AE4" s="11">
        <f ca="1">IF(SUM($W4:AD4)&gt;0,IF(AND(O4=1,N4&lt;&gt;1),1,IF(AND(O4=0,N4&lt;&gt;0),-1,0)),IF(AND(O4=1,N4&lt;&gt;1),1,0))</f>
        <v>0</v>
      </c>
      <c r="AF4" s="11">
        <f ca="1">IF(SUM($W4:AE4)&gt;0,IF(AND(P4=1,O4&lt;&gt;1),1,IF(AND(P4=0,O4&lt;&gt;0),-1,0)),IF(AND(P4=1,O4&lt;&gt;1),1,0))</f>
        <v>0</v>
      </c>
      <c r="AG4" s="11">
        <f ca="1">IF(SUM($W4:AF4)&gt;0,IF(AND(Q4=1,P4&lt;&gt;1),1,IF(AND(Q4=0,P4&lt;&gt;0),-1,0)),IF(AND(Q4=1,P4&lt;&gt;1),1,0))</f>
        <v>0</v>
      </c>
      <c r="AH4" s="11">
        <f ca="1">IF(SUM($W4:AG4)&gt;0,IF(AND(R4=1,Q4&lt;&gt;1),1,IF(AND(R4=0,Q4&lt;&gt;0),-1,0)),IF(AND(R4=1,Q4&lt;&gt;1),1,0))</f>
        <v>0</v>
      </c>
      <c r="AI4" s="11">
        <f ca="1">IF(SUM($W4:AH4)&gt;0,IF(AND(S4=1,R4&lt;&gt;1),1,IF(AND(S4=0,R4&lt;&gt;0),-1,0)),IF(AND(S4=1,R4&lt;&gt;1),1,0))</f>
        <v>0</v>
      </c>
      <c r="AJ4" s="11">
        <f ca="1">IF(SUM($W4:AI4)&gt;0,IF(AND(T4=1,S4&lt;&gt;1),1,IF(AND(T4=0,S4&lt;&gt;0),-1,0)),IF(AND(T4=1,S4&lt;&gt;1),1,0))</f>
        <v>0</v>
      </c>
      <c r="AK4" s="11">
        <f ca="1">IF(SUM($W4:AJ4)&gt;0,IF(AND(U4=1,T4&lt;&gt;1),1,IF(AND(U4=0,T4&lt;&gt;0),-1,0)),IF(AND(U4=1,T4&lt;&gt;1),1,0))</f>
        <v>0</v>
      </c>
      <c r="AL4" s="11">
        <f t="shared" ref="AL4:AL67" ca="1" si="17">COUNTIF(W4:AK4,"1")</f>
        <v>1</v>
      </c>
      <c r="AN4" s="4">
        <f t="shared" ref="AN4:AN35" ca="1" si="18">IF(W4&lt;&gt;0,W$187,"")</f>
        <v>0</v>
      </c>
      <c r="AO4" s="4" t="str">
        <f t="shared" ref="AO4:AO35" ca="1" si="19">IF(X4&lt;&gt;0,X$187,"")</f>
        <v/>
      </c>
      <c r="AP4" s="4" t="str">
        <f t="shared" ref="AP4:AP35" ca="1" si="20">IF(Y4&lt;&gt;0,Y$187,"")</f>
        <v/>
      </c>
      <c r="AQ4" s="4">
        <f t="shared" ref="AQ4:AQ35" ca="1" si="21">IF(Z4&lt;&gt;0,Z$187,"")</f>
        <v>0</v>
      </c>
      <c r="AR4" s="4" t="str">
        <f t="shared" ref="AR4:AR35" ca="1" si="22">IF(AA4&lt;&gt;0,AA$187,"")</f>
        <v/>
      </c>
      <c r="AS4" s="4" t="str">
        <f t="shared" ref="AS4:AS35" ca="1" si="23">IF(AB4&lt;&gt;0,AB$187,"")</f>
        <v/>
      </c>
      <c r="AT4" s="4" t="str">
        <f t="shared" ref="AT4:AT35" ca="1" si="24">IF(AC4&lt;&gt;0,AC$187,"")</f>
        <v/>
      </c>
      <c r="AU4" s="4" t="str">
        <f t="shared" ref="AU4:AU35" ca="1" si="25">IF(AD4&lt;&gt;0,AD$187,"")</f>
        <v/>
      </c>
      <c r="AV4" s="4" t="str">
        <f t="shared" ref="AV4:AV35" ca="1" si="26">IF(AE4&lt;&gt;0,AE$187,"")</f>
        <v/>
      </c>
      <c r="AW4" s="4" t="str">
        <f t="shared" ref="AW4:AW35" ca="1" si="27">IF(AF4&lt;&gt;0,AF$187,"")</f>
        <v/>
      </c>
      <c r="AX4" s="4" t="str">
        <f t="shared" ref="AX4:AX35" ca="1" si="28">IF(AG4&lt;&gt;0,AG$187,"")</f>
        <v/>
      </c>
      <c r="AY4" s="4" t="str">
        <f t="shared" ref="AY4:AY35" ca="1" si="29">IF(AH4&lt;&gt;0,AH$187,"")</f>
        <v/>
      </c>
      <c r="AZ4" s="4" t="str">
        <f t="shared" ref="AZ4:AZ35" ca="1" si="30">IF(AI4&lt;&gt;0,AI$187,"")</f>
        <v/>
      </c>
      <c r="BA4" s="11" t="str">
        <f t="shared" ref="BA4:BA67" ca="1" si="31">IF(AJ4&lt;&gt;0,AJ$187,"")</f>
        <v/>
      </c>
      <c r="BB4" s="11" t="str">
        <f t="shared" ref="BB4:BB67" ca="1" si="32">IF(AK4&lt;&gt;0,AK$187,"")</f>
        <v/>
      </c>
      <c r="BC4" s="11" t="str">
        <f t="shared" ca="1" si="2"/>
        <v/>
      </c>
      <c r="BE4" s="4">
        <f ca="1">COUNT($AN4:AN4)</f>
        <v>1</v>
      </c>
      <c r="BF4" s="4">
        <f ca="1">COUNT($AN4:AO4)</f>
        <v>1</v>
      </c>
      <c r="BG4" s="4">
        <f ca="1">COUNT($AN4:AP4)</f>
        <v>1</v>
      </c>
      <c r="BH4" s="4">
        <f ca="1">COUNT($AN4:AQ4)</f>
        <v>2</v>
      </c>
      <c r="BI4" s="4">
        <f ca="1">COUNT($AN4:AR4)</f>
        <v>2</v>
      </c>
      <c r="BJ4" s="4">
        <f ca="1">COUNT($AN4:AS4)</f>
        <v>2</v>
      </c>
      <c r="BK4" s="4">
        <f ca="1">COUNT($AN4:AT4)</f>
        <v>2</v>
      </c>
      <c r="BL4" s="4">
        <f ca="1">COUNT($AN4:AU4)</f>
        <v>2</v>
      </c>
      <c r="BM4" s="4">
        <f ca="1">COUNT($AN4:AV4)</f>
        <v>2</v>
      </c>
      <c r="BN4" s="4">
        <f ca="1">COUNT($AN4:AW4)</f>
        <v>2</v>
      </c>
      <c r="BO4" s="4">
        <f ca="1">COUNT($AN4:AX4)</f>
        <v>2</v>
      </c>
      <c r="BP4" s="4">
        <f ca="1">COUNT($AN4:AY4)</f>
        <v>2</v>
      </c>
      <c r="BQ4" s="4">
        <f ca="1">COUNT($AN4:AZ4)</f>
        <v>2</v>
      </c>
      <c r="BR4" s="11">
        <f ca="1">COUNT($AN4:BA4)</f>
        <v>2</v>
      </c>
      <c r="BS4" s="11">
        <f ca="1">COUNT($AN4:BB4)</f>
        <v>2</v>
      </c>
      <c r="BT4" s="4">
        <f t="shared" ref="BT4:BT67" ca="1" si="33">COUNT(AN4:BC4)</f>
        <v>2</v>
      </c>
      <c r="BV4" s="11">
        <f ca="1">IFERROR(HLOOKUP(BV$1,$BE4:$BS$216,ROWS($BE4:$BE$216),0),"")</f>
        <v>1080701</v>
      </c>
      <c r="BW4" s="11">
        <f ca="1">IFERROR(HLOOKUP(BW$1,$BE4:$BT$216,ROWS($BE4:$BE$216),0),"")</f>
        <v>1110701</v>
      </c>
      <c r="BX4" s="11" t="str">
        <f ca="1">IFERROR(HLOOKUP(BX$1,$BE4:$BS$216,ROWS($BE4:$BE$216),0),"")</f>
        <v/>
      </c>
      <c r="BY4" s="11" t="str">
        <f ca="1">IFERROR(HLOOKUP(BY$1,$BE4:$BT$216,ROWS($BE4:$BE$216),0),"")</f>
        <v/>
      </c>
      <c r="BZ4" s="11" t="str">
        <f ca="1">IFERROR(HLOOKUP(BZ$1,$BE4:$BS$216,ROWS($BE4:$BE$216),0),"")</f>
        <v/>
      </c>
      <c r="CA4" s="11" t="str">
        <f ca="1">IFERROR(HLOOKUP(CA$1,$BE4:$BT$216,ROWS($BE4:$BE$216),0),"")</f>
        <v/>
      </c>
      <c r="CD4" s="4" t="str">
        <f t="shared" ref="CD4:CD67" ca="1" si="34">"if(Name() == "&amp;$CD$1&amp;F4&amp;$CD$1&amp;") { includeOK = "&amp;IF(AL4=1,"(DateNum() &gt;= "&amp;BV4&amp;" AND DateNum() &lt; "&amp;BW4&amp;")",IF(AL4=2,"(DateNum() &gt;= "&amp;BV4&amp;" AND DateNum() &lt; "&amp;BW4&amp;") OR (DateNum() &gt;= "&amp;BX4&amp;" AND DateNum() &lt; "&amp;BY4&amp;")","(DateNum() &gt;= "&amp;BV4&amp;" AND DateNum() &lt; "&amp;BW4&amp;") OR (DateNum() &gt;= "&amp;BX4&amp;" AND DateNum() &lt; "&amp;BY4&amp;") OR (DateNum() &gt;= "&amp;BZ4&amp;")"))&amp;"; }"</f>
        <v>if(Name() == "BLUESTARCO-BOM") { includeOK = (DateNum() &gt;= 1080701 AND DateNum() &lt; 1110701); }</v>
      </c>
    </row>
    <row r="5" spans="1:102" x14ac:dyDescent="0.45">
      <c r="B5" s="4" t="s">
        <v>54</v>
      </c>
      <c r="C5" s="4" t="s">
        <v>23733</v>
      </c>
      <c r="D5" s="4" t="s">
        <v>23754</v>
      </c>
      <c r="F5" s="11" t="s">
        <v>23733</v>
      </c>
      <c r="G5" s="4">
        <f t="shared" si="3"/>
        <v>1</v>
      </c>
      <c r="H5" s="4">
        <f t="shared" si="4"/>
        <v>1</v>
      </c>
      <c r="I5" s="4">
        <f t="shared" si="5"/>
        <v>0</v>
      </c>
      <c r="J5" s="4">
        <f t="shared" si="6"/>
        <v>0</v>
      </c>
      <c r="K5" s="4">
        <f t="shared" si="7"/>
        <v>0</v>
      </c>
      <c r="L5" s="4">
        <f t="shared" si="8"/>
        <v>0</v>
      </c>
      <c r="M5" s="4">
        <f t="shared" si="9"/>
        <v>0</v>
      </c>
      <c r="N5" s="4">
        <f t="shared" si="10"/>
        <v>0</v>
      </c>
      <c r="O5" s="4">
        <f t="shared" si="11"/>
        <v>0</v>
      </c>
      <c r="P5" s="4">
        <f t="shared" si="12"/>
        <v>0</v>
      </c>
      <c r="Q5" s="4">
        <f t="shared" si="1"/>
        <v>0</v>
      </c>
      <c r="R5" s="4">
        <f t="shared" si="13"/>
        <v>0</v>
      </c>
      <c r="S5" s="4">
        <f t="shared" si="14"/>
        <v>0</v>
      </c>
      <c r="T5" s="11">
        <f t="shared" si="15"/>
        <v>0</v>
      </c>
      <c r="U5" s="11">
        <f t="shared" si="16"/>
        <v>0</v>
      </c>
      <c r="W5" s="11">
        <f ca="1">IF(SUM($W5:W5)&gt;0,IF(AND(G5=1,F5&lt;&gt;1),1,IF(AND(G5=0,F5&lt;&gt;0),-1,0)),IF(AND(G5=1,F5&lt;&gt;1),1,0))</f>
        <v>1</v>
      </c>
      <c r="X5" s="11">
        <f ca="1">IF(SUM($W5:W5)&gt;0,IF(AND(H5=1,G5&lt;&gt;1),1,IF(AND(H5=0,G5&lt;&gt;0),-1,0)),IF(AND(H5=1,G5&lt;&gt;1),1,0))</f>
        <v>0</v>
      </c>
      <c r="Y5" s="11">
        <f ca="1">IF(SUM($W5:X5)&gt;0,IF(AND(I5=1,H5&lt;&gt;1),1,IF(AND(I5=0,H5&lt;&gt;0),-1,0)),IF(AND(I5=1,H5&lt;&gt;1),1,0))</f>
        <v>-1</v>
      </c>
      <c r="Z5" s="11">
        <f ca="1">IF(SUM($W5:Y5)&gt;0,IF(AND(J5=1,I5&lt;&gt;1),1,IF(AND(J5=0,I5&lt;&gt;0),-1,0)),IF(AND(J5=1,I5&lt;&gt;1),1,0))</f>
        <v>0</v>
      </c>
      <c r="AA5" s="11">
        <f ca="1">IF(SUM($W5:Z5)&gt;0,IF(AND(K5=1,J5&lt;&gt;1),1,IF(AND(K5=0,J5&lt;&gt;0),-1,0)),IF(AND(K5=1,J5&lt;&gt;1),1,0))</f>
        <v>0</v>
      </c>
      <c r="AB5" s="11">
        <f ca="1">IF(SUM($W5:AA5)&gt;0,IF(AND(L5=1,K5&lt;&gt;1),1,IF(AND(L5=0,K5&lt;&gt;0),-1,0)),IF(AND(L5=1,K5&lt;&gt;1),1,0))</f>
        <v>0</v>
      </c>
      <c r="AC5" s="11">
        <f ca="1">IF(SUM($W5:AB5)&gt;0,IF(AND(M5=1,L5&lt;&gt;1),1,IF(AND(M5=0,L5&lt;&gt;0),-1,0)),IF(AND(M5=1,L5&lt;&gt;1),1,0))</f>
        <v>0</v>
      </c>
      <c r="AD5" s="11">
        <f ca="1">IF(SUM($W5:AC5)&gt;0,IF(AND(N5=1,M5&lt;&gt;1),1,IF(AND(N5=0,M5&lt;&gt;0),-1,0)),IF(AND(N5=1,M5&lt;&gt;1),1,0))</f>
        <v>0</v>
      </c>
      <c r="AE5" s="11">
        <f ca="1">IF(SUM($W5:AD5)&gt;0,IF(AND(O5=1,N5&lt;&gt;1),1,IF(AND(O5=0,N5&lt;&gt;0),-1,0)),IF(AND(O5=1,N5&lt;&gt;1),1,0))</f>
        <v>0</v>
      </c>
      <c r="AF5" s="11">
        <f ca="1">IF(SUM($W5:AE5)&gt;0,IF(AND(P5=1,O5&lt;&gt;1),1,IF(AND(P5=0,O5&lt;&gt;0),-1,0)),IF(AND(P5=1,O5&lt;&gt;1),1,0))</f>
        <v>0</v>
      </c>
      <c r="AG5" s="11">
        <f ca="1">IF(SUM($W5:AF5)&gt;0,IF(AND(Q5=1,P5&lt;&gt;1),1,IF(AND(Q5=0,P5&lt;&gt;0),-1,0)),IF(AND(Q5=1,P5&lt;&gt;1),1,0))</f>
        <v>0</v>
      </c>
      <c r="AH5" s="11">
        <f ca="1">IF(SUM($W5:AG5)&gt;0,IF(AND(R5=1,Q5&lt;&gt;1),1,IF(AND(R5=0,Q5&lt;&gt;0),-1,0)),IF(AND(R5=1,Q5&lt;&gt;1),1,0))</f>
        <v>0</v>
      </c>
      <c r="AI5" s="11">
        <f ca="1">IF(SUM($W5:AH5)&gt;0,IF(AND(S5=1,R5&lt;&gt;1),1,IF(AND(S5=0,R5&lt;&gt;0),-1,0)),IF(AND(S5=1,R5&lt;&gt;1),1,0))</f>
        <v>0</v>
      </c>
      <c r="AJ5" s="11">
        <f ca="1">IF(SUM($W5:AI5)&gt;0,IF(AND(T5=1,S5&lt;&gt;1),1,IF(AND(T5=0,S5&lt;&gt;0),-1,0)),IF(AND(T5=1,S5&lt;&gt;1),1,0))</f>
        <v>0</v>
      </c>
      <c r="AK5" s="11">
        <f ca="1">IF(SUM($W5:AJ5)&gt;0,IF(AND(U5=1,T5&lt;&gt;1),1,IF(AND(U5=0,T5&lt;&gt;0),-1,0)),IF(AND(U5=1,T5&lt;&gt;1),1,0))</f>
        <v>0</v>
      </c>
      <c r="AL5" s="11">
        <f t="shared" ca="1" si="17"/>
        <v>1</v>
      </c>
      <c r="AN5" s="4">
        <f t="shared" ca="1" si="18"/>
        <v>0</v>
      </c>
      <c r="AO5" s="4" t="str">
        <f t="shared" ca="1" si="19"/>
        <v/>
      </c>
      <c r="AP5" s="4">
        <f t="shared" ca="1" si="20"/>
        <v>0</v>
      </c>
      <c r="AQ5" s="4" t="str">
        <f t="shared" ca="1" si="21"/>
        <v/>
      </c>
      <c r="AR5" s="4" t="str">
        <f t="shared" ca="1" si="22"/>
        <v/>
      </c>
      <c r="AS5" s="4" t="str">
        <f t="shared" ca="1" si="23"/>
        <v/>
      </c>
      <c r="AT5" s="4" t="str">
        <f t="shared" ca="1" si="24"/>
        <v/>
      </c>
      <c r="AU5" s="4" t="str">
        <f t="shared" ca="1" si="25"/>
        <v/>
      </c>
      <c r="AV5" s="4" t="str">
        <f t="shared" ca="1" si="26"/>
        <v/>
      </c>
      <c r="AW5" s="4" t="str">
        <f t="shared" ca="1" si="27"/>
        <v/>
      </c>
      <c r="AX5" s="4" t="str">
        <f t="shared" ca="1" si="28"/>
        <v/>
      </c>
      <c r="AY5" s="4" t="str">
        <f t="shared" ca="1" si="29"/>
        <v/>
      </c>
      <c r="AZ5" s="4" t="str">
        <f t="shared" ca="1" si="30"/>
        <v/>
      </c>
      <c r="BA5" s="11" t="str">
        <f t="shared" ca="1" si="31"/>
        <v/>
      </c>
      <c r="BB5" s="11" t="str">
        <f t="shared" ca="1" si="32"/>
        <v/>
      </c>
      <c r="BC5" s="11" t="str">
        <f t="shared" ca="1" si="2"/>
        <v/>
      </c>
      <c r="BE5" s="4">
        <f ca="1">COUNT($AN5:AN5)</f>
        <v>1</v>
      </c>
      <c r="BF5" s="4">
        <f ca="1">COUNT($AN5:AO5)</f>
        <v>1</v>
      </c>
      <c r="BG5" s="4">
        <f ca="1">COUNT($AN5:AP5)</f>
        <v>2</v>
      </c>
      <c r="BH5" s="4">
        <f ca="1">COUNT($AN5:AQ5)</f>
        <v>2</v>
      </c>
      <c r="BI5" s="4">
        <f ca="1">COUNT($AN5:AR5)</f>
        <v>2</v>
      </c>
      <c r="BJ5" s="4">
        <f ca="1">COUNT($AN5:AS5)</f>
        <v>2</v>
      </c>
      <c r="BK5" s="4">
        <f ca="1">COUNT($AN5:AT5)</f>
        <v>2</v>
      </c>
      <c r="BL5" s="4">
        <f ca="1">COUNT($AN5:AU5)</f>
        <v>2</v>
      </c>
      <c r="BM5" s="4">
        <f ca="1">COUNT($AN5:AV5)</f>
        <v>2</v>
      </c>
      <c r="BN5" s="4">
        <f ca="1">COUNT($AN5:AW5)</f>
        <v>2</v>
      </c>
      <c r="BO5" s="4">
        <f ca="1">COUNT($AN5:AX5)</f>
        <v>2</v>
      </c>
      <c r="BP5" s="4">
        <f ca="1">COUNT($AN5:AY5)</f>
        <v>2</v>
      </c>
      <c r="BQ5" s="4">
        <f ca="1">COUNT($AN5:AZ5)</f>
        <v>2</v>
      </c>
      <c r="BR5" s="11">
        <f ca="1">COUNT($AN5:BA5)</f>
        <v>2</v>
      </c>
      <c r="BS5" s="11">
        <f ca="1">COUNT($AN5:BB5)</f>
        <v>2</v>
      </c>
      <c r="BT5" s="4">
        <f t="shared" ca="1" si="33"/>
        <v>2</v>
      </c>
      <c r="BV5" s="11">
        <f ca="1">IFERROR(HLOOKUP(BV$1,$BE5:$BS$216,ROWS($BE5:$BE$216),0),"")</f>
        <v>1080701</v>
      </c>
      <c r="BW5" s="11">
        <f ca="1">IFERROR(HLOOKUP(BW$1,$BE5:$BT$216,ROWS($BE5:$BE$216),0),"")</f>
        <v>1100701</v>
      </c>
      <c r="BX5" s="11" t="str">
        <f ca="1">IFERROR(HLOOKUP(BX$1,$BE5:$BS$216,ROWS($BE5:$BE$216),0),"")</f>
        <v/>
      </c>
      <c r="BY5" s="11" t="str">
        <f ca="1">IFERROR(HLOOKUP(BY$1,$BE5:$BT$216,ROWS($BE5:$BE$216),0),"")</f>
        <v/>
      </c>
      <c r="BZ5" s="11" t="str">
        <f ca="1">IFERROR(HLOOKUP(BZ$1,$BE5:$BS$216,ROWS($BE5:$BE$216),0),"")</f>
        <v/>
      </c>
      <c r="CA5" s="11" t="str">
        <f ca="1">IFERROR(HLOOKUP(CA$1,$BE5:$BT$216,ROWS($BE5:$BE$216),0),"")</f>
        <v/>
      </c>
      <c r="CD5" s="4" t="str">
        <f t="shared" ca="1" si="34"/>
        <v>if(Name() == "VEDL-BOM") { includeOK = (DateNum() &gt;= 1080701 AND DateNum() &lt; 1100701); }</v>
      </c>
    </row>
    <row r="6" spans="1:102" x14ac:dyDescent="0.45">
      <c r="B6" s="4" t="s">
        <v>17325</v>
      </c>
      <c r="C6" s="4" t="s">
        <v>23399</v>
      </c>
      <c r="D6" s="4" t="s">
        <v>23755</v>
      </c>
      <c r="F6" s="11" t="s">
        <v>23399</v>
      </c>
      <c r="G6" s="4">
        <f t="shared" si="3"/>
        <v>1</v>
      </c>
      <c r="H6" s="4">
        <f t="shared" si="4"/>
        <v>0</v>
      </c>
      <c r="I6" s="4">
        <f t="shared" si="5"/>
        <v>0</v>
      </c>
      <c r="J6" s="4">
        <f t="shared" si="6"/>
        <v>0</v>
      </c>
      <c r="K6" s="4">
        <f t="shared" si="7"/>
        <v>0</v>
      </c>
      <c r="L6" s="4">
        <f t="shared" si="8"/>
        <v>0</v>
      </c>
      <c r="M6" s="4">
        <f t="shared" si="9"/>
        <v>0</v>
      </c>
      <c r="N6" s="4">
        <f t="shared" si="10"/>
        <v>0</v>
      </c>
      <c r="O6" s="4">
        <f t="shared" si="11"/>
        <v>0</v>
      </c>
      <c r="P6" s="4">
        <f t="shared" si="12"/>
        <v>0</v>
      </c>
      <c r="Q6" s="4">
        <f t="shared" si="1"/>
        <v>0</v>
      </c>
      <c r="R6" s="4">
        <f t="shared" si="13"/>
        <v>0</v>
      </c>
      <c r="S6" s="4">
        <f t="shared" si="14"/>
        <v>0</v>
      </c>
      <c r="T6" s="11">
        <f t="shared" si="15"/>
        <v>0</v>
      </c>
      <c r="U6" s="11">
        <f t="shared" si="16"/>
        <v>0</v>
      </c>
      <c r="W6" s="11">
        <f ca="1">IF(SUM($W6:W6)&gt;0,IF(AND(G6=1,F6&lt;&gt;1),1,IF(AND(G6=0,F6&lt;&gt;0),-1,0)),IF(AND(G6=1,F6&lt;&gt;1),1,0))</f>
        <v>1</v>
      </c>
      <c r="X6" s="11">
        <f ca="1">IF(SUM($W6:W6)&gt;0,IF(AND(H6=1,G6&lt;&gt;1),1,IF(AND(H6=0,G6&lt;&gt;0),-1,0)),IF(AND(H6=1,G6&lt;&gt;1),1,0))</f>
        <v>-1</v>
      </c>
      <c r="Y6" s="11">
        <f ca="1">IF(SUM($W6:X6)&gt;0,IF(AND(I6=1,H6&lt;&gt;1),1,IF(AND(I6=0,H6&lt;&gt;0),-1,0)),IF(AND(I6=1,H6&lt;&gt;1),1,0))</f>
        <v>0</v>
      </c>
      <c r="Z6" s="11">
        <f ca="1">IF(SUM($W6:Y6)&gt;0,IF(AND(J6=1,I6&lt;&gt;1),1,IF(AND(J6=0,I6&lt;&gt;0),-1,0)),IF(AND(J6=1,I6&lt;&gt;1),1,0))</f>
        <v>0</v>
      </c>
      <c r="AA6" s="11">
        <f ca="1">IF(SUM($W6:Z6)&gt;0,IF(AND(K6=1,J6&lt;&gt;1),1,IF(AND(K6=0,J6&lt;&gt;0),-1,0)),IF(AND(K6=1,J6&lt;&gt;1),1,0))</f>
        <v>0</v>
      </c>
      <c r="AB6" s="11">
        <f ca="1">IF(SUM($W6:AA6)&gt;0,IF(AND(L6=1,K6&lt;&gt;1),1,IF(AND(L6=0,K6&lt;&gt;0),-1,0)),IF(AND(L6=1,K6&lt;&gt;1),1,0))</f>
        <v>0</v>
      </c>
      <c r="AC6" s="11">
        <f ca="1">IF(SUM($W6:AB6)&gt;0,IF(AND(M6=1,L6&lt;&gt;1),1,IF(AND(M6=0,L6&lt;&gt;0),-1,0)),IF(AND(M6=1,L6&lt;&gt;1),1,0))</f>
        <v>0</v>
      </c>
      <c r="AD6" s="11">
        <f ca="1">IF(SUM($W6:AC6)&gt;0,IF(AND(N6=1,M6&lt;&gt;1),1,IF(AND(N6=0,M6&lt;&gt;0),-1,0)),IF(AND(N6=1,M6&lt;&gt;1),1,0))</f>
        <v>0</v>
      </c>
      <c r="AE6" s="11">
        <f ca="1">IF(SUM($W6:AD6)&gt;0,IF(AND(O6=1,N6&lt;&gt;1),1,IF(AND(O6=0,N6&lt;&gt;0),-1,0)),IF(AND(O6=1,N6&lt;&gt;1),1,0))</f>
        <v>0</v>
      </c>
      <c r="AF6" s="11">
        <f ca="1">IF(SUM($W6:AE6)&gt;0,IF(AND(P6=1,O6&lt;&gt;1),1,IF(AND(P6=0,O6&lt;&gt;0),-1,0)),IF(AND(P6=1,O6&lt;&gt;1),1,0))</f>
        <v>0</v>
      </c>
      <c r="AG6" s="11">
        <f ca="1">IF(SUM($W6:AF6)&gt;0,IF(AND(Q6=1,P6&lt;&gt;1),1,IF(AND(Q6=0,P6&lt;&gt;0),-1,0)),IF(AND(Q6=1,P6&lt;&gt;1),1,0))</f>
        <v>0</v>
      </c>
      <c r="AH6" s="11">
        <f ca="1">IF(SUM($W6:AG6)&gt;0,IF(AND(R6=1,Q6&lt;&gt;1),1,IF(AND(R6=0,Q6&lt;&gt;0),-1,0)),IF(AND(R6=1,Q6&lt;&gt;1),1,0))</f>
        <v>0</v>
      </c>
      <c r="AI6" s="11">
        <f ca="1">IF(SUM($W6:AH6)&gt;0,IF(AND(S6=1,R6&lt;&gt;1),1,IF(AND(S6=0,R6&lt;&gt;0),-1,0)),IF(AND(S6=1,R6&lt;&gt;1),1,0))</f>
        <v>0</v>
      </c>
      <c r="AJ6" s="11">
        <f ca="1">IF(SUM($W6:AI6)&gt;0,IF(AND(T6=1,S6&lt;&gt;1),1,IF(AND(T6=0,S6&lt;&gt;0),-1,0)),IF(AND(T6=1,S6&lt;&gt;1),1,0))</f>
        <v>0</v>
      </c>
      <c r="AK6" s="11">
        <f ca="1">IF(SUM($W6:AJ6)&gt;0,IF(AND(U6=1,T6&lt;&gt;1),1,IF(AND(U6=0,T6&lt;&gt;0),-1,0)),IF(AND(U6=1,T6&lt;&gt;1),1,0))</f>
        <v>0</v>
      </c>
      <c r="AL6" s="11">
        <f t="shared" ca="1" si="17"/>
        <v>1</v>
      </c>
      <c r="AN6" s="4">
        <f t="shared" ca="1" si="18"/>
        <v>0</v>
      </c>
      <c r="AO6" s="4">
        <f t="shared" ca="1" si="19"/>
        <v>0</v>
      </c>
      <c r="AP6" s="4" t="str">
        <f t="shared" ca="1" si="20"/>
        <v/>
      </c>
      <c r="AQ6" s="4" t="str">
        <f t="shared" ca="1" si="21"/>
        <v/>
      </c>
      <c r="AR6" s="4" t="str">
        <f t="shared" ca="1" si="22"/>
        <v/>
      </c>
      <c r="AS6" s="4" t="str">
        <f t="shared" ca="1" si="23"/>
        <v/>
      </c>
      <c r="AT6" s="4" t="str">
        <f t="shared" ca="1" si="24"/>
        <v/>
      </c>
      <c r="AU6" s="4" t="str">
        <f t="shared" ca="1" si="25"/>
        <v/>
      </c>
      <c r="AV6" s="4" t="str">
        <f t="shared" ca="1" si="26"/>
        <v/>
      </c>
      <c r="AW6" s="4" t="str">
        <f t="shared" ca="1" si="27"/>
        <v/>
      </c>
      <c r="AX6" s="4" t="str">
        <f t="shared" ca="1" si="28"/>
        <v/>
      </c>
      <c r="AY6" s="4" t="str">
        <f t="shared" ca="1" si="29"/>
        <v/>
      </c>
      <c r="AZ6" s="4" t="str">
        <f t="shared" ca="1" si="30"/>
        <v/>
      </c>
      <c r="BA6" s="11" t="str">
        <f t="shared" ca="1" si="31"/>
        <v/>
      </c>
      <c r="BB6" s="11" t="str">
        <f t="shared" ca="1" si="32"/>
        <v/>
      </c>
      <c r="BC6" s="11" t="str">
        <f t="shared" ca="1" si="2"/>
        <v/>
      </c>
      <c r="BE6" s="4">
        <f ca="1">COUNT($AN6:AN6)</f>
        <v>1</v>
      </c>
      <c r="BF6" s="4">
        <f ca="1">COUNT($AN6:AO6)</f>
        <v>2</v>
      </c>
      <c r="BG6" s="4">
        <f ca="1">COUNT($AN6:AP6)</f>
        <v>2</v>
      </c>
      <c r="BH6" s="4">
        <f ca="1">COUNT($AN6:AQ6)</f>
        <v>2</v>
      </c>
      <c r="BI6" s="4">
        <f ca="1">COUNT($AN6:AR6)</f>
        <v>2</v>
      </c>
      <c r="BJ6" s="4">
        <f ca="1">COUNT($AN6:AS6)</f>
        <v>2</v>
      </c>
      <c r="BK6" s="4">
        <f ca="1">COUNT($AN6:AT6)</f>
        <v>2</v>
      </c>
      <c r="BL6" s="4">
        <f ca="1">COUNT($AN6:AU6)</f>
        <v>2</v>
      </c>
      <c r="BM6" s="4">
        <f ca="1">COUNT($AN6:AV6)</f>
        <v>2</v>
      </c>
      <c r="BN6" s="4">
        <f ca="1">COUNT($AN6:AW6)</f>
        <v>2</v>
      </c>
      <c r="BO6" s="4">
        <f ca="1">COUNT($AN6:AX6)</f>
        <v>2</v>
      </c>
      <c r="BP6" s="4">
        <f ca="1">COUNT($AN6:AY6)</f>
        <v>2</v>
      </c>
      <c r="BQ6" s="4">
        <f ca="1">COUNT($AN6:AZ6)</f>
        <v>2</v>
      </c>
      <c r="BR6" s="11">
        <f ca="1">COUNT($AN6:BA6)</f>
        <v>2</v>
      </c>
      <c r="BS6" s="11">
        <f ca="1">COUNT($AN6:BB6)</f>
        <v>2</v>
      </c>
      <c r="BT6" s="4">
        <f t="shared" ca="1" si="33"/>
        <v>2</v>
      </c>
      <c r="BV6" s="11">
        <f ca="1">IFERROR(HLOOKUP(BV$1,$BE6:$BS$216,ROWS($BE6:$BE$216),0),"")</f>
        <v>1080701</v>
      </c>
      <c r="BW6" s="11">
        <f ca="1">IFERROR(HLOOKUP(BW$1,$BE6:$BT$216,ROWS($BE6:$BE$216),0),"")</f>
        <v>1090701</v>
      </c>
      <c r="BX6" s="11" t="str">
        <f ca="1">IFERROR(HLOOKUP(BX$1,$BE6:$BS$216,ROWS($BE6:$BE$216),0),"")</f>
        <v/>
      </c>
      <c r="BY6" s="11" t="str">
        <f ca="1">IFERROR(HLOOKUP(BY$1,$BE6:$BT$216,ROWS($BE6:$BE$216),0),"")</f>
        <v/>
      </c>
      <c r="BZ6" s="11" t="str">
        <f ca="1">IFERROR(HLOOKUP(BZ$1,$BE6:$BS$216,ROWS($BE6:$BE$216),0),"")</f>
        <v/>
      </c>
      <c r="CA6" s="11" t="str">
        <f ca="1">IFERROR(HLOOKUP(CA$1,$BE6:$BT$216,ROWS($BE6:$BE$216),0),"")</f>
        <v/>
      </c>
      <c r="CD6" s="4" t="str">
        <f t="shared" ca="1" si="34"/>
        <v>if(Name() == "VOLTAMP-BOM") { includeOK = (DateNum() &gt;= 1080701 AND DateNum() &lt; 1090701); }</v>
      </c>
    </row>
    <row r="7" spans="1:102" x14ac:dyDescent="0.45">
      <c r="B7" s="4" t="s">
        <v>59</v>
      </c>
      <c r="C7" s="4" t="s">
        <v>21083</v>
      </c>
      <c r="D7" s="4" t="s">
        <v>23756</v>
      </c>
      <c r="F7" s="11" t="s">
        <v>21083</v>
      </c>
      <c r="G7" s="4">
        <f t="shared" si="3"/>
        <v>1</v>
      </c>
      <c r="H7" s="4">
        <f t="shared" si="4"/>
        <v>0</v>
      </c>
      <c r="I7" s="4">
        <f t="shared" si="5"/>
        <v>1</v>
      </c>
      <c r="J7" s="4">
        <f t="shared" si="6"/>
        <v>1</v>
      </c>
      <c r="K7" s="4">
        <f t="shared" si="7"/>
        <v>1</v>
      </c>
      <c r="L7" s="4">
        <f t="shared" si="8"/>
        <v>0</v>
      </c>
      <c r="M7" s="4">
        <f t="shared" si="9"/>
        <v>0</v>
      </c>
      <c r="N7" s="4">
        <f t="shared" si="10"/>
        <v>0</v>
      </c>
      <c r="O7" s="4">
        <f t="shared" si="11"/>
        <v>0</v>
      </c>
      <c r="P7" s="4">
        <f t="shared" si="12"/>
        <v>0</v>
      </c>
      <c r="Q7" s="4">
        <f t="shared" si="1"/>
        <v>0</v>
      </c>
      <c r="R7" s="4">
        <f t="shared" si="13"/>
        <v>0</v>
      </c>
      <c r="S7" s="4">
        <f t="shared" si="14"/>
        <v>0</v>
      </c>
      <c r="T7" s="11">
        <f t="shared" si="15"/>
        <v>0</v>
      </c>
      <c r="U7" s="11">
        <f t="shared" si="16"/>
        <v>0</v>
      </c>
      <c r="W7" s="11">
        <f ca="1">IF(SUM($W7:W7)&gt;0,IF(AND(G7=1,F7&lt;&gt;1),1,IF(AND(G7=0,F7&lt;&gt;0),-1,0)),IF(AND(G7=1,F7&lt;&gt;1),1,0))</f>
        <v>1</v>
      </c>
      <c r="X7" s="11">
        <f ca="1">IF(SUM($W7:W7)&gt;0,IF(AND(H7=1,G7&lt;&gt;1),1,IF(AND(H7=0,G7&lt;&gt;0),-1,0)),IF(AND(H7=1,G7&lt;&gt;1),1,0))</f>
        <v>-1</v>
      </c>
      <c r="Y7" s="11">
        <f ca="1">IF(SUM($W7:X7)&gt;0,IF(AND(I7=1,H7&lt;&gt;1),1,IF(AND(I7=0,H7&lt;&gt;0),-1,0)),IF(AND(I7=1,H7&lt;&gt;1),1,0))</f>
        <v>1</v>
      </c>
      <c r="Z7" s="11">
        <f ca="1">IF(SUM($W7:Y7)&gt;0,IF(AND(J7=1,I7&lt;&gt;1),1,IF(AND(J7=0,I7&lt;&gt;0),-1,0)),IF(AND(J7=1,I7&lt;&gt;1),1,0))</f>
        <v>0</v>
      </c>
      <c r="AA7" s="11">
        <f ca="1">IF(SUM($W7:Z7)&gt;0,IF(AND(K7=1,J7&lt;&gt;1),1,IF(AND(K7=0,J7&lt;&gt;0),-1,0)),IF(AND(K7=1,J7&lt;&gt;1),1,0))</f>
        <v>0</v>
      </c>
      <c r="AB7" s="11">
        <f ca="1">IF(SUM($W7:AA7)&gt;0,IF(AND(L7=1,K7&lt;&gt;1),1,IF(AND(L7=0,K7&lt;&gt;0),-1,0)),IF(AND(L7=1,K7&lt;&gt;1),1,0))</f>
        <v>-1</v>
      </c>
      <c r="AC7" s="11">
        <f ca="1">IF(SUM($W7:AB7)&gt;0,IF(AND(M7=1,L7&lt;&gt;1),1,IF(AND(M7=0,L7&lt;&gt;0),-1,0)),IF(AND(M7=1,L7&lt;&gt;1),1,0))</f>
        <v>0</v>
      </c>
      <c r="AD7" s="11">
        <f ca="1">IF(SUM($W7:AC7)&gt;0,IF(AND(N7=1,M7&lt;&gt;1),1,IF(AND(N7=0,M7&lt;&gt;0),-1,0)),IF(AND(N7=1,M7&lt;&gt;1),1,0))</f>
        <v>0</v>
      </c>
      <c r="AE7" s="11">
        <f ca="1">IF(SUM($W7:AD7)&gt;0,IF(AND(O7=1,N7&lt;&gt;1),1,IF(AND(O7=0,N7&lt;&gt;0),-1,0)),IF(AND(O7=1,N7&lt;&gt;1),1,0))</f>
        <v>0</v>
      </c>
      <c r="AF7" s="11">
        <f ca="1">IF(SUM($W7:AE7)&gt;0,IF(AND(P7=1,O7&lt;&gt;1),1,IF(AND(P7=0,O7&lt;&gt;0),-1,0)),IF(AND(P7=1,O7&lt;&gt;1),1,0))</f>
        <v>0</v>
      </c>
      <c r="AG7" s="11">
        <f ca="1">IF(SUM($W7:AF7)&gt;0,IF(AND(Q7=1,P7&lt;&gt;1),1,IF(AND(Q7=0,P7&lt;&gt;0),-1,0)),IF(AND(Q7=1,P7&lt;&gt;1),1,0))</f>
        <v>0</v>
      </c>
      <c r="AH7" s="11">
        <f ca="1">IF(SUM($W7:AG7)&gt;0,IF(AND(R7=1,Q7&lt;&gt;1),1,IF(AND(R7=0,Q7&lt;&gt;0),-1,0)),IF(AND(R7=1,Q7&lt;&gt;1),1,0))</f>
        <v>0</v>
      </c>
      <c r="AI7" s="11">
        <f ca="1">IF(SUM($W7:AH7)&gt;0,IF(AND(S7=1,R7&lt;&gt;1),1,IF(AND(S7=0,R7&lt;&gt;0),-1,0)),IF(AND(S7=1,R7&lt;&gt;1),1,0))</f>
        <v>0</v>
      </c>
      <c r="AJ7" s="11">
        <f ca="1">IF(SUM($W7:AI7)&gt;0,IF(AND(T7=1,S7&lt;&gt;1),1,IF(AND(T7=0,S7&lt;&gt;0),-1,0)),IF(AND(T7=1,S7&lt;&gt;1),1,0))</f>
        <v>0</v>
      </c>
      <c r="AK7" s="11">
        <f ca="1">IF(SUM($W7:AJ7)&gt;0,IF(AND(U7=1,T7&lt;&gt;1),1,IF(AND(U7=0,T7&lt;&gt;0),-1,0)),IF(AND(U7=1,T7&lt;&gt;1),1,0))</f>
        <v>0</v>
      </c>
      <c r="AL7" s="11">
        <f t="shared" ca="1" si="17"/>
        <v>2</v>
      </c>
      <c r="AN7" s="4">
        <f t="shared" ca="1" si="18"/>
        <v>0</v>
      </c>
      <c r="AO7" s="4">
        <f t="shared" ca="1" si="19"/>
        <v>0</v>
      </c>
      <c r="AP7" s="4">
        <f t="shared" ca="1" si="20"/>
        <v>0</v>
      </c>
      <c r="AQ7" s="4" t="str">
        <f t="shared" ca="1" si="21"/>
        <v/>
      </c>
      <c r="AR7" s="4" t="str">
        <f t="shared" ca="1" si="22"/>
        <v/>
      </c>
      <c r="AS7" s="4">
        <f t="shared" ca="1" si="23"/>
        <v>0</v>
      </c>
      <c r="AT7" s="4" t="str">
        <f t="shared" ca="1" si="24"/>
        <v/>
      </c>
      <c r="AU7" s="4" t="str">
        <f t="shared" ca="1" si="25"/>
        <v/>
      </c>
      <c r="AV7" s="4" t="str">
        <f t="shared" ca="1" si="26"/>
        <v/>
      </c>
      <c r="AW7" s="4" t="str">
        <f t="shared" ca="1" si="27"/>
        <v/>
      </c>
      <c r="AX7" s="4" t="str">
        <f t="shared" ca="1" si="28"/>
        <v/>
      </c>
      <c r="AY7" s="4" t="str">
        <f t="shared" ca="1" si="29"/>
        <v/>
      </c>
      <c r="AZ7" s="4" t="str">
        <f t="shared" ca="1" si="30"/>
        <v/>
      </c>
      <c r="BA7" s="11" t="str">
        <f t="shared" ca="1" si="31"/>
        <v/>
      </c>
      <c r="BB7" s="11" t="str">
        <f t="shared" ca="1" si="32"/>
        <v/>
      </c>
      <c r="BC7" s="11" t="str">
        <f t="shared" ca="1" si="2"/>
        <v/>
      </c>
      <c r="BE7" s="4">
        <f ca="1">COUNT($AN7:AN7)</f>
        <v>1</v>
      </c>
      <c r="BF7" s="4">
        <f ca="1">COUNT($AN7:AO7)</f>
        <v>2</v>
      </c>
      <c r="BG7" s="4">
        <f ca="1">COUNT($AN7:AP7)</f>
        <v>3</v>
      </c>
      <c r="BH7" s="4">
        <f ca="1">COUNT($AN7:AQ7)</f>
        <v>3</v>
      </c>
      <c r="BI7" s="4">
        <f ca="1">COUNT($AN7:AR7)</f>
        <v>3</v>
      </c>
      <c r="BJ7" s="4">
        <f ca="1">COUNT($AN7:AS7)</f>
        <v>4</v>
      </c>
      <c r="BK7" s="4">
        <f ca="1">COUNT($AN7:AT7)</f>
        <v>4</v>
      </c>
      <c r="BL7" s="4">
        <f ca="1">COUNT($AN7:AU7)</f>
        <v>4</v>
      </c>
      <c r="BM7" s="4">
        <f ca="1">COUNT($AN7:AV7)</f>
        <v>4</v>
      </c>
      <c r="BN7" s="4">
        <f ca="1">COUNT($AN7:AW7)</f>
        <v>4</v>
      </c>
      <c r="BO7" s="4">
        <f ca="1">COUNT($AN7:AX7)</f>
        <v>4</v>
      </c>
      <c r="BP7" s="4">
        <f ca="1">COUNT($AN7:AY7)</f>
        <v>4</v>
      </c>
      <c r="BQ7" s="4">
        <f ca="1">COUNT($AN7:AZ7)</f>
        <v>4</v>
      </c>
      <c r="BR7" s="11">
        <f ca="1">COUNT($AN7:BA7)</f>
        <v>4</v>
      </c>
      <c r="BS7" s="11">
        <f ca="1">COUNT($AN7:BB7)</f>
        <v>4</v>
      </c>
      <c r="BT7" s="4">
        <f t="shared" ca="1" si="33"/>
        <v>4</v>
      </c>
      <c r="BV7" s="11">
        <f ca="1">IFERROR(HLOOKUP(BV$1,$BE7:$BS$216,ROWS($BE7:$BE$216),0),"")</f>
        <v>1080701</v>
      </c>
      <c r="BW7" s="11">
        <f ca="1">IFERROR(HLOOKUP(BW$1,$BE7:$BT$216,ROWS($BE7:$BE$216),0),"")</f>
        <v>1090701</v>
      </c>
      <c r="BX7" s="11">
        <f ca="1">IFERROR(HLOOKUP(BX$1,$BE7:$BS$216,ROWS($BE7:$BE$216),0),"")</f>
        <v>1100701</v>
      </c>
      <c r="BY7" s="11">
        <f ca="1">IFERROR(HLOOKUP(BY$1,$BE7:$BT$216,ROWS($BE7:$BE$216),0),"")</f>
        <v>1130701</v>
      </c>
      <c r="BZ7" s="11" t="str">
        <f ca="1">IFERROR(HLOOKUP(BZ$1,$BE7:$BS$216,ROWS($BE7:$BE$216),0),"")</f>
        <v/>
      </c>
      <c r="CA7" s="11" t="str">
        <f ca="1">IFERROR(HLOOKUP(CA$1,$BE7:$BT$216,ROWS($BE7:$BE$216),0),"")</f>
        <v/>
      </c>
      <c r="CD7" s="4" t="str">
        <f t="shared" ca="1" si="34"/>
        <v>if(Name() == "NESCO-BOM") { includeOK = (DateNum() &gt;= 1080701 AND DateNum() &lt; 1090701) OR (DateNum() &gt;= 1100701 AND DateNum() &lt; 1130701); }</v>
      </c>
      <c r="CV7" s="1"/>
    </row>
    <row r="8" spans="1:102" x14ac:dyDescent="0.45">
      <c r="B8" s="4" t="s">
        <v>105</v>
      </c>
      <c r="C8" s="4" t="s">
        <v>22903</v>
      </c>
      <c r="D8" s="4" t="s">
        <v>23757</v>
      </c>
      <c r="F8" s="11" t="s">
        <v>22903</v>
      </c>
      <c r="G8" s="4">
        <f t="shared" si="3"/>
        <v>1</v>
      </c>
      <c r="H8" s="4">
        <f t="shared" si="4"/>
        <v>1</v>
      </c>
      <c r="I8" s="4">
        <f t="shared" si="5"/>
        <v>0</v>
      </c>
      <c r="J8" s="4">
        <f t="shared" si="6"/>
        <v>0</v>
      </c>
      <c r="K8" s="4">
        <f t="shared" si="7"/>
        <v>0</v>
      </c>
      <c r="L8" s="4">
        <f t="shared" si="8"/>
        <v>0</v>
      </c>
      <c r="M8" s="4">
        <f t="shared" si="9"/>
        <v>0</v>
      </c>
      <c r="N8" s="4">
        <f t="shared" si="10"/>
        <v>0</v>
      </c>
      <c r="O8" s="4">
        <f t="shared" si="11"/>
        <v>0</v>
      </c>
      <c r="P8" s="4">
        <f t="shared" si="12"/>
        <v>0</v>
      </c>
      <c r="Q8" s="4">
        <f t="shared" si="1"/>
        <v>0</v>
      </c>
      <c r="R8" s="4">
        <f t="shared" si="13"/>
        <v>0</v>
      </c>
      <c r="S8" s="4">
        <f t="shared" si="14"/>
        <v>0</v>
      </c>
      <c r="T8" s="11">
        <f t="shared" si="15"/>
        <v>0</v>
      </c>
      <c r="U8" s="11">
        <f t="shared" si="16"/>
        <v>0</v>
      </c>
      <c r="W8" s="11">
        <f ca="1">IF(SUM($W8:W8)&gt;0,IF(AND(G8=1,F8&lt;&gt;1),1,IF(AND(G8=0,F8&lt;&gt;0),-1,0)),IF(AND(G8=1,F8&lt;&gt;1),1,0))</f>
        <v>1</v>
      </c>
      <c r="X8" s="11">
        <f ca="1">IF(SUM($W8:W8)&gt;0,IF(AND(H8=1,G8&lt;&gt;1),1,IF(AND(H8=0,G8&lt;&gt;0),-1,0)),IF(AND(H8=1,G8&lt;&gt;1),1,0))</f>
        <v>0</v>
      </c>
      <c r="Y8" s="11">
        <f ca="1">IF(SUM($W8:X8)&gt;0,IF(AND(I8=1,H8&lt;&gt;1),1,IF(AND(I8=0,H8&lt;&gt;0),-1,0)),IF(AND(I8=1,H8&lt;&gt;1),1,0))</f>
        <v>-1</v>
      </c>
      <c r="Z8" s="11">
        <f ca="1">IF(SUM($W8:Y8)&gt;0,IF(AND(J8=1,I8&lt;&gt;1),1,IF(AND(J8=0,I8&lt;&gt;0),-1,0)),IF(AND(J8=1,I8&lt;&gt;1),1,0))</f>
        <v>0</v>
      </c>
      <c r="AA8" s="11">
        <f ca="1">IF(SUM($W8:Z8)&gt;0,IF(AND(K8=1,J8&lt;&gt;1),1,IF(AND(K8=0,J8&lt;&gt;0),-1,0)),IF(AND(K8=1,J8&lt;&gt;1),1,0))</f>
        <v>0</v>
      </c>
      <c r="AB8" s="11">
        <f ca="1">IF(SUM($W8:AA8)&gt;0,IF(AND(L8=1,K8&lt;&gt;1),1,IF(AND(L8=0,K8&lt;&gt;0),-1,0)),IF(AND(L8=1,K8&lt;&gt;1),1,0))</f>
        <v>0</v>
      </c>
      <c r="AC8" s="11">
        <f ca="1">IF(SUM($W8:AB8)&gt;0,IF(AND(M8=1,L8&lt;&gt;1),1,IF(AND(M8=0,L8&lt;&gt;0),-1,0)),IF(AND(M8=1,L8&lt;&gt;1),1,0))</f>
        <v>0</v>
      </c>
      <c r="AD8" s="11">
        <f ca="1">IF(SUM($W8:AC8)&gt;0,IF(AND(N8=1,M8&lt;&gt;1),1,IF(AND(N8=0,M8&lt;&gt;0),-1,0)),IF(AND(N8=1,M8&lt;&gt;1),1,0))</f>
        <v>0</v>
      </c>
      <c r="AE8" s="11">
        <f ca="1">IF(SUM($W8:AD8)&gt;0,IF(AND(O8=1,N8&lt;&gt;1),1,IF(AND(O8=0,N8&lt;&gt;0),-1,0)),IF(AND(O8=1,N8&lt;&gt;1),1,0))</f>
        <v>0</v>
      </c>
      <c r="AF8" s="11">
        <f ca="1">IF(SUM($W8:AE8)&gt;0,IF(AND(P8=1,O8&lt;&gt;1),1,IF(AND(P8=0,O8&lt;&gt;0),-1,0)),IF(AND(P8=1,O8&lt;&gt;1),1,0))</f>
        <v>0</v>
      </c>
      <c r="AG8" s="11">
        <f ca="1">IF(SUM($W8:AF8)&gt;0,IF(AND(Q8=1,P8&lt;&gt;1),1,IF(AND(Q8=0,P8&lt;&gt;0),-1,0)),IF(AND(Q8=1,P8&lt;&gt;1),1,0))</f>
        <v>0</v>
      </c>
      <c r="AH8" s="11">
        <f ca="1">IF(SUM($W8:AG8)&gt;0,IF(AND(R8=1,Q8&lt;&gt;1),1,IF(AND(R8=0,Q8&lt;&gt;0),-1,0)),IF(AND(R8=1,Q8&lt;&gt;1),1,0))</f>
        <v>0</v>
      </c>
      <c r="AI8" s="11">
        <f ca="1">IF(SUM($W8:AH8)&gt;0,IF(AND(S8=1,R8&lt;&gt;1),1,IF(AND(S8=0,R8&lt;&gt;0),-1,0)),IF(AND(S8=1,R8&lt;&gt;1),1,0))</f>
        <v>0</v>
      </c>
      <c r="AJ8" s="11">
        <f ca="1">IF(SUM($W8:AI8)&gt;0,IF(AND(T8=1,S8&lt;&gt;1),1,IF(AND(T8=0,S8&lt;&gt;0),-1,0)),IF(AND(T8=1,S8&lt;&gt;1),1,0))</f>
        <v>0</v>
      </c>
      <c r="AK8" s="11">
        <f ca="1">IF(SUM($W8:AJ8)&gt;0,IF(AND(U8=1,T8&lt;&gt;1),1,IF(AND(U8=0,T8&lt;&gt;0),-1,0)),IF(AND(U8=1,T8&lt;&gt;1),1,0))</f>
        <v>0</v>
      </c>
      <c r="AL8" s="11">
        <f t="shared" ca="1" si="17"/>
        <v>1</v>
      </c>
      <c r="AN8" s="4">
        <f t="shared" ca="1" si="18"/>
        <v>0</v>
      </c>
      <c r="AO8" s="4" t="str">
        <f t="shared" ca="1" si="19"/>
        <v/>
      </c>
      <c r="AP8" s="4">
        <f t="shared" ca="1" si="20"/>
        <v>0</v>
      </c>
      <c r="AQ8" s="4" t="str">
        <f t="shared" ca="1" si="21"/>
        <v/>
      </c>
      <c r="AR8" s="4" t="str">
        <f t="shared" ca="1" si="22"/>
        <v/>
      </c>
      <c r="AS8" s="4" t="str">
        <f t="shared" ca="1" si="23"/>
        <v/>
      </c>
      <c r="AT8" s="4" t="str">
        <f t="shared" ca="1" si="24"/>
        <v/>
      </c>
      <c r="AU8" s="4" t="str">
        <f t="shared" ca="1" si="25"/>
        <v/>
      </c>
      <c r="AV8" s="4" t="str">
        <f t="shared" ca="1" si="26"/>
        <v/>
      </c>
      <c r="AW8" s="4" t="str">
        <f t="shared" ca="1" si="27"/>
        <v/>
      </c>
      <c r="AX8" s="4" t="str">
        <f t="shared" ca="1" si="28"/>
        <v/>
      </c>
      <c r="AY8" s="4" t="str">
        <f t="shared" ca="1" si="29"/>
        <v/>
      </c>
      <c r="AZ8" s="4" t="str">
        <f t="shared" ca="1" si="30"/>
        <v/>
      </c>
      <c r="BA8" s="11" t="str">
        <f t="shared" ca="1" si="31"/>
        <v/>
      </c>
      <c r="BB8" s="11" t="str">
        <f t="shared" ca="1" si="32"/>
        <v/>
      </c>
      <c r="BC8" s="11" t="str">
        <f t="shared" ca="1" si="2"/>
        <v/>
      </c>
      <c r="BE8" s="4">
        <f ca="1">COUNT($AN8:AN8)</f>
        <v>1</v>
      </c>
      <c r="BF8" s="4">
        <f ca="1">COUNT($AN8:AO8)</f>
        <v>1</v>
      </c>
      <c r="BG8" s="4">
        <f ca="1">COUNT($AN8:AP8)</f>
        <v>2</v>
      </c>
      <c r="BH8" s="4">
        <f ca="1">COUNT($AN8:AQ8)</f>
        <v>2</v>
      </c>
      <c r="BI8" s="4">
        <f ca="1">COUNT($AN8:AR8)</f>
        <v>2</v>
      </c>
      <c r="BJ8" s="4">
        <f ca="1">COUNT($AN8:AS8)</f>
        <v>2</v>
      </c>
      <c r="BK8" s="4">
        <f ca="1">COUNT($AN8:AT8)</f>
        <v>2</v>
      </c>
      <c r="BL8" s="4">
        <f ca="1">COUNT($AN8:AU8)</f>
        <v>2</v>
      </c>
      <c r="BM8" s="4">
        <f ca="1">COUNT($AN8:AV8)</f>
        <v>2</v>
      </c>
      <c r="BN8" s="4">
        <f ca="1">COUNT($AN8:AW8)</f>
        <v>2</v>
      </c>
      <c r="BO8" s="4">
        <f ca="1">COUNT($AN8:AX8)</f>
        <v>2</v>
      </c>
      <c r="BP8" s="4">
        <f ca="1">COUNT($AN8:AY8)</f>
        <v>2</v>
      </c>
      <c r="BQ8" s="4">
        <f ca="1">COUNT($AN8:AZ8)</f>
        <v>2</v>
      </c>
      <c r="BR8" s="11">
        <f ca="1">COUNT($AN8:BA8)</f>
        <v>2</v>
      </c>
      <c r="BS8" s="11">
        <f ca="1">COUNT($AN8:BB8)</f>
        <v>2</v>
      </c>
      <c r="BT8" s="4">
        <f t="shared" ca="1" si="33"/>
        <v>2</v>
      </c>
      <c r="BV8" s="11">
        <f ca="1">IFERROR(HLOOKUP(BV$1,$BE8:$BS$216,ROWS($BE8:$BE$216),0),"")</f>
        <v>1080701</v>
      </c>
      <c r="BW8" s="11">
        <f ca="1">IFERROR(HLOOKUP(BW$1,$BE8:$BT$216,ROWS($BE8:$BE$216),0),"")</f>
        <v>1100701</v>
      </c>
      <c r="BX8" s="11" t="str">
        <f ca="1">IFERROR(HLOOKUP(BX$1,$BE8:$BS$216,ROWS($BE8:$BE$216),0),"")</f>
        <v/>
      </c>
      <c r="BY8" s="11" t="str">
        <f ca="1">IFERROR(HLOOKUP(BY$1,$BE8:$BT$216,ROWS($BE8:$BE$216),0),"")</f>
        <v/>
      </c>
      <c r="BZ8" s="11" t="str">
        <f ca="1">IFERROR(HLOOKUP(BZ$1,$BE8:$BS$216,ROWS($BE8:$BE$216),0),"")</f>
        <v/>
      </c>
      <c r="CA8" s="11" t="str">
        <f ca="1">IFERROR(HLOOKUP(CA$1,$BE8:$BT$216,ROWS($BE8:$BE$216),0),"")</f>
        <v/>
      </c>
      <c r="CD8" s="4" t="str">
        <f t="shared" ca="1" si="34"/>
        <v>if(Name() == "TECHM-BOM") { includeOK = (DateNum() &gt;= 1080701 AND DateNum() &lt; 1100701); }</v>
      </c>
      <c r="CV8" s="1"/>
    </row>
    <row r="9" spans="1:102" x14ac:dyDescent="0.45">
      <c r="B9" s="4" t="s">
        <v>11</v>
      </c>
      <c r="C9" s="4" t="s">
        <v>18424</v>
      </c>
      <c r="D9" s="4" t="s">
        <v>23758</v>
      </c>
      <c r="F9" s="11" t="s">
        <v>18424</v>
      </c>
      <c r="G9" s="4">
        <f t="shared" si="3"/>
        <v>1</v>
      </c>
      <c r="H9" s="4">
        <f t="shared" si="4"/>
        <v>0</v>
      </c>
      <c r="I9" s="4">
        <f t="shared" si="5"/>
        <v>0</v>
      </c>
      <c r="J9" s="4">
        <f t="shared" si="6"/>
        <v>0</v>
      </c>
      <c r="K9" s="4">
        <f t="shared" si="7"/>
        <v>0</v>
      </c>
      <c r="L9" s="4">
        <f t="shared" si="8"/>
        <v>0</v>
      </c>
      <c r="M9" s="4">
        <f t="shared" si="9"/>
        <v>0</v>
      </c>
      <c r="N9" s="4">
        <f t="shared" si="10"/>
        <v>0</v>
      </c>
      <c r="O9" s="4">
        <f t="shared" si="11"/>
        <v>0</v>
      </c>
      <c r="P9" s="4">
        <f t="shared" si="12"/>
        <v>0</v>
      </c>
      <c r="Q9" s="4">
        <f t="shared" si="1"/>
        <v>0</v>
      </c>
      <c r="R9" s="4">
        <f t="shared" si="13"/>
        <v>0</v>
      </c>
      <c r="S9" s="4">
        <f t="shared" si="14"/>
        <v>0</v>
      </c>
      <c r="T9" s="11">
        <f t="shared" si="15"/>
        <v>0</v>
      </c>
      <c r="U9" s="11">
        <f t="shared" si="16"/>
        <v>0</v>
      </c>
      <c r="W9" s="11">
        <f ca="1">IF(SUM($W9:W9)&gt;0,IF(AND(G9=1,F9&lt;&gt;1),1,IF(AND(G9=0,F9&lt;&gt;0),-1,0)),IF(AND(G9=1,F9&lt;&gt;1),1,0))</f>
        <v>1</v>
      </c>
      <c r="X9" s="11">
        <f ca="1">IF(SUM($W9:W9)&gt;0,IF(AND(H9=1,G9&lt;&gt;1),1,IF(AND(H9=0,G9&lt;&gt;0),-1,0)),IF(AND(H9=1,G9&lt;&gt;1),1,0))</f>
        <v>-1</v>
      </c>
      <c r="Y9" s="11">
        <f ca="1">IF(SUM($W9:X9)&gt;0,IF(AND(I9=1,H9&lt;&gt;1),1,IF(AND(I9=0,H9&lt;&gt;0),-1,0)),IF(AND(I9=1,H9&lt;&gt;1),1,0))</f>
        <v>0</v>
      </c>
      <c r="Z9" s="11">
        <f ca="1">IF(SUM($W9:Y9)&gt;0,IF(AND(J9=1,I9&lt;&gt;1),1,IF(AND(J9=0,I9&lt;&gt;0),-1,0)),IF(AND(J9=1,I9&lt;&gt;1),1,0))</f>
        <v>0</v>
      </c>
      <c r="AA9" s="11">
        <f ca="1">IF(SUM($W9:Z9)&gt;0,IF(AND(K9=1,J9&lt;&gt;1),1,IF(AND(K9=0,J9&lt;&gt;0),-1,0)),IF(AND(K9=1,J9&lt;&gt;1),1,0))</f>
        <v>0</v>
      </c>
      <c r="AB9" s="11">
        <f ca="1">IF(SUM($W9:AA9)&gt;0,IF(AND(L9=1,K9&lt;&gt;1),1,IF(AND(L9=0,K9&lt;&gt;0),-1,0)),IF(AND(L9=1,K9&lt;&gt;1),1,0))</f>
        <v>0</v>
      </c>
      <c r="AC9" s="11">
        <f ca="1">IF(SUM($W9:AB9)&gt;0,IF(AND(M9=1,L9&lt;&gt;1),1,IF(AND(M9=0,L9&lt;&gt;0),-1,0)),IF(AND(M9=1,L9&lt;&gt;1),1,0))</f>
        <v>0</v>
      </c>
      <c r="AD9" s="11">
        <f ca="1">IF(SUM($W9:AC9)&gt;0,IF(AND(N9=1,M9&lt;&gt;1),1,IF(AND(N9=0,M9&lt;&gt;0),-1,0)),IF(AND(N9=1,M9&lt;&gt;1),1,0))</f>
        <v>0</v>
      </c>
      <c r="AE9" s="11">
        <f ca="1">IF(SUM($W9:AD9)&gt;0,IF(AND(O9=1,N9&lt;&gt;1),1,IF(AND(O9=0,N9&lt;&gt;0),-1,0)),IF(AND(O9=1,N9&lt;&gt;1),1,0))</f>
        <v>0</v>
      </c>
      <c r="AF9" s="11">
        <f ca="1">IF(SUM($W9:AE9)&gt;0,IF(AND(P9=1,O9&lt;&gt;1),1,IF(AND(P9=0,O9&lt;&gt;0),-1,0)),IF(AND(P9=1,O9&lt;&gt;1),1,0))</f>
        <v>0</v>
      </c>
      <c r="AG9" s="11">
        <f ca="1">IF(SUM($W9:AF9)&gt;0,IF(AND(Q9=1,P9&lt;&gt;1),1,IF(AND(Q9=0,P9&lt;&gt;0),-1,0)),IF(AND(Q9=1,P9&lt;&gt;1),1,0))</f>
        <v>0</v>
      </c>
      <c r="AH9" s="11">
        <f ca="1">IF(SUM($W9:AG9)&gt;0,IF(AND(R9=1,Q9&lt;&gt;1),1,IF(AND(R9=0,Q9&lt;&gt;0),-1,0)),IF(AND(R9=1,Q9&lt;&gt;1),1,0))</f>
        <v>0</v>
      </c>
      <c r="AI9" s="11">
        <f ca="1">IF(SUM($W9:AH9)&gt;0,IF(AND(S9=1,R9&lt;&gt;1),1,IF(AND(S9=0,R9&lt;&gt;0),-1,0)),IF(AND(S9=1,R9&lt;&gt;1),1,0))</f>
        <v>0</v>
      </c>
      <c r="AJ9" s="11">
        <f ca="1">IF(SUM($W9:AI9)&gt;0,IF(AND(T9=1,S9&lt;&gt;1),1,IF(AND(T9=0,S9&lt;&gt;0),-1,0)),IF(AND(T9=1,S9&lt;&gt;1),1,0))</f>
        <v>0</v>
      </c>
      <c r="AK9" s="11">
        <f ca="1">IF(SUM($W9:AJ9)&gt;0,IF(AND(U9=1,T9&lt;&gt;1),1,IF(AND(U9=0,T9&lt;&gt;0),-1,0)),IF(AND(U9=1,T9&lt;&gt;1),1,0))</f>
        <v>0</v>
      </c>
      <c r="AL9" s="11">
        <f t="shared" ca="1" si="17"/>
        <v>1</v>
      </c>
      <c r="AN9" s="4">
        <f t="shared" ca="1" si="18"/>
        <v>0</v>
      </c>
      <c r="AO9" s="4">
        <f t="shared" ca="1" si="19"/>
        <v>0</v>
      </c>
      <c r="AP9" s="4" t="str">
        <f t="shared" ca="1" si="20"/>
        <v/>
      </c>
      <c r="AQ9" s="4" t="str">
        <f t="shared" ca="1" si="21"/>
        <v/>
      </c>
      <c r="AR9" s="4" t="str">
        <f t="shared" ca="1" si="22"/>
        <v/>
      </c>
      <c r="AS9" s="4" t="str">
        <f t="shared" ca="1" si="23"/>
        <v/>
      </c>
      <c r="AT9" s="4" t="str">
        <f t="shared" ca="1" si="24"/>
        <v/>
      </c>
      <c r="AU9" s="4" t="str">
        <f t="shared" ca="1" si="25"/>
        <v/>
      </c>
      <c r="AV9" s="4" t="str">
        <f t="shared" ca="1" si="26"/>
        <v/>
      </c>
      <c r="AW9" s="4" t="str">
        <f t="shared" ca="1" si="27"/>
        <v/>
      </c>
      <c r="AX9" s="4" t="str">
        <f t="shared" ca="1" si="28"/>
        <v/>
      </c>
      <c r="AY9" s="4" t="str">
        <f t="shared" ca="1" si="29"/>
        <v/>
      </c>
      <c r="AZ9" s="4" t="str">
        <f t="shared" ca="1" si="30"/>
        <v/>
      </c>
      <c r="BA9" s="11" t="str">
        <f t="shared" ca="1" si="31"/>
        <v/>
      </c>
      <c r="BB9" s="11" t="str">
        <f t="shared" ca="1" si="32"/>
        <v/>
      </c>
      <c r="BC9" s="11" t="str">
        <f t="shared" ca="1" si="2"/>
        <v/>
      </c>
      <c r="BE9" s="4">
        <f ca="1">COUNT($AN9:AN9)</f>
        <v>1</v>
      </c>
      <c r="BF9" s="4">
        <f ca="1">COUNT($AN9:AO9)</f>
        <v>2</v>
      </c>
      <c r="BG9" s="4">
        <f ca="1">COUNT($AN9:AP9)</f>
        <v>2</v>
      </c>
      <c r="BH9" s="4">
        <f ca="1">COUNT($AN9:AQ9)</f>
        <v>2</v>
      </c>
      <c r="BI9" s="4">
        <f ca="1">COUNT($AN9:AR9)</f>
        <v>2</v>
      </c>
      <c r="BJ9" s="4">
        <f ca="1">COUNT($AN9:AS9)</f>
        <v>2</v>
      </c>
      <c r="BK9" s="4">
        <f ca="1">COUNT($AN9:AT9)</f>
        <v>2</v>
      </c>
      <c r="BL9" s="4">
        <f ca="1">COUNT($AN9:AU9)</f>
        <v>2</v>
      </c>
      <c r="BM9" s="4">
        <f ca="1">COUNT($AN9:AV9)</f>
        <v>2</v>
      </c>
      <c r="BN9" s="4">
        <f ca="1">COUNT($AN9:AW9)</f>
        <v>2</v>
      </c>
      <c r="BO9" s="4">
        <f ca="1">COUNT($AN9:AX9)</f>
        <v>2</v>
      </c>
      <c r="BP9" s="4">
        <f ca="1">COUNT($AN9:AY9)</f>
        <v>2</v>
      </c>
      <c r="BQ9" s="4">
        <f ca="1">COUNT($AN9:AZ9)</f>
        <v>2</v>
      </c>
      <c r="BR9" s="11">
        <f ca="1">COUNT($AN9:BA9)</f>
        <v>2</v>
      </c>
      <c r="BS9" s="11">
        <f ca="1">COUNT($AN9:BB9)</f>
        <v>2</v>
      </c>
      <c r="BT9" s="4">
        <f t="shared" ca="1" si="33"/>
        <v>2</v>
      </c>
      <c r="BV9" s="11">
        <f ca="1">IFERROR(HLOOKUP(BV$1,$BE9:$BS$216,ROWS($BE9:$BE$216),0),"")</f>
        <v>1080701</v>
      </c>
      <c r="BW9" s="11">
        <f ca="1">IFERROR(HLOOKUP(BW$1,$BE9:$BT$216,ROWS($BE9:$BE$216),0),"")</f>
        <v>1090701</v>
      </c>
      <c r="BX9" s="11" t="str">
        <f ca="1">IFERROR(HLOOKUP(BX$1,$BE9:$BS$216,ROWS($BE9:$BE$216),0),"")</f>
        <v/>
      </c>
      <c r="BY9" s="11" t="str">
        <f ca="1">IFERROR(HLOOKUP(BY$1,$BE9:$BT$216,ROWS($BE9:$BE$216),0),"")</f>
        <v/>
      </c>
      <c r="BZ9" s="11" t="str">
        <f ca="1">IFERROR(HLOOKUP(BZ$1,$BE9:$BS$216,ROWS($BE9:$BE$216),0),"")</f>
        <v/>
      </c>
      <c r="CA9" s="11" t="str">
        <f ca="1">IFERROR(HLOOKUP(CA$1,$BE9:$BT$216,ROWS($BE9:$BE$216),0),"")</f>
        <v/>
      </c>
      <c r="CD9" s="4" t="str">
        <f t="shared" ca="1" si="34"/>
        <v>if(Name() == "BBL-BOM") { includeOK = (DateNum() &gt;= 1080701 AND DateNum() &lt; 1090701); }</v>
      </c>
      <c r="CX9" s="12"/>
    </row>
    <row r="10" spans="1:102" x14ac:dyDescent="0.45">
      <c r="B10" s="4" t="s">
        <v>12</v>
      </c>
      <c r="C10" s="4" t="s">
        <v>17780</v>
      </c>
      <c r="D10" s="4" t="s">
        <v>23759</v>
      </c>
      <c r="F10" s="11" t="s">
        <v>17780</v>
      </c>
      <c r="G10" s="4">
        <f t="shared" si="3"/>
        <v>1</v>
      </c>
      <c r="H10" s="4">
        <f t="shared" si="4"/>
        <v>0</v>
      </c>
      <c r="I10" s="4">
        <f t="shared" si="5"/>
        <v>0</v>
      </c>
      <c r="J10" s="4">
        <f t="shared" si="6"/>
        <v>0</v>
      </c>
      <c r="K10" s="4">
        <f t="shared" si="7"/>
        <v>0</v>
      </c>
      <c r="L10" s="4">
        <f t="shared" si="8"/>
        <v>0</v>
      </c>
      <c r="M10" s="4">
        <f t="shared" si="9"/>
        <v>0</v>
      </c>
      <c r="N10" s="4">
        <f t="shared" si="10"/>
        <v>0</v>
      </c>
      <c r="O10" s="4">
        <f t="shared" si="11"/>
        <v>0</v>
      </c>
      <c r="P10" s="4">
        <f t="shared" si="12"/>
        <v>0</v>
      </c>
      <c r="Q10" s="4">
        <f t="shared" si="1"/>
        <v>0</v>
      </c>
      <c r="R10" s="4">
        <f t="shared" si="13"/>
        <v>0</v>
      </c>
      <c r="S10" s="4">
        <f t="shared" si="14"/>
        <v>0</v>
      </c>
      <c r="T10" s="11">
        <f t="shared" si="15"/>
        <v>0</v>
      </c>
      <c r="U10" s="11">
        <f t="shared" si="16"/>
        <v>0</v>
      </c>
      <c r="W10" s="11">
        <f ca="1">IF(SUM($W10:W10)&gt;0,IF(AND(G10=1,F10&lt;&gt;1),1,IF(AND(G10=0,F10&lt;&gt;0),-1,0)),IF(AND(G10=1,F10&lt;&gt;1),1,0))</f>
        <v>1</v>
      </c>
      <c r="X10" s="11">
        <f ca="1">IF(SUM($W10:W10)&gt;0,IF(AND(H10=1,G10&lt;&gt;1),1,IF(AND(H10=0,G10&lt;&gt;0),-1,0)),IF(AND(H10=1,G10&lt;&gt;1),1,0))</f>
        <v>-1</v>
      </c>
      <c r="Y10" s="11">
        <f ca="1">IF(SUM($W10:X10)&gt;0,IF(AND(I10=1,H10&lt;&gt;1),1,IF(AND(I10=0,H10&lt;&gt;0),-1,0)),IF(AND(I10=1,H10&lt;&gt;1),1,0))</f>
        <v>0</v>
      </c>
      <c r="Z10" s="11">
        <f ca="1">IF(SUM($W10:Y10)&gt;0,IF(AND(J10=1,I10&lt;&gt;1),1,IF(AND(J10=0,I10&lt;&gt;0),-1,0)),IF(AND(J10=1,I10&lt;&gt;1),1,0))</f>
        <v>0</v>
      </c>
      <c r="AA10" s="11">
        <f ca="1">IF(SUM($W10:Z10)&gt;0,IF(AND(K10=1,J10&lt;&gt;1),1,IF(AND(K10=0,J10&lt;&gt;0),-1,0)),IF(AND(K10=1,J10&lt;&gt;1),1,0))</f>
        <v>0</v>
      </c>
      <c r="AB10" s="11">
        <f ca="1">IF(SUM($W10:AA10)&gt;0,IF(AND(L10=1,K10&lt;&gt;1),1,IF(AND(L10=0,K10&lt;&gt;0),-1,0)),IF(AND(L10=1,K10&lt;&gt;1),1,0))</f>
        <v>0</v>
      </c>
      <c r="AC10" s="11">
        <f ca="1">IF(SUM($W10:AB10)&gt;0,IF(AND(M10=1,L10&lt;&gt;1),1,IF(AND(M10=0,L10&lt;&gt;0),-1,0)),IF(AND(M10=1,L10&lt;&gt;1),1,0))</f>
        <v>0</v>
      </c>
      <c r="AD10" s="11">
        <f ca="1">IF(SUM($W10:AC10)&gt;0,IF(AND(N10=1,M10&lt;&gt;1),1,IF(AND(N10=0,M10&lt;&gt;0),-1,0)),IF(AND(N10=1,M10&lt;&gt;1),1,0))</f>
        <v>0</v>
      </c>
      <c r="AE10" s="11">
        <f ca="1">IF(SUM($W10:AD10)&gt;0,IF(AND(O10=1,N10&lt;&gt;1),1,IF(AND(O10=0,N10&lt;&gt;0),-1,0)),IF(AND(O10=1,N10&lt;&gt;1),1,0))</f>
        <v>0</v>
      </c>
      <c r="AF10" s="11">
        <f ca="1">IF(SUM($W10:AE10)&gt;0,IF(AND(P10=1,O10&lt;&gt;1),1,IF(AND(P10=0,O10&lt;&gt;0),-1,0)),IF(AND(P10=1,O10&lt;&gt;1),1,0))</f>
        <v>0</v>
      </c>
      <c r="AG10" s="11">
        <f ca="1">IF(SUM($W10:AF10)&gt;0,IF(AND(Q10=1,P10&lt;&gt;1),1,IF(AND(Q10=0,P10&lt;&gt;0),-1,0)),IF(AND(Q10=1,P10&lt;&gt;1),1,0))</f>
        <v>0</v>
      </c>
      <c r="AH10" s="11">
        <f ca="1">IF(SUM($W10:AG10)&gt;0,IF(AND(R10=1,Q10&lt;&gt;1),1,IF(AND(R10=0,Q10&lt;&gt;0),-1,0)),IF(AND(R10=1,Q10&lt;&gt;1),1,0))</f>
        <v>0</v>
      </c>
      <c r="AI10" s="11">
        <f ca="1">IF(SUM($W10:AH10)&gt;0,IF(AND(S10=1,R10&lt;&gt;1),1,IF(AND(S10=0,R10&lt;&gt;0),-1,0)),IF(AND(S10=1,R10&lt;&gt;1),1,0))</f>
        <v>0</v>
      </c>
      <c r="AJ10" s="11">
        <f ca="1">IF(SUM($W10:AI10)&gt;0,IF(AND(T10=1,S10&lt;&gt;1),1,IF(AND(T10=0,S10&lt;&gt;0),-1,0)),IF(AND(T10=1,S10&lt;&gt;1),1,0))</f>
        <v>0</v>
      </c>
      <c r="AK10" s="11">
        <f ca="1">IF(SUM($W10:AJ10)&gt;0,IF(AND(U10=1,T10&lt;&gt;1),1,IF(AND(U10=0,T10&lt;&gt;0),-1,0)),IF(AND(U10=1,T10&lt;&gt;1),1,0))</f>
        <v>0</v>
      </c>
      <c r="AL10" s="11">
        <f t="shared" ca="1" si="17"/>
        <v>1</v>
      </c>
      <c r="AN10" s="4">
        <f t="shared" ca="1" si="18"/>
        <v>0</v>
      </c>
      <c r="AO10" s="4">
        <f t="shared" ca="1" si="19"/>
        <v>0</v>
      </c>
      <c r="AP10" s="4" t="str">
        <f t="shared" ca="1" si="20"/>
        <v/>
      </c>
      <c r="AQ10" s="4" t="str">
        <f t="shared" ca="1" si="21"/>
        <v/>
      </c>
      <c r="AR10" s="4" t="str">
        <f t="shared" ca="1" si="22"/>
        <v/>
      </c>
      <c r="AS10" s="4" t="str">
        <f t="shared" ca="1" si="23"/>
        <v/>
      </c>
      <c r="AT10" s="4" t="str">
        <f t="shared" ca="1" si="24"/>
        <v/>
      </c>
      <c r="AU10" s="4" t="str">
        <f t="shared" ca="1" si="25"/>
        <v/>
      </c>
      <c r="AV10" s="4" t="str">
        <f t="shared" ca="1" si="26"/>
        <v/>
      </c>
      <c r="AW10" s="4" t="str">
        <f t="shared" ca="1" si="27"/>
        <v/>
      </c>
      <c r="AX10" s="4" t="str">
        <f t="shared" ca="1" si="28"/>
        <v/>
      </c>
      <c r="AY10" s="4" t="str">
        <f t="shared" ca="1" si="29"/>
        <v/>
      </c>
      <c r="AZ10" s="4" t="str">
        <f t="shared" ca="1" si="30"/>
        <v/>
      </c>
      <c r="BA10" s="11" t="str">
        <f t="shared" ca="1" si="31"/>
        <v/>
      </c>
      <c r="BB10" s="11" t="str">
        <f t="shared" ca="1" si="32"/>
        <v/>
      </c>
      <c r="BC10" s="11" t="str">
        <f t="shared" ca="1" si="2"/>
        <v/>
      </c>
      <c r="BE10" s="4">
        <f ca="1">COUNT($AN10:AN10)</f>
        <v>1</v>
      </c>
      <c r="BF10" s="4">
        <f ca="1">COUNT($AN10:AO10)</f>
        <v>2</v>
      </c>
      <c r="BG10" s="4">
        <f ca="1">COUNT($AN10:AP10)</f>
        <v>2</v>
      </c>
      <c r="BH10" s="4">
        <f ca="1">COUNT($AN10:AQ10)</f>
        <v>2</v>
      </c>
      <c r="BI10" s="4">
        <f ca="1">COUNT($AN10:AR10)</f>
        <v>2</v>
      </c>
      <c r="BJ10" s="4">
        <f ca="1">COUNT($AN10:AS10)</f>
        <v>2</v>
      </c>
      <c r="BK10" s="4">
        <f ca="1">COUNT($AN10:AT10)</f>
        <v>2</v>
      </c>
      <c r="BL10" s="4">
        <f ca="1">COUNT($AN10:AU10)</f>
        <v>2</v>
      </c>
      <c r="BM10" s="4">
        <f ca="1">COUNT($AN10:AV10)</f>
        <v>2</v>
      </c>
      <c r="BN10" s="4">
        <f ca="1">COUNT($AN10:AW10)</f>
        <v>2</v>
      </c>
      <c r="BO10" s="4">
        <f ca="1">COUNT($AN10:AX10)</f>
        <v>2</v>
      </c>
      <c r="BP10" s="4">
        <f ca="1">COUNT($AN10:AY10)</f>
        <v>2</v>
      </c>
      <c r="BQ10" s="4">
        <f ca="1">COUNT($AN10:AZ10)</f>
        <v>2</v>
      </c>
      <c r="BR10" s="11">
        <f ca="1">COUNT($AN10:BA10)</f>
        <v>2</v>
      </c>
      <c r="BS10" s="11">
        <f ca="1">COUNT($AN10:BB10)</f>
        <v>2</v>
      </c>
      <c r="BT10" s="4">
        <f t="shared" ca="1" si="33"/>
        <v>2</v>
      </c>
      <c r="BV10" s="11">
        <f ca="1">IFERROR(HLOOKUP(BV$1,$BE10:$BS$216,ROWS($BE10:$BE$216),0),"")</f>
        <v>1080701</v>
      </c>
      <c r="BW10" s="11">
        <f ca="1">IFERROR(HLOOKUP(BW$1,$BE10:$BT$216,ROWS($BE10:$BE$216),0),"")</f>
        <v>1090701</v>
      </c>
      <c r="BX10" s="11" t="str">
        <f ca="1">IFERROR(HLOOKUP(BX$1,$BE10:$BS$216,ROWS($BE10:$BE$216),0),"")</f>
        <v/>
      </c>
      <c r="BY10" s="11" t="str">
        <f ca="1">IFERROR(HLOOKUP(BY$1,$BE10:$BT$216,ROWS($BE10:$BE$216),0),"")</f>
        <v/>
      </c>
      <c r="BZ10" s="11" t="str">
        <f ca="1">IFERROR(HLOOKUP(BZ$1,$BE10:$BS$216,ROWS($BE10:$BE$216),0),"")</f>
        <v/>
      </c>
      <c r="CA10" s="11" t="str">
        <f ca="1">IFERROR(HLOOKUP(CA$1,$BE10:$BT$216,ROWS($BE10:$BE$216),0),"")</f>
        <v/>
      </c>
      <c r="CD10" s="4" t="str">
        <f t="shared" ca="1" si="34"/>
        <v>if(Name() == "63MOONS-BOM") { includeOK = (DateNum() &gt;= 1080701 AND DateNum() &lt; 1090701); }</v>
      </c>
    </row>
    <row r="11" spans="1:102" x14ac:dyDescent="0.45">
      <c r="B11" s="4" t="s">
        <v>13</v>
      </c>
      <c r="C11" s="4" t="s">
        <v>22963</v>
      </c>
      <c r="D11" s="4" t="s">
        <v>23760</v>
      </c>
      <c r="F11" s="11" t="s">
        <v>22963</v>
      </c>
      <c r="G11" s="4">
        <f t="shared" si="3"/>
        <v>1</v>
      </c>
      <c r="H11" s="4">
        <f t="shared" si="4"/>
        <v>1</v>
      </c>
      <c r="I11" s="4">
        <f t="shared" si="5"/>
        <v>0</v>
      </c>
      <c r="J11" s="4">
        <f t="shared" si="6"/>
        <v>1</v>
      </c>
      <c r="K11" s="4">
        <f t="shared" si="7"/>
        <v>1</v>
      </c>
      <c r="L11" s="4">
        <f t="shared" si="8"/>
        <v>0</v>
      </c>
      <c r="M11" s="4">
        <f t="shared" si="9"/>
        <v>0</v>
      </c>
      <c r="N11" s="4">
        <f t="shared" si="10"/>
        <v>0</v>
      </c>
      <c r="O11" s="4">
        <f t="shared" si="11"/>
        <v>0</v>
      </c>
      <c r="P11" s="4">
        <f t="shared" si="12"/>
        <v>0</v>
      </c>
      <c r="Q11" s="4">
        <f t="shared" si="1"/>
        <v>0</v>
      </c>
      <c r="R11" s="4">
        <f t="shared" si="13"/>
        <v>0</v>
      </c>
      <c r="S11" s="4">
        <f t="shared" si="14"/>
        <v>0</v>
      </c>
      <c r="T11" s="11">
        <f t="shared" si="15"/>
        <v>0</v>
      </c>
      <c r="U11" s="11">
        <f t="shared" si="16"/>
        <v>0</v>
      </c>
      <c r="W11" s="11">
        <f ca="1">IF(SUM($W11:W11)&gt;0,IF(AND(G11=1,F11&lt;&gt;1),1,IF(AND(G11=0,F11&lt;&gt;0),-1,0)),IF(AND(G11=1,F11&lt;&gt;1),1,0))</f>
        <v>1</v>
      </c>
      <c r="X11" s="11">
        <f ca="1">IF(SUM($W11:W11)&gt;0,IF(AND(H11=1,G11&lt;&gt;1),1,IF(AND(H11=0,G11&lt;&gt;0),-1,0)),IF(AND(H11=1,G11&lt;&gt;1),1,0))</f>
        <v>0</v>
      </c>
      <c r="Y11" s="11">
        <f ca="1">IF(SUM($W11:X11)&gt;0,IF(AND(I11=1,H11&lt;&gt;1),1,IF(AND(I11=0,H11&lt;&gt;0),-1,0)),IF(AND(I11=1,H11&lt;&gt;1),1,0))</f>
        <v>-1</v>
      </c>
      <c r="Z11" s="11">
        <f ca="1">IF(SUM($W11:Y11)&gt;0,IF(AND(J11=1,I11&lt;&gt;1),1,IF(AND(J11=0,I11&lt;&gt;0),-1,0)),IF(AND(J11=1,I11&lt;&gt;1),1,0))</f>
        <v>1</v>
      </c>
      <c r="AA11" s="11">
        <f ca="1">IF(SUM($W11:Z11)&gt;0,IF(AND(K11=1,J11&lt;&gt;1),1,IF(AND(K11=0,J11&lt;&gt;0),-1,0)),IF(AND(K11=1,J11&lt;&gt;1),1,0))</f>
        <v>0</v>
      </c>
      <c r="AB11" s="11">
        <f ca="1">IF(SUM($W11:AA11)&gt;0,IF(AND(L11=1,K11&lt;&gt;1),1,IF(AND(L11=0,K11&lt;&gt;0),-1,0)),IF(AND(L11=1,K11&lt;&gt;1),1,0))</f>
        <v>-1</v>
      </c>
      <c r="AC11" s="11">
        <f ca="1">IF(SUM($W11:AB11)&gt;0,IF(AND(M11=1,L11&lt;&gt;1),1,IF(AND(M11=0,L11&lt;&gt;0),-1,0)),IF(AND(M11=1,L11&lt;&gt;1),1,0))</f>
        <v>0</v>
      </c>
      <c r="AD11" s="11">
        <f ca="1">IF(SUM($W11:AC11)&gt;0,IF(AND(N11=1,M11&lt;&gt;1),1,IF(AND(N11=0,M11&lt;&gt;0),-1,0)),IF(AND(N11=1,M11&lt;&gt;1),1,0))</f>
        <v>0</v>
      </c>
      <c r="AE11" s="11">
        <f ca="1">IF(SUM($W11:AD11)&gt;0,IF(AND(O11=1,N11&lt;&gt;1),1,IF(AND(O11=0,N11&lt;&gt;0),-1,0)),IF(AND(O11=1,N11&lt;&gt;1),1,0))</f>
        <v>0</v>
      </c>
      <c r="AF11" s="11">
        <f ca="1">IF(SUM($W11:AE11)&gt;0,IF(AND(P11=1,O11&lt;&gt;1),1,IF(AND(P11=0,O11&lt;&gt;0),-1,0)),IF(AND(P11=1,O11&lt;&gt;1),1,0))</f>
        <v>0</v>
      </c>
      <c r="AG11" s="11">
        <f ca="1">IF(SUM($W11:AF11)&gt;0,IF(AND(Q11=1,P11&lt;&gt;1),1,IF(AND(Q11=0,P11&lt;&gt;0),-1,0)),IF(AND(Q11=1,P11&lt;&gt;1),1,0))</f>
        <v>0</v>
      </c>
      <c r="AH11" s="11">
        <f ca="1">IF(SUM($W11:AG11)&gt;0,IF(AND(R11=1,Q11&lt;&gt;1),1,IF(AND(R11=0,Q11&lt;&gt;0),-1,0)),IF(AND(R11=1,Q11&lt;&gt;1),1,0))</f>
        <v>0</v>
      </c>
      <c r="AI11" s="11">
        <f ca="1">IF(SUM($W11:AH11)&gt;0,IF(AND(S11=1,R11&lt;&gt;1),1,IF(AND(S11=0,R11&lt;&gt;0),-1,0)),IF(AND(S11=1,R11&lt;&gt;1),1,0))</f>
        <v>0</v>
      </c>
      <c r="AJ11" s="11">
        <f ca="1">IF(SUM($W11:AI11)&gt;0,IF(AND(T11=1,S11&lt;&gt;1),1,IF(AND(T11=0,S11&lt;&gt;0),-1,0)),IF(AND(T11=1,S11&lt;&gt;1),1,0))</f>
        <v>0</v>
      </c>
      <c r="AK11" s="11">
        <f ca="1">IF(SUM($W11:AJ11)&gt;0,IF(AND(U11=1,T11&lt;&gt;1),1,IF(AND(U11=0,T11&lt;&gt;0),-1,0)),IF(AND(U11=1,T11&lt;&gt;1),1,0))</f>
        <v>0</v>
      </c>
      <c r="AL11" s="11">
        <f t="shared" ca="1" si="17"/>
        <v>2</v>
      </c>
      <c r="AN11" s="4">
        <f t="shared" ca="1" si="18"/>
        <v>0</v>
      </c>
      <c r="AO11" s="4" t="str">
        <f t="shared" ca="1" si="19"/>
        <v/>
      </c>
      <c r="AP11" s="4">
        <f t="shared" ca="1" si="20"/>
        <v>0</v>
      </c>
      <c r="AQ11" s="4">
        <f t="shared" ca="1" si="21"/>
        <v>0</v>
      </c>
      <c r="AR11" s="4" t="str">
        <f t="shared" ca="1" si="22"/>
        <v/>
      </c>
      <c r="AS11" s="4">
        <f t="shared" ca="1" si="23"/>
        <v>0</v>
      </c>
      <c r="AT11" s="4" t="str">
        <f t="shared" ca="1" si="24"/>
        <v/>
      </c>
      <c r="AU11" s="4" t="str">
        <f t="shared" ca="1" si="25"/>
        <v/>
      </c>
      <c r="AV11" s="4" t="str">
        <f t="shared" ca="1" si="26"/>
        <v/>
      </c>
      <c r="AW11" s="4" t="str">
        <f t="shared" ca="1" si="27"/>
        <v/>
      </c>
      <c r="AX11" s="4" t="str">
        <f t="shared" ca="1" si="28"/>
        <v/>
      </c>
      <c r="AY11" s="4" t="str">
        <f t="shared" ca="1" si="29"/>
        <v/>
      </c>
      <c r="AZ11" s="4" t="str">
        <f t="shared" ca="1" si="30"/>
        <v/>
      </c>
      <c r="BA11" s="11" t="str">
        <f t="shared" ca="1" si="31"/>
        <v/>
      </c>
      <c r="BB11" s="11" t="str">
        <f t="shared" ca="1" si="32"/>
        <v/>
      </c>
      <c r="BC11" s="11" t="str">
        <f t="shared" ca="1" si="2"/>
        <v/>
      </c>
      <c r="BE11" s="4">
        <f ca="1">COUNT($AN11:AN11)</f>
        <v>1</v>
      </c>
      <c r="BF11" s="4">
        <f ca="1">COUNT($AN11:AO11)</f>
        <v>1</v>
      </c>
      <c r="BG11" s="4">
        <f ca="1">COUNT($AN11:AP11)</f>
        <v>2</v>
      </c>
      <c r="BH11" s="4">
        <f ca="1">COUNT($AN11:AQ11)</f>
        <v>3</v>
      </c>
      <c r="BI11" s="4">
        <f ca="1">COUNT($AN11:AR11)</f>
        <v>3</v>
      </c>
      <c r="BJ11" s="4">
        <f ca="1">COUNT($AN11:AS11)</f>
        <v>4</v>
      </c>
      <c r="BK11" s="4">
        <f ca="1">COUNT($AN11:AT11)</f>
        <v>4</v>
      </c>
      <c r="BL11" s="4">
        <f ca="1">COUNT($AN11:AU11)</f>
        <v>4</v>
      </c>
      <c r="BM11" s="4">
        <f ca="1">COUNT($AN11:AV11)</f>
        <v>4</v>
      </c>
      <c r="BN11" s="4">
        <f ca="1">COUNT($AN11:AW11)</f>
        <v>4</v>
      </c>
      <c r="BO11" s="4">
        <f ca="1">COUNT($AN11:AX11)</f>
        <v>4</v>
      </c>
      <c r="BP11" s="4">
        <f ca="1">COUNT($AN11:AY11)</f>
        <v>4</v>
      </c>
      <c r="BQ11" s="4">
        <f ca="1">COUNT($AN11:AZ11)</f>
        <v>4</v>
      </c>
      <c r="BR11" s="11">
        <f ca="1">COUNT($AN11:BA11)</f>
        <v>4</v>
      </c>
      <c r="BS11" s="11">
        <f ca="1">COUNT($AN11:BB11)</f>
        <v>4</v>
      </c>
      <c r="BT11" s="4">
        <f t="shared" ca="1" si="33"/>
        <v>4</v>
      </c>
      <c r="BV11" s="11">
        <f ca="1">IFERROR(HLOOKUP(BV$1,$BE11:$BS$216,ROWS($BE11:$BE$216),0),"")</f>
        <v>1080701</v>
      </c>
      <c r="BW11" s="11">
        <f ca="1">IFERROR(HLOOKUP(BW$1,$BE11:$BT$216,ROWS($BE11:$BE$216),0),"")</f>
        <v>1100701</v>
      </c>
      <c r="BX11" s="11">
        <f ca="1">IFERROR(HLOOKUP(BX$1,$BE11:$BS$216,ROWS($BE11:$BE$216),0),"")</f>
        <v>1110701</v>
      </c>
      <c r="BY11" s="11">
        <f ca="1">IFERROR(HLOOKUP(BY$1,$BE11:$BT$216,ROWS($BE11:$BE$216),0),"")</f>
        <v>1130701</v>
      </c>
      <c r="BZ11" s="11" t="str">
        <f ca="1">IFERROR(HLOOKUP(BZ$1,$BE11:$BS$216,ROWS($BE11:$BE$216),0),"")</f>
        <v/>
      </c>
      <c r="CA11" s="11" t="str">
        <f ca="1">IFERROR(HLOOKUP(CA$1,$BE11:$BT$216,ROWS($BE11:$BE$216),0),"")</f>
        <v/>
      </c>
      <c r="CD11" s="4" t="str">
        <f t="shared" ca="1" si="34"/>
        <v>if(Name() == "THERMAX-BOM") { includeOK = (DateNum() &gt;= 1080701 AND DateNum() &lt; 1100701) OR (DateNum() &gt;= 1110701 AND DateNum() &lt; 1130701); }</v>
      </c>
    </row>
    <row r="12" spans="1:102" x14ac:dyDescent="0.45">
      <c r="B12" s="4" t="s">
        <v>14</v>
      </c>
      <c r="C12" s="4" t="s">
        <v>23656</v>
      </c>
      <c r="D12" s="4" t="s">
        <v>23761</v>
      </c>
      <c r="F12" s="11" t="s">
        <v>23656</v>
      </c>
      <c r="G12" s="4">
        <f t="shared" si="3"/>
        <v>1</v>
      </c>
      <c r="H12" s="4">
        <f t="shared" si="4"/>
        <v>1</v>
      </c>
      <c r="I12" s="4">
        <f t="shared" si="5"/>
        <v>1</v>
      </c>
      <c r="J12" s="4">
        <f t="shared" si="6"/>
        <v>0</v>
      </c>
      <c r="K12" s="4">
        <f t="shared" si="7"/>
        <v>0</v>
      </c>
      <c r="L12" s="4">
        <f t="shared" si="8"/>
        <v>0</v>
      </c>
      <c r="M12" s="4">
        <f t="shared" si="9"/>
        <v>0</v>
      </c>
      <c r="N12" s="4">
        <f t="shared" si="10"/>
        <v>0</v>
      </c>
      <c r="O12" s="4">
        <f t="shared" si="11"/>
        <v>0</v>
      </c>
      <c r="P12" s="4">
        <f t="shared" si="12"/>
        <v>0</v>
      </c>
      <c r="Q12" s="4">
        <f t="shared" si="1"/>
        <v>0</v>
      </c>
      <c r="R12" s="4">
        <f t="shared" si="13"/>
        <v>0</v>
      </c>
      <c r="S12" s="4">
        <f t="shared" si="14"/>
        <v>0</v>
      </c>
      <c r="T12" s="11">
        <f t="shared" si="15"/>
        <v>0</v>
      </c>
      <c r="U12" s="11">
        <f t="shared" si="16"/>
        <v>0</v>
      </c>
      <c r="W12" s="11">
        <f ca="1">IF(SUM($W12:W12)&gt;0,IF(AND(G12=1,F12&lt;&gt;1),1,IF(AND(G12=0,F12&lt;&gt;0),-1,0)),IF(AND(G12=1,F12&lt;&gt;1),1,0))</f>
        <v>1</v>
      </c>
      <c r="X12" s="11">
        <f ca="1">IF(SUM($W12:W12)&gt;0,IF(AND(H12=1,G12&lt;&gt;1),1,IF(AND(H12=0,G12&lt;&gt;0),-1,0)),IF(AND(H12=1,G12&lt;&gt;1),1,0))</f>
        <v>0</v>
      </c>
      <c r="Y12" s="11">
        <f ca="1">IF(SUM($W12:X12)&gt;0,IF(AND(I12=1,H12&lt;&gt;1),1,IF(AND(I12=0,H12&lt;&gt;0),-1,0)),IF(AND(I12=1,H12&lt;&gt;1),1,0))</f>
        <v>0</v>
      </c>
      <c r="Z12" s="11">
        <f ca="1">IF(SUM($W12:Y12)&gt;0,IF(AND(J12=1,I12&lt;&gt;1),1,IF(AND(J12=0,I12&lt;&gt;0),-1,0)),IF(AND(J12=1,I12&lt;&gt;1),1,0))</f>
        <v>-1</v>
      </c>
      <c r="AA12" s="11">
        <f ca="1">IF(SUM($W12:Z12)&gt;0,IF(AND(K12=1,J12&lt;&gt;1),1,IF(AND(K12=0,J12&lt;&gt;0),-1,0)),IF(AND(K12=1,J12&lt;&gt;1),1,0))</f>
        <v>0</v>
      </c>
      <c r="AB12" s="11">
        <f ca="1">IF(SUM($W12:AA12)&gt;0,IF(AND(L12=1,K12&lt;&gt;1),1,IF(AND(L12=0,K12&lt;&gt;0),-1,0)),IF(AND(L12=1,K12&lt;&gt;1),1,0))</f>
        <v>0</v>
      </c>
      <c r="AC12" s="11">
        <f ca="1">IF(SUM($W12:AB12)&gt;0,IF(AND(M12=1,L12&lt;&gt;1),1,IF(AND(M12=0,L12&lt;&gt;0),-1,0)),IF(AND(M12=1,L12&lt;&gt;1),1,0))</f>
        <v>0</v>
      </c>
      <c r="AD12" s="11">
        <f ca="1">IF(SUM($W12:AC12)&gt;0,IF(AND(N12=1,M12&lt;&gt;1),1,IF(AND(N12=0,M12&lt;&gt;0),-1,0)),IF(AND(N12=1,M12&lt;&gt;1),1,0))</f>
        <v>0</v>
      </c>
      <c r="AE12" s="11">
        <f ca="1">IF(SUM($W12:AD12)&gt;0,IF(AND(O12=1,N12&lt;&gt;1),1,IF(AND(O12=0,N12&lt;&gt;0),-1,0)),IF(AND(O12=1,N12&lt;&gt;1),1,0))</f>
        <v>0</v>
      </c>
      <c r="AF12" s="11">
        <f ca="1">IF(SUM($W12:AE12)&gt;0,IF(AND(P12=1,O12&lt;&gt;1),1,IF(AND(P12=0,O12&lt;&gt;0),-1,0)),IF(AND(P12=1,O12&lt;&gt;1),1,0))</f>
        <v>0</v>
      </c>
      <c r="AG12" s="11">
        <f ca="1">IF(SUM($W12:AF12)&gt;0,IF(AND(Q12=1,P12&lt;&gt;1),1,IF(AND(Q12=0,P12&lt;&gt;0),-1,0)),IF(AND(Q12=1,P12&lt;&gt;1),1,0))</f>
        <v>0</v>
      </c>
      <c r="AH12" s="11">
        <f ca="1">IF(SUM($W12:AG12)&gt;0,IF(AND(R12=1,Q12&lt;&gt;1),1,IF(AND(R12=0,Q12&lt;&gt;0),-1,0)),IF(AND(R12=1,Q12&lt;&gt;1),1,0))</f>
        <v>0</v>
      </c>
      <c r="AI12" s="11">
        <f ca="1">IF(SUM($W12:AH12)&gt;0,IF(AND(S12=1,R12&lt;&gt;1),1,IF(AND(S12=0,R12&lt;&gt;0),-1,0)),IF(AND(S12=1,R12&lt;&gt;1),1,0))</f>
        <v>0</v>
      </c>
      <c r="AJ12" s="11">
        <f ca="1">IF(SUM($W12:AI12)&gt;0,IF(AND(T12=1,S12&lt;&gt;1),1,IF(AND(T12=0,S12&lt;&gt;0),-1,0)),IF(AND(T12=1,S12&lt;&gt;1),1,0))</f>
        <v>0</v>
      </c>
      <c r="AK12" s="11">
        <f ca="1">IF(SUM($W12:AJ12)&gt;0,IF(AND(U12=1,T12&lt;&gt;1),1,IF(AND(U12=0,T12&lt;&gt;0),-1,0)),IF(AND(U12=1,T12&lt;&gt;1),1,0))</f>
        <v>0</v>
      </c>
      <c r="AL12" s="11">
        <f t="shared" ca="1" si="17"/>
        <v>1</v>
      </c>
      <c r="AN12" s="4">
        <f t="shared" ca="1" si="18"/>
        <v>0</v>
      </c>
      <c r="AO12" s="4" t="str">
        <f t="shared" ca="1" si="19"/>
        <v/>
      </c>
      <c r="AP12" s="4" t="str">
        <f t="shared" ca="1" si="20"/>
        <v/>
      </c>
      <c r="AQ12" s="4">
        <f t="shared" ca="1" si="21"/>
        <v>0</v>
      </c>
      <c r="AR12" s="4" t="str">
        <f t="shared" ca="1" si="22"/>
        <v/>
      </c>
      <c r="AS12" s="4" t="str">
        <f t="shared" ca="1" si="23"/>
        <v/>
      </c>
      <c r="AT12" s="4" t="str">
        <f t="shared" ca="1" si="24"/>
        <v/>
      </c>
      <c r="AU12" s="4" t="str">
        <f t="shared" ca="1" si="25"/>
        <v/>
      </c>
      <c r="AV12" s="4" t="str">
        <f t="shared" ca="1" si="26"/>
        <v/>
      </c>
      <c r="AW12" s="4" t="str">
        <f t="shared" ca="1" si="27"/>
        <v/>
      </c>
      <c r="AX12" s="4" t="str">
        <f t="shared" ca="1" si="28"/>
        <v/>
      </c>
      <c r="AY12" s="4" t="str">
        <f t="shared" ca="1" si="29"/>
        <v/>
      </c>
      <c r="AZ12" s="4" t="str">
        <f t="shared" ca="1" si="30"/>
        <v/>
      </c>
      <c r="BA12" s="11" t="str">
        <f t="shared" ca="1" si="31"/>
        <v/>
      </c>
      <c r="BB12" s="11" t="str">
        <f t="shared" ca="1" si="32"/>
        <v/>
      </c>
      <c r="BC12" s="11" t="str">
        <f t="shared" ca="1" si="2"/>
        <v/>
      </c>
      <c r="BE12" s="4">
        <f ca="1">COUNT($AN12:AN12)</f>
        <v>1</v>
      </c>
      <c r="BF12" s="4">
        <f ca="1">COUNT($AN12:AO12)</f>
        <v>1</v>
      </c>
      <c r="BG12" s="4">
        <f ca="1">COUNT($AN12:AP12)</f>
        <v>1</v>
      </c>
      <c r="BH12" s="4">
        <f ca="1">COUNT($AN12:AQ12)</f>
        <v>2</v>
      </c>
      <c r="BI12" s="4">
        <f ca="1">COUNT($AN12:AR12)</f>
        <v>2</v>
      </c>
      <c r="BJ12" s="4">
        <f ca="1">COUNT($AN12:AS12)</f>
        <v>2</v>
      </c>
      <c r="BK12" s="4">
        <f ca="1">COUNT($AN12:AT12)</f>
        <v>2</v>
      </c>
      <c r="BL12" s="4">
        <f ca="1">COUNT($AN12:AU12)</f>
        <v>2</v>
      </c>
      <c r="BM12" s="4">
        <f ca="1">COUNT($AN12:AV12)</f>
        <v>2</v>
      </c>
      <c r="BN12" s="4">
        <f ca="1">COUNT($AN12:AW12)</f>
        <v>2</v>
      </c>
      <c r="BO12" s="4">
        <f ca="1">COUNT($AN12:AX12)</f>
        <v>2</v>
      </c>
      <c r="BP12" s="4">
        <f ca="1">COUNT($AN12:AY12)</f>
        <v>2</v>
      </c>
      <c r="BQ12" s="4">
        <f ca="1">COUNT($AN12:AZ12)</f>
        <v>2</v>
      </c>
      <c r="BR12" s="11">
        <f ca="1">COUNT($AN12:BA12)</f>
        <v>2</v>
      </c>
      <c r="BS12" s="11">
        <f ca="1">COUNT($AN12:BB12)</f>
        <v>2</v>
      </c>
      <c r="BT12" s="4">
        <f t="shared" ca="1" si="33"/>
        <v>2</v>
      </c>
      <c r="BV12" s="11">
        <f ca="1">IFERROR(HLOOKUP(BV$1,$BE12:$BS$216,ROWS($BE12:$BE$216),0),"")</f>
        <v>1080701</v>
      </c>
      <c r="BW12" s="11">
        <f ca="1">IFERROR(HLOOKUP(BW$1,$BE12:$BT$216,ROWS($BE12:$BE$216),0),"")</f>
        <v>1110701</v>
      </c>
      <c r="BX12" s="11" t="str">
        <f ca="1">IFERROR(HLOOKUP(BX$1,$BE12:$BS$216,ROWS($BE12:$BE$216),0),"")</f>
        <v/>
      </c>
      <c r="BY12" s="11" t="str">
        <f ca="1">IFERROR(HLOOKUP(BY$1,$BE12:$BT$216,ROWS($BE12:$BE$216),0),"")</f>
        <v/>
      </c>
      <c r="BZ12" s="11" t="str">
        <f ca="1">IFERROR(HLOOKUP(BZ$1,$BE12:$BS$216,ROWS($BE12:$BE$216),0),"")</f>
        <v/>
      </c>
      <c r="CA12" s="11" t="str">
        <f ca="1">IFERROR(HLOOKUP(CA$1,$BE12:$BT$216,ROWS($BE12:$BE$216),0),"")</f>
        <v/>
      </c>
      <c r="CD12" s="4" t="str">
        <f t="shared" ca="1" si="34"/>
        <v>if(Name() == "MAHELEK-BOM") { includeOK = (DateNum() &gt;= 1080701 AND DateNum() &lt; 1110701); }</v>
      </c>
    </row>
    <row r="13" spans="1:102" x14ac:dyDescent="0.45">
      <c r="B13" s="4" t="s">
        <v>15</v>
      </c>
      <c r="C13" s="4" t="s">
        <v>19456</v>
      </c>
      <c r="D13" s="4" t="s">
        <v>23762</v>
      </c>
      <c r="F13" s="11" t="s">
        <v>19456</v>
      </c>
      <c r="G13" s="4">
        <f t="shared" si="3"/>
        <v>1</v>
      </c>
      <c r="H13" s="4">
        <f t="shared" si="4"/>
        <v>0</v>
      </c>
      <c r="I13" s="4">
        <f t="shared" si="5"/>
        <v>1</v>
      </c>
      <c r="J13" s="4">
        <f t="shared" si="6"/>
        <v>0</v>
      </c>
      <c r="K13" s="4">
        <f t="shared" si="7"/>
        <v>0</v>
      </c>
      <c r="L13" s="4">
        <f t="shared" si="8"/>
        <v>0</v>
      </c>
      <c r="M13" s="4">
        <f t="shared" si="9"/>
        <v>0</v>
      </c>
      <c r="N13" s="4">
        <f t="shared" si="10"/>
        <v>0</v>
      </c>
      <c r="O13" s="4">
        <f t="shared" si="11"/>
        <v>0</v>
      </c>
      <c r="P13" s="4">
        <f t="shared" si="12"/>
        <v>0</v>
      </c>
      <c r="Q13" s="4">
        <f t="shared" si="1"/>
        <v>0</v>
      </c>
      <c r="R13" s="4">
        <f t="shared" si="13"/>
        <v>0</v>
      </c>
      <c r="S13" s="4">
        <f t="shared" si="14"/>
        <v>0</v>
      </c>
      <c r="T13" s="11">
        <f t="shared" si="15"/>
        <v>0</v>
      </c>
      <c r="U13" s="11">
        <f t="shared" si="16"/>
        <v>0</v>
      </c>
      <c r="W13" s="11">
        <f ca="1">IF(SUM($W13:W13)&gt;0,IF(AND(G13=1,F13&lt;&gt;1),1,IF(AND(G13=0,F13&lt;&gt;0),-1,0)),IF(AND(G13=1,F13&lt;&gt;1),1,0))</f>
        <v>1</v>
      </c>
      <c r="X13" s="11">
        <f ca="1">IF(SUM($W13:W13)&gt;0,IF(AND(H13=1,G13&lt;&gt;1),1,IF(AND(H13=0,G13&lt;&gt;0),-1,0)),IF(AND(H13=1,G13&lt;&gt;1),1,0))</f>
        <v>-1</v>
      </c>
      <c r="Y13" s="11">
        <f ca="1">IF(SUM($W13:X13)&gt;0,IF(AND(I13=1,H13&lt;&gt;1),1,IF(AND(I13=0,H13&lt;&gt;0),-1,0)),IF(AND(I13=1,H13&lt;&gt;1),1,0))</f>
        <v>1</v>
      </c>
      <c r="Z13" s="11">
        <f ca="1">IF(SUM($W13:Y13)&gt;0,IF(AND(J13=1,I13&lt;&gt;1),1,IF(AND(J13=0,I13&lt;&gt;0),-1,0)),IF(AND(J13=1,I13&lt;&gt;1),1,0))</f>
        <v>-1</v>
      </c>
      <c r="AA13" s="11">
        <f ca="1">IF(SUM($W13:Z13)&gt;0,IF(AND(K13=1,J13&lt;&gt;1),1,IF(AND(K13=0,J13&lt;&gt;0),-1,0)),IF(AND(K13=1,J13&lt;&gt;1),1,0))</f>
        <v>0</v>
      </c>
      <c r="AB13" s="11">
        <f ca="1">IF(SUM($W13:AA13)&gt;0,IF(AND(L13=1,K13&lt;&gt;1),1,IF(AND(L13=0,K13&lt;&gt;0),-1,0)),IF(AND(L13=1,K13&lt;&gt;1),1,0))</f>
        <v>0</v>
      </c>
      <c r="AC13" s="11">
        <f ca="1">IF(SUM($W13:AB13)&gt;0,IF(AND(M13=1,L13&lt;&gt;1),1,IF(AND(M13=0,L13&lt;&gt;0),-1,0)),IF(AND(M13=1,L13&lt;&gt;1),1,0))</f>
        <v>0</v>
      </c>
      <c r="AD13" s="11">
        <f ca="1">IF(SUM($W13:AC13)&gt;0,IF(AND(N13=1,M13&lt;&gt;1),1,IF(AND(N13=0,M13&lt;&gt;0),-1,0)),IF(AND(N13=1,M13&lt;&gt;1),1,0))</f>
        <v>0</v>
      </c>
      <c r="AE13" s="11">
        <f ca="1">IF(SUM($W13:AD13)&gt;0,IF(AND(O13=1,N13&lt;&gt;1),1,IF(AND(O13=0,N13&lt;&gt;0),-1,0)),IF(AND(O13=1,N13&lt;&gt;1),1,0))</f>
        <v>0</v>
      </c>
      <c r="AF13" s="11">
        <f ca="1">IF(SUM($W13:AE13)&gt;0,IF(AND(P13=1,O13&lt;&gt;1),1,IF(AND(P13=0,O13&lt;&gt;0),-1,0)),IF(AND(P13=1,O13&lt;&gt;1),1,0))</f>
        <v>0</v>
      </c>
      <c r="AG13" s="11">
        <f ca="1">IF(SUM($W13:AF13)&gt;0,IF(AND(Q13=1,P13&lt;&gt;1),1,IF(AND(Q13=0,P13&lt;&gt;0),-1,0)),IF(AND(Q13=1,P13&lt;&gt;1),1,0))</f>
        <v>0</v>
      </c>
      <c r="AH13" s="11">
        <f ca="1">IF(SUM($W13:AG13)&gt;0,IF(AND(R13=1,Q13&lt;&gt;1),1,IF(AND(R13=0,Q13&lt;&gt;0),-1,0)),IF(AND(R13=1,Q13&lt;&gt;1),1,0))</f>
        <v>0</v>
      </c>
      <c r="AI13" s="11">
        <f ca="1">IF(SUM($W13:AH13)&gt;0,IF(AND(S13=1,R13&lt;&gt;1),1,IF(AND(S13=0,R13&lt;&gt;0),-1,0)),IF(AND(S13=1,R13&lt;&gt;1),1,0))</f>
        <v>0</v>
      </c>
      <c r="AJ13" s="11">
        <f ca="1">IF(SUM($W13:AI13)&gt;0,IF(AND(T13=1,S13&lt;&gt;1),1,IF(AND(T13=0,S13&lt;&gt;0),-1,0)),IF(AND(T13=1,S13&lt;&gt;1),1,0))</f>
        <v>0</v>
      </c>
      <c r="AK13" s="11">
        <f ca="1">IF(SUM($W13:AJ13)&gt;0,IF(AND(U13=1,T13&lt;&gt;1),1,IF(AND(U13=0,T13&lt;&gt;0),-1,0)),IF(AND(U13=1,T13&lt;&gt;1),1,0))</f>
        <v>0</v>
      </c>
      <c r="AL13" s="11">
        <f t="shared" ca="1" si="17"/>
        <v>2</v>
      </c>
      <c r="AN13" s="4">
        <f t="shared" ca="1" si="18"/>
        <v>0</v>
      </c>
      <c r="AO13" s="4">
        <f t="shared" ca="1" si="19"/>
        <v>0</v>
      </c>
      <c r="AP13" s="4">
        <f t="shared" ca="1" si="20"/>
        <v>0</v>
      </c>
      <c r="AQ13" s="4">
        <f t="shared" ca="1" si="21"/>
        <v>0</v>
      </c>
      <c r="AR13" s="4" t="str">
        <f t="shared" ca="1" si="22"/>
        <v/>
      </c>
      <c r="AS13" s="4" t="str">
        <f t="shared" ca="1" si="23"/>
        <v/>
      </c>
      <c r="AT13" s="4" t="str">
        <f t="shared" ca="1" si="24"/>
        <v/>
      </c>
      <c r="AU13" s="4" t="str">
        <f t="shared" ca="1" si="25"/>
        <v/>
      </c>
      <c r="AV13" s="4" t="str">
        <f t="shared" ca="1" si="26"/>
        <v/>
      </c>
      <c r="AW13" s="4" t="str">
        <f t="shared" ca="1" si="27"/>
        <v/>
      </c>
      <c r="AX13" s="4" t="str">
        <f t="shared" ca="1" si="28"/>
        <v/>
      </c>
      <c r="AY13" s="4" t="str">
        <f t="shared" ca="1" si="29"/>
        <v/>
      </c>
      <c r="AZ13" s="4" t="str">
        <f t="shared" ca="1" si="30"/>
        <v/>
      </c>
      <c r="BA13" s="11" t="str">
        <f t="shared" ca="1" si="31"/>
        <v/>
      </c>
      <c r="BB13" s="11" t="str">
        <f t="shared" ca="1" si="32"/>
        <v/>
      </c>
      <c r="BC13" s="11" t="str">
        <f t="shared" ca="1" si="2"/>
        <v/>
      </c>
      <c r="BE13" s="4">
        <f ca="1">COUNT($AN13:AN13)</f>
        <v>1</v>
      </c>
      <c r="BF13" s="4">
        <f ca="1">COUNT($AN13:AO13)</f>
        <v>2</v>
      </c>
      <c r="BG13" s="4">
        <f ca="1">COUNT($AN13:AP13)</f>
        <v>3</v>
      </c>
      <c r="BH13" s="4">
        <f ca="1">COUNT($AN13:AQ13)</f>
        <v>4</v>
      </c>
      <c r="BI13" s="4">
        <f ca="1">COUNT($AN13:AR13)</f>
        <v>4</v>
      </c>
      <c r="BJ13" s="4">
        <f ca="1">COUNT($AN13:AS13)</f>
        <v>4</v>
      </c>
      <c r="BK13" s="4">
        <f ca="1">COUNT($AN13:AT13)</f>
        <v>4</v>
      </c>
      <c r="BL13" s="4">
        <f ca="1">COUNT($AN13:AU13)</f>
        <v>4</v>
      </c>
      <c r="BM13" s="4">
        <f ca="1">COUNT($AN13:AV13)</f>
        <v>4</v>
      </c>
      <c r="BN13" s="4">
        <f ca="1">COUNT($AN13:AW13)</f>
        <v>4</v>
      </c>
      <c r="BO13" s="4">
        <f ca="1">COUNT($AN13:AX13)</f>
        <v>4</v>
      </c>
      <c r="BP13" s="4">
        <f ca="1">COUNT($AN13:AY13)</f>
        <v>4</v>
      </c>
      <c r="BQ13" s="4">
        <f ca="1">COUNT($AN13:AZ13)</f>
        <v>4</v>
      </c>
      <c r="BR13" s="11">
        <f ca="1">COUNT($AN13:BA13)</f>
        <v>4</v>
      </c>
      <c r="BS13" s="11">
        <f ca="1">COUNT($AN13:BB13)</f>
        <v>4</v>
      </c>
      <c r="BT13" s="4">
        <f t="shared" ca="1" si="33"/>
        <v>4</v>
      </c>
      <c r="BV13" s="11">
        <f ca="1">IFERROR(HLOOKUP(BV$1,$BE13:$BS$216,ROWS($BE13:$BE$216),0),"")</f>
        <v>1080701</v>
      </c>
      <c r="BW13" s="11">
        <f ca="1">IFERROR(HLOOKUP(BW$1,$BE13:$BT$216,ROWS($BE13:$BE$216),0),"")</f>
        <v>1090701</v>
      </c>
      <c r="BX13" s="11">
        <f ca="1">IFERROR(HLOOKUP(BX$1,$BE13:$BS$216,ROWS($BE13:$BE$216),0),"")</f>
        <v>1100701</v>
      </c>
      <c r="BY13" s="11">
        <f ca="1">IFERROR(HLOOKUP(BY$1,$BE13:$BT$216,ROWS($BE13:$BE$216),0),"")</f>
        <v>1110701</v>
      </c>
      <c r="BZ13" s="11" t="str">
        <f ca="1">IFERROR(HLOOKUP(BZ$1,$BE13:$BS$216,ROWS($BE13:$BE$216),0),"")</f>
        <v/>
      </c>
      <c r="CA13" s="11" t="str">
        <f ca="1">IFERROR(HLOOKUP(CA$1,$BE13:$BT$216,ROWS($BE13:$BE$216),0),"")</f>
        <v/>
      </c>
      <c r="CD13" s="4" t="str">
        <f t="shared" ca="1" si="34"/>
        <v>if(Name() == "GODREJCP-BOM") { includeOK = (DateNum() &gt;= 1080701 AND DateNum() &lt; 1090701) OR (DateNum() &gt;= 1100701 AND DateNum() &lt; 1110701); }</v>
      </c>
    </row>
    <row r="14" spans="1:102" x14ac:dyDescent="0.45">
      <c r="B14" s="4" t="s">
        <v>16</v>
      </c>
      <c r="C14" s="4" t="s">
        <v>18855</v>
      </c>
      <c r="D14" s="4" t="s">
        <v>23763</v>
      </c>
      <c r="F14" s="11" t="s">
        <v>18855</v>
      </c>
      <c r="G14" s="4">
        <f t="shared" si="3"/>
        <v>1</v>
      </c>
      <c r="H14" s="4">
        <f t="shared" si="4"/>
        <v>1</v>
      </c>
      <c r="I14" s="4">
        <f t="shared" si="5"/>
        <v>1</v>
      </c>
      <c r="J14" s="4">
        <f t="shared" si="6"/>
        <v>0</v>
      </c>
      <c r="K14" s="4">
        <f t="shared" si="7"/>
        <v>0</v>
      </c>
      <c r="L14" s="4">
        <f t="shared" si="8"/>
        <v>0</v>
      </c>
      <c r="M14" s="4">
        <f t="shared" si="9"/>
        <v>0</v>
      </c>
      <c r="N14" s="4">
        <f t="shared" si="10"/>
        <v>0</v>
      </c>
      <c r="O14" s="4">
        <f t="shared" si="11"/>
        <v>0</v>
      </c>
      <c r="P14" s="4">
        <f t="shared" si="12"/>
        <v>0</v>
      </c>
      <c r="Q14" s="4">
        <f t="shared" si="1"/>
        <v>0</v>
      </c>
      <c r="R14" s="4">
        <f t="shared" si="13"/>
        <v>0</v>
      </c>
      <c r="S14" s="4">
        <f t="shared" si="14"/>
        <v>0</v>
      </c>
      <c r="T14" s="11">
        <f t="shared" si="15"/>
        <v>0</v>
      </c>
      <c r="U14" s="11">
        <f t="shared" si="16"/>
        <v>0</v>
      </c>
      <c r="W14" s="11">
        <f ca="1">IF(SUM($W14:W14)&gt;0,IF(AND(G14=1,F14&lt;&gt;1),1,IF(AND(G14=0,F14&lt;&gt;0),-1,0)),IF(AND(G14=1,F14&lt;&gt;1),1,0))</f>
        <v>1</v>
      </c>
      <c r="X14" s="11">
        <f ca="1">IF(SUM($W14:W14)&gt;0,IF(AND(H14=1,G14&lt;&gt;1),1,IF(AND(H14=0,G14&lt;&gt;0),-1,0)),IF(AND(H14=1,G14&lt;&gt;1),1,0))</f>
        <v>0</v>
      </c>
      <c r="Y14" s="11">
        <f ca="1">IF(SUM($W14:X14)&gt;0,IF(AND(I14=1,H14&lt;&gt;1),1,IF(AND(I14=0,H14&lt;&gt;0),-1,0)),IF(AND(I14=1,H14&lt;&gt;1),1,0))</f>
        <v>0</v>
      </c>
      <c r="Z14" s="11">
        <f ca="1">IF(SUM($W14:Y14)&gt;0,IF(AND(J14=1,I14&lt;&gt;1),1,IF(AND(J14=0,I14&lt;&gt;0),-1,0)),IF(AND(J14=1,I14&lt;&gt;1),1,0))</f>
        <v>-1</v>
      </c>
      <c r="AA14" s="11">
        <f ca="1">IF(SUM($W14:Z14)&gt;0,IF(AND(K14=1,J14&lt;&gt;1),1,IF(AND(K14=0,J14&lt;&gt;0),-1,0)),IF(AND(K14=1,J14&lt;&gt;1),1,0))</f>
        <v>0</v>
      </c>
      <c r="AB14" s="11">
        <f ca="1">IF(SUM($W14:AA14)&gt;0,IF(AND(L14=1,K14&lt;&gt;1),1,IF(AND(L14=0,K14&lt;&gt;0),-1,0)),IF(AND(L14=1,K14&lt;&gt;1),1,0))</f>
        <v>0</v>
      </c>
      <c r="AC14" s="11">
        <f ca="1">IF(SUM($W14:AB14)&gt;0,IF(AND(M14=1,L14&lt;&gt;1),1,IF(AND(M14=0,L14&lt;&gt;0),-1,0)),IF(AND(M14=1,L14&lt;&gt;1),1,0))</f>
        <v>0</v>
      </c>
      <c r="AD14" s="11">
        <f ca="1">IF(SUM($W14:AC14)&gt;0,IF(AND(N14=1,M14&lt;&gt;1),1,IF(AND(N14=0,M14&lt;&gt;0),-1,0)),IF(AND(N14=1,M14&lt;&gt;1),1,0))</f>
        <v>0</v>
      </c>
      <c r="AE14" s="11">
        <f ca="1">IF(SUM($W14:AD14)&gt;0,IF(AND(O14=1,N14&lt;&gt;1),1,IF(AND(O14=0,N14&lt;&gt;0),-1,0)),IF(AND(O14=1,N14&lt;&gt;1),1,0))</f>
        <v>0</v>
      </c>
      <c r="AF14" s="11">
        <f ca="1">IF(SUM($W14:AE14)&gt;0,IF(AND(P14=1,O14&lt;&gt;1),1,IF(AND(P14=0,O14&lt;&gt;0),-1,0)),IF(AND(P14=1,O14&lt;&gt;1),1,0))</f>
        <v>0</v>
      </c>
      <c r="AG14" s="11">
        <f ca="1">IF(SUM($W14:AF14)&gt;0,IF(AND(Q14=1,P14&lt;&gt;1),1,IF(AND(Q14=0,P14&lt;&gt;0),-1,0)),IF(AND(Q14=1,P14&lt;&gt;1),1,0))</f>
        <v>0</v>
      </c>
      <c r="AH14" s="11">
        <f ca="1">IF(SUM($W14:AG14)&gt;0,IF(AND(R14=1,Q14&lt;&gt;1),1,IF(AND(R14=0,Q14&lt;&gt;0),-1,0)),IF(AND(R14=1,Q14&lt;&gt;1),1,0))</f>
        <v>0</v>
      </c>
      <c r="AI14" s="11">
        <f ca="1">IF(SUM($W14:AH14)&gt;0,IF(AND(S14=1,R14&lt;&gt;1),1,IF(AND(S14=0,R14&lt;&gt;0),-1,0)),IF(AND(S14=1,R14&lt;&gt;1),1,0))</f>
        <v>0</v>
      </c>
      <c r="AJ14" s="11">
        <f ca="1">IF(SUM($W14:AI14)&gt;0,IF(AND(T14=1,S14&lt;&gt;1),1,IF(AND(T14=0,S14&lt;&gt;0),-1,0)),IF(AND(T14=1,S14&lt;&gt;1),1,0))</f>
        <v>0</v>
      </c>
      <c r="AK14" s="11">
        <f ca="1">IF(SUM($W14:AJ14)&gt;0,IF(AND(U14=1,T14&lt;&gt;1),1,IF(AND(U14=0,T14&lt;&gt;0),-1,0)),IF(AND(U14=1,T14&lt;&gt;1),1,0))</f>
        <v>0</v>
      </c>
      <c r="AL14" s="11">
        <f t="shared" ca="1" si="17"/>
        <v>1</v>
      </c>
      <c r="AN14" s="4">
        <f t="shared" ca="1" si="18"/>
        <v>0</v>
      </c>
      <c r="AO14" s="4" t="str">
        <f t="shared" ca="1" si="19"/>
        <v/>
      </c>
      <c r="AP14" s="4" t="str">
        <f t="shared" ca="1" si="20"/>
        <v/>
      </c>
      <c r="AQ14" s="4">
        <f t="shared" ca="1" si="21"/>
        <v>0</v>
      </c>
      <c r="AR14" s="4" t="str">
        <f t="shared" ca="1" si="22"/>
        <v/>
      </c>
      <c r="AS14" s="4" t="str">
        <f t="shared" ca="1" si="23"/>
        <v/>
      </c>
      <c r="AT14" s="4" t="str">
        <f t="shared" ca="1" si="24"/>
        <v/>
      </c>
      <c r="AU14" s="4" t="str">
        <f t="shared" ca="1" si="25"/>
        <v/>
      </c>
      <c r="AV14" s="4" t="str">
        <f t="shared" ca="1" si="26"/>
        <v/>
      </c>
      <c r="AW14" s="4" t="str">
        <f t="shared" ca="1" si="27"/>
        <v/>
      </c>
      <c r="AX14" s="4" t="str">
        <f t="shared" ca="1" si="28"/>
        <v/>
      </c>
      <c r="AY14" s="4" t="str">
        <f t="shared" ca="1" si="29"/>
        <v/>
      </c>
      <c r="AZ14" s="4" t="str">
        <f t="shared" ca="1" si="30"/>
        <v/>
      </c>
      <c r="BA14" s="11" t="str">
        <f t="shared" ca="1" si="31"/>
        <v/>
      </c>
      <c r="BB14" s="11" t="str">
        <f t="shared" ca="1" si="32"/>
        <v/>
      </c>
      <c r="BC14" s="11" t="str">
        <f t="shared" ca="1" si="2"/>
        <v/>
      </c>
      <c r="BE14" s="4">
        <f ca="1">COUNT($AN14:AN14)</f>
        <v>1</v>
      </c>
      <c r="BF14" s="4">
        <f ca="1">COUNT($AN14:AO14)</f>
        <v>1</v>
      </c>
      <c r="BG14" s="4">
        <f ca="1">COUNT($AN14:AP14)</f>
        <v>1</v>
      </c>
      <c r="BH14" s="4">
        <f ca="1">COUNT($AN14:AQ14)</f>
        <v>2</v>
      </c>
      <c r="BI14" s="4">
        <f ca="1">COUNT($AN14:AR14)</f>
        <v>2</v>
      </c>
      <c r="BJ14" s="4">
        <f ca="1">COUNT($AN14:AS14)</f>
        <v>2</v>
      </c>
      <c r="BK14" s="4">
        <f ca="1">COUNT($AN14:AT14)</f>
        <v>2</v>
      </c>
      <c r="BL14" s="4">
        <f ca="1">COUNT($AN14:AU14)</f>
        <v>2</v>
      </c>
      <c r="BM14" s="4">
        <f ca="1">COUNT($AN14:AV14)</f>
        <v>2</v>
      </c>
      <c r="BN14" s="4">
        <f ca="1">COUNT($AN14:AW14)</f>
        <v>2</v>
      </c>
      <c r="BO14" s="4">
        <f ca="1">COUNT($AN14:AX14)</f>
        <v>2</v>
      </c>
      <c r="BP14" s="4">
        <f ca="1">COUNT($AN14:AY14)</f>
        <v>2</v>
      </c>
      <c r="BQ14" s="4">
        <f ca="1">COUNT($AN14:AZ14)</f>
        <v>2</v>
      </c>
      <c r="BR14" s="11">
        <f ca="1">COUNT($AN14:BA14)</f>
        <v>2</v>
      </c>
      <c r="BS14" s="11">
        <f ca="1">COUNT($AN14:BB14)</f>
        <v>2</v>
      </c>
      <c r="BT14" s="4">
        <f t="shared" ca="1" si="33"/>
        <v>2</v>
      </c>
      <c r="BV14" s="11">
        <f ca="1">IFERROR(HLOOKUP(BV$1,$BE14:$BS$216,ROWS($BE14:$BE$216),0),"")</f>
        <v>1080701</v>
      </c>
      <c r="BW14" s="11">
        <f ca="1">IFERROR(HLOOKUP(BW$1,$BE14:$BT$216,ROWS($BE14:$BE$216),0),"")</f>
        <v>1110701</v>
      </c>
      <c r="BX14" s="11" t="str">
        <f ca="1">IFERROR(HLOOKUP(BX$1,$BE14:$BS$216,ROWS($BE14:$BE$216),0),"")</f>
        <v/>
      </c>
      <c r="BY14" s="11" t="str">
        <f ca="1">IFERROR(HLOOKUP(BY$1,$BE14:$BT$216,ROWS($BE14:$BE$216),0),"")</f>
        <v/>
      </c>
      <c r="BZ14" s="11" t="str">
        <f ca="1">IFERROR(HLOOKUP(BZ$1,$BE14:$BS$216,ROWS($BE14:$BE$216),0),"")</f>
        <v/>
      </c>
      <c r="CA14" s="11" t="str">
        <f ca="1">IFERROR(HLOOKUP(CA$1,$BE14:$BT$216,ROWS($BE14:$BE$216),0),"")</f>
        <v/>
      </c>
      <c r="CD14" s="4" t="str">
        <f t="shared" ca="1" si="34"/>
        <v>if(Name() == "DABUR-BOM") { includeOK = (DateNum() &gt;= 1080701 AND DateNum() &lt; 1110701); }</v>
      </c>
    </row>
    <row r="15" spans="1:102" x14ac:dyDescent="0.45">
      <c r="B15" s="4" t="s">
        <v>17</v>
      </c>
      <c r="C15" s="4" t="s">
        <v>18200</v>
      </c>
      <c r="D15" s="4" t="s">
        <v>23764</v>
      </c>
      <c r="F15" s="11" t="s">
        <v>18200</v>
      </c>
      <c r="G15" s="4">
        <f t="shared" si="3"/>
        <v>1</v>
      </c>
      <c r="H15" s="4">
        <f t="shared" si="4"/>
        <v>1</v>
      </c>
      <c r="I15" s="4">
        <f t="shared" si="5"/>
        <v>1</v>
      </c>
      <c r="J15" s="4">
        <f t="shared" si="6"/>
        <v>0</v>
      </c>
      <c r="K15" s="4">
        <f t="shared" si="7"/>
        <v>0</v>
      </c>
      <c r="L15" s="4">
        <f t="shared" si="8"/>
        <v>0</v>
      </c>
      <c r="M15" s="4">
        <f t="shared" si="9"/>
        <v>0</v>
      </c>
      <c r="N15" s="4">
        <f t="shared" si="10"/>
        <v>0</v>
      </c>
      <c r="O15" s="4">
        <f t="shared" si="11"/>
        <v>0</v>
      </c>
      <c r="P15" s="4">
        <f t="shared" si="12"/>
        <v>0</v>
      </c>
      <c r="Q15" s="4">
        <f t="shared" si="1"/>
        <v>0</v>
      </c>
      <c r="R15" s="4">
        <f t="shared" si="13"/>
        <v>0</v>
      </c>
      <c r="S15" s="4">
        <f t="shared" si="14"/>
        <v>0</v>
      </c>
      <c r="T15" s="11">
        <f t="shared" si="15"/>
        <v>0</v>
      </c>
      <c r="U15" s="11">
        <f t="shared" si="16"/>
        <v>0</v>
      </c>
      <c r="W15" s="11">
        <f ca="1">IF(SUM($W15:W15)&gt;0,IF(AND(G15=1,F15&lt;&gt;1),1,IF(AND(G15=0,F15&lt;&gt;0),-1,0)),IF(AND(G15=1,F15&lt;&gt;1),1,0))</f>
        <v>1</v>
      </c>
      <c r="X15" s="11">
        <f ca="1">IF(SUM($W15:W15)&gt;0,IF(AND(H15=1,G15&lt;&gt;1),1,IF(AND(H15=0,G15&lt;&gt;0),-1,0)),IF(AND(H15=1,G15&lt;&gt;1),1,0))</f>
        <v>0</v>
      </c>
      <c r="Y15" s="11">
        <f ca="1">IF(SUM($W15:X15)&gt;0,IF(AND(I15=1,H15&lt;&gt;1),1,IF(AND(I15=0,H15&lt;&gt;0),-1,0)),IF(AND(I15=1,H15&lt;&gt;1),1,0))</f>
        <v>0</v>
      </c>
      <c r="Z15" s="11">
        <f ca="1">IF(SUM($W15:Y15)&gt;0,IF(AND(J15=1,I15&lt;&gt;1),1,IF(AND(J15=0,I15&lt;&gt;0),-1,0)),IF(AND(J15=1,I15&lt;&gt;1),1,0))</f>
        <v>-1</v>
      </c>
      <c r="AA15" s="11">
        <f ca="1">IF(SUM($W15:Z15)&gt;0,IF(AND(K15=1,J15&lt;&gt;1),1,IF(AND(K15=0,J15&lt;&gt;0),-1,0)),IF(AND(K15=1,J15&lt;&gt;1),1,0))</f>
        <v>0</v>
      </c>
      <c r="AB15" s="11">
        <f ca="1">IF(SUM($W15:AA15)&gt;0,IF(AND(L15=1,K15&lt;&gt;1),1,IF(AND(L15=0,K15&lt;&gt;0),-1,0)),IF(AND(L15=1,K15&lt;&gt;1),1,0))</f>
        <v>0</v>
      </c>
      <c r="AC15" s="11">
        <f ca="1">IF(SUM($W15:AB15)&gt;0,IF(AND(M15=1,L15&lt;&gt;1),1,IF(AND(M15=0,L15&lt;&gt;0),-1,0)),IF(AND(M15=1,L15&lt;&gt;1),1,0))</f>
        <v>0</v>
      </c>
      <c r="AD15" s="11">
        <f ca="1">IF(SUM($W15:AC15)&gt;0,IF(AND(N15=1,M15&lt;&gt;1),1,IF(AND(N15=0,M15&lt;&gt;0),-1,0)),IF(AND(N15=1,M15&lt;&gt;1),1,0))</f>
        <v>0</v>
      </c>
      <c r="AE15" s="11">
        <f ca="1">IF(SUM($W15:AD15)&gt;0,IF(AND(O15=1,N15&lt;&gt;1),1,IF(AND(O15=0,N15&lt;&gt;0),-1,0)),IF(AND(O15=1,N15&lt;&gt;1),1,0))</f>
        <v>0</v>
      </c>
      <c r="AF15" s="11">
        <f ca="1">IF(SUM($W15:AE15)&gt;0,IF(AND(P15=1,O15&lt;&gt;1),1,IF(AND(P15=0,O15&lt;&gt;0),-1,0)),IF(AND(P15=1,O15&lt;&gt;1),1,0))</f>
        <v>0</v>
      </c>
      <c r="AG15" s="11">
        <f ca="1">IF(SUM($W15:AF15)&gt;0,IF(AND(Q15=1,P15&lt;&gt;1),1,IF(AND(Q15=0,P15&lt;&gt;0),-1,0)),IF(AND(Q15=1,P15&lt;&gt;1),1,0))</f>
        <v>0</v>
      </c>
      <c r="AH15" s="11">
        <f ca="1">IF(SUM($W15:AG15)&gt;0,IF(AND(R15=1,Q15&lt;&gt;1),1,IF(AND(R15=0,Q15&lt;&gt;0),-1,0)),IF(AND(R15=1,Q15&lt;&gt;1),1,0))</f>
        <v>0</v>
      </c>
      <c r="AI15" s="11">
        <f ca="1">IF(SUM($W15:AH15)&gt;0,IF(AND(S15=1,R15&lt;&gt;1),1,IF(AND(S15=0,R15&lt;&gt;0),-1,0)),IF(AND(S15=1,R15&lt;&gt;1),1,0))</f>
        <v>0</v>
      </c>
      <c r="AJ15" s="11">
        <f ca="1">IF(SUM($W15:AI15)&gt;0,IF(AND(T15=1,S15&lt;&gt;1),1,IF(AND(T15=0,S15&lt;&gt;0),-1,0)),IF(AND(T15=1,S15&lt;&gt;1),1,0))</f>
        <v>0</v>
      </c>
      <c r="AK15" s="11">
        <f ca="1">IF(SUM($W15:AJ15)&gt;0,IF(AND(U15=1,T15&lt;&gt;1),1,IF(AND(U15=0,T15&lt;&gt;0),-1,0)),IF(AND(U15=1,T15&lt;&gt;1),1,0))</f>
        <v>0</v>
      </c>
      <c r="AL15" s="11">
        <f t="shared" ca="1" si="17"/>
        <v>1</v>
      </c>
      <c r="AN15" s="4">
        <f t="shared" ca="1" si="18"/>
        <v>0</v>
      </c>
      <c r="AO15" s="4" t="str">
        <f t="shared" ca="1" si="19"/>
        <v/>
      </c>
      <c r="AP15" s="4" t="str">
        <f t="shared" ca="1" si="20"/>
        <v/>
      </c>
      <c r="AQ15" s="4">
        <f t="shared" ca="1" si="21"/>
        <v>0</v>
      </c>
      <c r="AR15" s="4" t="str">
        <f t="shared" ca="1" si="22"/>
        <v/>
      </c>
      <c r="AS15" s="4" t="str">
        <f t="shared" ca="1" si="23"/>
        <v/>
      </c>
      <c r="AT15" s="4" t="str">
        <f t="shared" ca="1" si="24"/>
        <v/>
      </c>
      <c r="AU15" s="4" t="str">
        <f t="shared" ca="1" si="25"/>
        <v/>
      </c>
      <c r="AV15" s="4" t="str">
        <f t="shared" ca="1" si="26"/>
        <v/>
      </c>
      <c r="AW15" s="4" t="str">
        <f t="shared" ca="1" si="27"/>
        <v/>
      </c>
      <c r="AX15" s="4" t="str">
        <f t="shared" ca="1" si="28"/>
        <v/>
      </c>
      <c r="AY15" s="4" t="str">
        <f t="shared" ca="1" si="29"/>
        <v/>
      </c>
      <c r="AZ15" s="4" t="str">
        <f t="shared" ca="1" si="30"/>
        <v/>
      </c>
      <c r="BA15" s="11" t="str">
        <f t="shared" ca="1" si="31"/>
        <v/>
      </c>
      <c r="BB15" s="11" t="str">
        <f t="shared" ca="1" si="32"/>
        <v/>
      </c>
      <c r="BC15" s="11" t="str">
        <f t="shared" ca="1" si="2"/>
        <v/>
      </c>
      <c r="BE15" s="4">
        <f ca="1">COUNT($AN15:AN15)</f>
        <v>1</v>
      </c>
      <c r="BF15" s="4">
        <f ca="1">COUNT($AN15:AO15)</f>
        <v>1</v>
      </c>
      <c r="BG15" s="4">
        <f ca="1">COUNT($AN15:AP15)</f>
        <v>1</v>
      </c>
      <c r="BH15" s="4">
        <f ca="1">COUNT($AN15:AQ15)</f>
        <v>2</v>
      </c>
      <c r="BI15" s="4">
        <f ca="1">COUNT($AN15:AR15)</f>
        <v>2</v>
      </c>
      <c r="BJ15" s="4">
        <f ca="1">COUNT($AN15:AS15)</f>
        <v>2</v>
      </c>
      <c r="BK15" s="4">
        <f ca="1">COUNT($AN15:AT15)</f>
        <v>2</v>
      </c>
      <c r="BL15" s="4">
        <f ca="1">COUNT($AN15:AU15)</f>
        <v>2</v>
      </c>
      <c r="BM15" s="4">
        <f ca="1">COUNT($AN15:AV15)</f>
        <v>2</v>
      </c>
      <c r="BN15" s="4">
        <f ca="1">COUNT($AN15:AW15)</f>
        <v>2</v>
      </c>
      <c r="BO15" s="4">
        <f ca="1">COUNT($AN15:AX15)</f>
        <v>2</v>
      </c>
      <c r="BP15" s="4">
        <f ca="1">COUNT($AN15:AY15)</f>
        <v>2</v>
      </c>
      <c r="BQ15" s="4">
        <f ca="1">COUNT($AN15:AZ15)</f>
        <v>2</v>
      </c>
      <c r="BR15" s="11">
        <f ca="1">COUNT($AN15:BA15)</f>
        <v>2</v>
      </c>
      <c r="BS15" s="11">
        <f ca="1">COUNT($AN15:BB15)</f>
        <v>2</v>
      </c>
      <c r="BT15" s="4">
        <f t="shared" ca="1" si="33"/>
        <v>2</v>
      </c>
      <c r="BV15" s="11">
        <f ca="1">IFERROR(HLOOKUP(BV$1,$BE15:$BS$216,ROWS($BE15:$BE$216),0),"")</f>
        <v>1080701</v>
      </c>
      <c r="BW15" s="11">
        <f ca="1">IFERROR(HLOOKUP(BW$1,$BE15:$BT$216,ROWS($BE15:$BE$216),0),"")</f>
        <v>1110701</v>
      </c>
      <c r="BX15" s="11" t="str">
        <f ca="1">IFERROR(HLOOKUP(BX$1,$BE15:$BS$216,ROWS($BE15:$BE$216),0),"")</f>
        <v/>
      </c>
      <c r="BY15" s="11" t="str">
        <f ca="1">IFERROR(HLOOKUP(BY$1,$BE15:$BT$216,ROWS($BE15:$BE$216),0),"")</f>
        <v/>
      </c>
      <c r="BZ15" s="11" t="str">
        <f ca="1">IFERROR(HLOOKUP(BZ$1,$BE15:$BS$216,ROWS($BE15:$BE$216),0),"")</f>
        <v/>
      </c>
      <c r="CA15" s="11" t="str">
        <f ca="1">IFERROR(HLOOKUP(CA$1,$BE15:$BT$216,ROWS($BE15:$BE$216),0),"")</f>
        <v/>
      </c>
      <c r="CD15" s="4" t="str">
        <f t="shared" ca="1" si="34"/>
        <v>if(Name() == "ASIANPAINT-BOM") { includeOK = (DateNum() &gt;= 1080701 AND DateNum() &lt; 1110701); }</v>
      </c>
    </row>
    <row r="16" spans="1:102" x14ac:dyDescent="0.45">
      <c r="B16" s="4" t="s">
        <v>18</v>
      </c>
      <c r="C16" s="4" t="s">
        <v>20482</v>
      </c>
      <c r="D16" s="4" t="s">
        <v>23765</v>
      </c>
      <c r="F16" s="11" t="s">
        <v>20482</v>
      </c>
      <c r="G16" s="4">
        <f t="shared" si="3"/>
        <v>1</v>
      </c>
      <c r="H16" s="4">
        <f t="shared" si="4"/>
        <v>0</v>
      </c>
      <c r="I16" s="4">
        <f t="shared" si="5"/>
        <v>0</v>
      </c>
      <c r="J16" s="4">
        <f t="shared" si="6"/>
        <v>0</v>
      </c>
      <c r="K16" s="4">
        <f t="shared" si="7"/>
        <v>0</v>
      </c>
      <c r="L16" s="4">
        <f t="shared" si="8"/>
        <v>0</v>
      </c>
      <c r="M16" s="4">
        <f t="shared" si="9"/>
        <v>0</v>
      </c>
      <c r="N16" s="4">
        <f t="shared" si="10"/>
        <v>0</v>
      </c>
      <c r="O16" s="4">
        <f t="shared" si="11"/>
        <v>0</v>
      </c>
      <c r="P16" s="4">
        <f t="shared" si="12"/>
        <v>0</v>
      </c>
      <c r="Q16" s="4">
        <f t="shared" si="1"/>
        <v>0</v>
      </c>
      <c r="R16" s="4">
        <f t="shared" si="13"/>
        <v>0</v>
      </c>
      <c r="S16" s="4">
        <f t="shared" si="14"/>
        <v>0</v>
      </c>
      <c r="T16" s="11">
        <f t="shared" si="15"/>
        <v>0</v>
      </c>
      <c r="U16" s="11">
        <f t="shared" si="16"/>
        <v>0</v>
      </c>
      <c r="W16" s="11">
        <f ca="1">IF(SUM($W16:W16)&gt;0,IF(AND(G16=1,F16&lt;&gt;1),1,IF(AND(G16=0,F16&lt;&gt;0),-1,0)),IF(AND(G16=1,F16&lt;&gt;1),1,0))</f>
        <v>1</v>
      </c>
      <c r="X16" s="11">
        <f ca="1">IF(SUM($W16:W16)&gt;0,IF(AND(H16=1,G16&lt;&gt;1),1,IF(AND(H16=0,G16&lt;&gt;0),-1,0)),IF(AND(H16=1,G16&lt;&gt;1),1,0))</f>
        <v>-1</v>
      </c>
      <c r="Y16" s="11">
        <f ca="1">IF(SUM($W16:X16)&gt;0,IF(AND(I16=1,H16&lt;&gt;1),1,IF(AND(I16=0,H16&lt;&gt;0),-1,0)),IF(AND(I16=1,H16&lt;&gt;1),1,0))</f>
        <v>0</v>
      </c>
      <c r="Z16" s="11">
        <f ca="1">IF(SUM($W16:Y16)&gt;0,IF(AND(J16=1,I16&lt;&gt;1),1,IF(AND(J16=0,I16&lt;&gt;0),-1,0)),IF(AND(J16=1,I16&lt;&gt;1),1,0))</f>
        <v>0</v>
      </c>
      <c r="AA16" s="11">
        <f ca="1">IF(SUM($W16:Z16)&gt;0,IF(AND(K16=1,J16&lt;&gt;1),1,IF(AND(K16=0,J16&lt;&gt;0),-1,0)),IF(AND(K16=1,J16&lt;&gt;1),1,0))</f>
        <v>0</v>
      </c>
      <c r="AB16" s="11">
        <f ca="1">IF(SUM($W16:AA16)&gt;0,IF(AND(L16=1,K16&lt;&gt;1),1,IF(AND(L16=0,K16&lt;&gt;0),-1,0)),IF(AND(L16=1,K16&lt;&gt;1),1,0))</f>
        <v>0</v>
      </c>
      <c r="AC16" s="11">
        <f ca="1">IF(SUM($W16:AB16)&gt;0,IF(AND(M16=1,L16&lt;&gt;1),1,IF(AND(M16=0,L16&lt;&gt;0),-1,0)),IF(AND(M16=1,L16&lt;&gt;1),1,0))</f>
        <v>0</v>
      </c>
      <c r="AD16" s="11">
        <f ca="1">IF(SUM($W16:AC16)&gt;0,IF(AND(N16=1,M16&lt;&gt;1),1,IF(AND(N16=0,M16&lt;&gt;0),-1,0)),IF(AND(N16=1,M16&lt;&gt;1),1,0))</f>
        <v>0</v>
      </c>
      <c r="AE16" s="11">
        <f ca="1">IF(SUM($W16:AD16)&gt;0,IF(AND(O16=1,N16&lt;&gt;1),1,IF(AND(O16=0,N16&lt;&gt;0),-1,0)),IF(AND(O16=1,N16&lt;&gt;1),1,0))</f>
        <v>0</v>
      </c>
      <c r="AF16" s="11">
        <f ca="1">IF(SUM($W16:AE16)&gt;0,IF(AND(P16=1,O16&lt;&gt;1),1,IF(AND(P16=0,O16&lt;&gt;0),-1,0)),IF(AND(P16=1,O16&lt;&gt;1),1,0))</f>
        <v>0</v>
      </c>
      <c r="AG16" s="11">
        <f ca="1">IF(SUM($W16:AF16)&gt;0,IF(AND(Q16=1,P16&lt;&gt;1),1,IF(AND(Q16=0,P16&lt;&gt;0),-1,0)),IF(AND(Q16=1,P16&lt;&gt;1),1,0))</f>
        <v>0</v>
      </c>
      <c r="AH16" s="11">
        <f ca="1">IF(SUM($W16:AG16)&gt;0,IF(AND(R16=1,Q16&lt;&gt;1),1,IF(AND(R16=0,Q16&lt;&gt;0),-1,0)),IF(AND(R16=1,Q16&lt;&gt;1),1,0))</f>
        <v>0</v>
      </c>
      <c r="AI16" s="11">
        <f ca="1">IF(SUM($W16:AH16)&gt;0,IF(AND(S16=1,R16&lt;&gt;1),1,IF(AND(S16=0,R16&lt;&gt;0),-1,0)),IF(AND(S16=1,R16&lt;&gt;1),1,0))</f>
        <v>0</v>
      </c>
      <c r="AJ16" s="11">
        <f ca="1">IF(SUM($W16:AI16)&gt;0,IF(AND(T16=1,S16&lt;&gt;1),1,IF(AND(T16=0,S16&lt;&gt;0),-1,0)),IF(AND(T16=1,S16&lt;&gt;1),1,0))</f>
        <v>0</v>
      </c>
      <c r="AK16" s="11">
        <f ca="1">IF(SUM($W16:AJ16)&gt;0,IF(AND(U16=1,T16&lt;&gt;1),1,IF(AND(U16=0,T16&lt;&gt;0),-1,0)),IF(AND(U16=1,T16&lt;&gt;1),1,0))</f>
        <v>0</v>
      </c>
      <c r="AL16" s="11">
        <f t="shared" ca="1" si="17"/>
        <v>1</v>
      </c>
      <c r="AN16" s="4">
        <f t="shared" ca="1" si="18"/>
        <v>0</v>
      </c>
      <c r="AO16" s="4">
        <f t="shared" ca="1" si="19"/>
        <v>0</v>
      </c>
      <c r="AP16" s="4" t="str">
        <f t="shared" ca="1" si="20"/>
        <v/>
      </c>
      <c r="AQ16" s="4" t="str">
        <f t="shared" ca="1" si="21"/>
        <v/>
      </c>
      <c r="AR16" s="4" t="str">
        <f t="shared" ca="1" si="22"/>
        <v/>
      </c>
      <c r="AS16" s="4" t="str">
        <f t="shared" ca="1" si="23"/>
        <v/>
      </c>
      <c r="AT16" s="4" t="str">
        <f t="shared" ca="1" si="24"/>
        <v/>
      </c>
      <c r="AU16" s="4" t="str">
        <f t="shared" ca="1" si="25"/>
        <v/>
      </c>
      <c r="AV16" s="4" t="str">
        <f t="shared" ca="1" si="26"/>
        <v/>
      </c>
      <c r="AW16" s="4" t="str">
        <f t="shared" ca="1" si="27"/>
        <v/>
      </c>
      <c r="AX16" s="4" t="str">
        <f t="shared" ca="1" si="28"/>
        <v/>
      </c>
      <c r="AY16" s="4" t="str">
        <f t="shared" ca="1" si="29"/>
        <v/>
      </c>
      <c r="AZ16" s="4" t="str">
        <f t="shared" ca="1" si="30"/>
        <v/>
      </c>
      <c r="BA16" s="11" t="str">
        <f t="shared" ca="1" si="31"/>
        <v/>
      </c>
      <c r="BB16" s="11" t="str">
        <f t="shared" ca="1" si="32"/>
        <v/>
      </c>
      <c r="BC16" s="11" t="str">
        <f t="shared" ca="1" si="2"/>
        <v/>
      </c>
      <c r="BE16" s="4">
        <f ca="1">COUNT($AN16:AN16)</f>
        <v>1</v>
      </c>
      <c r="BF16" s="4">
        <f ca="1">COUNT($AN16:AO16)</f>
        <v>2</v>
      </c>
      <c r="BG16" s="4">
        <f ca="1">COUNT($AN16:AP16)</f>
        <v>2</v>
      </c>
      <c r="BH16" s="4">
        <f ca="1">COUNT($AN16:AQ16)</f>
        <v>2</v>
      </c>
      <c r="BI16" s="4">
        <f ca="1">COUNT($AN16:AR16)</f>
        <v>2</v>
      </c>
      <c r="BJ16" s="4">
        <f ca="1">COUNT($AN16:AS16)</f>
        <v>2</v>
      </c>
      <c r="BK16" s="4">
        <f ca="1">COUNT($AN16:AT16)</f>
        <v>2</v>
      </c>
      <c r="BL16" s="4">
        <f ca="1">COUNT($AN16:AU16)</f>
        <v>2</v>
      </c>
      <c r="BM16" s="4">
        <f ca="1">COUNT($AN16:AV16)</f>
        <v>2</v>
      </c>
      <c r="BN16" s="4">
        <f ca="1">COUNT($AN16:AW16)</f>
        <v>2</v>
      </c>
      <c r="BO16" s="4">
        <f ca="1">COUNT($AN16:AX16)</f>
        <v>2</v>
      </c>
      <c r="BP16" s="4">
        <f ca="1">COUNT($AN16:AY16)</f>
        <v>2</v>
      </c>
      <c r="BQ16" s="4">
        <f ca="1">COUNT($AN16:AZ16)</f>
        <v>2</v>
      </c>
      <c r="BR16" s="11">
        <f ca="1">COUNT($AN16:BA16)</f>
        <v>2</v>
      </c>
      <c r="BS16" s="11">
        <f ca="1">COUNT($AN16:BB16)</f>
        <v>2</v>
      </c>
      <c r="BT16" s="4">
        <f t="shared" ca="1" si="33"/>
        <v>2</v>
      </c>
      <c r="BV16" s="11">
        <f ca="1">IFERROR(HLOOKUP(BV$1,$BE16:$BS$216,ROWS($BE16:$BE$216),0),"")</f>
        <v>1080701</v>
      </c>
      <c r="BW16" s="11">
        <f ca="1">IFERROR(HLOOKUP(BW$1,$BE16:$BT$216,ROWS($BE16:$BE$216),0),"")</f>
        <v>1090701</v>
      </c>
      <c r="BX16" s="11" t="str">
        <f ca="1">IFERROR(HLOOKUP(BX$1,$BE16:$BS$216,ROWS($BE16:$BE$216),0),"")</f>
        <v/>
      </c>
      <c r="BY16" s="11" t="str">
        <f ca="1">IFERROR(HLOOKUP(BY$1,$BE16:$BT$216,ROWS($BE16:$BE$216),0),"")</f>
        <v/>
      </c>
      <c r="BZ16" s="11" t="str">
        <f ca="1">IFERROR(HLOOKUP(BZ$1,$BE16:$BS$216,ROWS($BE16:$BE$216),0),"")</f>
        <v/>
      </c>
      <c r="CA16" s="11" t="str">
        <f ca="1">IFERROR(HLOOKUP(CA$1,$BE16:$BT$216,ROWS($BE16:$BE$216),0),"")</f>
        <v/>
      </c>
      <c r="CD16" s="4" t="str">
        <f t="shared" ca="1" si="34"/>
        <v>if(Name() == "LAXMIMACH-BOM") { includeOK = (DateNum() &gt;= 1080701 AND DateNum() &lt; 1090701); }</v>
      </c>
    </row>
    <row r="17" spans="2:82" x14ac:dyDescent="0.45">
      <c r="B17" s="4" t="s">
        <v>19</v>
      </c>
      <c r="C17" s="4" t="s">
        <v>21528</v>
      </c>
      <c r="D17" s="4" t="s">
        <v>23766</v>
      </c>
      <c r="F17" s="11" t="s">
        <v>21528</v>
      </c>
      <c r="G17" s="4">
        <f t="shared" si="3"/>
        <v>1</v>
      </c>
      <c r="H17" s="4">
        <f t="shared" si="4"/>
        <v>1</v>
      </c>
      <c r="I17" s="4">
        <f t="shared" si="5"/>
        <v>0</v>
      </c>
      <c r="J17" s="4">
        <f t="shared" si="6"/>
        <v>0</v>
      </c>
      <c r="K17" s="4">
        <f t="shared" si="7"/>
        <v>0</v>
      </c>
      <c r="L17" s="4">
        <f t="shared" si="8"/>
        <v>0</v>
      </c>
      <c r="M17" s="4">
        <f t="shared" si="9"/>
        <v>0</v>
      </c>
      <c r="N17" s="4">
        <f t="shared" si="10"/>
        <v>0</v>
      </c>
      <c r="O17" s="4">
        <f t="shared" si="11"/>
        <v>0</v>
      </c>
      <c r="P17" s="4">
        <f t="shared" si="12"/>
        <v>0</v>
      </c>
      <c r="Q17" s="4">
        <f t="shared" si="1"/>
        <v>0</v>
      </c>
      <c r="R17" s="4">
        <f t="shared" si="13"/>
        <v>0</v>
      </c>
      <c r="S17" s="4">
        <f t="shared" si="14"/>
        <v>0</v>
      </c>
      <c r="T17" s="11">
        <f t="shared" si="15"/>
        <v>0</v>
      </c>
      <c r="U17" s="11">
        <f t="shared" si="16"/>
        <v>0</v>
      </c>
      <c r="W17" s="11">
        <f ca="1">IF(SUM($W17:W17)&gt;0,IF(AND(G17=1,F17&lt;&gt;1),1,IF(AND(G17=0,F17&lt;&gt;0),-1,0)),IF(AND(G17=1,F17&lt;&gt;1),1,0))</f>
        <v>1</v>
      </c>
      <c r="X17" s="11">
        <f ca="1">IF(SUM($W17:W17)&gt;0,IF(AND(H17=1,G17&lt;&gt;1),1,IF(AND(H17=0,G17&lt;&gt;0),-1,0)),IF(AND(H17=1,G17&lt;&gt;1),1,0))</f>
        <v>0</v>
      </c>
      <c r="Y17" s="11">
        <f ca="1">IF(SUM($W17:X17)&gt;0,IF(AND(I17=1,H17&lt;&gt;1),1,IF(AND(I17=0,H17&lt;&gt;0),-1,0)),IF(AND(I17=1,H17&lt;&gt;1),1,0))</f>
        <v>-1</v>
      </c>
      <c r="Z17" s="11">
        <f ca="1">IF(SUM($W17:Y17)&gt;0,IF(AND(J17=1,I17&lt;&gt;1),1,IF(AND(J17=0,I17&lt;&gt;0),-1,0)),IF(AND(J17=1,I17&lt;&gt;1),1,0))</f>
        <v>0</v>
      </c>
      <c r="AA17" s="11">
        <f ca="1">IF(SUM($W17:Z17)&gt;0,IF(AND(K17=1,J17&lt;&gt;1),1,IF(AND(K17=0,J17&lt;&gt;0),-1,0)),IF(AND(K17=1,J17&lt;&gt;1),1,0))</f>
        <v>0</v>
      </c>
      <c r="AB17" s="11">
        <f ca="1">IF(SUM($W17:AA17)&gt;0,IF(AND(L17=1,K17&lt;&gt;1),1,IF(AND(L17=0,K17&lt;&gt;0),-1,0)),IF(AND(L17=1,K17&lt;&gt;1),1,0))</f>
        <v>0</v>
      </c>
      <c r="AC17" s="11">
        <f ca="1">IF(SUM($W17:AB17)&gt;0,IF(AND(M17=1,L17&lt;&gt;1),1,IF(AND(M17=0,L17&lt;&gt;0),-1,0)),IF(AND(M17=1,L17&lt;&gt;1),1,0))</f>
        <v>0</v>
      </c>
      <c r="AD17" s="11">
        <f ca="1">IF(SUM($W17:AC17)&gt;0,IF(AND(N17=1,M17&lt;&gt;1),1,IF(AND(N17=0,M17&lt;&gt;0),-1,0)),IF(AND(N17=1,M17&lt;&gt;1),1,0))</f>
        <v>0</v>
      </c>
      <c r="AE17" s="11">
        <f ca="1">IF(SUM($W17:AD17)&gt;0,IF(AND(O17=1,N17&lt;&gt;1),1,IF(AND(O17=0,N17&lt;&gt;0),-1,0)),IF(AND(O17=1,N17&lt;&gt;1),1,0))</f>
        <v>0</v>
      </c>
      <c r="AF17" s="11">
        <f ca="1">IF(SUM($W17:AE17)&gt;0,IF(AND(P17=1,O17&lt;&gt;1),1,IF(AND(P17=0,O17&lt;&gt;0),-1,0)),IF(AND(P17=1,O17&lt;&gt;1),1,0))</f>
        <v>0</v>
      </c>
      <c r="AG17" s="11">
        <f ca="1">IF(SUM($W17:AF17)&gt;0,IF(AND(Q17=1,P17&lt;&gt;1),1,IF(AND(Q17=0,P17&lt;&gt;0),-1,0)),IF(AND(Q17=1,P17&lt;&gt;1),1,0))</f>
        <v>0</v>
      </c>
      <c r="AH17" s="11">
        <f ca="1">IF(SUM($W17:AG17)&gt;0,IF(AND(R17=1,Q17&lt;&gt;1),1,IF(AND(R17=0,Q17&lt;&gt;0),-1,0)),IF(AND(R17=1,Q17&lt;&gt;1),1,0))</f>
        <v>0</v>
      </c>
      <c r="AI17" s="11">
        <f ca="1">IF(SUM($W17:AH17)&gt;0,IF(AND(S17=1,R17&lt;&gt;1),1,IF(AND(S17=0,R17&lt;&gt;0),-1,0)),IF(AND(S17=1,R17&lt;&gt;1),1,0))</f>
        <v>0</v>
      </c>
      <c r="AJ17" s="11">
        <f ca="1">IF(SUM($W17:AI17)&gt;0,IF(AND(T17=1,S17&lt;&gt;1),1,IF(AND(T17=0,S17&lt;&gt;0),-1,0)),IF(AND(T17=1,S17&lt;&gt;1),1,0))</f>
        <v>0</v>
      </c>
      <c r="AK17" s="11">
        <f ca="1">IF(SUM($W17:AJ17)&gt;0,IF(AND(U17=1,T17&lt;&gt;1),1,IF(AND(U17=0,T17&lt;&gt;0),-1,0)),IF(AND(U17=1,T17&lt;&gt;1),1,0))</f>
        <v>0</v>
      </c>
      <c r="AL17" s="11">
        <f t="shared" ca="1" si="17"/>
        <v>1</v>
      </c>
      <c r="AN17" s="4">
        <f t="shared" ca="1" si="18"/>
        <v>0</v>
      </c>
      <c r="AO17" s="4" t="str">
        <f t="shared" ca="1" si="19"/>
        <v/>
      </c>
      <c r="AP17" s="4">
        <f t="shared" ca="1" si="20"/>
        <v>0</v>
      </c>
      <c r="AQ17" s="4" t="str">
        <f t="shared" ca="1" si="21"/>
        <v/>
      </c>
      <c r="AR17" s="4" t="str">
        <f t="shared" ca="1" si="22"/>
        <v/>
      </c>
      <c r="AS17" s="4" t="str">
        <f t="shared" ca="1" si="23"/>
        <v/>
      </c>
      <c r="AT17" s="4" t="str">
        <f t="shared" ca="1" si="24"/>
        <v/>
      </c>
      <c r="AU17" s="4" t="str">
        <f t="shared" ca="1" si="25"/>
        <v/>
      </c>
      <c r="AV17" s="4" t="str">
        <f t="shared" ca="1" si="26"/>
        <v/>
      </c>
      <c r="AW17" s="4" t="str">
        <f t="shared" ca="1" si="27"/>
        <v/>
      </c>
      <c r="AX17" s="4" t="str">
        <f t="shared" ca="1" si="28"/>
        <v/>
      </c>
      <c r="AY17" s="4" t="str">
        <f t="shared" ca="1" si="29"/>
        <v/>
      </c>
      <c r="AZ17" s="4" t="str">
        <f t="shared" ca="1" si="30"/>
        <v/>
      </c>
      <c r="BA17" s="11" t="str">
        <f t="shared" ca="1" si="31"/>
        <v/>
      </c>
      <c r="BB17" s="11" t="str">
        <f t="shared" ca="1" si="32"/>
        <v/>
      </c>
      <c r="BC17" s="11" t="str">
        <f t="shared" ca="1" si="2"/>
        <v/>
      </c>
      <c r="BE17" s="4">
        <f ca="1">COUNT($AN17:AN17)</f>
        <v>1</v>
      </c>
      <c r="BF17" s="4">
        <f ca="1">COUNT($AN17:AO17)</f>
        <v>1</v>
      </c>
      <c r="BG17" s="4">
        <f ca="1">COUNT($AN17:AP17)</f>
        <v>2</v>
      </c>
      <c r="BH17" s="4">
        <f ca="1">COUNT($AN17:AQ17)</f>
        <v>2</v>
      </c>
      <c r="BI17" s="4">
        <f ca="1">COUNT($AN17:AR17)</f>
        <v>2</v>
      </c>
      <c r="BJ17" s="4">
        <f ca="1">COUNT($AN17:AS17)</f>
        <v>2</v>
      </c>
      <c r="BK17" s="4">
        <f ca="1">COUNT($AN17:AT17)</f>
        <v>2</v>
      </c>
      <c r="BL17" s="4">
        <f ca="1">COUNT($AN17:AU17)</f>
        <v>2</v>
      </c>
      <c r="BM17" s="4">
        <f ca="1">COUNT($AN17:AV17)</f>
        <v>2</v>
      </c>
      <c r="BN17" s="4">
        <f ca="1">COUNT($AN17:AW17)</f>
        <v>2</v>
      </c>
      <c r="BO17" s="4">
        <f ca="1">COUNT($AN17:AX17)</f>
        <v>2</v>
      </c>
      <c r="BP17" s="4">
        <f ca="1">COUNT($AN17:AY17)</f>
        <v>2</v>
      </c>
      <c r="BQ17" s="4">
        <f ca="1">COUNT($AN17:AZ17)</f>
        <v>2</v>
      </c>
      <c r="BR17" s="11">
        <f ca="1">COUNT($AN17:BA17)</f>
        <v>2</v>
      </c>
      <c r="BS17" s="11">
        <f ca="1">COUNT($AN17:BB17)</f>
        <v>2</v>
      </c>
      <c r="BT17" s="4">
        <f t="shared" ca="1" si="33"/>
        <v>2</v>
      </c>
      <c r="BV17" s="11">
        <f ca="1">IFERROR(HLOOKUP(BV$1,$BE17:$BS$216,ROWS($BE17:$BE$216),0),"")</f>
        <v>1080701</v>
      </c>
      <c r="BW17" s="11">
        <f ca="1">IFERROR(HLOOKUP(BW$1,$BE17:$BT$216,ROWS($BE17:$BE$216),0),"")</f>
        <v>1100701</v>
      </c>
      <c r="BX17" s="11" t="str">
        <f ca="1">IFERROR(HLOOKUP(BX$1,$BE17:$BS$216,ROWS($BE17:$BE$216),0),"")</f>
        <v/>
      </c>
      <c r="BY17" s="11" t="str">
        <f ca="1">IFERROR(HLOOKUP(BY$1,$BE17:$BT$216,ROWS($BE17:$BE$216),0),"")</f>
        <v/>
      </c>
      <c r="BZ17" s="11" t="str">
        <f ca="1">IFERROR(HLOOKUP(BZ$1,$BE17:$BS$216,ROWS($BE17:$BE$216),0),"")</f>
        <v/>
      </c>
      <c r="CA17" s="11" t="str">
        <f ca="1">IFERROR(HLOOKUP(CA$1,$BE17:$BT$216,ROWS($BE17:$BE$216),0),"")</f>
        <v/>
      </c>
      <c r="CD17" s="4" t="str">
        <f t="shared" ca="1" si="34"/>
        <v>if(Name() == "PRAJIND-BOM") { includeOK = (DateNum() &gt;= 1080701 AND DateNum() &lt; 1100701); }</v>
      </c>
    </row>
    <row r="18" spans="2:82" x14ac:dyDescent="0.45">
      <c r="B18" s="4" t="s">
        <v>20</v>
      </c>
      <c r="C18" s="4" t="s">
        <v>20897</v>
      </c>
      <c r="D18" s="4" t="s">
        <v>23767</v>
      </c>
      <c r="F18" s="11" t="s">
        <v>20897</v>
      </c>
      <c r="G18" s="4">
        <f t="shared" si="3"/>
        <v>1</v>
      </c>
      <c r="H18" s="4">
        <f t="shared" si="4"/>
        <v>0</v>
      </c>
      <c r="I18" s="4">
        <f t="shared" si="5"/>
        <v>0</v>
      </c>
      <c r="J18" s="4">
        <f t="shared" si="6"/>
        <v>0</v>
      </c>
      <c r="K18" s="4">
        <f t="shared" si="7"/>
        <v>0</v>
      </c>
      <c r="L18" s="4">
        <f t="shared" si="8"/>
        <v>0</v>
      </c>
      <c r="M18" s="4">
        <f t="shared" si="9"/>
        <v>1</v>
      </c>
      <c r="N18" s="4">
        <f t="shared" si="10"/>
        <v>1</v>
      </c>
      <c r="O18" s="4">
        <f t="shared" si="11"/>
        <v>0</v>
      </c>
      <c r="P18" s="4">
        <f t="shared" si="12"/>
        <v>0</v>
      </c>
      <c r="Q18" s="4">
        <f t="shared" si="1"/>
        <v>0</v>
      </c>
      <c r="R18" s="4">
        <f t="shared" si="13"/>
        <v>0</v>
      </c>
      <c r="S18" s="4">
        <f t="shared" si="14"/>
        <v>0</v>
      </c>
      <c r="T18" s="11">
        <f t="shared" si="15"/>
        <v>0</v>
      </c>
      <c r="U18" s="11">
        <f t="shared" si="16"/>
        <v>0</v>
      </c>
      <c r="W18" s="11">
        <f ca="1">IF(SUM($W18:W18)&gt;0,IF(AND(G18=1,F18&lt;&gt;1),1,IF(AND(G18=0,F18&lt;&gt;0),-1,0)),IF(AND(G18=1,F18&lt;&gt;1),1,0))</f>
        <v>1</v>
      </c>
      <c r="X18" s="11">
        <f ca="1">IF(SUM($W18:W18)&gt;0,IF(AND(H18=1,G18&lt;&gt;1),1,IF(AND(H18=0,G18&lt;&gt;0),-1,0)),IF(AND(H18=1,G18&lt;&gt;1),1,0))</f>
        <v>-1</v>
      </c>
      <c r="Y18" s="11">
        <f ca="1">IF(SUM($W18:X18)&gt;0,IF(AND(I18=1,H18&lt;&gt;1),1,IF(AND(I18=0,H18&lt;&gt;0),-1,0)),IF(AND(I18=1,H18&lt;&gt;1),1,0))</f>
        <v>0</v>
      </c>
      <c r="Z18" s="11">
        <f ca="1">IF(SUM($W18:Y18)&gt;0,IF(AND(J18=1,I18&lt;&gt;1),1,IF(AND(J18=0,I18&lt;&gt;0),-1,0)),IF(AND(J18=1,I18&lt;&gt;1),1,0))</f>
        <v>0</v>
      </c>
      <c r="AA18" s="11">
        <f ca="1">IF(SUM($W18:Z18)&gt;0,IF(AND(K18=1,J18&lt;&gt;1),1,IF(AND(K18=0,J18&lt;&gt;0),-1,0)),IF(AND(K18=1,J18&lt;&gt;1),1,0))</f>
        <v>0</v>
      </c>
      <c r="AB18" s="11">
        <f ca="1">IF(SUM($W18:AA18)&gt;0,IF(AND(L18=1,K18&lt;&gt;1),1,IF(AND(L18=0,K18&lt;&gt;0),-1,0)),IF(AND(L18=1,K18&lt;&gt;1),1,0))</f>
        <v>0</v>
      </c>
      <c r="AC18" s="11">
        <f ca="1">IF(SUM($W18:AB18)&gt;0,IF(AND(M18=1,L18&lt;&gt;1),1,IF(AND(M18=0,L18&lt;&gt;0),-1,0)),IF(AND(M18=1,L18&lt;&gt;1),1,0))</f>
        <v>1</v>
      </c>
      <c r="AD18" s="11">
        <f ca="1">IF(SUM($W18:AC18)&gt;0,IF(AND(N18=1,M18&lt;&gt;1),1,IF(AND(N18=0,M18&lt;&gt;0),-1,0)),IF(AND(N18=1,M18&lt;&gt;1),1,0))</f>
        <v>0</v>
      </c>
      <c r="AE18" s="11">
        <f ca="1">IF(SUM($W18:AD18)&gt;0,IF(AND(O18=1,N18&lt;&gt;1),1,IF(AND(O18=0,N18&lt;&gt;0),-1,0)),IF(AND(O18=1,N18&lt;&gt;1),1,0))</f>
        <v>-1</v>
      </c>
      <c r="AF18" s="11">
        <f ca="1">IF(SUM($W18:AE18)&gt;0,IF(AND(P18=1,O18&lt;&gt;1),1,IF(AND(P18=0,O18&lt;&gt;0),-1,0)),IF(AND(P18=1,O18&lt;&gt;1),1,0))</f>
        <v>0</v>
      </c>
      <c r="AG18" s="11">
        <f ca="1">IF(SUM($W18:AF18)&gt;0,IF(AND(Q18=1,P18&lt;&gt;1),1,IF(AND(Q18=0,P18&lt;&gt;0),-1,0)),IF(AND(Q18=1,P18&lt;&gt;1),1,0))</f>
        <v>0</v>
      </c>
      <c r="AH18" s="11">
        <f ca="1">IF(SUM($W18:AG18)&gt;0,IF(AND(R18=1,Q18&lt;&gt;1),1,IF(AND(R18=0,Q18&lt;&gt;0),-1,0)),IF(AND(R18=1,Q18&lt;&gt;1),1,0))</f>
        <v>0</v>
      </c>
      <c r="AI18" s="11">
        <f ca="1">IF(SUM($W18:AH18)&gt;0,IF(AND(S18=1,R18&lt;&gt;1),1,IF(AND(S18=0,R18&lt;&gt;0),-1,0)),IF(AND(S18=1,R18&lt;&gt;1),1,0))</f>
        <v>0</v>
      </c>
      <c r="AJ18" s="11">
        <f ca="1">IF(SUM($W18:AI18)&gt;0,IF(AND(T18=1,S18&lt;&gt;1),1,IF(AND(T18=0,S18&lt;&gt;0),-1,0)),IF(AND(T18=1,S18&lt;&gt;1),1,0))</f>
        <v>0</v>
      </c>
      <c r="AK18" s="11">
        <f ca="1">IF(SUM($W18:AJ18)&gt;0,IF(AND(U18=1,T18&lt;&gt;1),1,IF(AND(U18=0,T18&lt;&gt;0),-1,0)),IF(AND(U18=1,T18&lt;&gt;1),1,0))</f>
        <v>0</v>
      </c>
      <c r="AL18" s="11">
        <f t="shared" ca="1" si="17"/>
        <v>2</v>
      </c>
      <c r="AN18" s="4">
        <f t="shared" ca="1" si="18"/>
        <v>0</v>
      </c>
      <c r="AO18" s="4">
        <f t="shared" ca="1" si="19"/>
        <v>0</v>
      </c>
      <c r="AP18" s="4" t="str">
        <f t="shared" ca="1" si="20"/>
        <v/>
      </c>
      <c r="AQ18" s="4" t="str">
        <f t="shared" ca="1" si="21"/>
        <v/>
      </c>
      <c r="AR18" s="4" t="str">
        <f t="shared" ca="1" si="22"/>
        <v/>
      </c>
      <c r="AS18" s="4" t="str">
        <f t="shared" ca="1" si="23"/>
        <v/>
      </c>
      <c r="AT18" s="4">
        <f t="shared" ca="1" si="24"/>
        <v>0</v>
      </c>
      <c r="AU18" s="4" t="str">
        <f t="shared" ca="1" si="25"/>
        <v/>
      </c>
      <c r="AV18" s="4">
        <f t="shared" ca="1" si="26"/>
        <v>0</v>
      </c>
      <c r="AW18" s="4" t="str">
        <f t="shared" ca="1" si="27"/>
        <v/>
      </c>
      <c r="AX18" s="4" t="str">
        <f t="shared" ca="1" si="28"/>
        <v/>
      </c>
      <c r="AY18" s="4" t="str">
        <f t="shared" ca="1" si="29"/>
        <v/>
      </c>
      <c r="AZ18" s="4" t="str">
        <f t="shared" ca="1" si="30"/>
        <v/>
      </c>
      <c r="BA18" s="11" t="str">
        <f t="shared" ca="1" si="31"/>
        <v/>
      </c>
      <c r="BB18" s="11" t="str">
        <f t="shared" ca="1" si="32"/>
        <v/>
      </c>
      <c r="BC18" s="11" t="str">
        <f t="shared" ca="1" si="2"/>
        <v/>
      </c>
      <c r="BE18" s="4">
        <f ca="1">COUNT($AN18:AN18)</f>
        <v>1</v>
      </c>
      <c r="BF18" s="4">
        <f ca="1">COUNT($AN18:AO18)</f>
        <v>2</v>
      </c>
      <c r="BG18" s="4">
        <f ca="1">COUNT($AN18:AP18)</f>
        <v>2</v>
      </c>
      <c r="BH18" s="4">
        <f ca="1">COUNT($AN18:AQ18)</f>
        <v>2</v>
      </c>
      <c r="BI18" s="4">
        <f ca="1">COUNT($AN18:AR18)</f>
        <v>2</v>
      </c>
      <c r="BJ18" s="4">
        <f ca="1">COUNT($AN18:AS18)</f>
        <v>2</v>
      </c>
      <c r="BK18" s="4">
        <f ca="1">COUNT($AN18:AT18)</f>
        <v>3</v>
      </c>
      <c r="BL18" s="4">
        <f ca="1">COUNT($AN18:AU18)</f>
        <v>3</v>
      </c>
      <c r="BM18" s="4">
        <f ca="1">COUNT($AN18:AV18)</f>
        <v>4</v>
      </c>
      <c r="BN18" s="4">
        <f ca="1">COUNT($AN18:AW18)</f>
        <v>4</v>
      </c>
      <c r="BO18" s="4">
        <f ca="1">COUNT($AN18:AX18)</f>
        <v>4</v>
      </c>
      <c r="BP18" s="4">
        <f ca="1">COUNT($AN18:AY18)</f>
        <v>4</v>
      </c>
      <c r="BQ18" s="4">
        <f ca="1">COUNT($AN18:AZ18)</f>
        <v>4</v>
      </c>
      <c r="BR18" s="11">
        <f ca="1">COUNT($AN18:BA18)</f>
        <v>4</v>
      </c>
      <c r="BS18" s="11">
        <f ca="1">COUNT($AN18:BB18)</f>
        <v>4</v>
      </c>
      <c r="BT18" s="4">
        <f t="shared" ca="1" si="33"/>
        <v>4</v>
      </c>
      <c r="BV18" s="11">
        <f ca="1">IFERROR(HLOOKUP(BV$1,$BE18:$BS$216,ROWS($BE18:$BE$216),0),"")</f>
        <v>1080701</v>
      </c>
      <c r="BW18" s="11">
        <f ca="1">IFERROR(HLOOKUP(BW$1,$BE18:$BT$216,ROWS($BE18:$BE$216),0),"")</f>
        <v>1090701</v>
      </c>
      <c r="BX18" s="11">
        <f ca="1">IFERROR(HLOOKUP(BX$1,$BE18:$BS$216,ROWS($BE18:$BE$216),0),"")</f>
        <v>1140701</v>
      </c>
      <c r="BY18" s="11">
        <f ca="1">IFERROR(HLOOKUP(BY$1,$BE18:$BT$216,ROWS($BE18:$BE$216),0),"")</f>
        <v>1160701</v>
      </c>
      <c r="BZ18" s="11" t="str">
        <f ca="1">IFERROR(HLOOKUP(BZ$1,$BE18:$BS$216,ROWS($BE18:$BE$216),0),"")</f>
        <v/>
      </c>
      <c r="CA18" s="11" t="str">
        <f ca="1">IFERROR(HLOOKUP(CA$1,$BE18:$BT$216,ROWS($BE18:$BE$216),0),"")</f>
        <v/>
      </c>
      <c r="CD18" s="4" t="str">
        <f t="shared" ca="1" si="34"/>
        <v>if(Name() == "MONSANTO-BOM") { includeOK = (DateNum() &gt;= 1080701 AND DateNum() &lt; 1090701) OR (DateNum() &gt;= 1140701 AND DateNum() &lt; 1160701); }</v>
      </c>
    </row>
    <row r="19" spans="2:82" x14ac:dyDescent="0.45">
      <c r="B19" s="4" t="s">
        <v>21</v>
      </c>
      <c r="C19" s="4" t="s">
        <v>23735</v>
      </c>
      <c r="D19" s="4" t="s">
        <v>23768</v>
      </c>
      <c r="F19" s="11" t="s">
        <v>23735</v>
      </c>
      <c r="G19" s="4">
        <f t="shared" si="3"/>
        <v>1</v>
      </c>
      <c r="H19" s="4">
        <f t="shared" si="4"/>
        <v>0</v>
      </c>
      <c r="I19" s="4">
        <f t="shared" si="5"/>
        <v>0</v>
      </c>
      <c r="J19" s="4">
        <f t="shared" si="6"/>
        <v>0</v>
      </c>
      <c r="K19" s="4">
        <f t="shared" si="7"/>
        <v>0</v>
      </c>
      <c r="L19" s="4">
        <f t="shared" si="8"/>
        <v>0</v>
      </c>
      <c r="M19" s="4">
        <f t="shared" si="9"/>
        <v>0</v>
      </c>
      <c r="N19" s="4">
        <f t="shared" si="10"/>
        <v>0</v>
      </c>
      <c r="O19" s="4">
        <f t="shared" si="11"/>
        <v>0</v>
      </c>
      <c r="P19" s="4">
        <f t="shared" si="12"/>
        <v>0</v>
      </c>
      <c r="Q19" s="4">
        <f t="shared" si="1"/>
        <v>0</v>
      </c>
      <c r="R19" s="4">
        <f t="shared" si="13"/>
        <v>0</v>
      </c>
      <c r="S19" s="4">
        <f t="shared" si="14"/>
        <v>0</v>
      </c>
      <c r="T19" s="11">
        <f t="shared" si="15"/>
        <v>0</v>
      </c>
      <c r="U19" s="11">
        <f t="shared" si="16"/>
        <v>0</v>
      </c>
      <c r="W19" s="11">
        <f ca="1">IF(SUM($W19:W19)&gt;0,IF(AND(G19=1,F19&lt;&gt;1),1,IF(AND(G19=0,F19&lt;&gt;0),-1,0)),IF(AND(G19=1,F19&lt;&gt;1),1,0))</f>
        <v>1</v>
      </c>
      <c r="X19" s="11">
        <f ca="1">IF(SUM($W19:W19)&gt;0,IF(AND(H19=1,G19&lt;&gt;1),1,IF(AND(H19=0,G19&lt;&gt;0),-1,0)),IF(AND(H19=1,G19&lt;&gt;1),1,0))</f>
        <v>-1</v>
      </c>
      <c r="Y19" s="11">
        <f ca="1">IF(SUM($W19:X19)&gt;0,IF(AND(I19=1,H19&lt;&gt;1),1,IF(AND(I19=0,H19&lt;&gt;0),-1,0)),IF(AND(I19=1,H19&lt;&gt;1),1,0))</f>
        <v>0</v>
      </c>
      <c r="Z19" s="11">
        <f ca="1">IF(SUM($W19:Y19)&gt;0,IF(AND(J19=1,I19&lt;&gt;1),1,IF(AND(J19=0,I19&lt;&gt;0),-1,0)),IF(AND(J19=1,I19&lt;&gt;1),1,0))</f>
        <v>0</v>
      </c>
      <c r="AA19" s="11">
        <f ca="1">IF(SUM($W19:Z19)&gt;0,IF(AND(K19=1,J19&lt;&gt;1),1,IF(AND(K19=0,J19&lt;&gt;0),-1,0)),IF(AND(K19=1,J19&lt;&gt;1),1,0))</f>
        <v>0</v>
      </c>
      <c r="AB19" s="11">
        <f ca="1">IF(SUM($W19:AA19)&gt;0,IF(AND(L19=1,K19&lt;&gt;1),1,IF(AND(L19=0,K19&lt;&gt;0),-1,0)),IF(AND(L19=1,K19&lt;&gt;1),1,0))</f>
        <v>0</v>
      </c>
      <c r="AC19" s="11">
        <f ca="1">IF(SUM($W19:AB19)&gt;0,IF(AND(M19=1,L19&lt;&gt;1),1,IF(AND(M19=0,L19&lt;&gt;0),-1,0)),IF(AND(M19=1,L19&lt;&gt;1),1,0))</f>
        <v>0</v>
      </c>
      <c r="AD19" s="11">
        <f ca="1">IF(SUM($W19:AC19)&gt;0,IF(AND(N19=1,M19&lt;&gt;1),1,IF(AND(N19=0,M19&lt;&gt;0),-1,0)),IF(AND(N19=1,M19&lt;&gt;1),1,0))</f>
        <v>0</v>
      </c>
      <c r="AE19" s="11">
        <f ca="1">IF(SUM($W19:AD19)&gt;0,IF(AND(O19=1,N19&lt;&gt;1),1,IF(AND(O19=0,N19&lt;&gt;0),-1,0)),IF(AND(O19=1,N19&lt;&gt;1),1,0))</f>
        <v>0</v>
      </c>
      <c r="AF19" s="11">
        <f ca="1">IF(SUM($W19:AE19)&gt;0,IF(AND(P19=1,O19&lt;&gt;1),1,IF(AND(P19=0,O19&lt;&gt;0),-1,0)),IF(AND(P19=1,O19&lt;&gt;1),1,0))</f>
        <v>0</v>
      </c>
      <c r="AG19" s="11">
        <f ca="1">IF(SUM($W19:AF19)&gt;0,IF(AND(Q19=1,P19&lt;&gt;1),1,IF(AND(Q19=0,P19&lt;&gt;0),-1,0)),IF(AND(Q19=1,P19&lt;&gt;1),1,0))</f>
        <v>0</v>
      </c>
      <c r="AH19" s="11">
        <f ca="1">IF(SUM($W19:AG19)&gt;0,IF(AND(R19=1,Q19&lt;&gt;1),1,IF(AND(R19=0,Q19&lt;&gt;0),-1,0)),IF(AND(R19=1,Q19&lt;&gt;1),1,0))</f>
        <v>0</v>
      </c>
      <c r="AI19" s="11">
        <f ca="1">IF(SUM($W19:AH19)&gt;0,IF(AND(S19=1,R19&lt;&gt;1),1,IF(AND(S19=0,R19&lt;&gt;0),-1,0)),IF(AND(S19=1,R19&lt;&gt;1),1,0))</f>
        <v>0</v>
      </c>
      <c r="AJ19" s="11">
        <f ca="1">IF(SUM($W19:AI19)&gt;0,IF(AND(T19=1,S19&lt;&gt;1),1,IF(AND(T19=0,S19&lt;&gt;0),-1,0)),IF(AND(T19=1,S19&lt;&gt;1),1,0))</f>
        <v>0</v>
      </c>
      <c r="AK19" s="11">
        <f ca="1">IF(SUM($W19:AJ19)&gt;0,IF(AND(U19=1,T19&lt;&gt;1),1,IF(AND(U19=0,T19&lt;&gt;0),-1,0)),IF(AND(U19=1,T19&lt;&gt;1),1,0))</f>
        <v>0</v>
      </c>
      <c r="AL19" s="11">
        <f t="shared" ca="1" si="17"/>
        <v>1</v>
      </c>
      <c r="AN19" s="4">
        <f t="shared" ca="1" si="18"/>
        <v>0</v>
      </c>
      <c r="AO19" s="4">
        <f t="shared" ca="1" si="19"/>
        <v>0</v>
      </c>
      <c r="AP19" s="4" t="str">
        <f t="shared" ca="1" si="20"/>
        <v/>
      </c>
      <c r="AQ19" s="4" t="str">
        <f t="shared" ca="1" si="21"/>
        <v/>
      </c>
      <c r="AR19" s="4" t="str">
        <f t="shared" ca="1" si="22"/>
        <v/>
      </c>
      <c r="AS19" s="4" t="str">
        <f t="shared" ca="1" si="23"/>
        <v/>
      </c>
      <c r="AT19" s="4" t="str">
        <f t="shared" ca="1" si="24"/>
        <v/>
      </c>
      <c r="AU19" s="4" t="str">
        <f t="shared" ca="1" si="25"/>
        <v/>
      </c>
      <c r="AV19" s="4" t="str">
        <f t="shared" ca="1" si="26"/>
        <v/>
      </c>
      <c r="AW19" s="4" t="str">
        <f t="shared" ca="1" si="27"/>
        <v/>
      </c>
      <c r="AX19" s="4" t="str">
        <f t="shared" ca="1" si="28"/>
        <v/>
      </c>
      <c r="AY19" s="4" t="str">
        <f t="shared" ca="1" si="29"/>
        <v/>
      </c>
      <c r="AZ19" s="4" t="str">
        <f t="shared" ca="1" si="30"/>
        <v/>
      </c>
      <c r="BA19" s="11" t="str">
        <f t="shared" ca="1" si="31"/>
        <v/>
      </c>
      <c r="BB19" s="11" t="str">
        <f t="shared" ca="1" si="32"/>
        <v/>
      </c>
      <c r="BC19" s="11" t="str">
        <f t="shared" ca="1" si="2"/>
        <v/>
      </c>
      <c r="BE19" s="4">
        <f ca="1">COUNT($AN19:AN19)</f>
        <v>1</v>
      </c>
      <c r="BF19" s="4">
        <f ca="1">COUNT($AN19:AO19)</f>
        <v>2</v>
      </c>
      <c r="BG19" s="4">
        <f ca="1">COUNT($AN19:AP19)</f>
        <v>2</v>
      </c>
      <c r="BH19" s="4">
        <f ca="1">COUNT($AN19:AQ19)</f>
        <v>2</v>
      </c>
      <c r="BI19" s="4">
        <f ca="1">COUNT($AN19:AR19)</f>
        <v>2</v>
      </c>
      <c r="BJ19" s="4">
        <f ca="1">COUNT($AN19:AS19)</f>
        <v>2</v>
      </c>
      <c r="BK19" s="4">
        <f ca="1">COUNT($AN19:AT19)</f>
        <v>2</v>
      </c>
      <c r="BL19" s="4">
        <f ca="1">COUNT($AN19:AU19)</f>
        <v>2</v>
      </c>
      <c r="BM19" s="4">
        <f ca="1">COUNT($AN19:AV19)</f>
        <v>2</v>
      </c>
      <c r="BN19" s="4">
        <f ca="1">COUNT($AN19:AW19)</f>
        <v>2</v>
      </c>
      <c r="BO19" s="4">
        <f ca="1">COUNT($AN19:AX19)</f>
        <v>2</v>
      </c>
      <c r="BP19" s="4">
        <f ca="1">COUNT($AN19:AY19)</f>
        <v>2</v>
      </c>
      <c r="BQ19" s="4">
        <f ca="1">COUNT($AN19:AZ19)</f>
        <v>2</v>
      </c>
      <c r="BR19" s="11">
        <f ca="1">COUNT($AN19:BA19)</f>
        <v>2</v>
      </c>
      <c r="BS19" s="11">
        <f ca="1">COUNT($AN19:BB19)</f>
        <v>2</v>
      </c>
      <c r="BT19" s="4">
        <f t="shared" ca="1" si="33"/>
        <v>2</v>
      </c>
      <c r="BV19" s="11">
        <f ca="1">IFERROR(HLOOKUP(BV$1,$BE19:$BS$216,ROWS($BE19:$BE$216),0),"")</f>
        <v>1080701</v>
      </c>
      <c r="BW19" s="11">
        <f ca="1">IFERROR(HLOOKUP(BW$1,$BE19:$BT$216,ROWS($BE19:$BE$216),0),"")</f>
        <v>1090701</v>
      </c>
      <c r="BX19" s="11" t="str">
        <f ca="1">IFERROR(HLOOKUP(BX$1,$BE19:$BS$216,ROWS($BE19:$BE$216),0),"")</f>
        <v/>
      </c>
      <c r="BY19" s="11" t="str">
        <f ca="1">IFERROR(HLOOKUP(BY$1,$BE19:$BT$216,ROWS($BE19:$BE$216),0),"")</f>
        <v/>
      </c>
      <c r="BZ19" s="11" t="str">
        <f ca="1">IFERROR(HLOOKUP(BZ$1,$BE19:$BS$216,ROWS($BE19:$BE$216),0),"")</f>
        <v/>
      </c>
      <c r="CA19" s="11" t="str">
        <f ca="1">IFERROR(HLOOKUP(CA$1,$BE19:$BT$216,ROWS($BE19:$BE$216),0),"")</f>
        <v/>
      </c>
      <c r="CD19" s="4" t="str">
        <f t="shared" ca="1" si="34"/>
        <v>if(Name() == "HEROMOTOCO-BOM") { includeOK = (DateNum() &gt;= 1080701 AND DateNum() &lt; 1090701); }</v>
      </c>
    </row>
    <row r="20" spans="2:82" x14ac:dyDescent="0.45">
      <c r="B20" s="4" t="s">
        <v>22</v>
      </c>
      <c r="C20" s="4" t="s">
        <v>23487</v>
      </c>
      <c r="D20" s="4" t="s">
        <v>23769</v>
      </c>
      <c r="F20" s="11" t="s">
        <v>23487</v>
      </c>
      <c r="G20" s="4">
        <f t="shared" si="3"/>
        <v>1</v>
      </c>
      <c r="H20" s="4">
        <f t="shared" si="4"/>
        <v>1</v>
      </c>
      <c r="I20" s="4">
        <f t="shared" si="5"/>
        <v>0</v>
      </c>
      <c r="J20" s="4">
        <f t="shared" si="6"/>
        <v>1</v>
      </c>
      <c r="K20" s="4">
        <f t="shared" si="7"/>
        <v>1</v>
      </c>
      <c r="L20" s="4">
        <f t="shared" si="8"/>
        <v>1</v>
      </c>
      <c r="M20" s="4">
        <f t="shared" si="9"/>
        <v>1</v>
      </c>
      <c r="N20" s="4">
        <f t="shared" si="10"/>
        <v>0</v>
      </c>
      <c r="O20" s="4">
        <f t="shared" si="11"/>
        <v>0</v>
      </c>
      <c r="P20" s="4">
        <f t="shared" si="12"/>
        <v>0</v>
      </c>
      <c r="Q20" s="4">
        <f t="shared" si="1"/>
        <v>0</v>
      </c>
      <c r="R20" s="4">
        <f t="shared" si="13"/>
        <v>0</v>
      </c>
      <c r="S20" s="4">
        <f t="shared" si="14"/>
        <v>0</v>
      </c>
      <c r="T20" s="11">
        <f t="shared" si="15"/>
        <v>0</v>
      </c>
      <c r="U20" s="11">
        <f t="shared" si="16"/>
        <v>0</v>
      </c>
      <c r="W20" s="11">
        <f ca="1">IF(SUM($W20:W20)&gt;0,IF(AND(G20=1,F20&lt;&gt;1),1,IF(AND(G20=0,F20&lt;&gt;0),-1,0)),IF(AND(G20=1,F20&lt;&gt;1),1,0))</f>
        <v>1</v>
      </c>
      <c r="X20" s="11">
        <f ca="1">IF(SUM($W20:W20)&gt;0,IF(AND(H20=1,G20&lt;&gt;1),1,IF(AND(H20=0,G20&lt;&gt;0),-1,0)),IF(AND(H20=1,G20&lt;&gt;1),1,0))</f>
        <v>0</v>
      </c>
      <c r="Y20" s="11">
        <f ca="1">IF(SUM($W20:X20)&gt;0,IF(AND(I20=1,H20&lt;&gt;1),1,IF(AND(I20=0,H20&lt;&gt;0),-1,0)),IF(AND(I20=1,H20&lt;&gt;1),1,0))</f>
        <v>-1</v>
      </c>
      <c r="Z20" s="11">
        <f ca="1">IF(SUM($W20:Y20)&gt;0,IF(AND(J20=1,I20&lt;&gt;1),1,IF(AND(J20=0,I20&lt;&gt;0),-1,0)),IF(AND(J20=1,I20&lt;&gt;1),1,0))</f>
        <v>1</v>
      </c>
      <c r="AA20" s="11">
        <f ca="1">IF(SUM($W20:Z20)&gt;0,IF(AND(K20=1,J20&lt;&gt;1),1,IF(AND(K20=0,J20&lt;&gt;0),-1,0)),IF(AND(K20=1,J20&lt;&gt;1),1,0))</f>
        <v>0</v>
      </c>
      <c r="AB20" s="11">
        <f ca="1">IF(SUM($W20:AA20)&gt;0,IF(AND(L20=1,K20&lt;&gt;1),1,IF(AND(L20=0,K20&lt;&gt;0),-1,0)),IF(AND(L20=1,K20&lt;&gt;1),1,0))</f>
        <v>0</v>
      </c>
      <c r="AC20" s="11">
        <f ca="1">IF(SUM($W20:AB20)&gt;0,IF(AND(M20=1,L20&lt;&gt;1),1,IF(AND(M20=0,L20&lt;&gt;0),-1,0)),IF(AND(M20=1,L20&lt;&gt;1),1,0))</f>
        <v>0</v>
      </c>
      <c r="AD20" s="11">
        <f ca="1">IF(SUM($W20:AC20)&gt;0,IF(AND(N20=1,M20&lt;&gt;1),1,IF(AND(N20=0,M20&lt;&gt;0),-1,0)),IF(AND(N20=1,M20&lt;&gt;1),1,0))</f>
        <v>-1</v>
      </c>
      <c r="AE20" s="11">
        <f ca="1">IF(SUM($W20:AD20)&gt;0,IF(AND(O20=1,N20&lt;&gt;1),1,IF(AND(O20=0,N20&lt;&gt;0),-1,0)),IF(AND(O20=1,N20&lt;&gt;1),1,0))</f>
        <v>0</v>
      </c>
      <c r="AF20" s="11">
        <f ca="1">IF(SUM($W20:AE20)&gt;0,IF(AND(P20=1,O20&lt;&gt;1),1,IF(AND(P20=0,O20&lt;&gt;0),-1,0)),IF(AND(P20=1,O20&lt;&gt;1),1,0))</f>
        <v>0</v>
      </c>
      <c r="AG20" s="11">
        <f ca="1">IF(SUM($W20:AF20)&gt;0,IF(AND(Q20=1,P20&lt;&gt;1),1,IF(AND(Q20=0,P20&lt;&gt;0),-1,0)),IF(AND(Q20=1,P20&lt;&gt;1),1,0))</f>
        <v>0</v>
      </c>
      <c r="AH20" s="11">
        <f ca="1">IF(SUM($W20:AG20)&gt;0,IF(AND(R20=1,Q20&lt;&gt;1),1,IF(AND(R20=0,Q20&lt;&gt;0),-1,0)),IF(AND(R20=1,Q20&lt;&gt;1),1,0))</f>
        <v>0</v>
      </c>
      <c r="AI20" s="11">
        <f ca="1">IF(SUM($W20:AH20)&gt;0,IF(AND(S20=1,R20&lt;&gt;1),1,IF(AND(S20=0,R20&lt;&gt;0),-1,0)),IF(AND(S20=1,R20&lt;&gt;1),1,0))</f>
        <v>0</v>
      </c>
      <c r="AJ20" s="11">
        <f ca="1">IF(SUM($W20:AI20)&gt;0,IF(AND(T20=1,S20&lt;&gt;1),1,IF(AND(T20=0,S20&lt;&gt;0),-1,0)),IF(AND(T20=1,S20&lt;&gt;1),1,0))</f>
        <v>0</v>
      </c>
      <c r="AK20" s="11">
        <f ca="1">IF(SUM($W20:AJ20)&gt;0,IF(AND(U20=1,T20&lt;&gt;1),1,IF(AND(U20=0,T20&lt;&gt;0),-1,0)),IF(AND(U20=1,T20&lt;&gt;1),1,0))</f>
        <v>0</v>
      </c>
      <c r="AL20" s="11">
        <f t="shared" ca="1" si="17"/>
        <v>2</v>
      </c>
      <c r="AN20" s="4">
        <f t="shared" ca="1" si="18"/>
        <v>0</v>
      </c>
      <c r="AO20" s="4" t="str">
        <f t="shared" ca="1" si="19"/>
        <v/>
      </c>
      <c r="AP20" s="4">
        <f t="shared" ca="1" si="20"/>
        <v>0</v>
      </c>
      <c r="AQ20" s="4">
        <f t="shared" ca="1" si="21"/>
        <v>0</v>
      </c>
      <c r="AR20" s="4" t="str">
        <f t="shared" ca="1" si="22"/>
        <v/>
      </c>
      <c r="AS20" s="4" t="str">
        <f t="shared" ca="1" si="23"/>
        <v/>
      </c>
      <c r="AT20" s="4" t="str">
        <f t="shared" ca="1" si="24"/>
        <v/>
      </c>
      <c r="AU20" s="4">
        <f t="shared" ca="1" si="25"/>
        <v>0</v>
      </c>
      <c r="AV20" s="4" t="str">
        <f t="shared" ca="1" si="26"/>
        <v/>
      </c>
      <c r="AW20" s="4" t="str">
        <f t="shared" ca="1" si="27"/>
        <v/>
      </c>
      <c r="AX20" s="4" t="str">
        <f t="shared" ca="1" si="28"/>
        <v/>
      </c>
      <c r="AY20" s="4" t="str">
        <f t="shared" ca="1" si="29"/>
        <v/>
      </c>
      <c r="AZ20" s="4" t="str">
        <f t="shared" ca="1" si="30"/>
        <v/>
      </c>
      <c r="BA20" s="11" t="str">
        <f t="shared" ca="1" si="31"/>
        <v/>
      </c>
      <c r="BB20" s="11" t="str">
        <f t="shared" ca="1" si="32"/>
        <v/>
      </c>
      <c r="BC20" s="11" t="str">
        <f t="shared" ca="1" si="2"/>
        <v/>
      </c>
      <c r="BE20" s="4">
        <f ca="1">COUNT($AN20:AN20)</f>
        <v>1</v>
      </c>
      <c r="BF20" s="4">
        <f ca="1">COUNT($AN20:AO20)</f>
        <v>1</v>
      </c>
      <c r="BG20" s="4">
        <f ca="1">COUNT($AN20:AP20)</f>
        <v>2</v>
      </c>
      <c r="BH20" s="4">
        <f ca="1">COUNT($AN20:AQ20)</f>
        <v>3</v>
      </c>
      <c r="BI20" s="4">
        <f ca="1">COUNT($AN20:AR20)</f>
        <v>3</v>
      </c>
      <c r="BJ20" s="4">
        <f ca="1">COUNT($AN20:AS20)</f>
        <v>3</v>
      </c>
      <c r="BK20" s="4">
        <f ca="1">COUNT($AN20:AT20)</f>
        <v>3</v>
      </c>
      <c r="BL20" s="4">
        <f ca="1">COUNT($AN20:AU20)</f>
        <v>4</v>
      </c>
      <c r="BM20" s="4">
        <f ca="1">COUNT($AN20:AV20)</f>
        <v>4</v>
      </c>
      <c r="BN20" s="4">
        <f ca="1">COUNT($AN20:AW20)</f>
        <v>4</v>
      </c>
      <c r="BO20" s="4">
        <f ca="1">COUNT($AN20:AX20)</f>
        <v>4</v>
      </c>
      <c r="BP20" s="4">
        <f ca="1">COUNT($AN20:AY20)</f>
        <v>4</v>
      </c>
      <c r="BQ20" s="4">
        <f ca="1">COUNT($AN20:AZ20)</f>
        <v>4</v>
      </c>
      <c r="BR20" s="11">
        <f ca="1">COUNT($AN20:BA20)</f>
        <v>4</v>
      </c>
      <c r="BS20" s="11">
        <f ca="1">COUNT($AN20:BB20)</f>
        <v>4</v>
      </c>
      <c r="BT20" s="4">
        <f t="shared" ca="1" si="33"/>
        <v>4</v>
      </c>
      <c r="BV20" s="11">
        <f ca="1">IFERROR(HLOOKUP(BV$1,$BE20:$BS$216,ROWS($BE20:$BE$216),0),"")</f>
        <v>1080701</v>
      </c>
      <c r="BW20" s="11">
        <f ca="1">IFERROR(HLOOKUP(BW$1,$BE20:$BT$216,ROWS($BE20:$BE$216),0),"")</f>
        <v>1100701</v>
      </c>
      <c r="BX20" s="11">
        <f ca="1">IFERROR(HLOOKUP(BX$1,$BE20:$BS$216,ROWS($BE20:$BE$216),0),"")</f>
        <v>1110701</v>
      </c>
      <c r="BY20" s="11">
        <f ca="1">IFERROR(HLOOKUP(BY$1,$BE20:$BT$216,ROWS($BE20:$BE$216),0),"")</f>
        <v>1150701</v>
      </c>
      <c r="BZ20" s="11" t="str">
        <f ca="1">IFERROR(HLOOKUP(BZ$1,$BE20:$BS$216,ROWS($BE20:$BE$216),0),"")</f>
        <v/>
      </c>
      <c r="CA20" s="11" t="str">
        <f ca="1">IFERROR(HLOOKUP(CA$1,$BE20:$BT$216,ROWS($BE20:$BE$216),0),"")</f>
        <v/>
      </c>
      <c r="CD20" s="4" t="str">
        <f t="shared" ca="1" si="34"/>
        <v>if(Name() == "WYETH-BOM") { includeOK = (DateNum() &gt;= 1080701 AND DateNum() &lt; 1100701) OR (DateNum() &gt;= 1110701 AND DateNum() &lt; 1150701); }</v>
      </c>
    </row>
    <row r="21" spans="2:82" x14ac:dyDescent="0.45">
      <c r="B21" s="4" t="s">
        <v>23</v>
      </c>
      <c r="C21" s="4" t="s">
        <v>19917</v>
      </c>
      <c r="D21" s="4" t="s">
        <v>23770</v>
      </c>
      <c r="F21" s="11" t="s">
        <v>19917</v>
      </c>
      <c r="G21" s="4">
        <f t="shared" si="3"/>
        <v>1</v>
      </c>
      <c r="H21" s="4">
        <f t="shared" si="4"/>
        <v>1</v>
      </c>
      <c r="I21" s="4">
        <f t="shared" si="5"/>
        <v>0</v>
      </c>
      <c r="J21" s="4">
        <f t="shared" si="6"/>
        <v>0</v>
      </c>
      <c r="K21" s="4">
        <f t="shared" si="7"/>
        <v>0</v>
      </c>
      <c r="L21" s="4">
        <f t="shared" si="8"/>
        <v>0</v>
      </c>
      <c r="M21" s="4">
        <f t="shared" si="9"/>
        <v>0</v>
      </c>
      <c r="N21" s="4">
        <f t="shared" si="10"/>
        <v>0</v>
      </c>
      <c r="O21" s="4">
        <f t="shared" si="11"/>
        <v>0</v>
      </c>
      <c r="P21" s="4">
        <f t="shared" si="12"/>
        <v>0</v>
      </c>
      <c r="Q21" s="4">
        <f t="shared" si="1"/>
        <v>0</v>
      </c>
      <c r="R21" s="4">
        <f t="shared" si="13"/>
        <v>0</v>
      </c>
      <c r="S21" s="4">
        <f t="shared" si="14"/>
        <v>0</v>
      </c>
      <c r="T21" s="11">
        <f t="shared" si="15"/>
        <v>0</v>
      </c>
      <c r="U21" s="11">
        <f t="shared" si="16"/>
        <v>0</v>
      </c>
      <c r="W21" s="11">
        <f ca="1">IF(SUM($W21:W21)&gt;0,IF(AND(G21=1,F21&lt;&gt;1),1,IF(AND(G21=0,F21&lt;&gt;0),-1,0)),IF(AND(G21=1,F21&lt;&gt;1),1,0))</f>
        <v>1</v>
      </c>
      <c r="X21" s="11">
        <f ca="1">IF(SUM($W21:W21)&gt;0,IF(AND(H21=1,G21&lt;&gt;1),1,IF(AND(H21=0,G21&lt;&gt;0),-1,0)),IF(AND(H21=1,G21&lt;&gt;1),1,0))</f>
        <v>0</v>
      </c>
      <c r="Y21" s="11">
        <f ca="1">IF(SUM($W21:X21)&gt;0,IF(AND(I21=1,H21&lt;&gt;1),1,IF(AND(I21=0,H21&lt;&gt;0),-1,0)),IF(AND(I21=1,H21&lt;&gt;1),1,0))</f>
        <v>-1</v>
      </c>
      <c r="Z21" s="11">
        <f ca="1">IF(SUM($W21:Y21)&gt;0,IF(AND(J21=1,I21&lt;&gt;1),1,IF(AND(J21=0,I21&lt;&gt;0),-1,0)),IF(AND(J21=1,I21&lt;&gt;1),1,0))</f>
        <v>0</v>
      </c>
      <c r="AA21" s="11">
        <f ca="1">IF(SUM($W21:Z21)&gt;0,IF(AND(K21=1,J21&lt;&gt;1),1,IF(AND(K21=0,J21&lt;&gt;0),-1,0)),IF(AND(K21=1,J21&lt;&gt;1),1,0))</f>
        <v>0</v>
      </c>
      <c r="AB21" s="11">
        <f ca="1">IF(SUM($W21:AA21)&gt;0,IF(AND(L21=1,K21&lt;&gt;1),1,IF(AND(L21=0,K21&lt;&gt;0),-1,0)),IF(AND(L21=1,K21&lt;&gt;1),1,0))</f>
        <v>0</v>
      </c>
      <c r="AC21" s="11">
        <f ca="1">IF(SUM($W21:AB21)&gt;0,IF(AND(M21=1,L21&lt;&gt;1),1,IF(AND(M21=0,L21&lt;&gt;0),-1,0)),IF(AND(M21=1,L21&lt;&gt;1),1,0))</f>
        <v>0</v>
      </c>
      <c r="AD21" s="11">
        <f ca="1">IF(SUM($W21:AC21)&gt;0,IF(AND(N21=1,M21&lt;&gt;1),1,IF(AND(N21=0,M21&lt;&gt;0),-1,0)),IF(AND(N21=1,M21&lt;&gt;1),1,0))</f>
        <v>0</v>
      </c>
      <c r="AE21" s="11">
        <f ca="1">IF(SUM($W21:AD21)&gt;0,IF(AND(O21=1,N21&lt;&gt;1),1,IF(AND(O21=0,N21&lt;&gt;0),-1,0)),IF(AND(O21=1,N21&lt;&gt;1),1,0))</f>
        <v>0</v>
      </c>
      <c r="AF21" s="11">
        <f ca="1">IF(SUM($W21:AE21)&gt;0,IF(AND(P21=1,O21&lt;&gt;1),1,IF(AND(P21=0,O21&lt;&gt;0),-1,0)),IF(AND(P21=1,O21&lt;&gt;1),1,0))</f>
        <v>0</v>
      </c>
      <c r="AG21" s="11">
        <f ca="1">IF(SUM($W21:AF21)&gt;0,IF(AND(Q21=1,P21&lt;&gt;1),1,IF(AND(Q21=0,P21&lt;&gt;0),-1,0)),IF(AND(Q21=1,P21&lt;&gt;1),1,0))</f>
        <v>0</v>
      </c>
      <c r="AH21" s="11">
        <f ca="1">IF(SUM($W21:AG21)&gt;0,IF(AND(R21=1,Q21&lt;&gt;1),1,IF(AND(R21=0,Q21&lt;&gt;0),-1,0)),IF(AND(R21=1,Q21&lt;&gt;1),1,0))</f>
        <v>0</v>
      </c>
      <c r="AI21" s="11">
        <f ca="1">IF(SUM($W21:AH21)&gt;0,IF(AND(S21=1,R21&lt;&gt;1),1,IF(AND(S21=0,R21&lt;&gt;0),-1,0)),IF(AND(S21=1,R21&lt;&gt;1),1,0))</f>
        <v>0</v>
      </c>
      <c r="AJ21" s="11">
        <f ca="1">IF(SUM($W21:AI21)&gt;0,IF(AND(T21=1,S21&lt;&gt;1),1,IF(AND(T21=0,S21&lt;&gt;0),-1,0)),IF(AND(T21=1,S21&lt;&gt;1),1,0))</f>
        <v>0</v>
      </c>
      <c r="AK21" s="11">
        <f ca="1">IF(SUM($W21:AJ21)&gt;0,IF(AND(U21=1,T21&lt;&gt;1),1,IF(AND(U21=0,T21&lt;&gt;0),-1,0)),IF(AND(U21=1,T21&lt;&gt;1),1,0))</f>
        <v>0</v>
      </c>
      <c r="AL21" s="11">
        <f t="shared" ca="1" si="17"/>
        <v>1</v>
      </c>
      <c r="AN21" s="4">
        <f t="shared" ca="1" si="18"/>
        <v>0</v>
      </c>
      <c r="AO21" s="4" t="str">
        <f t="shared" ca="1" si="19"/>
        <v/>
      </c>
      <c r="AP21" s="4">
        <f t="shared" ca="1" si="20"/>
        <v>0</v>
      </c>
      <c r="AQ21" s="4" t="str">
        <f t="shared" ca="1" si="21"/>
        <v/>
      </c>
      <c r="AR21" s="4" t="str">
        <f t="shared" ca="1" si="22"/>
        <v/>
      </c>
      <c r="AS21" s="4" t="str">
        <f t="shared" ca="1" si="23"/>
        <v/>
      </c>
      <c r="AT21" s="4" t="str">
        <f t="shared" ca="1" si="24"/>
        <v/>
      </c>
      <c r="AU21" s="4" t="str">
        <f t="shared" ca="1" si="25"/>
        <v/>
      </c>
      <c r="AV21" s="4" t="str">
        <f t="shared" ca="1" si="26"/>
        <v/>
      </c>
      <c r="AW21" s="4" t="str">
        <f t="shared" ca="1" si="27"/>
        <v/>
      </c>
      <c r="AX21" s="4" t="str">
        <f t="shared" ca="1" si="28"/>
        <v/>
      </c>
      <c r="AY21" s="4" t="str">
        <f t="shared" ca="1" si="29"/>
        <v/>
      </c>
      <c r="AZ21" s="4" t="str">
        <f t="shared" ca="1" si="30"/>
        <v/>
      </c>
      <c r="BA21" s="11" t="str">
        <f t="shared" ca="1" si="31"/>
        <v/>
      </c>
      <c r="BB21" s="11" t="str">
        <f t="shared" ca="1" si="32"/>
        <v/>
      </c>
      <c r="BC21" s="11" t="str">
        <f t="shared" ca="1" si="2"/>
        <v/>
      </c>
      <c r="BE21" s="4">
        <f ca="1">COUNT($AN21:AN21)</f>
        <v>1</v>
      </c>
      <c r="BF21" s="4">
        <f ca="1">COUNT($AN21:AO21)</f>
        <v>1</v>
      </c>
      <c r="BG21" s="4">
        <f ca="1">COUNT($AN21:AP21)</f>
        <v>2</v>
      </c>
      <c r="BH21" s="4">
        <f ca="1">COUNT($AN21:AQ21)</f>
        <v>2</v>
      </c>
      <c r="BI21" s="4">
        <f ca="1">COUNT($AN21:AR21)</f>
        <v>2</v>
      </c>
      <c r="BJ21" s="4">
        <f ca="1">COUNT($AN21:AS21)</f>
        <v>2</v>
      </c>
      <c r="BK21" s="4">
        <f ca="1">COUNT($AN21:AT21)</f>
        <v>2</v>
      </c>
      <c r="BL21" s="4">
        <f ca="1">COUNT($AN21:AU21)</f>
        <v>2</v>
      </c>
      <c r="BM21" s="4">
        <f ca="1">COUNT($AN21:AV21)</f>
        <v>2</v>
      </c>
      <c r="BN21" s="4">
        <f ca="1">COUNT($AN21:AW21)</f>
        <v>2</v>
      </c>
      <c r="BO21" s="4">
        <f ca="1">COUNT($AN21:AX21)</f>
        <v>2</v>
      </c>
      <c r="BP21" s="4">
        <f ca="1">COUNT($AN21:AY21)</f>
        <v>2</v>
      </c>
      <c r="BQ21" s="4">
        <f ca="1">COUNT($AN21:AZ21)</f>
        <v>2</v>
      </c>
      <c r="BR21" s="11">
        <f ca="1">COUNT($AN21:BA21)</f>
        <v>2</v>
      </c>
      <c r="BS21" s="11">
        <f ca="1">COUNT($AN21:BB21)</f>
        <v>2</v>
      </c>
      <c r="BT21" s="4">
        <f t="shared" ca="1" si="33"/>
        <v>2</v>
      </c>
      <c r="BV21" s="11">
        <f ca="1">IFERROR(HLOOKUP(BV$1,$BE21:$BS$216,ROWS($BE21:$BE$216),0),"")</f>
        <v>1080701</v>
      </c>
      <c r="BW21" s="11">
        <f ca="1">IFERROR(HLOOKUP(BW$1,$BE21:$BT$216,ROWS($BE21:$BE$216),0),"")</f>
        <v>1100701</v>
      </c>
      <c r="BX21" s="11" t="str">
        <f ca="1">IFERROR(HLOOKUP(BX$1,$BE21:$BS$216,ROWS($BE21:$BE$216),0),"")</f>
        <v/>
      </c>
      <c r="BY21" s="11" t="str">
        <f ca="1">IFERROR(HLOOKUP(BY$1,$BE21:$BT$216,ROWS($BE21:$BE$216),0),"")</f>
        <v/>
      </c>
      <c r="BZ21" s="11" t="str">
        <f ca="1">IFERROR(HLOOKUP(BZ$1,$BE21:$BS$216,ROWS($BE21:$BE$216),0),"")</f>
        <v/>
      </c>
      <c r="CA21" s="11" t="str">
        <f ca="1">IFERROR(HLOOKUP(CA$1,$BE21:$BT$216,ROWS($BE21:$BE$216),0),"")</f>
        <v/>
      </c>
      <c r="CD21" s="4" t="str">
        <f t="shared" ca="1" si="34"/>
        <v>if(Name() == "IGL-BOM") { includeOK = (DateNum() &gt;= 1080701 AND DateNum() &lt; 1100701); }</v>
      </c>
    </row>
    <row r="22" spans="2:82" x14ac:dyDescent="0.45">
      <c r="B22" s="4" t="s">
        <v>24</v>
      </c>
      <c r="C22" s="4" t="s">
        <v>18481</v>
      </c>
      <c r="D22" s="4" t="s">
        <v>23771</v>
      </c>
      <c r="F22" s="11" t="s">
        <v>18481</v>
      </c>
      <c r="G22" s="4">
        <f t="shared" si="3"/>
        <v>1</v>
      </c>
      <c r="H22" s="4">
        <f t="shared" si="4"/>
        <v>0</v>
      </c>
      <c r="I22" s="4">
        <f t="shared" si="5"/>
        <v>0</v>
      </c>
      <c r="J22" s="4">
        <f t="shared" si="6"/>
        <v>0</v>
      </c>
      <c r="K22" s="4">
        <f t="shared" si="7"/>
        <v>0</v>
      </c>
      <c r="L22" s="4">
        <f t="shared" si="8"/>
        <v>0</v>
      </c>
      <c r="M22" s="4">
        <f t="shared" si="9"/>
        <v>0</v>
      </c>
      <c r="N22" s="4">
        <f t="shared" si="10"/>
        <v>0</v>
      </c>
      <c r="O22" s="4">
        <f t="shared" si="11"/>
        <v>0</v>
      </c>
      <c r="P22" s="4">
        <f t="shared" si="12"/>
        <v>0</v>
      </c>
      <c r="Q22" s="4">
        <f t="shared" si="1"/>
        <v>0</v>
      </c>
      <c r="R22" s="4">
        <f t="shared" si="13"/>
        <v>0</v>
      </c>
      <c r="S22" s="4">
        <f t="shared" si="14"/>
        <v>0</v>
      </c>
      <c r="T22" s="11">
        <f t="shared" si="15"/>
        <v>0</v>
      </c>
      <c r="U22" s="11">
        <f t="shared" si="16"/>
        <v>0</v>
      </c>
      <c r="W22" s="11">
        <f ca="1">IF(SUM($W22:W22)&gt;0,IF(AND(G22=1,F22&lt;&gt;1),1,IF(AND(G22=0,F22&lt;&gt;0),-1,0)),IF(AND(G22=1,F22&lt;&gt;1),1,0))</f>
        <v>1</v>
      </c>
      <c r="X22" s="11">
        <f ca="1">IF(SUM($W22:W22)&gt;0,IF(AND(H22=1,G22&lt;&gt;1),1,IF(AND(H22=0,G22&lt;&gt;0),-1,0)),IF(AND(H22=1,G22&lt;&gt;1),1,0))</f>
        <v>-1</v>
      </c>
      <c r="Y22" s="11">
        <f ca="1">IF(SUM($W22:X22)&gt;0,IF(AND(I22=1,H22&lt;&gt;1),1,IF(AND(I22=0,H22&lt;&gt;0),-1,0)),IF(AND(I22=1,H22&lt;&gt;1),1,0))</f>
        <v>0</v>
      </c>
      <c r="Z22" s="11">
        <f ca="1">IF(SUM($W22:Y22)&gt;0,IF(AND(J22=1,I22&lt;&gt;1),1,IF(AND(J22=0,I22&lt;&gt;0),-1,0)),IF(AND(J22=1,I22&lt;&gt;1),1,0))</f>
        <v>0</v>
      </c>
      <c r="AA22" s="11">
        <f ca="1">IF(SUM($W22:Z22)&gt;0,IF(AND(K22=1,J22&lt;&gt;1),1,IF(AND(K22=0,J22&lt;&gt;0),-1,0)),IF(AND(K22=1,J22&lt;&gt;1),1,0))</f>
        <v>0</v>
      </c>
      <c r="AB22" s="11">
        <f ca="1">IF(SUM($W22:AA22)&gt;0,IF(AND(L22=1,K22&lt;&gt;1),1,IF(AND(L22=0,K22&lt;&gt;0),-1,0)),IF(AND(L22=1,K22&lt;&gt;1),1,0))</f>
        <v>0</v>
      </c>
      <c r="AC22" s="11">
        <f ca="1">IF(SUM($W22:AB22)&gt;0,IF(AND(M22=1,L22&lt;&gt;1),1,IF(AND(M22=0,L22&lt;&gt;0),-1,0)),IF(AND(M22=1,L22&lt;&gt;1),1,0))</f>
        <v>0</v>
      </c>
      <c r="AD22" s="11">
        <f ca="1">IF(SUM($W22:AC22)&gt;0,IF(AND(N22=1,M22&lt;&gt;1),1,IF(AND(N22=0,M22&lt;&gt;0),-1,0)),IF(AND(N22=1,M22&lt;&gt;1),1,0))</f>
        <v>0</v>
      </c>
      <c r="AE22" s="11">
        <f ca="1">IF(SUM($W22:AD22)&gt;0,IF(AND(O22=1,N22&lt;&gt;1),1,IF(AND(O22=0,N22&lt;&gt;0),-1,0)),IF(AND(O22=1,N22&lt;&gt;1),1,0))</f>
        <v>0</v>
      </c>
      <c r="AF22" s="11">
        <f ca="1">IF(SUM($W22:AE22)&gt;0,IF(AND(P22=1,O22&lt;&gt;1),1,IF(AND(P22=0,O22&lt;&gt;0),-1,0)),IF(AND(P22=1,O22&lt;&gt;1),1,0))</f>
        <v>0</v>
      </c>
      <c r="AG22" s="11">
        <f ca="1">IF(SUM($W22:AF22)&gt;0,IF(AND(Q22=1,P22&lt;&gt;1),1,IF(AND(Q22=0,P22&lt;&gt;0),-1,0)),IF(AND(Q22=1,P22&lt;&gt;1),1,0))</f>
        <v>0</v>
      </c>
      <c r="AH22" s="11">
        <f ca="1">IF(SUM($W22:AG22)&gt;0,IF(AND(R22=1,Q22&lt;&gt;1),1,IF(AND(R22=0,Q22&lt;&gt;0),-1,0)),IF(AND(R22=1,Q22&lt;&gt;1),1,0))</f>
        <v>0</v>
      </c>
      <c r="AI22" s="11">
        <f ca="1">IF(SUM($W22:AH22)&gt;0,IF(AND(S22=1,R22&lt;&gt;1),1,IF(AND(S22=0,R22&lt;&gt;0),-1,0)),IF(AND(S22=1,R22&lt;&gt;1),1,0))</f>
        <v>0</v>
      </c>
      <c r="AJ22" s="11">
        <f ca="1">IF(SUM($W22:AI22)&gt;0,IF(AND(T22=1,S22&lt;&gt;1),1,IF(AND(T22=0,S22&lt;&gt;0),-1,0)),IF(AND(T22=1,S22&lt;&gt;1),1,0))</f>
        <v>0</v>
      </c>
      <c r="AK22" s="11">
        <f ca="1">IF(SUM($W22:AJ22)&gt;0,IF(AND(U22=1,T22&lt;&gt;1),1,IF(AND(U22=0,T22&lt;&gt;0),-1,0)),IF(AND(U22=1,T22&lt;&gt;1),1,0))</f>
        <v>0</v>
      </c>
      <c r="AL22" s="11">
        <f t="shared" ca="1" si="17"/>
        <v>1</v>
      </c>
      <c r="AN22" s="4">
        <f t="shared" ca="1" si="18"/>
        <v>0</v>
      </c>
      <c r="AO22" s="4">
        <f t="shared" ca="1" si="19"/>
        <v>0</v>
      </c>
      <c r="AP22" s="4" t="str">
        <f t="shared" ca="1" si="20"/>
        <v/>
      </c>
      <c r="AQ22" s="4" t="str">
        <f t="shared" ca="1" si="21"/>
        <v/>
      </c>
      <c r="AR22" s="4" t="str">
        <f t="shared" ca="1" si="22"/>
        <v/>
      </c>
      <c r="AS22" s="4" t="str">
        <f t="shared" ca="1" si="23"/>
        <v/>
      </c>
      <c r="AT22" s="4" t="str">
        <f t="shared" ca="1" si="24"/>
        <v/>
      </c>
      <c r="AU22" s="4" t="str">
        <f t="shared" ca="1" si="25"/>
        <v/>
      </c>
      <c r="AV22" s="4" t="str">
        <f t="shared" ca="1" si="26"/>
        <v/>
      </c>
      <c r="AW22" s="4" t="str">
        <f t="shared" ca="1" si="27"/>
        <v/>
      </c>
      <c r="AX22" s="4" t="str">
        <f t="shared" ca="1" si="28"/>
        <v/>
      </c>
      <c r="AY22" s="4" t="str">
        <f t="shared" ca="1" si="29"/>
        <v/>
      </c>
      <c r="AZ22" s="4" t="str">
        <f t="shared" ca="1" si="30"/>
        <v/>
      </c>
      <c r="BA22" s="11" t="str">
        <f t="shared" ca="1" si="31"/>
        <v/>
      </c>
      <c r="BB22" s="11" t="str">
        <f t="shared" ca="1" si="32"/>
        <v/>
      </c>
      <c r="BC22" s="11" t="str">
        <f t="shared" ca="1" si="2"/>
        <v/>
      </c>
      <c r="BE22" s="4">
        <f ca="1">COUNT($AN22:AN22)</f>
        <v>1</v>
      </c>
      <c r="BF22" s="4">
        <f ca="1">COUNT($AN22:AO22)</f>
        <v>2</v>
      </c>
      <c r="BG22" s="4">
        <f ca="1">COUNT($AN22:AP22)</f>
        <v>2</v>
      </c>
      <c r="BH22" s="4">
        <f ca="1">COUNT($AN22:AQ22)</f>
        <v>2</v>
      </c>
      <c r="BI22" s="4">
        <f ca="1">COUNT($AN22:AR22)</f>
        <v>2</v>
      </c>
      <c r="BJ22" s="4">
        <f ca="1">COUNT($AN22:AS22)</f>
        <v>2</v>
      </c>
      <c r="BK22" s="4">
        <f ca="1">COUNT($AN22:AT22)</f>
        <v>2</v>
      </c>
      <c r="BL22" s="4">
        <f ca="1">COUNT($AN22:AU22)</f>
        <v>2</v>
      </c>
      <c r="BM22" s="4">
        <f ca="1">COUNT($AN22:AV22)</f>
        <v>2</v>
      </c>
      <c r="BN22" s="4">
        <f ca="1">COUNT($AN22:AW22)</f>
        <v>2</v>
      </c>
      <c r="BO22" s="4">
        <f ca="1">COUNT($AN22:AX22)</f>
        <v>2</v>
      </c>
      <c r="BP22" s="4">
        <f ca="1">COUNT($AN22:AY22)</f>
        <v>2</v>
      </c>
      <c r="BQ22" s="4">
        <f ca="1">COUNT($AN22:AZ22)</f>
        <v>2</v>
      </c>
      <c r="BR22" s="11">
        <f ca="1">COUNT($AN22:BA22)</f>
        <v>2</v>
      </c>
      <c r="BS22" s="11">
        <f ca="1">COUNT($AN22:BB22)</f>
        <v>2</v>
      </c>
      <c r="BT22" s="4">
        <f t="shared" ca="1" si="33"/>
        <v>2</v>
      </c>
      <c r="BV22" s="11">
        <f ca="1">IFERROR(HLOOKUP(BV$1,$BE22:$BS$216,ROWS($BE22:$BE$216),0),"")</f>
        <v>1080701</v>
      </c>
      <c r="BW22" s="11">
        <f ca="1">IFERROR(HLOOKUP(BW$1,$BE22:$BT$216,ROWS($BE22:$BE$216),0),"")</f>
        <v>1090701</v>
      </c>
      <c r="BX22" s="11" t="str">
        <f ca="1">IFERROR(HLOOKUP(BX$1,$BE22:$BS$216,ROWS($BE22:$BE$216),0),"")</f>
        <v/>
      </c>
      <c r="BY22" s="11" t="str">
        <f ca="1">IFERROR(HLOOKUP(BY$1,$BE22:$BT$216,ROWS($BE22:$BE$216),0),"")</f>
        <v/>
      </c>
      <c r="BZ22" s="11" t="str">
        <f ca="1">IFERROR(HLOOKUP(BZ$1,$BE22:$BS$216,ROWS($BE22:$BE$216),0),"")</f>
        <v/>
      </c>
      <c r="CA22" s="11" t="str">
        <f ca="1">IFERROR(HLOOKUP(CA$1,$BE22:$BT$216,ROWS($BE22:$BE$216),0),"")</f>
        <v/>
      </c>
      <c r="CD22" s="4" t="str">
        <f t="shared" ca="1" si="34"/>
        <v>if(Name() == "BIRLACORPN-BOM") { includeOK = (DateNum() &gt;= 1080701 AND DateNum() &lt; 1090701); }</v>
      </c>
    </row>
    <row r="23" spans="2:82" x14ac:dyDescent="0.45">
      <c r="B23" s="4" t="s">
        <v>25</v>
      </c>
      <c r="C23" s="4" t="s">
        <v>23400</v>
      </c>
      <c r="D23" s="4" t="s">
        <v>23772</v>
      </c>
      <c r="F23" s="11" t="s">
        <v>23400</v>
      </c>
      <c r="G23" s="4">
        <f t="shared" si="3"/>
        <v>1</v>
      </c>
      <c r="H23" s="4">
        <f t="shared" si="4"/>
        <v>1</v>
      </c>
      <c r="I23" s="4">
        <f t="shared" si="5"/>
        <v>1</v>
      </c>
      <c r="J23" s="4">
        <f t="shared" si="6"/>
        <v>0</v>
      </c>
      <c r="K23" s="4">
        <f t="shared" si="7"/>
        <v>0</v>
      </c>
      <c r="L23" s="4">
        <f t="shared" si="8"/>
        <v>0</v>
      </c>
      <c r="M23" s="4">
        <f t="shared" si="9"/>
        <v>0</v>
      </c>
      <c r="N23" s="4">
        <f t="shared" si="10"/>
        <v>0</v>
      </c>
      <c r="O23" s="4">
        <f t="shared" si="11"/>
        <v>0</v>
      </c>
      <c r="P23" s="4">
        <f t="shared" si="12"/>
        <v>0</v>
      </c>
      <c r="Q23" s="4">
        <f t="shared" si="1"/>
        <v>0</v>
      </c>
      <c r="R23" s="4">
        <f t="shared" si="13"/>
        <v>0</v>
      </c>
      <c r="S23" s="4">
        <f t="shared" si="14"/>
        <v>0</v>
      </c>
      <c r="T23" s="11">
        <f t="shared" si="15"/>
        <v>0</v>
      </c>
      <c r="U23" s="11">
        <f t="shared" si="16"/>
        <v>0</v>
      </c>
      <c r="W23" s="11">
        <f ca="1">IF(SUM($W23:W23)&gt;0,IF(AND(G23=1,F23&lt;&gt;1),1,IF(AND(G23=0,F23&lt;&gt;0),-1,0)),IF(AND(G23=1,F23&lt;&gt;1),1,0))</f>
        <v>1</v>
      </c>
      <c r="X23" s="11">
        <f ca="1">IF(SUM($W23:W23)&gt;0,IF(AND(H23=1,G23&lt;&gt;1),1,IF(AND(H23=0,G23&lt;&gt;0),-1,0)),IF(AND(H23=1,G23&lt;&gt;1),1,0))</f>
        <v>0</v>
      </c>
      <c r="Y23" s="11">
        <f ca="1">IF(SUM($W23:X23)&gt;0,IF(AND(I23=1,H23&lt;&gt;1),1,IF(AND(I23=0,H23&lt;&gt;0),-1,0)),IF(AND(I23=1,H23&lt;&gt;1),1,0))</f>
        <v>0</v>
      </c>
      <c r="Z23" s="11">
        <f ca="1">IF(SUM($W23:Y23)&gt;0,IF(AND(J23=1,I23&lt;&gt;1),1,IF(AND(J23=0,I23&lt;&gt;0),-1,0)),IF(AND(J23=1,I23&lt;&gt;1),1,0))</f>
        <v>-1</v>
      </c>
      <c r="AA23" s="11">
        <f ca="1">IF(SUM($W23:Z23)&gt;0,IF(AND(K23=1,J23&lt;&gt;1),1,IF(AND(K23=0,J23&lt;&gt;0),-1,0)),IF(AND(K23=1,J23&lt;&gt;1),1,0))</f>
        <v>0</v>
      </c>
      <c r="AB23" s="11">
        <f ca="1">IF(SUM($W23:AA23)&gt;0,IF(AND(L23=1,K23&lt;&gt;1),1,IF(AND(L23=0,K23&lt;&gt;0),-1,0)),IF(AND(L23=1,K23&lt;&gt;1),1,0))</f>
        <v>0</v>
      </c>
      <c r="AC23" s="11">
        <f ca="1">IF(SUM($W23:AB23)&gt;0,IF(AND(M23=1,L23&lt;&gt;1),1,IF(AND(M23=0,L23&lt;&gt;0),-1,0)),IF(AND(M23=1,L23&lt;&gt;1),1,0))</f>
        <v>0</v>
      </c>
      <c r="AD23" s="11">
        <f ca="1">IF(SUM($W23:AC23)&gt;0,IF(AND(N23=1,M23&lt;&gt;1),1,IF(AND(N23=0,M23&lt;&gt;0),-1,0)),IF(AND(N23=1,M23&lt;&gt;1),1,0))</f>
        <v>0</v>
      </c>
      <c r="AE23" s="11">
        <f ca="1">IF(SUM($W23:AD23)&gt;0,IF(AND(O23=1,N23&lt;&gt;1),1,IF(AND(O23=0,N23&lt;&gt;0),-1,0)),IF(AND(O23=1,N23&lt;&gt;1),1,0))</f>
        <v>0</v>
      </c>
      <c r="AF23" s="11">
        <f ca="1">IF(SUM($W23:AE23)&gt;0,IF(AND(P23=1,O23&lt;&gt;1),1,IF(AND(P23=0,O23&lt;&gt;0),-1,0)),IF(AND(P23=1,O23&lt;&gt;1),1,0))</f>
        <v>0</v>
      </c>
      <c r="AG23" s="11">
        <f ca="1">IF(SUM($W23:AF23)&gt;0,IF(AND(Q23=1,P23&lt;&gt;1),1,IF(AND(Q23=0,P23&lt;&gt;0),-1,0)),IF(AND(Q23=1,P23&lt;&gt;1),1,0))</f>
        <v>0</v>
      </c>
      <c r="AH23" s="11">
        <f ca="1">IF(SUM($W23:AG23)&gt;0,IF(AND(R23=1,Q23&lt;&gt;1),1,IF(AND(R23=0,Q23&lt;&gt;0),-1,0)),IF(AND(R23=1,Q23&lt;&gt;1),1,0))</f>
        <v>0</v>
      </c>
      <c r="AI23" s="11">
        <f ca="1">IF(SUM($W23:AH23)&gt;0,IF(AND(S23=1,R23&lt;&gt;1),1,IF(AND(S23=0,R23&lt;&gt;0),-1,0)),IF(AND(S23=1,R23&lt;&gt;1),1,0))</f>
        <v>0</v>
      </c>
      <c r="AJ23" s="11">
        <f ca="1">IF(SUM($W23:AI23)&gt;0,IF(AND(T23=1,S23&lt;&gt;1),1,IF(AND(T23=0,S23&lt;&gt;0),-1,0)),IF(AND(T23=1,S23&lt;&gt;1),1,0))</f>
        <v>0</v>
      </c>
      <c r="AK23" s="11">
        <f ca="1">IF(SUM($W23:AJ23)&gt;0,IF(AND(U23=1,T23&lt;&gt;1),1,IF(AND(U23=0,T23&lt;&gt;0),-1,0)),IF(AND(U23=1,T23&lt;&gt;1),1,0))</f>
        <v>0</v>
      </c>
      <c r="AL23" s="11">
        <f t="shared" ca="1" si="17"/>
        <v>1</v>
      </c>
      <c r="AN23" s="4">
        <f t="shared" ca="1" si="18"/>
        <v>0</v>
      </c>
      <c r="AO23" s="4" t="str">
        <f t="shared" ca="1" si="19"/>
        <v/>
      </c>
      <c r="AP23" s="4" t="str">
        <f t="shared" ca="1" si="20"/>
        <v/>
      </c>
      <c r="AQ23" s="4">
        <f t="shared" ca="1" si="21"/>
        <v>0</v>
      </c>
      <c r="AR23" s="4" t="str">
        <f t="shared" ca="1" si="22"/>
        <v/>
      </c>
      <c r="AS23" s="4" t="str">
        <f t="shared" ca="1" si="23"/>
        <v/>
      </c>
      <c r="AT23" s="4" t="str">
        <f t="shared" ca="1" si="24"/>
        <v/>
      </c>
      <c r="AU23" s="4" t="str">
        <f t="shared" ca="1" si="25"/>
        <v/>
      </c>
      <c r="AV23" s="4" t="str">
        <f t="shared" ca="1" si="26"/>
        <v/>
      </c>
      <c r="AW23" s="4" t="str">
        <f t="shared" ca="1" si="27"/>
        <v/>
      </c>
      <c r="AX23" s="4" t="str">
        <f t="shared" ca="1" si="28"/>
        <v/>
      </c>
      <c r="AY23" s="4" t="str">
        <f t="shared" ca="1" si="29"/>
        <v/>
      </c>
      <c r="AZ23" s="4" t="str">
        <f t="shared" ca="1" si="30"/>
        <v/>
      </c>
      <c r="BA23" s="11" t="str">
        <f t="shared" ca="1" si="31"/>
        <v/>
      </c>
      <c r="BB23" s="11" t="str">
        <f t="shared" ca="1" si="32"/>
        <v/>
      </c>
      <c r="BC23" s="11" t="str">
        <f t="shared" ca="1" si="2"/>
        <v/>
      </c>
      <c r="BE23" s="4">
        <f ca="1">COUNT($AN23:AN23)</f>
        <v>1</v>
      </c>
      <c r="BF23" s="4">
        <f ca="1">COUNT($AN23:AO23)</f>
        <v>1</v>
      </c>
      <c r="BG23" s="4">
        <f ca="1">COUNT($AN23:AP23)</f>
        <v>1</v>
      </c>
      <c r="BH23" s="4">
        <f ca="1">COUNT($AN23:AQ23)</f>
        <v>2</v>
      </c>
      <c r="BI23" s="4">
        <f ca="1">COUNT($AN23:AR23)</f>
        <v>2</v>
      </c>
      <c r="BJ23" s="4">
        <f ca="1">COUNT($AN23:AS23)</f>
        <v>2</v>
      </c>
      <c r="BK23" s="4">
        <f ca="1">COUNT($AN23:AT23)</f>
        <v>2</v>
      </c>
      <c r="BL23" s="4">
        <f ca="1">COUNT($AN23:AU23)</f>
        <v>2</v>
      </c>
      <c r="BM23" s="4">
        <f ca="1">COUNT($AN23:AV23)</f>
        <v>2</v>
      </c>
      <c r="BN23" s="4">
        <f ca="1">COUNT($AN23:AW23)</f>
        <v>2</v>
      </c>
      <c r="BO23" s="4">
        <f ca="1">COUNT($AN23:AX23)</f>
        <v>2</v>
      </c>
      <c r="BP23" s="4">
        <f ca="1">COUNT($AN23:AY23)</f>
        <v>2</v>
      </c>
      <c r="BQ23" s="4">
        <f ca="1">COUNT($AN23:AZ23)</f>
        <v>2</v>
      </c>
      <c r="BR23" s="11">
        <f ca="1">COUNT($AN23:BA23)</f>
        <v>2</v>
      </c>
      <c r="BS23" s="11">
        <f ca="1">COUNT($AN23:BB23)</f>
        <v>2</v>
      </c>
      <c r="BT23" s="4">
        <f t="shared" ca="1" si="33"/>
        <v>2</v>
      </c>
      <c r="BV23" s="11">
        <f ca="1">IFERROR(HLOOKUP(BV$1,$BE23:$BS$216,ROWS($BE23:$BE$216),0),"")</f>
        <v>1080701</v>
      </c>
      <c r="BW23" s="11">
        <f ca="1">IFERROR(HLOOKUP(BW$1,$BE23:$BT$216,ROWS($BE23:$BE$216),0),"")</f>
        <v>1110701</v>
      </c>
      <c r="BX23" s="11" t="str">
        <f ca="1">IFERROR(HLOOKUP(BX$1,$BE23:$BS$216,ROWS($BE23:$BE$216),0),"")</f>
        <v/>
      </c>
      <c r="BY23" s="11" t="str">
        <f ca="1">IFERROR(HLOOKUP(BY$1,$BE23:$BT$216,ROWS($BE23:$BE$216),0),"")</f>
        <v/>
      </c>
      <c r="BZ23" s="11" t="str">
        <f ca="1">IFERROR(HLOOKUP(BZ$1,$BE23:$BS$216,ROWS($BE23:$BE$216),0),"")</f>
        <v/>
      </c>
      <c r="CA23" s="11" t="str">
        <f ca="1">IFERROR(HLOOKUP(CA$1,$BE23:$BT$216,ROWS($BE23:$BE$216),0),"")</f>
        <v/>
      </c>
      <c r="CD23" s="4" t="str">
        <f t="shared" ca="1" si="34"/>
        <v>if(Name() == "VOLTAS-BOM") { includeOK = (DateNum() &gt;= 1080701 AND DateNum() &lt; 1110701); }</v>
      </c>
    </row>
    <row r="24" spans="2:82" x14ac:dyDescent="0.45">
      <c r="B24" s="4" t="s">
        <v>26</v>
      </c>
      <c r="C24" s="4" t="s">
        <v>19900</v>
      </c>
      <c r="D24" s="4" t="s">
        <v>23773</v>
      </c>
      <c r="F24" s="11" t="s">
        <v>19900</v>
      </c>
      <c r="G24" s="4">
        <f t="shared" si="3"/>
        <v>1</v>
      </c>
      <c r="H24" s="4">
        <f t="shared" si="4"/>
        <v>0</v>
      </c>
      <c r="I24" s="4">
        <f t="shared" si="5"/>
        <v>0</v>
      </c>
      <c r="J24" s="4">
        <f t="shared" si="6"/>
        <v>0</v>
      </c>
      <c r="K24" s="4">
        <f t="shared" si="7"/>
        <v>0</v>
      </c>
      <c r="L24" s="4">
        <f t="shared" si="8"/>
        <v>0</v>
      </c>
      <c r="M24" s="4">
        <f t="shared" si="9"/>
        <v>0</v>
      </c>
      <c r="N24" s="4">
        <f t="shared" si="10"/>
        <v>0</v>
      </c>
      <c r="O24" s="4">
        <f t="shared" si="11"/>
        <v>0</v>
      </c>
      <c r="P24" s="4">
        <f t="shared" si="12"/>
        <v>0</v>
      </c>
      <c r="Q24" s="4">
        <f t="shared" si="1"/>
        <v>0</v>
      </c>
      <c r="R24" s="4">
        <f t="shared" si="13"/>
        <v>0</v>
      </c>
      <c r="S24" s="4">
        <f t="shared" si="14"/>
        <v>0</v>
      </c>
      <c r="T24" s="11">
        <f t="shared" si="15"/>
        <v>0</v>
      </c>
      <c r="U24" s="11">
        <f t="shared" si="16"/>
        <v>0</v>
      </c>
      <c r="W24" s="11">
        <f ca="1">IF(SUM($W24:W24)&gt;0,IF(AND(G24=1,F24&lt;&gt;1),1,IF(AND(G24=0,F24&lt;&gt;0),-1,0)),IF(AND(G24=1,F24&lt;&gt;1),1,0))</f>
        <v>1</v>
      </c>
      <c r="X24" s="11">
        <f ca="1">IF(SUM($W24:W24)&gt;0,IF(AND(H24=1,G24&lt;&gt;1),1,IF(AND(H24=0,G24&lt;&gt;0),-1,0)),IF(AND(H24=1,G24&lt;&gt;1),1,0))</f>
        <v>-1</v>
      </c>
      <c r="Y24" s="11">
        <f ca="1">IF(SUM($W24:X24)&gt;0,IF(AND(I24=1,H24&lt;&gt;1),1,IF(AND(I24=0,H24&lt;&gt;0),-1,0)),IF(AND(I24=1,H24&lt;&gt;1),1,0))</f>
        <v>0</v>
      </c>
      <c r="Z24" s="11">
        <f ca="1">IF(SUM($W24:Y24)&gt;0,IF(AND(J24=1,I24&lt;&gt;1),1,IF(AND(J24=0,I24&lt;&gt;0),-1,0)),IF(AND(J24=1,I24&lt;&gt;1),1,0))</f>
        <v>0</v>
      </c>
      <c r="AA24" s="11">
        <f ca="1">IF(SUM($W24:Z24)&gt;0,IF(AND(K24=1,J24&lt;&gt;1),1,IF(AND(K24=0,J24&lt;&gt;0),-1,0)),IF(AND(K24=1,J24&lt;&gt;1),1,0))</f>
        <v>0</v>
      </c>
      <c r="AB24" s="11">
        <f ca="1">IF(SUM($W24:AA24)&gt;0,IF(AND(L24=1,K24&lt;&gt;1),1,IF(AND(L24=0,K24&lt;&gt;0),-1,0)),IF(AND(L24=1,K24&lt;&gt;1),1,0))</f>
        <v>0</v>
      </c>
      <c r="AC24" s="11">
        <f ca="1">IF(SUM($W24:AB24)&gt;0,IF(AND(M24=1,L24&lt;&gt;1),1,IF(AND(M24=0,L24&lt;&gt;0),-1,0)),IF(AND(M24=1,L24&lt;&gt;1),1,0))</f>
        <v>0</v>
      </c>
      <c r="AD24" s="11">
        <f ca="1">IF(SUM($W24:AC24)&gt;0,IF(AND(N24=1,M24&lt;&gt;1),1,IF(AND(N24=0,M24&lt;&gt;0),-1,0)),IF(AND(N24=1,M24&lt;&gt;1),1,0))</f>
        <v>0</v>
      </c>
      <c r="AE24" s="11">
        <f ca="1">IF(SUM($W24:AD24)&gt;0,IF(AND(O24=1,N24&lt;&gt;1),1,IF(AND(O24=0,N24&lt;&gt;0),-1,0)),IF(AND(O24=1,N24&lt;&gt;1),1,0))</f>
        <v>0</v>
      </c>
      <c r="AF24" s="11">
        <f ca="1">IF(SUM($W24:AE24)&gt;0,IF(AND(P24=1,O24&lt;&gt;1),1,IF(AND(P24=0,O24&lt;&gt;0),-1,0)),IF(AND(P24=1,O24&lt;&gt;1),1,0))</f>
        <v>0</v>
      </c>
      <c r="AG24" s="11">
        <f ca="1">IF(SUM($W24:AF24)&gt;0,IF(AND(Q24=1,P24&lt;&gt;1),1,IF(AND(Q24=0,P24&lt;&gt;0),-1,0)),IF(AND(Q24=1,P24&lt;&gt;1),1,0))</f>
        <v>0</v>
      </c>
      <c r="AH24" s="11">
        <f ca="1">IF(SUM($W24:AG24)&gt;0,IF(AND(R24=1,Q24&lt;&gt;1),1,IF(AND(R24=0,Q24&lt;&gt;0),-1,0)),IF(AND(R24=1,Q24&lt;&gt;1),1,0))</f>
        <v>0</v>
      </c>
      <c r="AI24" s="11">
        <f ca="1">IF(SUM($W24:AH24)&gt;0,IF(AND(S24=1,R24&lt;&gt;1),1,IF(AND(S24=0,R24&lt;&gt;0),-1,0)),IF(AND(S24=1,R24&lt;&gt;1),1,0))</f>
        <v>0</v>
      </c>
      <c r="AJ24" s="11">
        <f ca="1">IF(SUM($W24:AI24)&gt;0,IF(AND(T24=1,S24&lt;&gt;1),1,IF(AND(T24=0,S24&lt;&gt;0),-1,0)),IF(AND(T24=1,S24&lt;&gt;1),1,0))</f>
        <v>0</v>
      </c>
      <c r="AK24" s="11">
        <f ca="1">IF(SUM($W24:AJ24)&gt;0,IF(AND(U24=1,T24&lt;&gt;1),1,IF(AND(U24=0,T24&lt;&gt;0),-1,0)),IF(AND(U24=1,T24&lt;&gt;1),1,0))</f>
        <v>0</v>
      </c>
      <c r="AL24" s="11">
        <f t="shared" ca="1" si="17"/>
        <v>1</v>
      </c>
      <c r="AN24" s="4">
        <f t="shared" ca="1" si="18"/>
        <v>0</v>
      </c>
      <c r="AO24" s="4">
        <f t="shared" ca="1" si="19"/>
        <v>0</v>
      </c>
      <c r="AP24" s="4" t="str">
        <f t="shared" ca="1" si="20"/>
        <v/>
      </c>
      <c r="AQ24" s="4" t="str">
        <f t="shared" ca="1" si="21"/>
        <v/>
      </c>
      <c r="AR24" s="4" t="str">
        <f t="shared" ca="1" si="22"/>
        <v/>
      </c>
      <c r="AS24" s="4" t="str">
        <f t="shared" ca="1" si="23"/>
        <v/>
      </c>
      <c r="AT24" s="4" t="str">
        <f t="shared" ca="1" si="24"/>
        <v/>
      </c>
      <c r="AU24" s="4" t="str">
        <f t="shared" ca="1" si="25"/>
        <v/>
      </c>
      <c r="AV24" s="4" t="str">
        <f t="shared" ca="1" si="26"/>
        <v/>
      </c>
      <c r="AW24" s="4" t="str">
        <f t="shared" ca="1" si="27"/>
        <v/>
      </c>
      <c r="AX24" s="4" t="str">
        <f t="shared" ca="1" si="28"/>
        <v/>
      </c>
      <c r="AY24" s="4" t="str">
        <f t="shared" ca="1" si="29"/>
        <v/>
      </c>
      <c r="AZ24" s="4" t="str">
        <f t="shared" ca="1" si="30"/>
        <v/>
      </c>
      <c r="BA24" s="11" t="str">
        <f t="shared" ca="1" si="31"/>
        <v/>
      </c>
      <c r="BB24" s="11" t="str">
        <f t="shared" ca="1" si="32"/>
        <v/>
      </c>
      <c r="BC24" s="11" t="str">
        <f t="shared" ca="1" si="2"/>
        <v/>
      </c>
      <c r="BE24" s="4">
        <f ca="1">COUNT($AN24:AN24)</f>
        <v>1</v>
      </c>
      <c r="BF24" s="4">
        <f ca="1">COUNT($AN24:AO24)</f>
        <v>2</v>
      </c>
      <c r="BG24" s="4">
        <f ca="1">COUNT($AN24:AP24)</f>
        <v>2</v>
      </c>
      <c r="BH24" s="4">
        <f ca="1">COUNT($AN24:AQ24)</f>
        <v>2</v>
      </c>
      <c r="BI24" s="4">
        <f ca="1">COUNT($AN24:AR24)</f>
        <v>2</v>
      </c>
      <c r="BJ24" s="4">
        <f ca="1">COUNT($AN24:AS24)</f>
        <v>2</v>
      </c>
      <c r="BK24" s="4">
        <f ca="1">COUNT($AN24:AT24)</f>
        <v>2</v>
      </c>
      <c r="BL24" s="4">
        <f ca="1">COUNT($AN24:AU24)</f>
        <v>2</v>
      </c>
      <c r="BM24" s="4">
        <f ca="1">COUNT($AN24:AV24)</f>
        <v>2</v>
      </c>
      <c r="BN24" s="4">
        <f ca="1">COUNT($AN24:AW24)</f>
        <v>2</v>
      </c>
      <c r="BO24" s="4">
        <f ca="1">COUNT($AN24:AX24)</f>
        <v>2</v>
      </c>
      <c r="BP24" s="4">
        <f ca="1">COUNT($AN24:AY24)</f>
        <v>2</v>
      </c>
      <c r="BQ24" s="4">
        <f ca="1">COUNT($AN24:AZ24)</f>
        <v>2</v>
      </c>
      <c r="BR24" s="11">
        <f ca="1">COUNT($AN24:BA24)</f>
        <v>2</v>
      </c>
      <c r="BS24" s="11">
        <f ca="1">COUNT($AN24:BB24)</f>
        <v>2</v>
      </c>
      <c r="BT24" s="4">
        <f t="shared" ca="1" si="33"/>
        <v>2</v>
      </c>
      <c r="BV24" s="11">
        <f ca="1">IFERROR(HLOOKUP(BV$1,$BE24:$BS$216,ROWS($BE24:$BE$216),0),"")</f>
        <v>1080701</v>
      </c>
      <c r="BW24" s="11">
        <f ca="1">IFERROR(HLOOKUP(BW$1,$BE24:$BT$216,ROWS($BE24:$BE$216),0),"")</f>
        <v>1090701</v>
      </c>
      <c r="BX24" s="11" t="str">
        <f ca="1">IFERROR(HLOOKUP(BX$1,$BE24:$BS$216,ROWS($BE24:$BE$216),0),"")</f>
        <v/>
      </c>
      <c r="BY24" s="11" t="str">
        <f ca="1">IFERROR(HLOOKUP(BY$1,$BE24:$BT$216,ROWS($BE24:$BE$216),0),"")</f>
        <v/>
      </c>
      <c r="BZ24" s="11" t="str">
        <f ca="1">IFERROR(HLOOKUP(BZ$1,$BE24:$BS$216,ROWS($BE24:$BE$216),0),"")</f>
        <v/>
      </c>
      <c r="CA24" s="11" t="str">
        <f ca="1">IFERROR(HLOOKUP(CA$1,$BE24:$BT$216,ROWS($BE24:$BE$216),0),"")</f>
        <v/>
      </c>
      <c r="CD24" s="4" t="str">
        <f t="shared" ca="1" si="34"/>
        <v>if(Name() == "INDOTECH-BOM") { includeOK = (DateNum() &gt;= 1080701 AND DateNum() &lt; 1090701); }</v>
      </c>
    </row>
    <row r="25" spans="2:82" x14ac:dyDescent="0.45">
      <c r="B25" s="4" t="s">
        <v>27</v>
      </c>
      <c r="C25" s="4" t="s">
        <v>20283</v>
      </c>
      <c r="D25" s="4" t="s">
        <v>23774</v>
      </c>
      <c r="F25" s="11" t="s">
        <v>20283</v>
      </c>
      <c r="G25" s="4">
        <f t="shared" si="3"/>
        <v>1</v>
      </c>
      <c r="H25" s="4">
        <f t="shared" si="4"/>
        <v>0</v>
      </c>
      <c r="I25" s="4">
        <f t="shared" si="5"/>
        <v>0</v>
      </c>
      <c r="J25" s="4">
        <f t="shared" si="6"/>
        <v>0</v>
      </c>
      <c r="K25" s="4">
        <f t="shared" si="7"/>
        <v>0</v>
      </c>
      <c r="L25" s="4">
        <f t="shared" si="8"/>
        <v>0</v>
      </c>
      <c r="M25" s="4">
        <f t="shared" si="9"/>
        <v>0</v>
      </c>
      <c r="N25" s="4">
        <f t="shared" si="10"/>
        <v>0</v>
      </c>
      <c r="O25" s="4">
        <f t="shared" si="11"/>
        <v>0</v>
      </c>
      <c r="P25" s="4">
        <f t="shared" si="12"/>
        <v>0</v>
      </c>
      <c r="Q25" s="4">
        <f t="shared" si="1"/>
        <v>0</v>
      </c>
      <c r="R25" s="4">
        <f t="shared" si="13"/>
        <v>0</v>
      </c>
      <c r="S25" s="4">
        <f t="shared" si="14"/>
        <v>0</v>
      </c>
      <c r="T25" s="11">
        <f t="shared" si="15"/>
        <v>0</v>
      </c>
      <c r="U25" s="11">
        <f t="shared" si="16"/>
        <v>0</v>
      </c>
      <c r="W25" s="11">
        <f ca="1">IF(SUM($W25:W25)&gt;0,IF(AND(G25=1,F25&lt;&gt;1),1,IF(AND(G25=0,F25&lt;&gt;0),-1,0)),IF(AND(G25=1,F25&lt;&gt;1),1,0))</f>
        <v>1</v>
      </c>
      <c r="X25" s="11">
        <f ca="1">IF(SUM($W25:W25)&gt;0,IF(AND(H25=1,G25&lt;&gt;1),1,IF(AND(H25=0,G25&lt;&gt;0),-1,0)),IF(AND(H25=1,G25&lt;&gt;1),1,0))</f>
        <v>-1</v>
      </c>
      <c r="Y25" s="11">
        <f ca="1">IF(SUM($W25:X25)&gt;0,IF(AND(I25=1,H25&lt;&gt;1),1,IF(AND(I25=0,H25&lt;&gt;0),-1,0)),IF(AND(I25=1,H25&lt;&gt;1),1,0))</f>
        <v>0</v>
      </c>
      <c r="Z25" s="11">
        <f ca="1">IF(SUM($W25:Y25)&gt;0,IF(AND(J25=1,I25&lt;&gt;1),1,IF(AND(J25=0,I25&lt;&gt;0),-1,0)),IF(AND(J25=1,I25&lt;&gt;1),1,0))</f>
        <v>0</v>
      </c>
      <c r="AA25" s="11">
        <f ca="1">IF(SUM($W25:Z25)&gt;0,IF(AND(K25=1,J25&lt;&gt;1),1,IF(AND(K25=0,J25&lt;&gt;0),-1,0)),IF(AND(K25=1,J25&lt;&gt;1),1,0))</f>
        <v>0</v>
      </c>
      <c r="AB25" s="11">
        <f ca="1">IF(SUM($W25:AA25)&gt;0,IF(AND(L25=1,K25&lt;&gt;1),1,IF(AND(L25=0,K25&lt;&gt;0),-1,0)),IF(AND(L25=1,K25&lt;&gt;1),1,0))</f>
        <v>0</v>
      </c>
      <c r="AC25" s="11">
        <f ca="1">IF(SUM($W25:AB25)&gt;0,IF(AND(M25=1,L25&lt;&gt;1),1,IF(AND(M25=0,L25&lt;&gt;0),-1,0)),IF(AND(M25=1,L25&lt;&gt;1),1,0))</f>
        <v>0</v>
      </c>
      <c r="AD25" s="11">
        <f ca="1">IF(SUM($W25:AC25)&gt;0,IF(AND(N25=1,M25&lt;&gt;1),1,IF(AND(N25=0,M25&lt;&gt;0),-1,0)),IF(AND(N25=1,M25&lt;&gt;1),1,0))</f>
        <v>0</v>
      </c>
      <c r="AE25" s="11">
        <f ca="1">IF(SUM($W25:AD25)&gt;0,IF(AND(O25=1,N25&lt;&gt;1),1,IF(AND(O25=0,N25&lt;&gt;0),-1,0)),IF(AND(O25=1,N25&lt;&gt;1),1,0))</f>
        <v>0</v>
      </c>
      <c r="AF25" s="11">
        <f ca="1">IF(SUM($W25:AE25)&gt;0,IF(AND(P25=1,O25&lt;&gt;1),1,IF(AND(P25=0,O25&lt;&gt;0),-1,0)),IF(AND(P25=1,O25&lt;&gt;1),1,0))</f>
        <v>0</v>
      </c>
      <c r="AG25" s="11">
        <f ca="1">IF(SUM($W25:AF25)&gt;0,IF(AND(Q25=1,P25&lt;&gt;1),1,IF(AND(Q25=0,P25&lt;&gt;0),-1,0)),IF(AND(Q25=1,P25&lt;&gt;1),1,0))</f>
        <v>0</v>
      </c>
      <c r="AH25" s="11">
        <f ca="1">IF(SUM($W25:AG25)&gt;0,IF(AND(R25=1,Q25&lt;&gt;1),1,IF(AND(R25=0,Q25&lt;&gt;0),-1,0)),IF(AND(R25=1,Q25&lt;&gt;1),1,0))</f>
        <v>0</v>
      </c>
      <c r="AI25" s="11">
        <f ca="1">IF(SUM($W25:AH25)&gt;0,IF(AND(S25=1,R25&lt;&gt;1),1,IF(AND(S25=0,R25&lt;&gt;0),-1,0)),IF(AND(S25=1,R25&lt;&gt;1),1,0))</f>
        <v>0</v>
      </c>
      <c r="AJ25" s="11">
        <f ca="1">IF(SUM($W25:AI25)&gt;0,IF(AND(T25=1,S25&lt;&gt;1),1,IF(AND(T25=0,S25&lt;&gt;0),-1,0)),IF(AND(T25=1,S25&lt;&gt;1),1,0))</f>
        <v>0</v>
      </c>
      <c r="AK25" s="11">
        <f ca="1">IF(SUM($W25:AJ25)&gt;0,IF(AND(U25=1,T25&lt;&gt;1),1,IF(AND(U25=0,T25&lt;&gt;0),-1,0)),IF(AND(U25=1,T25&lt;&gt;1),1,0))</f>
        <v>0</v>
      </c>
      <c r="AL25" s="11">
        <f t="shared" ca="1" si="17"/>
        <v>1</v>
      </c>
      <c r="AN25" s="4">
        <f t="shared" ca="1" si="18"/>
        <v>0</v>
      </c>
      <c r="AO25" s="4">
        <f t="shared" ca="1" si="19"/>
        <v>0</v>
      </c>
      <c r="AP25" s="4" t="str">
        <f t="shared" ca="1" si="20"/>
        <v/>
      </c>
      <c r="AQ25" s="4" t="str">
        <f t="shared" ca="1" si="21"/>
        <v/>
      </c>
      <c r="AR25" s="4" t="str">
        <f t="shared" ca="1" si="22"/>
        <v/>
      </c>
      <c r="AS25" s="4" t="str">
        <f t="shared" ca="1" si="23"/>
        <v/>
      </c>
      <c r="AT25" s="4" t="str">
        <f t="shared" ca="1" si="24"/>
        <v/>
      </c>
      <c r="AU25" s="4" t="str">
        <f t="shared" ca="1" si="25"/>
        <v/>
      </c>
      <c r="AV25" s="4" t="str">
        <f t="shared" ca="1" si="26"/>
        <v/>
      </c>
      <c r="AW25" s="4" t="str">
        <f t="shared" ca="1" si="27"/>
        <v/>
      </c>
      <c r="AX25" s="4" t="str">
        <f t="shared" ca="1" si="28"/>
        <v/>
      </c>
      <c r="AY25" s="4" t="str">
        <f t="shared" ca="1" si="29"/>
        <v/>
      </c>
      <c r="AZ25" s="4" t="str">
        <f t="shared" ca="1" si="30"/>
        <v/>
      </c>
      <c r="BA25" s="11" t="str">
        <f t="shared" ca="1" si="31"/>
        <v/>
      </c>
      <c r="BB25" s="11" t="str">
        <f t="shared" ca="1" si="32"/>
        <v/>
      </c>
      <c r="BC25" s="11" t="str">
        <f t="shared" ca="1" si="2"/>
        <v/>
      </c>
      <c r="BE25" s="4">
        <f ca="1">COUNT($AN25:AN25)</f>
        <v>1</v>
      </c>
      <c r="BF25" s="4">
        <f ca="1">COUNT($AN25:AO25)</f>
        <v>2</v>
      </c>
      <c r="BG25" s="4">
        <f ca="1">COUNT($AN25:AP25)</f>
        <v>2</v>
      </c>
      <c r="BH25" s="4">
        <f ca="1">COUNT($AN25:AQ25)</f>
        <v>2</v>
      </c>
      <c r="BI25" s="4">
        <f ca="1">COUNT($AN25:AR25)</f>
        <v>2</v>
      </c>
      <c r="BJ25" s="4">
        <f ca="1">COUNT($AN25:AS25)</f>
        <v>2</v>
      </c>
      <c r="BK25" s="4">
        <f ca="1">COUNT($AN25:AT25)</f>
        <v>2</v>
      </c>
      <c r="BL25" s="4">
        <f ca="1">COUNT($AN25:AU25)</f>
        <v>2</v>
      </c>
      <c r="BM25" s="4">
        <f ca="1">COUNT($AN25:AV25)</f>
        <v>2</v>
      </c>
      <c r="BN25" s="4">
        <f ca="1">COUNT($AN25:AW25)</f>
        <v>2</v>
      </c>
      <c r="BO25" s="4">
        <f ca="1">COUNT($AN25:AX25)</f>
        <v>2</v>
      </c>
      <c r="BP25" s="4">
        <f ca="1">COUNT($AN25:AY25)</f>
        <v>2</v>
      </c>
      <c r="BQ25" s="4">
        <f ca="1">COUNT($AN25:AZ25)</f>
        <v>2</v>
      </c>
      <c r="BR25" s="11">
        <f ca="1">COUNT($AN25:BA25)</f>
        <v>2</v>
      </c>
      <c r="BS25" s="11">
        <f ca="1">COUNT($AN25:BB25)</f>
        <v>2</v>
      </c>
      <c r="BT25" s="4">
        <f t="shared" ca="1" si="33"/>
        <v>2</v>
      </c>
      <c r="BV25" s="11">
        <f ca="1">IFERROR(HLOOKUP(BV$1,$BE25:$BS$216,ROWS($BE25:$BE$216),0),"")</f>
        <v>1080701</v>
      </c>
      <c r="BW25" s="11">
        <f ca="1">IFERROR(HLOOKUP(BW$1,$BE25:$BT$216,ROWS($BE25:$BE$216),0),"")</f>
        <v>1090701</v>
      </c>
      <c r="BX25" s="11" t="str">
        <f ca="1">IFERROR(HLOOKUP(BX$1,$BE25:$BS$216,ROWS($BE25:$BE$216),0),"")</f>
        <v/>
      </c>
      <c r="BY25" s="11" t="str">
        <f ca="1">IFERROR(HLOOKUP(BY$1,$BE25:$BT$216,ROWS($BE25:$BE$216),0),"")</f>
        <v/>
      </c>
      <c r="BZ25" s="11" t="str">
        <f ca="1">IFERROR(HLOOKUP(BZ$1,$BE25:$BS$216,ROWS($BE25:$BE$216),0),"")</f>
        <v/>
      </c>
      <c r="CA25" s="11" t="str">
        <f ca="1">IFERROR(HLOOKUP(CA$1,$BE25:$BT$216,ROWS($BE25:$BE$216),0),"")</f>
        <v/>
      </c>
      <c r="CD25" s="4" t="str">
        <f t="shared" ca="1" si="34"/>
        <v>if(Name() == "KCP-BOM") { includeOK = (DateNum() &gt;= 1080701 AND DateNum() &lt; 1090701); }</v>
      </c>
    </row>
    <row r="26" spans="2:82" x14ac:dyDescent="0.45">
      <c r="B26" s="4" t="s">
        <v>28</v>
      </c>
      <c r="C26" s="4" t="s">
        <v>23732</v>
      </c>
      <c r="D26" s="4" t="s">
        <v>23775</v>
      </c>
      <c r="F26" s="11" t="s">
        <v>23732</v>
      </c>
      <c r="G26" s="4">
        <f t="shared" si="3"/>
        <v>1</v>
      </c>
      <c r="H26" s="4">
        <f t="shared" si="4"/>
        <v>0</v>
      </c>
      <c r="I26" s="4">
        <f t="shared" si="5"/>
        <v>0</v>
      </c>
      <c r="J26" s="4">
        <f t="shared" si="6"/>
        <v>0</v>
      </c>
      <c r="K26" s="4">
        <f t="shared" si="7"/>
        <v>0</v>
      </c>
      <c r="L26" s="4">
        <f t="shared" si="8"/>
        <v>0</v>
      </c>
      <c r="M26" s="4">
        <f t="shared" si="9"/>
        <v>0</v>
      </c>
      <c r="N26" s="4">
        <f t="shared" si="10"/>
        <v>0</v>
      </c>
      <c r="O26" s="4">
        <f t="shared" si="11"/>
        <v>0</v>
      </c>
      <c r="P26" s="4">
        <f t="shared" si="12"/>
        <v>0</v>
      </c>
      <c r="Q26" s="4">
        <f t="shared" si="1"/>
        <v>0</v>
      </c>
      <c r="R26" s="4">
        <f t="shared" si="13"/>
        <v>0</v>
      </c>
      <c r="S26" s="4">
        <f t="shared" si="14"/>
        <v>0</v>
      </c>
      <c r="T26" s="11">
        <f t="shared" si="15"/>
        <v>0</v>
      </c>
      <c r="U26" s="11">
        <f t="shared" si="16"/>
        <v>0</v>
      </c>
      <c r="W26" s="11">
        <f ca="1">IF(SUM($W26:W26)&gt;0,IF(AND(G26=1,F26&lt;&gt;1),1,IF(AND(G26=0,F26&lt;&gt;0),-1,0)),IF(AND(G26=1,F26&lt;&gt;1),1,0))</f>
        <v>1</v>
      </c>
      <c r="X26" s="11">
        <f ca="1">IF(SUM($W26:W26)&gt;0,IF(AND(H26=1,G26&lt;&gt;1),1,IF(AND(H26=0,G26&lt;&gt;0),-1,0)),IF(AND(H26=1,G26&lt;&gt;1),1,0))</f>
        <v>-1</v>
      </c>
      <c r="Y26" s="11">
        <f ca="1">IF(SUM($W26:X26)&gt;0,IF(AND(I26=1,H26&lt;&gt;1),1,IF(AND(I26=0,H26&lt;&gt;0),-1,0)),IF(AND(I26=1,H26&lt;&gt;1),1,0))</f>
        <v>0</v>
      </c>
      <c r="Z26" s="11">
        <f ca="1">IF(SUM($W26:Y26)&gt;0,IF(AND(J26=1,I26&lt;&gt;1),1,IF(AND(J26=0,I26&lt;&gt;0),-1,0)),IF(AND(J26=1,I26&lt;&gt;1),1,0))</f>
        <v>0</v>
      </c>
      <c r="AA26" s="11">
        <f ca="1">IF(SUM($W26:Z26)&gt;0,IF(AND(K26=1,J26&lt;&gt;1),1,IF(AND(K26=0,J26&lt;&gt;0),-1,0)),IF(AND(K26=1,J26&lt;&gt;1),1,0))</f>
        <v>0</v>
      </c>
      <c r="AB26" s="11">
        <f ca="1">IF(SUM($W26:AA26)&gt;0,IF(AND(L26=1,K26&lt;&gt;1),1,IF(AND(L26=0,K26&lt;&gt;0),-1,0)),IF(AND(L26=1,K26&lt;&gt;1),1,0))</f>
        <v>0</v>
      </c>
      <c r="AC26" s="11">
        <f ca="1">IF(SUM($W26:AB26)&gt;0,IF(AND(M26=1,L26&lt;&gt;1),1,IF(AND(M26=0,L26&lt;&gt;0),-1,0)),IF(AND(M26=1,L26&lt;&gt;1),1,0))</f>
        <v>0</v>
      </c>
      <c r="AD26" s="11">
        <f ca="1">IF(SUM($W26:AC26)&gt;0,IF(AND(N26=1,M26&lt;&gt;1),1,IF(AND(N26=0,M26&lt;&gt;0),-1,0)),IF(AND(N26=1,M26&lt;&gt;1),1,0))</f>
        <v>0</v>
      </c>
      <c r="AE26" s="11">
        <f ca="1">IF(SUM($W26:AD26)&gt;0,IF(AND(O26=1,N26&lt;&gt;1),1,IF(AND(O26=0,N26&lt;&gt;0),-1,0)),IF(AND(O26=1,N26&lt;&gt;1),1,0))</f>
        <v>0</v>
      </c>
      <c r="AF26" s="11">
        <f ca="1">IF(SUM($W26:AE26)&gt;0,IF(AND(P26=1,O26&lt;&gt;1),1,IF(AND(P26=0,O26&lt;&gt;0),-1,0)),IF(AND(P26=1,O26&lt;&gt;1),1,0))</f>
        <v>0</v>
      </c>
      <c r="AG26" s="11">
        <f ca="1">IF(SUM($W26:AF26)&gt;0,IF(AND(Q26=1,P26&lt;&gt;1),1,IF(AND(Q26=0,P26&lt;&gt;0),-1,0)),IF(AND(Q26=1,P26&lt;&gt;1),1,0))</f>
        <v>0</v>
      </c>
      <c r="AH26" s="11">
        <f ca="1">IF(SUM($W26:AG26)&gt;0,IF(AND(R26=1,Q26&lt;&gt;1),1,IF(AND(R26=0,Q26&lt;&gt;0),-1,0)),IF(AND(R26=1,Q26&lt;&gt;1),1,0))</f>
        <v>0</v>
      </c>
      <c r="AI26" s="11">
        <f ca="1">IF(SUM($W26:AH26)&gt;0,IF(AND(S26=1,R26&lt;&gt;1),1,IF(AND(S26=0,R26&lt;&gt;0),-1,0)),IF(AND(S26=1,R26&lt;&gt;1),1,0))</f>
        <v>0</v>
      </c>
      <c r="AJ26" s="11">
        <f ca="1">IF(SUM($W26:AI26)&gt;0,IF(AND(T26=1,S26&lt;&gt;1),1,IF(AND(T26=0,S26&lt;&gt;0),-1,0)),IF(AND(T26=1,S26&lt;&gt;1),1,0))</f>
        <v>0</v>
      </c>
      <c r="AK26" s="11">
        <f ca="1">IF(SUM($W26:AJ26)&gt;0,IF(AND(U26=1,T26&lt;&gt;1),1,IF(AND(U26=0,T26&lt;&gt;0),-1,0)),IF(AND(U26=1,T26&lt;&gt;1),1,0))</f>
        <v>0</v>
      </c>
      <c r="AL26" s="11">
        <f t="shared" ca="1" si="17"/>
        <v>1</v>
      </c>
      <c r="AN26" s="4">
        <f t="shared" ca="1" si="18"/>
        <v>0</v>
      </c>
      <c r="AO26" s="4">
        <f t="shared" ca="1" si="19"/>
        <v>0</v>
      </c>
      <c r="AP26" s="4" t="str">
        <f t="shared" ca="1" si="20"/>
        <v/>
      </c>
      <c r="AQ26" s="4" t="str">
        <f t="shared" ca="1" si="21"/>
        <v/>
      </c>
      <c r="AR26" s="4" t="str">
        <f t="shared" ca="1" si="22"/>
        <v/>
      </c>
      <c r="AS26" s="4" t="str">
        <f t="shared" ca="1" si="23"/>
        <v/>
      </c>
      <c r="AT26" s="4" t="str">
        <f t="shared" ca="1" si="24"/>
        <v/>
      </c>
      <c r="AU26" s="4" t="str">
        <f t="shared" ca="1" si="25"/>
        <v/>
      </c>
      <c r="AV26" s="4" t="str">
        <f t="shared" ca="1" si="26"/>
        <v/>
      </c>
      <c r="AW26" s="4" t="str">
        <f t="shared" ca="1" si="27"/>
        <v/>
      </c>
      <c r="AX26" s="4" t="str">
        <f t="shared" ca="1" si="28"/>
        <v/>
      </c>
      <c r="AY26" s="4" t="str">
        <f t="shared" ca="1" si="29"/>
        <v/>
      </c>
      <c r="AZ26" s="4" t="str">
        <f t="shared" ca="1" si="30"/>
        <v/>
      </c>
      <c r="BA26" s="11" t="str">
        <f t="shared" ca="1" si="31"/>
        <v/>
      </c>
      <c r="BB26" s="11" t="str">
        <f t="shared" ca="1" si="32"/>
        <v/>
      </c>
      <c r="BC26" s="11" t="str">
        <f t="shared" ca="1" si="2"/>
        <v/>
      </c>
      <c r="BE26" s="4">
        <f ca="1">COUNT($AN26:AN26)</f>
        <v>1</v>
      </c>
      <c r="BF26" s="4">
        <f ca="1">COUNT($AN26:AO26)</f>
        <v>2</v>
      </c>
      <c r="BG26" s="4">
        <f ca="1">COUNT($AN26:AP26)</f>
        <v>2</v>
      </c>
      <c r="BH26" s="4">
        <f ca="1">COUNT($AN26:AQ26)</f>
        <v>2</v>
      </c>
      <c r="BI26" s="4">
        <f ca="1">COUNT($AN26:AR26)</f>
        <v>2</v>
      </c>
      <c r="BJ26" s="4">
        <f ca="1">COUNT($AN26:AS26)</f>
        <v>2</v>
      </c>
      <c r="BK26" s="4">
        <f ca="1">COUNT($AN26:AT26)</f>
        <v>2</v>
      </c>
      <c r="BL26" s="4">
        <f ca="1">COUNT($AN26:AU26)</f>
        <v>2</v>
      </c>
      <c r="BM26" s="4">
        <f ca="1">COUNT($AN26:AV26)</f>
        <v>2</v>
      </c>
      <c r="BN26" s="4">
        <f ca="1">COUNT($AN26:AW26)</f>
        <v>2</v>
      </c>
      <c r="BO26" s="4">
        <f ca="1">COUNT($AN26:AX26)</f>
        <v>2</v>
      </c>
      <c r="BP26" s="4">
        <f ca="1">COUNT($AN26:AY26)</f>
        <v>2</v>
      </c>
      <c r="BQ26" s="4">
        <f ca="1">COUNT($AN26:AZ26)</f>
        <v>2</v>
      </c>
      <c r="BR26" s="11">
        <f ca="1">COUNT($AN26:BA26)</f>
        <v>2</v>
      </c>
      <c r="BS26" s="11">
        <f ca="1">COUNT($AN26:BB26)</f>
        <v>2</v>
      </c>
      <c r="BT26" s="4">
        <f t="shared" ca="1" si="33"/>
        <v>2</v>
      </c>
      <c r="BV26" s="11">
        <f ca="1">IFERROR(HLOOKUP(BV$1,$BE26:$BS$216,ROWS($BE26:$BE$216),0),"")</f>
        <v>1080701</v>
      </c>
      <c r="BW26" s="11">
        <f ca="1">IFERROR(HLOOKUP(BW$1,$BE26:$BT$216,ROWS($BE26:$BE$216),0),"")</f>
        <v>1090701</v>
      </c>
      <c r="BX26" s="11" t="str">
        <f ca="1">IFERROR(HLOOKUP(BX$1,$BE26:$BS$216,ROWS($BE26:$BE$216),0),"")</f>
        <v/>
      </c>
      <c r="BY26" s="11" t="str">
        <f ca="1">IFERROR(HLOOKUP(BY$1,$BE26:$BT$216,ROWS($BE26:$BE$216),0),"")</f>
        <v/>
      </c>
      <c r="BZ26" s="11" t="str">
        <f ca="1">IFERROR(HLOOKUP(BZ$1,$BE26:$BS$216,ROWS($BE26:$BE$216),0),"")</f>
        <v/>
      </c>
      <c r="CA26" s="11" t="str">
        <f ca="1">IFERROR(HLOOKUP(CA$1,$BE26:$BT$216,ROWS($BE26:$BE$216),0),"")</f>
        <v/>
      </c>
      <c r="CD26" s="4" t="str">
        <f t="shared" ca="1" si="34"/>
        <v>if(Name() == "RATNAMANI-BOM") { includeOK = (DateNum() &gt;= 1080701 AND DateNum() &lt; 1090701); }</v>
      </c>
    </row>
    <row r="27" spans="2:82" x14ac:dyDescent="0.45">
      <c r="B27" s="4" t="s">
        <v>29</v>
      </c>
      <c r="C27" s="4" t="s">
        <v>18982</v>
      </c>
      <c r="D27" s="4" t="s">
        <v>23776</v>
      </c>
      <c r="F27" s="11" t="s">
        <v>18982</v>
      </c>
      <c r="G27" s="4">
        <f t="shared" si="3"/>
        <v>1</v>
      </c>
      <c r="H27" s="4">
        <f t="shared" si="4"/>
        <v>1</v>
      </c>
      <c r="I27" s="4">
        <f t="shared" si="5"/>
        <v>0</v>
      </c>
      <c r="J27" s="4">
        <f t="shared" si="6"/>
        <v>0</v>
      </c>
      <c r="K27" s="4">
        <f t="shared" si="7"/>
        <v>0</v>
      </c>
      <c r="L27" s="4">
        <f t="shared" si="8"/>
        <v>0</v>
      </c>
      <c r="M27" s="4">
        <f t="shared" si="9"/>
        <v>0</v>
      </c>
      <c r="N27" s="4">
        <f t="shared" si="10"/>
        <v>0</v>
      </c>
      <c r="O27" s="4">
        <f t="shared" si="11"/>
        <v>0</v>
      </c>
      <c r="P27" s="4">
        <f t="shared" si="12"/>
        <v>0</v>
      </c>
      <c r="Q27" s="4">
        <f t="shared" si="1"/>
        <v>0</v>
      </c>
      <c r="R27" s="4">
        <f t="shared" si="13"/>
        <v>0</v>
      </c>
      <c r="S27" s="4">
        <f t="shared" si="14"/>
        <v>0</v>
      </c>
      <c r="T27" s="11">
        <f t="shared" si="15"/>
        <v>0</v>
      </c>
      <c r="U27" s="11">
        <f t="shared" si="16"/>
        <v>0</v>
      </c>
      <c r="W27" s="11">
        <f ca="1">IF(SUM($W27:W27)&gt;0,IF(AND(G27=1,F27&lt;&gt;1),1,IF(AND(G27=0,F27&lt;&gt;0),-1,0)),IF(AND(G27=1,F27&lt;&gt;1),1,0))</f>
        <v>1</v>
      </c>
      <c r="X27" s="11">
        <f ca="1">IF(SUM($W27:W27)&gt;0,IF(AND(H27=1,G27&lt;&gt;1),1,IF(AND(H27=0,G27&lt;&gt;0),-1,0)),IF(AND(H27=1,G27&lt;&gt;1),1,0))</f>
        <v>0</v>
      </c>
      <c r="Y27" s="11">
        <f ca="1">IF(SUM($W27:X27)&gt;0,IF(AND(I27=1,H27&lt;&gt;1),1,IF(AND(I27=0,H27&lt;&gt;0),-1,0)),IF(AND(I27=1,H27&lt;&gt;1),1,0))</f>
        <v>-1</v>
      </c>
      <c r="Z27" s="11">
        <f ca="1">IF(SUM($W27:Y27)&gt;0,IF(AND(J27=1,I27&lt;&gt;1),1,IF(AND(J27=0,I27&lt;&gt;0),-1,0)),IF(AND(J27=1,I27&lt;&gt;1),1,0))</f>
        <v>0</v>
      </c>
      <c r="AA27" s="11">
        <f ca="1">IF(SUM($W27:Z27)&gt;0,IF(AND(K27=1,J27&lt;&gt;1),1,IF(AND(K27=0,J27&lt;&gt;0),-1,0)),IF(AND(K27=1,J27&lt;&gt;1),1,0))</f>
        <v>0</v>
      </c>
      <c r="AB27" s="11">
        <f ca="1">IF(SUM($W27:AA27)&gt;0,IF(AND(L27=1,K27&lt;&gt;1),1,IF(AND(L27=0,K27&lt;&gt;0),-1,0)),IF(AND(L27=1,K27&lt;&gt;1),1,0))</f>
        <v>0</v>
      </c>
      <c r="AC27" s="11">
        <f ca="1">IF(SUM($W27:AB27)&gt;0,IF(AND(M27=1,L27&lt;&gt;1),1,IF(AND(M27=0,L27&lt;&gt;0),-1,0)),IF(AND(M27=1,L27&lt;&gt;1),1,0))</f>
        <v>0</v>
      </c>
      <c r="AD27" s="11">
        <f ca="1">IF(SUM($W27:AC27)&gt;0,IF(AND(N27=1,M27&lt;&gt;1),1,IF(AND(N27=0,M27&lt;&gt;0),-1,0)),IF(AND(N27=1,M27&lt;&gt;1),1,0))</f>
        <v>0</v>
      </c>
      <c r="AE27" s="11">
        <f ca="1">IF(SUM($W27:AD27)&gt;0,IF(AND(O27=1,N27&lt;&gt;1),1,IF(AND(O27=0,N27&lt;&gt;0),-1,0)),IF(AND(O27=1,N27&lt;&gt;1),1,0))</f>
        <v>0</v>
      </c>
      <c r="AF27" s="11">
        <f ca="1">IF(SUM($W27:AE27)&gt;0,IF(AND(P27=1,O27&lt;&gt;1),1,IF(AND(P27=0,O27&lt;&gt;0),-1,0)),IF(AND(P27=1,O27&lt;&gt;1),1,0))</f>
        <v>0</v>
      </c>
      <c r="AG27" s="11">
        <f ca="1">IF(SUM($W27:AF27)&gt;0,IF(AND(Q27=1,P27&lt;&gt;1),1,IF(AND(Q27=0,P27&lt;&gt;0),-1,0)),IF(AND(Q27=1,P27&lt;&gt;1),1,0))</f>
        <v>0</v>
      </c>
      <c r="AH27" s="11">
        <f ca="1">IF(SUM($W27:AG27)&gt;0,IF(AND(R27=1,Q27&lt;&gt;1),1,IF(AND(R27=0,Q27&lt;&gt;0),-1,0)),IF(AND(R27=1,Q27&lt;&gt;1),1,0))</f>
        <v>0</v>
      </c>
      <c r="AI27" s="11">
        <f ca="1">IF(SUM($W27:AH27)&gt;0,IF(AND(S27=1,R27&lt;&gt;1),1,IF(AND(S27=0,R27&lt;&gt;0),-1,0)),IF(AND(S27=1,R27&lt;&gt;1),1,0))</f>
        <v>0</v>
      </c>
      <c r="AJ27" s="11">
        <f ca="1">IF(SUM($W27:AI27)&gt;0,IF(AND(T27=1,S27&lt;&gt;1),1,IF(AND(T27=0,S27&lt;&gt;0),-1,0)),IF(AND(T27=1,S27&lt;&gt;1),1,0))</f>
        <v>0</v>
      </c>
      <c r="AK27" s="11">
        <f ca="1">IF(SUM($W27:AJ27)&gt;0,IF(AND(U27=1,T27&lt;&gt;1),1,IF(AND(U27=0,T27&lt;&gt;0),-1,0)),IF(AND(U27=1,T27&lt;&gt;1),1,0))</f>
        <v>0</v>
      </c>
      <c r="AL27" s="11">
        <f t="shared" ca="1" si="17"/>
        <v>1</v>
      </c>
      <c r="AN27" s="4">
        <f t="shared" ca="1" si="18"/>
        <v>0</v>
      </c>
      <c r="AO27" s="4" t="str">
        <f t="shared" ca="1" si="19"/>
        <v/>
      </c>
      <c r="AP27" s="4">
        <f t="shared" ca="1" si="20"/>
        <v>0</v>
      </c>
      <c r="AQ27" s="4" t="str">
        <f t="shared" ca="1" si="21"/>
        <v/>
      </c>
      <c r="AR27" s="4" t="str">
        <f t="shared" ca="1" si="22"/>
        <v/>
      </c>
      <c r="AS27" s="4" t="str">
        <f t="shared" ca="1" si="23"/>
        <v/>
      </c>
      <c r="AT27" s="4" t="str">
        <f t="shared" ca="1" si="24"/>
        <v/>
      </c>
      <c r="AU27" s="4" t="str">
        <f t="shared" ca="1" si="25"/>
        <v/>
      </c>
      <c r="AV27" s="4" t="str">
        <f t="shared" ca="1" si="26"/>
        <v/>
      </c>
      <c r="AW27" s="4" t="str">
        <f t="shared" ca="1" si="27"/>
        <v/>
      </c>
      <c r="AX27" s="4" t="str">
        <f t="shared" ca="1" si="28"/>
        <v/>
      </c>
      <c r="AY27" s="4" t="str">
        <f t="shared" ca="1" si="29"/>
        <v/>
      </c>
      <c r="AZ27" s="4" t="str">
        <f t="shared" ca="1" si="30"/>
        <v/>
      </c>
      <c r="BA27" s="11" t="str">
        <f t="shared" ca="1" si="31"/>
        <v/>
      </c>
      <c r="BB27" s="11" t="str">
        <f t="shared" ca="1" si="32"/>
        <v/>
      </c>
      <c r="BC27" s="11" t="str">
        <f t="shared" ca="1" si="2"/>
        <v/>
      </c>
      <c r="BE27" s="4">
        <f ca="1">COUNT($AN27:AN27)</f>
        <v>1</v>
      </c>
      <c r="BF27" s="4">
        <f ca="1">COUNT($AN27:AO27)</f>
        <v>1</v>
      </c>
      <c r="BG27" s="4">
        <f ca="1">COUNT($AN27:AP27)</f>
        <v>2</v>
      </c>
      <c r="BH27" s="4">
        <f ca="1">COUNT($AN27:AQ27)</f>
        <v>2</v>
      </c>
      <c r="BI27" s="4">
        <f ca="1">COUNT($AN27:AR27)</f>
        <v>2</v>
      </c>
      <c r="BJ27" s="4">
        <f ca="1">COUNT($AN27:AS27)</f>
        <v>2</v>
      </c>
      <c r="BK27" s="4">
        <f ca="1">COUNT($AN27:AT27)</f>
        <v>2</v>
      </c>
      <c r="BL27" s="4">
        <f ca="1">COUNT($AN27:AU27)</f>
        <v>2</v>
      </c>
      <c r="BM27" s="4">
        <f ca="1">COUNT($AN27:AV27)</f>
        <v>2</v>
      </c>
      <c r="BN27" s="4">
        <f ca="1">COUNT($AN27:AW27)</f>
        <v>2</v>
      </c>
      <c r="BO27" s="4">
        <f ca="1">COUNT($AN27:AX27)</f>
        <v>2</v>
      </c>
      <c r="BP27" s="4">
        <f ca="1">COUNT($AN27:AY27)</f>
        <v>2</v>
      </c>
      <c r="BQ27" s="4">
        <f ca="1">COUNT($AN27:AZ27)</f>
        <v>2</v>
      </c>
      <c r="BR27" s="11">
        <f ca="1">COUNT($AN27:BA27)</f>
        <v>2</v>
      </c>
      <c r="BS27" s="11">
        <f ca="1">COUNT($AN27:BB27)</f>
        <v>2</v>
      </c>
      <c r="BT27" s="4">
        <f t="shared" ca="1" si="33"/>
        <v>2</v>
      </c>
      <c r="BV27" s="11">
        <f ca="1">IFERROR(HLOOKUP(BV$1,$BE27:$BS$216,ROWS($BE27:$BE$216),0),"")</f>
        <v>1080701</v>
      </c>
      <c r="BW27" s="11">
        <f ca="1">IFERROR(HLOOKUP(BW$1,$BE27:$BT$216,ROWS($BE27:$BE$216),0),"")</f>
        <v>1100701</v>
      </c>
      <c r="BX27" s="11" t="str">
        <f ca="1">IFERROR(HLOOKUP(BX$1,$BE27:$BS$216,ROWS($BE27:$BE$216),0),"")</f>
        <v/>
      </c>
      <c r="BY27" s="11" t="str">
        <f ca="1">IFERROR(HLOOKUP(BY$1,$BE27:$BT$216,ROWS($BE27:$BE$216),0),"")</f>
        <v/>
      </c>
      <c r="BZ27" s="11" t="str">
        <f ca="1">IFERROR(HLOOKUP(BZ$1,$BE27:$BS$216,ROWS($BE27:$BE$216),0),"")</f>
        <v/>
      </c>
      <c r="CA27" s="11" t="str">
        <f ca="1">IFERROR(HLOOKUP(CA$1,$BE27:$BT$216,ROWS($BE27:$BE$216),0),"")</f>
        <v/>
      </c>
      <c r="CD27" s="4" t="str">
        <f t="shared" ca="1" si="34"/>
        <v>if(Name() == "DIVISLAB-BOM") { includeOK = (DateNum() &gt;= 1080701 AND DateNum() &lt; 1100701); }</v>
      </c>
    </row>
    <row r="28" spans="2:82" x14ac:dyDescent="0.45">
      <c r="B28" s="4" t="s">
        <v>30</v>
      </c>
      <c r="C28" s="4" t="s">
        <v>23045</v>
      </c>
      <c r="D28" s="4" t="s">
        <v>23777</v>
      </c>
      <c r="F28" s="11" t="s">
        <v>23045</v>
      </c>
      <c r="G28" s="4">
        <f t="shared" si="3"/>
        <v>1</v>
      </c>
      <c r="H28" s="4">
        <f t="shared" si="4"/>
        <v>0</v>
      </c>
      <c r="I28" s="4">
        <f t="shared" si="5"/>
        <v>0</v>
      </c>
      <c r="J28" s="4">
        <f t="shared" si="6"/>
        <v>0</v>
      </c>
      <c r="K28" s="4">
        <f t="shared" si="7"/>
        <v>0</v>
      </c>
      <c r="L28" s="4">
        <f t="shared" si="8"/>
        <v>0</v>
      </c>
      <c r="M28" s="4">
        <f t="shared" si="9"/>
        <v>0</v>
      </c>
      <c r="N28" s="4">
        <f t="shared" si="10"/>
        <v>0</v>
      </c>
      <c r="O28" s="4">
        <f t="shared" si="11"/>
        <v>0</v>
      </c>
      <c r="P28" s="4">
        <f t="shared" si="12"/>
        <v>0</v>
      </c>
      <c r="Q28" s="4">
        <f t="shared" si="1"/>
        <v>0</v>
      </c>
      <c r="R28" s="4">
        <f t="shared" si="13"/>
        <v>0</v>
      </c>
      <c r="S28" s="4">
        <f t="shared" si="14"/>
        <v>0</v>
      </c>
      <c r="T28" s="11">
        <f t="shared" si="15"/>
        <v>0</v>
      </c>
      <c r="U28" s="11">
        <f t="shared" si="16"/>
        <v>0</v>
      </c>
      <c r="W28" s="11">
        <f ca="1">IF(SUM($W28:W28)&gt;0,IF(AND(G28=1,F28&lt;&gt;1),1,IF(AND(G28=0,F28&lt;&gt;0),-1,0)),IF(AND(G28=1,F28&lt;&gt;1),1,0))</f>
        <v>1</v>
      </c>
      <c r="X28" s="11">
        <f ca="1">IF(SUM($W28:W28)&gt;0,IF(AND(H28=1,G28&lt;&gt;1),1,IF(AND(H28=0,G28&lt;&gt;0),-1,0)),IF(AND(H28=1,G28&lt;&gt;1),1,0))</f>
        <v>-1</v>
      </c>
      <c r="Y28" s="11">
        <f ca="1">IF(SUM($W28:X28)&gt;0,IF(AND(I28=1,H28&lt;&gt;1),1,IF(AND(I28=0,H28&lt;&gt;0),-1,0)),IF(AND(I28=1,H28&lt;&gt;1),1,0))</f>
        <v>0</v>
      </c>
      <c r="Z28" s="11">
        <f ca="1">IF(SUM($W28:Y28)&gt;0,IF(AND(J28=1,I28&lt;&gt;1),1,IF(AND(J28=0,I28&lt;&gt;0),-1,0)),IF(AND(J28=1,I28&lt;&gt;1),1,0))</f>
        <v>0</v>
      </c>
      <c r="AA28" s="11">
        <f ca="1">IF(SUM($W28:Z28)&gt;0,IF(AND(K28=1,J28&lt;&gt;1),1,IF(AND(K28=0,J28&lt;&gt;0),-1,0)),IF(AND(K28=1,J28&lt;&gt;1),1,0))</f>
        <v>0</v>
      </c>
      <c r="AB28" s="11">
        <f ca="1">IF(SUM($W28:AA28)&gt;0,IF(AND(L28=1,K28&lt;&gt;1),1,IF(AND(L28=0,K28&lt;&gt;0),-1,0)),IF(AND(L28=1,K28&lt;&gt;1),1,0))</f>
        <v>0</v>
      </c>
      <c r="AC28" s="11">
        <f ca="1">IF(SUM($W28:AB28)&gt;0,IF(AND(M28=1,L28&lt;&gt;1),1,IF(AND(M28=0,L28&lt;&gt;0),-1,0)),IF(AND(M28=1,L28&lt;&gt;1),1,0))</f>
        <v>0</v>
      </c>
      <c r="AD28" s="11">
        <f ca="1">IF(SUM($W28:AC28)&gt;0,IF(AND(N28=1,M28&lt;&gt;1),1,IF(AND(N28=0,M28&lt;&gt;0),-1,0)),IF(AND(N28=1,M28&lt;&gt;1),1,0))</f>
        <v>0</v>
      </c>
      <c r="AE28" s="11">
        <f ca="1">IF(SUM($W28:AD28)&gt;0,IF(AND(O28=1,N28&lt;&gt;1),1,IF(AND(O28=0,N28&lt;&gt;0),-1,0)),IF(AND(O28=1,N28&lt;&gt;1),1,0))</f>
        <v>0</v>
      </c>
      <c r="AF28" s="11">
        <f ca="1">IF(SUM($W28:AE28)&gt;0,IF(AND(P28=1,O28&lt;&gt;1),1,IF(AND(P28=0,O28&lt;&gt;0),-1,0)),IF(AND(P28=1,O28&lt;&gt;1),1,0))</f>
        <v>0</v>
      </c>
      <c r="AG28" s="11">
        <f ca="1">IF(SUM($W28:AF28)&gt;0,IF(AND(Q28=1,P28&lt;&gt;1),1,IF(AND(Q28=0,P28&lt;&gt;0),-1,0)),IF(AND(Q28=1,P28&lt;&gt;1),1,0))</f>
        <v>0</v>
      </c>
      <c r="AH28" s="11">
        <f ca="1">IF(SUM($W28:AG28)&gt;0,IF(AND(R28=1,Q28&lt;&gt;1),1,IF(AND(R28=0,Q28&lt;&gt;0),-1,0)),IF(AND(R28=1,Q28&lt;&gt;1),1,0))</f>
        <v>0</v>
      </c>
      <c r="AI28" s="11">
        <f ca="1">IF(SUM($W28:AH28)&gt;0,IF(AND(S28=1,R28&lt;&gt;1),1,IF(AND(S28=0,R28&lt;&gt;0),-1,0)),IF(AND(S28=1,R28&lt;&gt;1),1,0))</f>
        <v>0</v>
      </c>
      <c r="AJ28" s="11">
        <f ca="1">IF(SUM($W28:AI28)&gt;0,IF(AND(T28=1,S28&lt;&gt;1),1,IF(AND(T28=0,S28&lt;&gt;0),-1,0)),IF(AND(T28=1,S28&lt;&gt;1),1,0))</f>
        <v>0</v>
      </c>
      <c r="AK28" s="11">
        <f ca="1">IF(SUM($W28:AJ28)&gt;0,IF(AND(U28=1,T28&lt;&gt;1),1,IF(AND(U28=0,T28&lt;&gt;0),-1,0)),IF(AND(U28=1,T28&lt;&gt;1),1,0))</f>
        <v>0</v>
      </c>
      <c r="AL28" s="11">
        <f t="shared" ca="1" si="17"/>
        <v>1</v>
      </c>
      <c r="AN28" s="4">
        <f t="shared" ca="1" si="18"/>
        <v>0</v>
      </c>
      <c r="AO28" s="4">
        <f t="shared" ca="1" si="19"/>
        <v>0</v>
      </c>
      <c r="AP28" s="4" t="str">
        <f t="shared" ca="1" si="20"/>
        <v/>
      </c>
      <c r="AQ28" s="4" t="str">
        <f t="shared" ca="1" si="21"/>
        <v/>
      </c>
      <c r="AR28" s="4" t="str">
        <f t="shared" ca="1" si="22"/>
        <v/>
      </c>
      <c r="AS28" s="4" t="str">
        <f t="shared" ca="1" si="23"/>
        <v/>
      </c>
      <c r="AT28" s="4" t="str">
        <f t="shared" ca="1" si="24"/>
        <v/>
      </c>
      <c r="AU28" s="4" t="str">
        <f t="shared" ca="1" si="25"/>
        <v/>
      </c>
      <c r="AV28" s="4" t="str">
        <f t="shared" ca="1" si="26"/>
        <v/>
      </c>
      <c r="AW28" s="4" t="str">
        <f t="shared" ca="1" si="27"/>
        <v/>
      </c>
      <c r="AX28" s="4" t="str">
        <f t="shared" ca="1" si="28"/>
        <v/>
      </c>
      <c r="AY28" s="4" t="str">
        <f t="shared" ca="1" si="29"/>
        <v/>
      </c>
      <c r="AZ28" s="4" t="str">
        <f t="shared" ca="1" si="30"/>
        <v/>
      </c>
      <c r="BA28" s="11" t="str">
        <f t="shared" ca="1" si="31"/>
        <v/>
      </c>
      <c r="BB28" s="11" t="str">
        <f t="shared" ca="1" si="32"/>
        <v/>
      </c>
      <c r="BC28" s="11" t="str">
        <f t="shared" ca="1" si="2"/>
        <v/>
      </c>
      <c r="BE28" s="4">
        <f ca="1">COUNT($AN28:AN28)</f>
        <v>1</v>
      </c>
      <c r="BF28" s="4">
        <f ca="1">COUNT($AN28:AO28)</f>
        <v>2</v>
      </c>
      <c r="BG28" s="4">
        <f ca="1">COUNT($AN28:AP28)</f>
        <v>2</v>
      </c>
      <c r="BH28" s="4">
        <f ca="1">COUNT($AN28:AQ28)</f>
        <v>2</v>
      </c>
      <c r="BI28" s="4">
        <f ca="1">COUNT($AN28:AR28)</f>
        <v>2</v>
      </c>
      <c r="BJ28" s="4">
        <f ca="1">COUNT($AN28:AS28)</f>
        <v>2</v>
      </c>
      <c r="BK28" s="4">
        <f ca="1">COUNT($AN28:AT28)</f>
        <v>2</v>
      </c>
      <c r="BL28" s="4">
        <f ca="1">COUNT($AN28:AU28)</f>
        <v>2</v>
      </c>
      <c r="BM28" s="4">
        <f ca="1">COUNT($AN28:AV28)</f>
        <v>2</v>
      </c>
      <c r="BN28" s="4">
        <f ca="1">COUNT($AN28:AW28)</f>
        <v>2</v>
      </c>
      <c r="BO28" s="4">
        <f ca="1">COUNT($AN28:AX28)</f>
        <v>2</v>
      </c>
      <c r="BP28" s="4">
        <f ca="1">COUNT($AN28:AY28)</f>
        <v>2</v>
      </c>
      <c r="BQ28" s="4">
        <f ca="1">COUNT($AN28:AZ28)</f>
        <v>2</v>
      </c>
      <c r="BR28" s="11">
        <f ca="1">COUNT($AN28:BA28)</f>
        <v>2</v>
      </c>
      <c r="BS28" s="11">
        <f ca="1">COUNT($AN28:BB28)</f>
        <v>2</v>
      </c>
      <c r="BT28" s="4">
        <f t="shared" ca="1" si="33"/>
        <v>2</v>
      </c>
      <c r="BV28" s="11">
        <f ca="1">IFERROR(HLOOKUP(BV$1,$BE28:$BS$216,ROWS($BE28:$BE$216),0),"")</f>
        <v>1080701</v>
      </c>
      <c r="BW28" s="11">
        <f ca="1">IFERROR(HLOOKUP(BW$1,$BE28:$BT$216,ROWS($BE28:$BE$216),0),"")</f>
        <v>1090701</v>
      </c>
      <c r="BX28" s="11" t="str">
        <f ca="1">IFERROR(HLOOKUP(BX$1,$BE28:$BS$216,ROWS($BE28:$BE$216),0),"")</f>
        <v/>
      </c>
      <c r="BY28" s="11" t="str">
        <f ca="1">IFERROR(HLOOKUP(BY$1,$BE28:$BT$216,ROWS($BE28:$BE$216),0),"")</f>
        <v/>
      </c>
      <c r="BZ28" s="11" t="str">
        <f ca="1">IFERROR(HLOOKUP(BZ$1,$BE28:$BS$216,ROWS($BE28:$BE$216),0),"")</f>
        <v/>
      </c>
      <c r="CA28" s="11" t="str">
        <f ca="1">IFERROR(HLOOKUP(CA$1,$BE28:$BT$216,ROWS($BE28:$BE$216),0),"")</f>
        <v/>
      </c>
      <c r="CD28" s="4" t="str">
        <f t="shared" ca="1" si="34"/>
        <v>if(Name() == "TRF-BOM") { includeOK = (DateNum() &gt;= 1080701 AND DateNum() &lt; 1090701); }</v>
      </c>
    </row>
    <row r="29" spans="2:82" x14ac:dyDescent="0.45">
      <c r="B29" s="4" t="s">
        <v>31</v>
      </c>
      <c r="C29" s="4" t="s">
        <v>21258</v>
      </c>
      <c r="D29" s="4" t="s">
        <v>23778</v>
      </c>
      <c r="F29" s="11" t="s">
        <v>21258</v>
      </c>
      <c r="G29" s="4">
        <f t="shared" si="3"/>
        <v>1</v>
      </c>
      <c r="H29" s="4">
        <f t="shared" si="4"/>
        <v>0</v>
      </c>
      <c r="I29" s="4">
        <f t="shared" si="5"/>
        <v>0</v>
      </c>
      <c r="J29" s="4">
        <f t="shared" si="6"/>
        <v>0</v>
      </c>
      <c r="K29" s="4">
        <f t="shared" si="7"/>
        <v>0</v>
      </c>
      <c r="L29" s="4">
        <f t="shared" si="8"/>
        <v>0</v>
      </c>
      <c r="M29" s="4">
        <f t="shared" si="9"/>
        <v>0</v>
      </c>
      <c r="N29" s="4">
        <f t="shared" si="10"/>
        <v>0</v>
      </c>
      <c r="O29" s="4">
        <f t="shared" si="11"/>
        <v>0</v>
      </c>
      <c r="P29" s="4">
        <f t="shared" si="12"/>
        <v>0</v>
      </c>
      <c r="Q29" s="4">
        <f t="shared" si="1"/>
        <v>0</v>
      </c>
      <c r="R29" s="4">
        <f t="shared" si="13"/>
        <v>0</v>
      </c>
      <c r="S29" s="4">
        <f t="shared" si="14"/>
        <v>0</v>
      </c>
      <c r="T29" s="11">
        <f t="shared" si="15"/>
        <v>0</v>
      </c>
      <c r="U29" s="11">
        <f t="shared" si="16"/>
        <v>0</v>
      </c>
      <c r="W29" s="11">
        <f ca="1">IF(SUM($W29:W29)&gt;0,IF(AND(G29=1,F29&lt;&gt;1),1,IF(AND(G29=0,F29&lt;&gt;0),-1,0)),IF(AND(G29=1,F29&lt;&gt;1),1,0))</f>
        <v>1</v>
      </c>
      <c r="X29" s="11">
        <f ca="1">IF(SUM($W29:W29)&gt;0,IF(AND(H29=1,G29&lt;&gt;1),1,IF(AND(H29=0,G29&lt;&gt;0),-1,0)),IF(AND(H29=1,G29&lt;&gt;1),1,0))</f>
        <v>-1</v>
      </c>
      <c r="Y29" s="11">
        <f ca="1">IF(SUM($W29:X29)&gt;0,IF(AND(I29=1,H29&lt;&gt;1),1,IF(AND(I29=0,H29&lt;&gt;0),-1,0)),IF(AND(I29=1,H29&lt;&gt;1),1,0))</f>
        <v>0</v>
      </c>
      <c r="Z29" s="11">
        <f ca="1">IF(SUM($W29:Y29)&gt;0,IF(AND(J29=1,I29&lt;&gt;1),1,IF(AND(J29=0,I29&lt;&gt;0),-1,0)),IF(AND(J29=1,I29&lt;&gt;1),1,0))</f>
        <v>0</v>
      </c>
      <c r="AA29" s="11">
        <f ca="1">IF(SUM($W29:Z29)&gt;0,IF(AND(K29=1,J29&lt;&gt;1),1,IF(AND(K29=0,J29&lt;&gt;0),-1,0)),IF(AND(K29=1,J29&lt;&gt;1),1,0))</f>
        <v>0</v>
      </c>
      <c r="AB29" s="11">
        <f ca="1">IF(SUM($W29:AA29)&gt;0,IF(AND(L29=1,K29&lt;&gt;1),1,IF(AND(L29=0,K29&lt;&gt;0),-1,0)),IF(AND(L29=1,K29&lt;&gt;1),1,0))</f>
        <v>0</v>
      </c>
      <c r="AC29" s="11">
        <f ca="1">IF(SUM($W29:AB29)&gt;0,IF(AND(M29=1,L29&lt;&gt;1),1,IF(AND(M29=0,L29&lt;&gt;0),-1,0)),IF(AND(M29=1,L29&lt;&gt;1),1,0))</f>
        <v>0</v>
      </c>
      <c r="AD29" s="11">
        <f ca="1">IF(SUM($W29:AC29)&gt;0,IF(AND(N29=1,M29&lt;&gt;1),1,IF(AND(N29=0,M29&lt;&gt;0),-1,0)),IF(AND(N29=1,M29&lt;&gt;1),1,0))</f>
        <v>0</v>
      </c>
      <c r="AE29" s="11">
        <f ca="1">IF(SUM($W29:AD29)&gt;0,IF(AND(O29=1,N29&lt;&gt;1),1,IF(AND(O29=0,N29&lt;&gt;0),-1,0)),IF(AND(O29=1,N29&lt;&gt;1),1,0))</f>
        <v>0</v>
      </c>
      <c r="AF29" s="11">
        <f ca="1">IF(SUM($W29:AE29)&gt;0,IF(AND(P29=1,O29&lt;&gt;1),1,IF(AND(P29=0,O29&lt;&gt;0),-1,0)),IF(AND(P29=1,O29&lt;&gt;1),1,0))</f>
        <v>0</v>
      </c>
      <c r="AG29" s="11">
        <f ca="1">IF(SUM($W29:AF29)&gt;0,IF(AND(Q29=1,P29&lt;&gt;1),1,IF(AND(Q29=0,P29&lt;&gt;0),-1,0)),IF(AND(Q29=1,P29&lt;&gt;1),1,0))</f>
        <v>0</v>
      </c>
      <c r="AH29" s="11">
        <f ca="1">IF(SUM($W29:AG29)&gt;0,IF(AND(R29=1,Q29&lt;&gt;1),1,IF(AND(R29=0,Q29&lt;&gt;0),-1,0)),IF(AND(R29=1,Q29&lt;&gt;1),1,0))</f>
        <v>0</v>
      </c>
      <c r="AI29" s="11">
        <f ca="1">IF(SUM($W29:AH29)&gt;0,IF(AND(S29=1,R29&lt;&gt;1),1,IF(AND(S29=0,R29&lt;&gt;0),-1,0)),IF(AND(S29=1,R29&lt;&gt;1),1,0))</f>
        <v>0</v>
      </c>
      <c r="AJ29" s="11">
        <f ca="1">IF(SUM($W29:AI29)&gt;0,IF(AND(T29=1,S29&lt;&gt;1),1,IF(AND(T29=0,S29&lt;&gt;0),-1,0)),IF(AND(T29=1,S29&lt;&gt;1),1,0))</f>
        <v>0</v>
      </c>
      <c r="AK29" s="11">
        <f ca="1">IF(SUM($W29:AJ29)&gt;0,IF(AND(U29=1,T29&lt;&gt;1),1,IF(AND(U29=0,T29&lt;&gt;0),-1,0)),IF(AND(U29=1,T29&lt;&gt;1),1,0))</f>
        <v>0</v>
      </c>
      <c r="AL29" s="11">
        <f t="shared" ca="1" si="17"/>
        <v>1</v>
      </c>
      <c r="AN29" s="4">
        <f t="shared" ca="1" si="18"/>
        <v>0</v>
      </c>
      <c r="AO29" s="4">
        <f t="shared" ca="1" si="19"/>
        <v>0</v>
      </c>
      <c r="AP29" s="4" t="str">
        <f t="shared" ca="1" si="20"/>
        <v/>
      </c>
      <c r="AQ29" s="4" t="str">
        <f t="shared" ca="1" si="21"/>
        <v/>
      </c>
      <c r="AR29" s="4" t="str">
        <f t="shared" ca="1" si="22"/>
        <v/>
      </c>
      <c r="AS29" s="4" t="str">
        <f t="shared" ca="1" si="23"/>
        <v/>
      </c>
      <c r="AT29" s="4" t="str">
        <f t="shared" ca="1" si="24"/>
        <v/>
      </c>
      <c r="AU29" s="4" t="str">
        <f t="shared" ca="1" si="25"/>
        <v/>
      </c>
      <c r="AV29" s="4" t="str">
        <f t="shared" ca="1" si="26"/>
        <v/>
      </c>
      <c r="AW29" s="4" t="str">
        <f t="shared" ca="1" si="27"/>
        <v/>
      </c>
      <c r="AX29" s="4" t="str">
        <f t="shared" ca="1" si="28"/>
        <v/>
      </c>
      <c r="AY29" s="4" t="str">
        <f t="shared" ca="1" si="29"/>
        <v/>
      </c>
      <c r="AZ29" s="4" t="str">
        <f t="shared" ca="1" si="30"/>
        <v/>
      </c>
      <c r="BA29" s="11" t="str">
        <f t="shared" ca="1" si="31"/>
        <v/>
      </c>
      <c r="BB29" s="11" t="str">
        <f t="shared" ca="1" si="32"/>
        <v/>
      </c>
      <c r="BC29" s="11" t="str">
        <f t="shared" ca="1" si="2"/>
        <v/>
      </c>
      <c r="BE29" s="4">
        <f ca="1">COUNT($AN29:AN29)</f>
        <v>1</v>
      </c>
      <c r="BF29" s="4">
        <f ca="1">COUNT($AN29:AO29)</f>
        <v>2</v>
      </c>
      <c r="BG29" s="4">
        <f ca="1">COUNT($AN29:AP29)</f>
        <v>2</v>
      </c>
      <c r="BH29" s="4">
        <f ca="1">COUNT($AN29:AQ29)</f>
        <v>2</v>
      </c>
      <c r="BI29" s="4">
        <f ca="1">COUNT($AN29:AR29)</f>
        <v>2</v>
      </c>
      <c r="BJ29" s="4">
        <f ca="1">COUNT($AN29:AS29)</f>
        <v>2</v>
      </c>
      <c r="BK29" s="4">
        <f ca="1">COUNT($AN29:AT29)</f>
        <v>2</v>
      </c>
      <c r="BL29" s="4">
        <f ca="1">COUNT($AN29:AU29)</f>
        <v>2</v>
      </c>
      <c r="BM29" s="4">
        <f ca="1">COUNT($AN29:AV29)</f>
        <v>2</v>
      </c>
      <c r="BN29" s="4">
        <f ca="1">COUNT($AN29:AW29)</f>
        <v>2</v>
      </c>
      <c r="BO29" s="4">
        <f ca="1">COUNT($AN29:AX29)</f>
        <v>2</v>
      </c>
      <c r="BP29" s="4">
        <f ca="1">COUNT($AN29:AY29)</f>
        <v>2</v>
      </c>
      <c r="BQ29" s="4">
        <f ca="1">COUNT($AN29:AZ29)</f>
        <v>2</v>
      </c>
      <c r="BR29" s="11">
        <f ca="1">COUNT($AN29:BA29)</f>
        <v>2</v>
      </c>
      <c r="BS29" s="11">
        <f ca="1">COUNT($AN29:BB29)</f>
        <v>2</v>
      </c>
      <c r="BT29" s="4">
        <f t="shared" ca="1" si="33"/>
        <v>2</v>
      </c>
      <c r="BV29" s="11">
        <f ca="1">IFERROR(HLOOKUP(BV$1,$BE29:$BS$216,ROWS($BE29:$BE$216),0),"")</f>
        <v>1080701</v>
      </c>
      <c r="BW29" s="11">
        <f ca="1">IFERROR(HLOOKUP(BW$1,$BE29:$BT$216,ROWS($BE29:$BE$216),0),"")</f>
        <v>1090701</v>
      </c>
      <c r="BX29" s="11" t="str">
        <f ca="1">IFERROR(HLOOKUP(BX$1,$BE29:$BS$216,ROWS($BE29:$BE$216),0),"")</f>
        <v/>
      </c>
      <c r="BY29" s="11" t="str">
        <f ca="1">IFERROR(HLOOKUP(BY$1,$BE29:$BT$216,ROWS($BE29:$BE$216),0),"")</f>
        <v/>
      </c>
      <c r="BZ29" s="11" t="str">
        <f ca="1">IFERROR(HLOOKUP(BZ$1,$BE29:$BS$216,ROWS($BE29:$BE$216),0),"")</f>
        <v/>
      </c>
      <c r="CA29" s="11" t="str">
        <f ca="1">IFERROR(HLOOKUP(CA$1,$BE29:$BT$216,ROWS($BE29:$BE$216),0),"")</f>
        <v/>
      </c>
      <c r="CD29" s="4" t="str">
        <f t="shared" ca="1" si="34"/>
        <v>if(Name() == "ORIENTPPR-BOM") { includeOK = (DateNum() &gt;= 1080701 AND DateNum() &lt; 1090701); }</v>
      </c>
    </row>
    <row r="30" spans="2:82" x14ac:dyDescent="0.45">
      <c r="B30" s="4" t="s">
        <v>32</v>
      </c>
      <c r="C30" s="4" t="s">
        <v>18324</v>
      </c>
      <c r="D30" s="4" t="s">
        <v>23779</v>
      </c>
      <c r="F30" s="11" t="s">
        <v>18324</v>
      </c>
      <c r="G30" s="4">
        <f t="shared" si="3"/>
        <v>1</v>
      </c>
      <c r="H30" s="4">
        <f t="shared" si="4"/>
        <v>0</v>
      </c>
      <c r="I30" s="4">
        <f t="shared" si="5"/>
        <v>0</v>
      </c>
      <c r="J30" s="4">
        <f t="shared" si="6"/>
        <v>0</v>
      </c>
      <c r="K30" s="4">
        <f t="shared" si="7"/>
        <v>0</v>
      </c>
      <c r="L30" s="4">
        <f t="shared" si="8"/>
        <v>0</v>
      </c>
      <c r="M30" s="4">
        <f t="shared" si="9"/>
        <v>0</v>
      </c>
      <c r="N30" s="4">
        <f t="shared" si="10"/>
        <v>0</v>
      </c>
      <c r="O30" s="4">
        <f t="shared" si="11"/>
        <v>0</v>
      </c>
      <c r="P30" s="4">
        <f t="shared" si="12"/>
        <v>0</v>
      </c>
      <c r="Q30" s="4">
        <f t="shared" si="1"/>
        <v>0</v>
      </c>
      <c r="R30" s="4">
        <f t="shared" si="13"/>
        <v>0</v>
      </c>
      <c r="S30" s="4">
        <f t="shared" si="14"/>
        <v>0</v>
      </c>
      <c r="T30" s="11">
        <f t="shared" si="15"/>
        <v>0</v>
      </c>
      <c r="U30" s="11">
        <f t="shared" si="16"/>
        <v>0</v>
      </c>
      <c r="W30" s="11">
        <f ca="1">IF(SUM($W30:W30)&gt;0,IF(AND(G30=1,F30&lt;&gt;1),1,IF(AND(G30=0,F30&lt;&gt;0),-1,0)),IF(AND(G30=1,F30&lt;&gt;1),1,0))</f>
        <v>1</v>
      </c>
      <c r="X30" s="11">
        <f ca="1">IF(SUM($W30:W30)&gt;0,IF(AND(H30=1,G30&lt;&gt;1),1,IF(AND(H30=0,G30&lt;&gt;0),-1,0)),IF(AND(H30=1,G30&lt;&gt;1),1,0))</f>
        <v>-1</v>
      </c>
      <c r="Y30" s="11">
        <f ca="1">IF(SUM($W30:X30)&gt;0,IF(AND(I30=1,H30&lt;&gt;1),1,IF(AND(I30=0,H30&lt;&gt;0),-1,0)),IF(AND(I30=1,H30&lt;&gt;1),1,0))</f>
        <v>0</v>
      </c>
      <c r="Z30" s="11">
        <f ca="1">IF(SUM($W30:Y30)&gt;0,IF(AND(J30=1,I30&lt;&gt;1),1,IF(AND(J30=0,I30&lt;&gt;0),-1,0)),IF(AND(J30=1,I30&lt;&gt;1),1,0))</f>
        <v>0</v>
      </c>
      <c r="AA30" s="11">
        <f ca="1">IF(SUM($W30:Z30)&gt;0,IF(AND(K30=1,J30&lt;&gt;1),1,IF(AND(K30=0,J30&lt;&gt;0),-1,0)),IF(AND(K30=1,J30&lt;&gt;1),1,0))</f>
        <v>0</v>
      </c>
      <c r="AB30" s="11">
        <f ca="1">IF(SUM($W30:AA30)&gt;0,IF(AND(L30=1,K30&lt;&gt;1),1,IF(AND(L30=0,K30&lt;&gt;0),-1,0)),IF(AND(L30=1,K30&lt;&gt;1),1,0))</f>
        <v>0</v>
      </c>
      <c r="AC30" s="11">
        <f ca="1">IF(SUM($W30:AB30)&gt;0,IF(AND(M30=1,L30&lt;&gt;1),1,IF(AND(M30=0,L30&lt;&gt;0),-1,0)),IF(AND(M30=1,L30&lt;&gt;1),1,0))</f>
        <v>0</v>
      </c>
      <c r="AD30" s="11">
        <f ca="1">IF(SUM($W30:AC30)&gt;0,IF(AND(N30=1,M30&lt;&gt;1),1,IF(AND(N30=0,M30&lt;&gt;0),-1,0)),IF(AND(N30=1,M30&lt;&gt;1),1,0))</f>
        <v>0</v>
      </c>
      <c r="AE30" s="11">
        <f ca="1">IF(SUM($W30:AD30)&gt;0,IF(AND(O30=1,N30&lt;&gt;1),1,IF(AND(O30=0,N30&lt;&gt;0),-1,0)),IF(AND(O30=1,N30&lt;&gt;1),1,0))</f>
        <v>0</v>
      </c>
      <c r="AF30" s="11">
        <f ca="1">IF(SUM($W30:AE30)&gt;0,IF(AND(P30=1,O30&lt;&gt;1),1,IF(AND(P30=0,O30&lt;&gt;0),-1,0)),IF(AND(P30=1,O30&lt;&gt;1),1,0))</f>
        <v>0</v>
      </c>
      <c r="AG30" s="11">
        <f ca="1">IF(SUM($W30:AF30)&gt;0,IF(AND(Q30=1,P30&lt;&gt;1),1,IF(AND(Q30=0,P30&lt;&gt;0),-1,0)),IF(AND(Q30=1,P30&lt;&gt;1),1,0))</f>
        <v>0</v>
      </c>
      <c r="AH30" s="11">
        <f ca="1">IF(SUM($W30:AG30)&gt;0,IF(AND(R30=1,Q30&lt;&gt;1),1,IF(AND(R30=0,Q30&lt;&gt;0),-1,0)),IF(AND(R30=1,Q30&lt;&gt;1),1,0))</f>
        <v>0</v>
      </c>
      <c r="AI30" s="11">
        <f ca="1">IF(SUM($W30:AH30)&gt;0,IF(AND(S30=1,R30&lt;&gt;1),1,IF(AND(S30=0,R30&lt;&gt;0),-1,0)),IF(AND(S30=1,R30&lt;&gt;1),1,0))</f>
        <v>0</v>
      </c>
      <c r="AJ30" s="11">
        <f ca="1">IF(SUM($W30:AI30)&gt;0,IF(AND(T30=1,S30&lt;&gt;1),1,IF(AND(T30=0,S30&lt;&gt;0),-1,0)),IF(AND(T30=1,S30&lt;&gt;1),1,0))</f>
        <v>0</v>
      </c>
      <c r="AK30" s="11">
        <f ca="1">IF(SUM($W30:AJ30)&gt;0,IF(AND(U30=1,T30&lt;&gt;1),1,IF(AND(U30=0,T30&lt;&gt;0),-1,0)),IF(AND(U30=1,T30&lt;&gt;1),1,0))</f>
        <v>0</v>
      </c>
      <c r="AL30" s="11">
        <f t="shared" ca="1" si="17"/>
        <v>1</v>
      </c>
      <c r="AN30" s="4">
        <f t="shared" ca="1" si="18"/>
        <v>0</v>
      </c>
      <c r="AO30" s="4">
        <f t="shared" ca="1" si="19"/>
        <v>0</v>
      </c>
      <c r="AP30" s="4" t="str">
        <f t="shared" ca="1" si="20"/>
        <v/>
      </c>
      <c r="AQ30" s="4" t="str">
        <f t="shared" ca="1" si="21"/>
        <v/>
      </c>
      <c r="AR30" s="4" t="str">
        <f t="shared" ca="1" si="22"/>
        <v/>
      </c>
      <c r="AS30" s="4" t="str">
        <f t="shared" ca="1" si="23"/>
        <v/>
      </c>
      <c r="AT30" s="4" t="str">
        <f t="shared" ca="1" si="24"/>
        <v/>
      </c>
      <c r="AU30" s="4" t="str">
        <f t="shared" ca="1" si="25"/>
        <v/>
      </c>
      <c r="AV30" s="4" t="str">
        <f t="shared" ca="1" si="26"/>
        <v/>
      </c>
      <c r="AW30" s="4" t="str">
        <f t="shared" ca="1" si="27"/>
        <v/>
      </c>
      <c r="AX30" s="4" t="str">
        <f t="shared" ca="1" si="28"/>
        <v/>
      </c>
      <c r="AY30" s="4" t="str">
        <f t="shared" ca="1" si="29"/>
        <v/>
      </c>
      <c r="AZ30" s="4" t="str">
        <f t="shared" ca="1" si="30"/>
        <v/>
      </c>
      <c r="BA30" s="11" t="str">
        <f t="shared" ca="1" si="31"/>
        <v/>
      </c>
      <c r="BB30" s="11" t="str">
        <f t="shared" ca="1" si="32"/>
        <v/>
      </c>
      <c r="BC30" s="11" t="str">
        <f t="shared" ca="1" si="2"/>
        <v/>
      </c>
      <c r="BE30" s="4">
        <f ca="1">COUNT($AN30:AN30)</f>
        <v>1</v>
      </c>
      <c r="BF30" s="4">
        <f ca="1">COUNT($AN30:AO30)</f>
        <v>2</v>
      </c>
      <c r="BG30" s="4">
        <f ca="1">COUNT($AN30:AP30)</f>
        <v>2</v>
      </c>
      <c r="BH30" s="4">
        <f ca="1">COUNT($AN30:AQ30)</f>
        <v>2</v>
      </c>
      <c r="BI30" s="4">
        <f ca="1">COUNT($AN30:AR30)</f>
        <v>2</v>
      </c>
      <c r="BJ30" s="4">
        <f ca="1">COUNT($AN30:AS30)</f>
        <v>2</v>
      </c>
      <c r="BK30" s="4">
        <f ca="1">COUNT($AN30:AT30)</f>
        <v>2</v>
      </c>
      <c r="BL30" s="4">
        <f ca="1">COUNT($AN30:AU30)</f>
        <v>2</v>
      </c>
      <c r="BM30" s="4">
        <f ca="1">COUNT($AN30:AV30)</f>
        <v>2</v>
      </c>
      <c r="BN30" s="4">
        <f ca="1">COUNT($AN30:AW30)</f>
        <v>2</v>
      </c>
      <c r="BO30" s="4">
        <f ca="1">COUNT($AN30:AX30)</f>
        <v>2</v>
      </c>
      <c r="BP30" s="4">
        <f ca="1">COUNT($AN30:AY30)</f>
        <v>2</v>
      </c>
      <c r="BQ30" s="4">
        <f ca="1">COUNT($AN30:AZ30)</f>
        <v>2</v>
      </c>
      <c r="BR30" s="11">
        <f ca="1">COUNT($AN30:BA30)</f>
        <v>2</v>
      </c>
      <c r="BS30" s="11">
        <f ca="1">COUNT($AN30:BB30)</f>
        <v>2</v>
      </c>
      <c r="BT30" s="4">
        <f t="shared" ca="1" si="33"/>
        <v>2</v>
      </c>
      <c r="BV30" s="11">
        <f ca="1">IFERROR(HLOOKUP(BV$1,$BE30:$BS$216,ROWS($BE30:$BE$216),0),"")</f>
        <v>1080701</v>
      </c>
      <c r="BW30" s="11">
        <f ca="1">IFERROR(HLOOKUP(BW$1,$BE30:$BT$216,ROWS($BE30:$BE$216),0),"")</f>
        <v>1090701</v>
      </c>
      <c r="BX30" s="11" t="str">
        <f ca="1">IFERROR(HLOOKUP(BX$1,$BE30:$BS$216,ROWS($BE30:$BE$216),0),"")</f>
        <v/>
      </c>
      <c r="BY30" s="11" t="str">
        <f ca="1">IFERROR(HLOOKUP(BY$1,$BE30:$BT$216,ROWS($BE30:$BE$216),0),"")</f>
        <v/>
      </c>
      <c r="BZ30" s="11" t="str">
        <f ca="1">IFERROR(HLOOKUP(BZ$1,$BE30:$BS$216,ROWS($BE30:$BE$216),0),"")</f>
        <v/>
      </c>
      <c r="CA30" s="11" t="str">
        <f ca="1">IFERROR(HLOOKUP(CA$1,$BE30:$BT$216,ROWS($BE30:$BE$216),0),"")</f>
        <v/>
      </c>
      <c r="CD30" s="4" t="str">
        <f t="shared" ca="1" si="34"/>
        <v>if(Name() == "BALAJITELE-BOM") { includeOK = (DateNum() &gt;= 1080701 AND DateNum() &lt; 1090701); }</v>
      </c>
    </row>
    <row r="31" spans="2:82" x14ac:dyDescent="0.45">
      <c r="B31" s="4" t="s">
        <v>33</v>
      </c>
      <c r="C31" s="4" t="s">
        <v>23692</v>
      </c>
      <c r="D31" s="4" t="s">
        <v>23780</v>
      </c>
      <c r="F31" s="11" t="s">
        <v>23692</v>
      </c>
      <c r="G31" s="4">
        <f t="shared" si="3"/>
        <v>1</v>
      </c>
      <c r="H31" s="4">
        <f t="shared" si="4"/>
        <v>0</v>
      </c>
      <c r="I31" s="4">
        <f t="shared" si="5"/>
        <v>0</v>
      </c>
      <c r="J31" s="4">
        <f t="shared" si="6"/>
        <v>0</v>
      </c>
      <c r="K31" s="4">
        <f t="shared" si="7"/>
        <v>0</v>
      </c>
      <c r="L31" s="4">
        <f t="shared" si="8"/>
        <v>0</v>
      </c>
      <c r="M31" s="4">
        <f t="shared" si="9"/>
        <v>0</v>
      </c>
      <c r="N31" s="4">
        <f t="shared" si="10"/>
        <v>0</v>
      </c>
      <c r="O31" s="4">
        <f t="shared" si="11"/>
        <v>0</v>
      </c>
      <c r="P31" s="4">
        <f t="shared" si="12"/>
        <v>0</v>
      </c>
      <c r="Q31" s="4">
        <f t="shared" si="1"/>
        <v>0</v>
      </c>
      <c r="R31" s="4">
        <f t="shared" si="13"/>
        <v>0</v>
      </c>
      <c r="S31" s="4">
        <f t="shared" si="14"/>
        <v>0</v>
      </c>
      <c r="T31" s="11">
        <f t="shared" si="15"/>
        <v>0</v>
      </c>
      <c r="U31" s="11">
        <f t="shared" si="16"/>
        <v>0</v>
      </c>
      <c r="W31" s="11">
        <f ca="1">IF(SUM($W31:W31)&gt;0,IF(AND(G31=1,F31&lt;&gt;1),1,IF(AND(G31=0,F31&lt;&gt;0),-1,0)),IF(AND(G31=1,F31&lt;&gt;1),1,0))</f>
        <v>1</v>
      </c>
      <c r="X31" s="11">
        <f ca="1">IF(SUM($W31:W31)&gt;0,IF(AND(H31=1,G31&lt;&gt;1),1,IF(AND(H31=0,G31&lt;&gt;0),-1,0)),IF(AND(H31=1,G31&lt;&gt;1),1,0))</f>
        <v>-1</v>
      </c>
      <c r="Y31" s="11">
        <f ca="1">IF(SUM($W31:X31)&gt;0,IF(AND(I31=1,H31&lt;&gt;1),1,IF(AND(I31=0,H31&lt;&gt;0),-1,0)),IF(AND(I31=1,H31&lt;&gt;1),1,0))</f>
        <v>0</v>
      </c>
      <c r="Z31" s="11">
        <f ca="1">IF(SUM($W31:Y31)&gt;0,IF(AND(J31=1,I31&lt;&gt;1),1,IF(AND(J31=0,I31&lt;&gt;0),-1,0)),IF(AND(J31=1,I31&lt;&gt;1),1,0))</f>
        <v>0</v>
      </c>
      <c r="AA31" s="11">
        <f ca="1">IF(SUM($W31:Z31)&gt;0,IF(AND(K31=1,J31&lt;&gt;1),1,IF(AND(K31=0,J31&lt;&gt;0),-1,0)),IF(AND(K31=1,J31&lt;&gt;1),1,0))</f>
        <v>0</v>
      </c>
      <c r="AB31" s="11">
        <f ca="1">IF(SUM($W31:AA31)&gt;0,IF(AND(L31=1,K31&lt;&gt;1),1,IF(AND(L31=0,K31&lt;&gt;0),-1,0)),IF(AND(L31=1,K31&lt;&gt;1),1,0))</f>
        <v>0</v>
      </c>
      <c r="AC31" s="11">
        <f ca="1">IF(SUM($W31:AB31)&gt;0,IF(AND(M31=1,L31&lt;&gt;1),1,IF(AND(M31=0,L31&lt;&gt;0),-1,0)),IF(AND(M31=1,L31&lt;&gt;1),1,0))</f>
        <v>0</v>
      </c>
      <c r="AD31" s="11">
        <f ca="1">IF(SUM($W31:AC31)&gt;0,IF(AND(N31=1,M31&lt;&gt;1),1,IF(AND(N31=0,M31&lt;&gt;0),-1,0)),IF(AND(N31=1,M31&lt;&gt;1),1,0))</f>
        <v>0</v>
      </c>
      <c r="AE31" s="11">
        <f ca="1">IF(SUM($W31:AD31)&gt;0,IF(AND(O31=1,N31&lt;&gt;1),1,IF(AND(O31=0,N31&lt;&gt;0),-1,0)),IF(AND(O31=1,N31&lt;&gt;1),1,0))</f>
        <v>0</v>
      </c>
      <c r="AF31" s="11">
        <f ca="1">IF(SUM($W31:AE31)&gt;0,IF(AND(P31=1,O31&lt;&gt;1),1,IF(AND(P31=0,O31&lt;&gt;0),-1,0)),IF(AND(P31=1,O31&lt;&gt;1),1,0))</f>
        <v>0</v>
      </c>
      <c r="AG31" s="11">
        <f ca="1">IF(SUM($W31:AF31)&gt;0,IF(AND(Q31=1,P31&lt;&gt;1),1,IF(AND(Q31=0,P31&lt;&gt;0),-1,0)),IF(AND(Q31=1,P31&lt;&gt;1),1,0))</f>
        <v>0</v>
      </c>
      <c r="AH31" s="11">
        <f ca="1">IF(SUM($W31:AG31)&gt;0,IF(AND(R31=1,Q31&lt;&gt;1),1,IF(AND(R31=0,Q31&lt;&gt;0),-1,0)),IF(AND(R31=1,Q31&lt;&gt;1),1,0))</f>
        <v>0</v>
      </c>
      <c r="AI31" s="11">
        <f ca="1">IF(SUM($W31:AH31)&gt;0,IF(AND(S31=1,R31&lt;&gt;1),1,IF(AND(S31=0,R31&lt;&gt;0),-1,0)),IF(AND(S31=1,R31&lt;&gt;1),1,0))</f>
        <v>0</v>
      </c>
      <c r="AJ31" s="11">
        <f ca="1">IF(SUM($W31:AI31)&gt;0,IF(AND(T31=1,S31&lt;&gt;1),1,IF(AND(T31=0,S31&lt;&gt;0),-1,0)),IF(AND(T31=1,S31&lt;&gt;1),1,0))</f>
        <v>0</v>
      </c>
      <c r="AK31" s="11">
        <f ca="1">IF(SUM($W31:AJ31)&gt;0,IF(AND(U31=1,T31&lt;&gt;1),1,IF(AND(U31=0,T31&lt;&gt;0),-1,0)),IF(AND(U31=1,T31&lt;&gt;1),1,0))</f>
        <v>0</v>
      </c>
      <c r="AL31" s="11">
        <f t="shared" ca="1" si="17"/>
        <v>1</v>
      </c>
      <c r="AN31" s="4">
        <f t="shared" ca="1" si="18"/>
        <v>0</v>
      </c>
      <c r="AO31" s="4">
        <f t="shared" ca="1" si="19"/>
        <v>0</v>
      </c>
      <c r="AP31" s="4" t="str">
        <f t="shared" ca="1" si="20"/>
        <v/>
      </c>
      <c r="AQ31" s="4" t="str">
        <f t="shared" ca="1" si="21"/>
        <v/>
      </c>
      <c r="AR31" s="4" t="str">
        <f t="shared" ca="1" si="22"/>
        <v/>
      </c>
      <c r="AS31" s="4" t="str">
        <f t="shared" ca="1" si="23"/>
        <v/>
      </c>
      <c r="AT31" s="4" t="str">
        <f t="shared" ca="1" si="24"/>
        <v/>
      </c>
      <c r="AU31" s="4" t="str">
        <f t="shared" ca="1" si="25"/>
        <v/>
      </c>
      <c r="AV31" s="4" t="str">
        <f t="shared" ca="1" si="26"/>
        <v/>
      </c>
      <c r="AW31" s="4" t="str">
        <f t="shared" ca="1" si="27"/>
        <v/>
      </c>
      <c r="AX31" s="4" t="str">
        <f t="shared" ca="1" si="28"/>
        <v/>
      </c>
      <c r="AY31" s="4" t="str">
        <f t="shared" ca="1" si="29"/>
        <v/>
      </c>
      <c r="AZ31" s="4" t="str">
        <f t="shared" ca="1" si="30"/>
        <v/>
      </c>
      <c r="BA31" s="11" t="str">
        <f t="shared" ca="1" si="31"/>
        <v/>
      </c>
      <c r="BB31" s="11" t="str">
        <f t="shared" ca="1" si="32"/>
        <v/>
      </c>
      <c r="BC31" s="11" t="str">
        <f t="shared" ca="1" si="2"/>
        <v/>
      </c>
      <c r="BE31" s="4">
        <f ca="1">COUNT($AN31:AN31)</f>
        <v>1</v>
      </c>
      <c r="BF31" s="4">
        <f ca="1">COUNT($AN31:AO31)</f>
        <v>2</v>
      </c>
      <c r="BG31" s="4">
        <f ca="1">COUNT($AN31:AP31)</f>
        <v>2</v>
      </c>
      <c r="BH31" s="4">
        <f ca="1">COUNT($AN31:AQ31)</f>
        <v>2</v>
      </c>
      <c r="BI31" s="4">
        <f ca="1">COUNT($AN31:AR31)</f>
        <v>2</v>
      </c>
      <c r="BJ31" s="4">
        <f ca="1">COUNT($AN31:AS31)</f>
        <v>2</v>
      </c>
      <c r="BK31" s="4">
        <f ca="1">COUNT($AN31:AT31)</f>
        <v>2</v>
      </c>
      <c r="BL31" s="4">
        <f ca="1">COUNT($AN31:AU31)</f>
        <v>2</v>
      </c>
      <c r="BM31" s="4">
        <f ca="1">COUNT($AN31:AV31)</f>
        <v>2</v>
      </c>
      <c r="BN31" s="4">
        <f ca="1">COUNT($AN31:AW31)</f>
        <v>2</v>
      </c>
      <c r="BO31" s="4">
        <f ca="1">COUNT($AN31:AX31)</f>
        <v>2</v>
      </c>
      <c r="BP31" s="4">
        <f ca="1">COUNT($AN31:AY31)</f>
        <v>2</v>
      </c>
      <c r="BQ31" s="4">
        <f ca="1">COUNT($AN31:AZ31)</f>
        <v>2</v>
      </c>
      <c r="BR31" s="11">
        <f ca="1">COUNT($AN31:BA31)</f>
        <v>2</v>
      </c>
      <c r="BS31" s="11">
        <f ca="1">COUNT($AN31:BB31)</f>
        <v>2</v>
      </c>
      <c r="BT31" s="4">
        <f t="shared" ca="1" si="33"/>
        <v>2</v>
      </c>
      <c r="BV31" s="11">
        <f ca="1">IFERROR(HLOOKUP(BV$1,$BE31:$BS$216,ROWS($BE31:$BE$216),0),"")</f>
        <v>1080701</v>
      </c>
      <c r="BW31" s="11">
        <f ca="1">IFERROR(HLOOKUP(BW$1,$BE31:$BT$216,ROWS($BE31:$BE$216),0),"")</f>
        <v>1090701</v>
      </c>
      <c r="BX31" s="11" t="str">
        <f ca="1">IFERROR(HLOOKUP(BX$1,$BE31:$BS$216,ROWS($BE31:$BE$216),0),"")</f>
        <v/>
      </c>
      <c r="BY31" s="11" t="str">
        <f ca="1">IFERROR(HLOOKUP(BY$1,$BE31:$BT$216,ROWS($BE31:$BE$216),0),"")</f>
        <v/>
      </c>
      <c r="BZ31" s="11" t="str">
        <f ca="1">IFERROR(HLOOKUP(BZ$1,$BE31:$BS$216,ROWS($BE31:$BE$216),0),"")</f>
        <v/>
      </c>
      <c r="CA31" s="11" t="str">
        <f ca="1">IFERROR(HLOOKUP(CA$1,$BE31:$BT$216,ROWS($BE31:$BE$216),0),"")</f>
        <v/>
      </c>
      <c r="CD31" s="4" t="str">
        <f t="shared" ca="1" si="34"/>
        <v>if(Name() == "TECHELE-BOM") { includeOK = (DateNum() &gt;= 1080701 AND DateNum() &lt; 1090701); }</v>
      </c>
    </row>
    <row r="32" spans="2:82" x14ac:dyDescent="0.45">
      <c r="B32" s="4" t="s">
        <v>34</v>
      </c>
      <c r="C32" s="4" t="s">
        <v>18739</v>
      </c>
      <c r="D32" s="4" t="s">
        <v>23781</v>
      </c>
      <c r="F32" s="11" t="s">
        <v>18739</v>
      </c>
      <c r="G32" s="4">
        <f t="shared" si="3"/>
        <v>1</v>
      </c>
      <c r="H32" s="4">
        <f t="shared" si="4"/>
        <v>0</v>
      </c>
      <c r="I32" s="4">
        <f t="shared" si="5"/>
        <v>0</v>
      </c>
      <c r="J32" s="4">
        <f t="shared" si="6"/>
        <v>0</v>
      </c>
      <c r="K32" s="4">
        <f t="shared" si="7"/>
        <v>0</v>
      </c>
      <c r="L32" s="4">
        <f t="shared" si="8"/>
        <v>1</v>
      </c>
      <c r="M32" s="4">
        <f t="shared" si="9"/>
        <v>0</v>
      </c>
      <c r="N32" s="4">
        <f t="shared" si="10"/>
        <v>0</v>
      </c>
      <c r="O32" s="4">
        <f t="shared" si="11"/>
        <v>0</v>
      </c>
      <c r="P32" s="4">
        <f t="shared" si="12"/>
        <v>0</v>
      </c>
      <c r="Q32" s="4">
        <f t="shared" si="1"/>
        <v>0</v>
      </c>
      <c r="R32" s="4">
        <f t="shared" si="13"/>
        <v>0</v>
      </c>
      <c r="S32" s="4">
        <f t="shared" si="14"/>
        <v>0</v>
      </c>
      <c r="T32" s="11">
        <f t="shared" si="15"/>
        <v>0</v>
      </c>
      <c r="U32" s="11">
        <f t="shared" si="16"/>
        <v>0</v>
      </c>
      <c r="W32" s="11">
        <f ca="1">IF(SUM($W32:W32)&gt;0,IF(AND(G32=1,F32&lt;&gt;1),1,IF(AND(G32=0,F32&lt;&gt;0),-1,0)),IF(AND(G32=1,F32&lt;&gt;1),1,0))</f>
        <v>1</v>
      </c>
      <c r="X32" s="11">
        <f ca="1">IF(SUM($W32:W32)&gt;0,IF(AND(H32=1,G32&lt;&gt;1),1,IF(AND(H32=0,G32&lt;&gt;0),-1,0)),IF(AND(H32=1,G32&lt;&gt;1),1,0))</f>
        <v>-1</v>
      </c>
      <c r="Y32" s="11">
        <f ca="1">IF(SUM($W32:X32)&gt;0,IF(AND(I32=1,H32&lt;&gt;1),1,IF(AND(I32=0,H32&lt;&gt;0),-1,0)),IF(AND(I32=1,H32&lt;&gt;1),1,0))</f>
        <v>0</v>
      </c>
      <c r="Z32" s="11">
        <f ca="1">IF(SUM($W32:Y32)&gt;0,IF(AND(J32=1,I32&lt;&gt;1),1,IF(AND(J32=0,I32&lt;&gt;0),-1,0)),IF(AND(J32=1,I32&lt;&gt;1),1,0))</f>
        <v>0</v>
      </c>
      <c r="AA32" s="11">
        <f ca="1">IF(SUM($W32:Z32)&gt;0,IF(AND(K32=1,J32&lt;&gt;1),1,IF(AND(K32=0,J32&lt;&gt;0),-1,0)),IF(AND(K32=1,J32&lt;&gt;1),1,0))</f>
        <v>0</v>
      </c>
      <c r="AB32" s="11">
        <f ca="1">IF(SUM($W32:AA32)&gt;0,IF(AND(L32=1,K32&lt;&gt;1),1,IF(AND(L32=0,K32&lt;&gt;0),-1,0)),IF(AND(L32=1,K32&lt;&gt;1),1,0))</f>
        <v>1</v>
      </c>
      <c r="AC32" s="11">
        <f ca="1">IF(SUM($W32:AB32)&gt;0,IF(AND(M32=1,L32&lt;&gt;1),1,IF(AND(M32=0,L32&lt;&gt;0),-1,0)),IF(AND(M32=1,L32&lt;&gt;1),1,0))</f>
        <v>-1</v>
      </c>
      <c r="AD32" s="11">
        <f ca="1">IF(SUM($W32:AC32)&gt;0,IF(AND(N32=1,M32&lt;&gt;1),1,IF(AND(N32=0,M32&lt;&gt;0),-1,0)),IF(AND(N32=1,M32&lt;&gt;1),1,0))</f>
        <v>0</v>
      </c>
      <c r="AE32" s="11">
        <f ca="1">IF(SUM($W32:AD32)&gt;0,IF(AND(O32=1,N32&lt;&gt;1),1,IF(AND(O32=0,N32&lt;&gt;0),-1,0)),IF(AND(O32=1,N32&lt;&gt;1),1,0))</f>
        <v>0</v>
      </c>
      <c r="AF32" s="11">
        <f ca="1">IF(SUM($W32:AE32)&gt;0,IF(AND(P32=1,O32&lt;&gt;1),1,IF(AND(P32=0,O32&lt;&gt;0),-1,0)),IF(AND(P32=1,O32&lt;&gt;1),1,0))</f>
        <v>0</v>
      </c>
      <c r="AG32" s="11">
        <f ca="1">IF(SUM($W32:AF32)&gt;0,IF(AND(Q32=1,P32&lt;&gt;1),1,IF(AND(Q32=0,P32&lt;&gt;0),-1,0)),IF(AND(Q32=1,P32&lt;&gt;1),1,0))</f>
        <v>0</v>
      </c>
      <c r="AH32" s="11">
        <f ca="1">IF(SUM($W32:AG32)&gt;0,IF(AND(R32=1,Q32&lt;&gt;1),1,IF(AND(R32=0,Q32&lt;&gt;0),-1,0)),IF(AND(R32=1,Q32&lt;&gt;1),1,0))</f>
        <v>0</v>
      </c>
      <c r="AI32" s="11">
        <f ca="1">IF(SUM($W32:AH32)&gt;0,IF(AND(S32=1,R32&lt;&gt;1),1,IF(AND(S32=0,R32&lt;&gt;0),-1,0)),IF(AND(S32=1,R32&lt;&gt;1),1,0))</f>
        <v>0</v>
      </c>
      <c r="AJ32" s="11">
        <f ca="1">IF(SUM($W32:AI32)&gt;0,IF(AND(T32=1,S32&lt;&gt;1),1,IF(AND(T32=0,S32&lt;&gt;0),-1,0)),IF(AND(T32=1,S32&lt;&gt;1),1,0))</f>
        <v>0</v>
      </c>
      <c r="AK32" s="11">
        <f ca="1">IF(SUM($W32:AJ32)&gt;0,IF(AND(U32=1,T32&lt;&gt;1),1,IF(AND(U32=0,T32&lt;&gt;0),-1,0)),IF(AND(U32=1,T32&lt;&gt;1),1,0))</f>
        <v>0</v>
      </c>
      <c r="AL32" s="11">
        <f t="shared" ca="1" si="17"/>
        <v>2</v>
      </c>
      <c r="AN32" s="4">
        <f t="shared" ca="1" si="18"/>
        <v>0</v>
      </c>
      <c r="AO32" s="4">
        <f t="shared" ca="1" si="19"/>
        <v>0</v>
      </c>
      <c r="AP32" s="4" t="str">
        <f t="shared" ca="1" si="20"/>
        <v/>
      </c>
      <c r="AQ32" s="4" t="str">
        <f t="shared" ca="1" si="21"/>
        <v/>
      </c>
      <c r="AR32" s="4" t="str">
        <f t="shared" ca="1" si="22"/>
        <v/>
      </c>
      <c r="AS32" s="4">
        <f t="shared" ca="1" si="23"/>
        <v>0</v>
      </c>
      <c r="AT32" s="4">
        <f t="shared" ca="1" si="24"/>
        <v>0</v>
      </c>
      <c r="AU32" s="4" t="str">
        <f t="shared" ca="1" si="25"/>
        <v/>
      </c>
      <c r="AV32" s="4" t="str">
        <f t="shared" ca="1" si="26"/>
        <v/>
      </c>
      <c r="AW32" s="4" t="str">
        <f t="shared" ca="1" si="27"/>
        <v/>
      </c>
      <c r="AX32" s="4" t="str">
        <f t="shared" ca="1" si="28"/>
        <v/>
      </c>
      <c r="AY32" s="4" t="str">
        <f t="shared" ca="1" si="29"/>
        <v/>
      </c>
      <c r="AZ32" s="4" t="str">
        <f t="shared" ca="1" si="30"/>
        <v/>
      </c>
      <c r="BA32" s="11" t="str">
        <f t="shared" ca="1" si="31"/>
        <v/>
      </c>
      <c r="BB32" s="11" t="str">
        <f t="shared" ca="1" si="32"/>
        <v/>
      </c>
      <c r="BC32" s="11" t="str">
        <f t="shared" ca="1" si="2"/>
        <v/>
      </c>
      <c r="BE32" s="4">
        <f ca="1">COUNT($AN32:AN32)</f>
        <v>1</v>
      </c>
      <c r="BF32" s="4">
        <f ca="1">COUNT($AN32:AO32)</f>
        <v>2</v>
      </c>
      <c r="BG32" s="4">
        <f ca="1">COUNT($AN32:AP32)</f>
        <v>2</v>
      </c>
      <c r="BH32" s="4">
        <f ca="1">COUNT($AN32:AQ32)</f>
        <v>2</v>
      </c>
      <c r="BI32" s="4">
        <f ca="1">COUNT($AN32:AR32)</f>
        <v>2</v>
      </c>
      <c r="BJ32" s="4">
        <f ca="1">COUNT($AN32:AS32)</f>
        <v>3</v>
      </c>
      <c r="BK32" s="4">
        <f ca="1">COUNT($AN32:AT32)</f>
        <v>4</v>
      </c>
      <c r="BL32" s="4">
        <f ca="1">COUNT($AN32:AU32)</f>
        <v>4</v>
      </c>
      <c r="BM32" s="4">
        <f ca="1">COUNT($AN32:AV32)</f>
        <v>4</v>
      </c>
      <c r="BN32" s="4">
        <f ca="1">COUNT($AN32:AW32)</f>
        <v>4</v>
      </c>
      <c r="BO32" s="4">
        <f ca="1">COUNT($AN32:AX32)</f>
        <v>4</v>
      </c>
      <c r="BP32" s="4">
        <f ca="1">COUNT($AN32:AY32)</f>
        <v>4</v>
      </c>
      <c r="BQ32" s="4">
        <f ca="1">COUNT($AN32:AZ32)</f>
        <v>4</v>
      </c>
      <c r="BR32" s="11">
        <f ca="1">COUNT($AN32:BA32)</f>
        <v>4</v>
      </c>
      <c r="BS32" s="11">
        <f ca="1">COUNT($AN32:BB32)</f>
        <v>4</v>
      </c>
      <c r="BT32" s="4">
        <f t="shared" ca="1" si="33"/>
        <v>4</v>
      </c>
      <c r="BV32" s="11">
        <f ca="1">IFERROR(HLOOKUP(BV$1,$BE32:$BS$216,ROWS($BE32:$BE$216),0),"")</f>
        <v>1080701</v>
      </c>
      <c r="BW32" s="11">
        <f ca="1">IFERROR(HLOOKUP(BW$1,$BE32:$BT$216,ROWS($BE32:$BE$216),0),"")</f>
        <v>1090701</v>
      </c>
      <c r="BX32" s="11">
        <f ca="1">IFERROR(HLOOKUP(BX$1,$BE32:$BS$216,ROWS($BE32:$BE$216),0),"")</f>
        <v>1130701</v>
      </c>
      <c r="BY32" s="11">
        <f ca="1">IFERROR(HLOOKUP(BY$1,$BE32:$BT$216,ROWS($BE32:$BE$216),0),"")</f>
        <v>1140701</v>
      </c>
      <c r="BZ32" s="11" t="str">
        <f ca="1">IFERROR(HLOOKUP(BZ$1,$BE32:$BS$216,ROWS($BE32:$BE$216),0),"")</f>
        <v/>
      </c>
      <c r="CA32" s="11" t="str">
        <f ca="1">IFERROR(HLOOKUP(CA$1,$BE32:$BT$216,ROWS($BE32:$BE$216),0),"")</f>
        <v/>
      </c>
      <c r="CD32" s="4" t="str">
        <f t="shared" ca="1" si="34"/>
        <v>if(Name() == "CMC-BOM") { includeOK = (DateNum() &gt;= 1080701 AND DateNum() &lt; 1090701) OR (DateNum() &gt;= 1130701 AND DateNum() &lt; 1140701); }</v>
      </c>
    </row>
    <row r="33" spans="1:82" x14ac:dyDescent="0.45">
      <c r="A33" s="4">
        <v>2009</v>
      </c>
      <c r="F33" s="11" t="s">
        <v>23734</v>
      </c>
      <c r="G33" s="4">
        <f t="shared" si="3"/>
        <v>0</v>
      </c>
      <c r="H33" s="4">
        <f t="shared" si="4"/>
        <v>1</v>
      </c>
      <c r="I33" s="4">
        <f t="shared" si="5"/>
        <v>1</v>
      </c>
      <c r="J33" s="4">
        <f t="shared" si="6"/>
        <v>1</v>
      </c>
      <c r="K33" s="4">
        <f t="shared" si="7"/>
        <v>1</v>
      </c>
      <c r="L33" s="4">
        <f t="shared" si="8"/>
        <v>1</v>
      </c>
      <c r="M33" s="4">
        <f t="shared" si="9"/>
        <v>0</v>
      </c>
      <c r="N33" s="4">
        <f t="shared" si="10"/>
        <v>0</v>
      </c>
      <c r="O33" s="4">
        <f t="shared" si="11"/>
        <v>0</v>
      </c>
      <c r="P33" s="4">
        <f t="shared" si="12"/>
        <v>0</v>
      </c>
      <c r="Q33" s="4">
        <f t="shared" si="1"/>
        <v>0</v>
      </c>
      <c r="R33" s="4">
        <f t="shared" si="13"/>
        <v>0</v>
      </c>
      <c r="S33" s="4">
        <f t="shared" si="14"/>
        <v>0</v>
      </c>
      <c r="T33" s="11">
        <f t="shared" si="15"/>
        <v>0</v>
      </c>
      <c r="U33" s="11">
        <f t="shared" si="16"/>
        <v>0</v>
      </c>
      <c r="W33" s="11">
        <f ca="1">IF(SUM($W33:W33)&gt;0,IF(AND(G33=1,F33&lt;&gt;1),1,IF(AND(G33=0,F33&lt;&gt;0),-1,0)),IF(AND(G33=1,F33&lt;&gt;1),1,0))</f>
        <v>0</v>
      </c>
      <c r="X33" s="11">
        <f ca="1">IF(SUM($W33:W33)&gt;0,IF(AND(H33=1,G33&lt;&gt;1),1,IF(AND(H33=0,G33&lt;&gt;0),-1,0)),IF(AND(H33=1,G33&lt;&gt;1),1,0))</f>
        <v>1</v>
      </c>
      <c r="Y33" s="11">
        <f ca="1">IF(SUM($W33:X33)&gt;0,IF(AND(I33=1,H33&lt;&gt;1),1,IF(AND(I33=0,H33&lt;&gt;0),-1,0)),IF(AND(I33=1,H33&lt;&gt;1),1,0))</f>
        <v>0</v>
      </c>
      <c r="Z33" s="11">
        <f ca="1">IF(SUM($W33:Y33)&gt;0,IF(AND(J33=1,I33&lt;&gt;1),1,IF(AND(J33=0,I33&lt;&gt;0),-1,0)),IF(AND(J33=1,I33&lt;&gt;1),1,0))</f>
        <v>0</v>
      </c>
      <c r="AA33" s="11">
        <f ca="1">IF(SUM($W33:Z33)&gt;0,IF(AND(K33=1,J33&lt;&gt;1),1,IF(AND(K33=0,J33&lt;&gt;0),-1,0)),IF(AND(K33=1,J33&lt;&gt;1),1,0))</f>
        <v>0</v>
      </c>
      <c r="AB33" s="11">
        <f ca="1">IF(SUM($W33:AA33)&gt;0,IF(AND(L33=1,K33&lt;&gt;1),1,IF(AND(L33=0,K33&lt;&gt;0),-1,0)),IF(AND(L33=1,K33&lt;&gt;1),1,0))</f>
        <v>0</v>
      </c>
      <c r="AC33" s="11">
        <f ca="1">IF(SUM($W33:AB33)&gt;0,IF(AND(M33=1,L33&lt;&gt;1),1,IF(AND(M33=0,L33&lt;&gt;0),-1,0)),IF(AND(M33=1,L33&lt;&gt;1),1,0))</f>
        <v>-1</v>
      </c>
      <c r="AD33" s="11">
        <f ca="1">IF(SUM($W33:AC33)&gt;0,IF(AND(N33=1,M33&lt;&gt;1),1,IF(AND(N33=0,M33&lt;&gt;0),-1,0)),IF(AND(N33=1,M33&lt;&gt;1),1,0))</f>
        <v>0</v>
      </c>
      <c r="AE33" s="11">
        <f ca="1">IF(SUM($W33:AD33)&gt;0,IF(AND(O33=1,N33&lt;&gt;1),1,IF(AND(O33=0,N33&lt;&gt;0),-1,0)),IF(AND(O33=1,N33&lt;&gt;1),1,0))</f>
        <v>0</v>
      </c>
      <c r="AF33" s="11">
        <f ca="1">IF(SUM($W33:AE33)&gt;0,IF(AND(P33=1,O33&lt;&gt;1),1,IF(AND(P33=0,O33&lt;&gt;0),-1,0)),IF(AND(P33=1,O33&lt;&gt;1),1,0))</f>
        <v>0</v>
      </c>
      <c r="AG33" s="11">
        <f ca="1">IF(SUM($W33:AF33)&gt;0,IF(AND(Q33=1,P33&lt;&gt;1),1,IF(AND(Q33=0,P33&lt;&gt;0),-1,0)),IF(AND(Q33=1,P33&lt;&gt;1),1,0))</f>
        <v>0</v>
      </c>
      <c r="AH33" s="11">
        <f ca="1">IF(SUM($W33:AG33)&gt;0,IF(AND(R33=1,Q33&lt;&gt;1),1,IF(AND(R33=0,Q33&lt;&gt;0),-1,0)),IF(AND(R33=1,Q33&lt;&gt;1),1,0))</f>
        <v>0</v>
      </c>
      <c r="AI33" s="11">
        <f ca="1">IF(SUM($W33:AH33)&gt;0,IF(AND(S33=1,R33&lt;&gt;1),1,IF(AND(S33=0,R33&lt;&gt;0),-1,0)),IF(AND(S33=1,R33&lt;&gt;1),1,0))</f>
        <v>0</v>
      </c>
      <c r="AJ33" s="11">
        <f ca="1">IF(SUM($W33:AI33)&gt;0,IF(AND(T33=1,S33&lt;&gt;1),1,IF(AND(T33=0,S33&lt;&gt;0),-1,0)),IF(AND(T33=1,S33&lt;&gt;1),1,0))</f>
        <v>0</v>
      </c>
      <c r="AK33" s="11">
        <f ca="1">IF(SUM($W33:AJ33)&gt;0,IF(AND(U33=1,T33&lt;&gt;1),1,IF(AND(U33=0,T33&lt;&gt;0),-1,0)),IF(AND(U33=1,T33&lt;&gt;1),1,0))</f>
        <v>0</v>
      </c>
      <c r="AL33" s="11">
        <f t="shared" ca="1" si="17"/>
        <v>1</v>
      </c>
      <c r="AN33" s="4" t="str">
        <f t="shared" ca="1" si="18"/>
        <v/>
      </c>
      <c r="AO33" s="4">
        <f t="shared" ca="1" si="19"/>
        <v>0</v>
      </c>
      <c r="AP33" s="4" t="str">
        <f t="shared" ca="1" si="20"/>
        <v/>
      </c>
      <c r="AQ33" s="4" t="str">
        <f t="shared" ca="1" si="21"/>
        <v/>
      </c>
      <c r="AR33" s="4" t="str">
        <f t="shared" ca="1" si="22"/>
        <v/>
      </c>
      <c r="AS33" s="4" t="str">
        <f t="shared" ca="1" si="23"/>
        <v/>
      </c>
      <c r="AT33" s="4">
        <f t="shared" ca="1" si="24"/>
        <v>0</v>
      </c>
      <c r="AU33" s="4" t="str">
        <f t="shared" ca="1" si="25"/>
        <v/>
      </c>
      <c r="AV33" s="4" t="str">
        <f t="shared" ca="1" si="26"/>
        <v/>
      </c>
      <c r="AW33" s="4" t="str">
        <f t="shared" ca="1" si="27"/>
        <v/>
      </c>
      <c r="AX33" s="4" t="str">
        <f t="shared" ca="1" si="28"/>
        <v/>
      </c>
      <c r="AY33" s="4" t="str">
        <f t="shared" ca="1" si="29"/>
        <v/>
      </c>
      <c r="AZ33" s="4" t="str">
        <f t="shared" ca="1" si="30"/>
        <v/>
      </c>
      <c r="BA33" s="11" t="str">
        <f t="shared" ca="1" si="31"/>
        <v/>
      </c>
      <c r="BB33" s="11" t="str">
        <f t="shared" ca="1" si="32"/>
        <v/>
      </c>
      <c r="BC33" s="11" t="str">
        <f t="shared" ca="1" si="2"/>
        <v/>
      </c>
      <c r="BE33" s="4">
        <f ca="1">COUNT($AN33:AN33)</f>
        <v>0</v>
      </c>
      <c r="BF33" s="4">
        <f ca="1">COUNT($AN33:AO33)</f>
        <v>1</v>
      </c>
      <c r="BG33" s="4">
        <f ca="1">COUNT($AN33:AP33)</f>
        <v>1</v>
      </c>
      <c r="BH33" s="4">
        <f ca="1">COUNT($AN33:AQ33)</f>
        <v>1</v>
      </c>
      <c r="BI33" s="4">
        <f ca="1">COUNT($AN33:AR33)</f>
        <v>1</v>
      </c>
      <c r="BJ33" s="4">
        <f ca="1">COUNT($AN33:AS33)</f>
        <v>1</v>
      </c>
      <c r="BK33" s="4">
        <f ca="1">COUNT($AN33:AT33)</f>
        <v>2</v>
      </c>
      <c r="BL33" s="4">
        <f ca="1">COUNT($AN33:AU33)</f>
        <v>2</v>
      </c>
      <c r="BM33" s="4">
        <f ca="1">COUNT($AN33:AV33)</f>
        <v>2</v>
      </c>
      <c r="BN33" s="4">
        <f ca="1">COUNT($AN33:AW33)</f>
        <v>2</v>
      </c>
      <c r="BO33" s="4">
        <f ca="1">COUNT($AN33:AX33)</f>
        <v>2</v>
      </c>
      <c r="BP33" s="4">
        <f ca="1">COUNT($AN33:AY33)</f>
        <v>2</v>
      </c>
      <c r="BQ33" s="4">
        <f ca="1">COUNT($AN33:AZ33)</f>
        <v>2</v>
      </c>
      <c r="BR33" s="11">
        <f ca="1">COUNT($AN33:BA33)</f>
        <v>2</v>
      </c>
      <c r="BS33" s="11">
        <f ca="1">COUNT($AN33:BB33)</f>
        <v>2</v>
      </c>
      <c r="BT33" s="4">
        <f t="shared" ca="1" si="33"/>
        <v>2</v>
      </c>
      <c r="BV33" s="11">
        <f ca="1">IFERROR(HLOOKUP(BV$1,$BE33:$BS$216,ROWS($BE33:$BE$216),0),"")</f>
        <v>1090701</v>
      </c>
      <c r="BW33" s="11">
        <f ca="1">IFERROR(HLOOKUP(BW$1,$BE33:$BT$216,ROWS($BE33:$BE$216),0),"")</f>
        <v>1140701</v>
      </c>
      <c r="BX33" s="11" t="str">
        <f ca="1">IFERROR(HLOOKUP(BX$1,$BE33:$BS$216,ROWS($BE33:$BE$216),0),"")</f>
        <v/>
      </c>
      <c r="BY33" s="11" t="str">
        <f ca="1">IFERROR(HLOOKUP(BY$1,$BE33:$BT$216,ROWS($BE33:$BE$216),0),"")</f>
        <v/>
      </c>
      <c r="BZ33" s="11" t="str">
        <f ca="1">IFERROR(HLOOKUP(BZ$1,$BE33:$BS$216,ROWS($BE33:$BE$216),0),"")</f>
        <v/>
      </c>
      <c r="CA33" s="11" t="str">
        <f ca="1">IFERROR(HLOOKUP(CA$1,$BE33:$BT$216,ROWS($BE33:$BE$216),0),"")</f>
        <v/>
      </c>
      <c r="CD33" s="4" t="str">
        <f t="shared" ca="1" si="34"/>
        <v>if(Name() == "GEPIL-BOM") { includeOK = (DateNum() &gt;= 1090701 AND DateNum() &lt; 1140701); }</v>
      </c>
    </row>
    <row r="34" spans="1:82" x14ac:dyDescent="0.45">
      <c r="B34" s="4" t="s">
        <v>119</v>
      </c>
      <c r="C34" s="4" t="s">
        <v>18752</v>
      </c>
      <c r="D34" s="4" t="s">
        <v>23752</v>
      </c>
      <c r="F34" s="11" t="s">
        <v>19042</v>
      </c>
      <c r="G34" s="4">
        <f t="shared" si="3"/>
        <v>0</v>
      </c>
      <c r="H34" s="4">
        <f t="shared" si="4"/>
        <v>1</v>
      </c>
      <c r="I34" s="4">
        <f t="shared" si="5"/>
        <v>0</v>
      </c>
      <c r="J34" s="4">
        <f t="shared" si="6"/>
        <v>0</v>
      </c>
      <c r="K34" s="4">
        <f t="shared" si="7"/>
        <v>0</v>
      </c>
      <c r="L34" s="4">
        <f t="shared" si="8"/>
        <v>0</v>
      </c>
      <c r="M34" s="4">
        <f t="shared" si="9"/>
        <v>0</v>
      </c>
      <c r="N34" s="4">
        <f t="shared" si="10"/>
        <v>0</v>
      </c>
      <c r="O34" s="4">
        <f t="shared" si="11"/>
        <v>0</v>
      </c>
      <c r="P34" s="4">
        <f t="shared" si="12"/>
        <v>0</v>
      </c>
      <c r="Q34" s="4">
        <f t="shared" si="1"/>
        <v>0</v>
      </c>
      <c r="R34" s="4">
        <f t="shared" si="13"/>
        <v>0</v>
      </c>
      <c r="S34" s="4">
        <f t="shared" si="14"/>
        <v>0</v>
      </c>
      <c r="T34" s="11">
        <f t="shared" si="15"/>
        <v>1</v>
      </c>
      <c r="U34" s="11">
        <f t="shared" si="16"/>
        <v>0</v>
      </c>
      <c r="W34" s="11">
        <f ca="1">IF(SUM($W34:W34)&gt;0,IF(AND(G34=1,F34&lt;&gt;1),1,IF(AND(G34=0,F34&lt;&gt;0),-1,0)),IF(AND(G34=1,F34&lt;&gt;1),1,0))</f>
        <v>0</v>
      </c>
      <c r="X34" s="11">
        <f ca="1">IF(SUM($W34:W34)&gt;0,IF(AND(H34=1,G34&lt;&gt;1),1,IF(AND(H34=0,G34&lt;&gt;0),-1,0)),IF(AND(H34=1,G34&lt;&gt;1),1,0))</f>
        <v>1</v>
      </c>
      <c r="Y34" s="11">
        <f ca="1">IF(SUM($W34:X34)&gt;0,IF(AND(I34=1,H34&lt;&gt;1),1,IF(AND(I34=0,H34&lt;&gt;0),-1,0)),IF(AND(I34=1,H34&lt;&gt;1),1,0))</f>
        <v>-1</v>
      </c>
      <c r="Z34" s="11">
        <f ca="1">IF(SUM($W34:Y34)&gt;0,IF(AND(J34=1,I34&lt;&gt;1),1,IF(AND(J34=0,I34&lt;&gt;0),-1,0)),IF(AND(J34=1,I34&lt;&gt;1),1,0))</f>
        <v>0</v>
      </c>
      <c r="AA34" s="11">
        <f ca="1">IF(SUM($W34:Z34)&gt;0,IF(AND(K34=1,J34&lt;&gt;1),1,IF(AND(K34=0,J34&lt;&gt;0),-1,0)),IF(AND(K34=1,J34&lt;&gt;1),1,0))</f>
        <v>0</v>
      </c>
      <c r="AB34" s="11">
        <f ca="1">IF(SUM($W34:AA34)&gt;0,IF(AND(L34=1,K34&lt;&gt;1),1,IF(AND(L34=0,K34&lt;&gt;0),-1,0)),IF(AND(L34=1,K34&lt;&gt;1),1,0))</f>
        <v>0</v>
      </c>
      <c r="AC34" s="11">
        <f ca="1">IF(SUM($W34:AB34)&gt;0,IF(AND(M34=1,L34&lt;&gt;1),1,IF(AND(M34=0,L34&lt;&gt;0),-1,0)),IF(AND(M34=1,L34&lt;&gt;1),1,0))</f>
        <v>0</v>
      </c>
      <c r="AD34" s="11">
        <f ca="1">IF(SUM($W34:AC34)&gt;0,IF(AND(N34=1,M34&lt;&gt;1),1,IF(AND(N34=0,M34&lt;&gt;0),-1,0)),IF(AND(N34=1,M34&lt;&gt;1),1,0))</f>
        <v>0</v>
      </c>
      <c r="AE34" s="11">
        <f ca="1">IF(SUM($W34:AD34)&gt;0,IF(AND(O34=1,N34&lt;&gt;1),1,IF(AND(O34=0,N34&lt;&gt;0),-1,0)),IF(AND(O34=1,N34&lt;&gt;1),1,0))</f>
        <v>0</v>
      </c>
      <c r="AF34" s="11">
        <f ca="1">IF(SUM($W34:AE34)&gt;0,IF(AND(P34=1,O34&lt;&gt;1),1,IF(AND(P34=0,O34&lt;&gt;0),-1,0)),IF(AND(P34=1,O34&lt;&gt;1),1,0))</f>
        <v>0</v>
      </c>
      <c r="AG34" s="11">
        <f ca="1">IF(SUM($W34:AF34)&gt;0,IF(AND(Q34=1,P34&lt;&gt;1),1,IF(AND(Q34=0,P34&lt;&gt;0),-1,0)),IF(AND(Q34=1,P34&lt;&gt;1),1,0))</f>
        <v>0</v>
      </c>
      <c r="AH34" s="11">
        <f ca="1">IF(SUM($W34:AG34)&gt;0,IF(AND(R34=1,Q34&lt;&gt;1),1,IF(AND(R34=0,Q34&lt;&gt;0),-1,0)),IF(AND(R34=1,Q34&lt;&gt;1),1,0))</f>
        <v>0</v>
      </c>
      <c r="AI34" s="11">
        <f ca="1">IF(SUM($W34:AH34)&gt;0,IF(AND(S34=1,R34&lt;&gt;1),1,IF(AND(S34=0,R34&lt;&gt;0),-1,0)),IF(AND(S34=1,R34&lt;&gt;1),1,0))</f>
        <v>0</v>
      </c>
      <c r="AJ34" s="11">
        <f ca="1">IF(SUM($W34:AI34)&gt;0,IF(AND(T34=1,S34&lt;&gt;1),1,IF(AND(T34=0,S34&lt;&gt;0),-1,0)),IF(AND(T34=1,S34&lt;&gt;1),1,0))</f>
        <v>1</v>
      </c>
      <c r="AK34" s="11">
        <f ca="1">IF(SUM($W34:AJ34)&gt;0,IF(AND(U34=1,T34&lt;&gt;1),1,IF(AND(U34=0,T34&lt;&gt;0),-1,0)),IF(AND(U34=1,T34&lt;&gt;1),1,0))</f>
        <v>-1</v>
      </c>
      <c r="AL34" s="11">
        <f t="shared" ca="1" si="17"/>
        <v>2</v>
      </c>
      <c r="AN34" s="4" t="str">
        <f t="shared" ca="1" si="18"/>
        <v/>
      </c>
      <c r="AO34" s="4">
        <f t="shared" ca="1" si="19"/>
        <v>0</v>
      </c>
      <c r="AP34" s="4">
        <f t="shared" ca="1" si="20"/>
        <v>0</v>
      </c>
      <c r="AQ34" s="4" t="str">
        <f t="shared" ca="1" si="21"/>
        <v/>
      </c>
      <c r="AR34" s="4" t="str">
        <f t="shared" ca="1" si="22"/>
        <v/>
      </c>
      <c r="AS34" s="4" t="str">
        <f t="shared" ca="1" si="23"/>
        <v/>
      </c>
      <c r="AT34" s="4" t="str">
        <f t="shared" ca="1" si="24"/>
        <v/>
      </c>
      <c r="AU34" s="4" t="str">
        <f t="shared" ca="1" si="25"/>
        <v/>
      </c>
      <c r="AV34" s="4" t="str">
        <f t="shared" ca="1" si="26"/>
        <v/>
      </c>
      <c r="AW34" s="4" t="str">
        <f t="shared" ca="1" si="27"/>
        <v/>
      </c>
      <c r="AX34" s="4" t="str">
        <f t="shared" ca="1" si="28"/>
        <v/>
      </c>
      <c r="AY34" s="4" t="str">
        <f t="shared" ca="1" si="29"/>
        <v/>
      </c>
      <c r="AZ34" s="4" t="str">
        <f t="shared" ca="1" si="30"/>
        <v/>
      </c>
      <c r="BA34" s="11">
        <f t="shared" ca="1" si="31"/>
        <v>1</v>
      </c>
      <c r="BB34" s="11">
        <f t="shared" ca="1" si="32"/>
        <v>-1</v>
      </c>
      <c r="BC34" s="11" t="str">
        <f t="shared" ca="1" si="2"/>
        <v/>
      </c>
      <c r="BE34" s="4">
        <f ca="1">COUNT($AN34:AN34)</f>
        <v>0</v>
      </c>
      <c r="BF34" s="4">
        <f ca="1">COUNT($AN34:AO34)</f>
        <v>1</v>
      </c>
      <c r="BG34" s="4">
        <f ca="1">COUNT($AN34:AP34)</f>
        <v>2</v>
      </c>
      <c r="BH34" s="4">
        <f ca="1">COUNT($AN34:AQ34)</f>
        <v>2</v>
      </c>
      <c r="BI34" s="4">
        <f ca="1">COUNT($AN34:AR34)</f>
        <v>2</v>
      </c>
      <c r="BJ34" s="4">
        <f ca="1">COUNT($AN34:AS34)</f>
        <v>2</v>
      </c>
      <c r="BK34" s="4">
        <f ca="1">COUNT($AN34:AT34)</f>
        <v>2</v>
      </c>
      <c r="BL34" s="4">
        <f ca="1">COUNT($AN34:AU34)</f>
        <v>2</v>
      </c>
      <c r="BM34" s="4">
        <f ca="1">COUNT($AN34:AV34)</f>
        <v>2</v>
      </c>
      <c r="BN34" s="4">
        <f ca="1">COUNT($AN34:AW34)</f>
        <v>2</v>
      </c>
      <c r="BO34" s="4">
        <f ca="1">COUNT($AN34:AX34)</f>
        <v>2</v>
      </c>
      <c r="BP34" s="4">
        <f ca="1">COUNT($AN34:AY34)</f>
        <v>2</v>
      </c>
      <c r="BQ34" s="4">
        <f ca="1">COUNT($AN34:AZ34)</f>
        <v>2</v>
      </c>
      <c r="BR34" s="11">
        <f ca="1">COUNT($AN34:BA34)</f>
        <v>3</v>
      </c>
      <c r="BS34" s="11">
        <f ca="1">COUNT($AN34:BB34)</f>
        <v>4</v>
      </c>
      <c r="BT34" s="4">
        <f t="shared" ca="1" si="33"/>
        <v>4</v>
      </c>
      <c r="BV34" s="11">
        <f ca="1">IFERROR(HLOOKUP(BV$1,$BE34:$BS$216,ROWS($BE34:$BE$216),0),"")</f>
        <v>1090701</v>
      </c>
      <c r="BW34" s="11">
        <f ca="1">IFERROR(HLOOKUP(BW$1,$BE34:$BT$216,ROWS($BE34:$BE$216),0),"")</f>
        <v>1100701</v>
      </c>
      <c r="BX34" s="11">
        <f ca="1">IFERROR(HLOOKUP(BX$1,$BE34:$BS$216,ROWS($BE34:$BE$216),0),"")</f>
        <v>1210701</v>
      </c>
      <c r="BY34" s="11">
        <f ca="1">IFERROR(HLOOKUP(BY$1,$BE34:$BT$216,ROWS($BE34:$BE$216),0),"")</f>
        <v>1220701</v>
      </c>
      <c r="BZ34" s="11" t="str">
        <f ca="1">IFERROR(HLOOKUP(BZ$1,$BE34:$BS$216,ROWS($BE34:$BE$216),0),"")</f>
        <v/>
      </c>
      <c r="CA34" s="11" t="str">
        <f ca="1">IFERROR(HLOOKUP(CA$1,$BE34:$BT$216,ROWS($BE34:$BE$216),0),"")</f>
        <v/>
      </c>
      <c r="CD34" s="4" t="str">
        <f t="shared" ca="1" si="34"/>
        <v>if(Name() == "EIDPARRY-BOM") { includeOK = (DateNum() &gt;= 1090701 AND DateNum() &lt; 1100701) OR (DateNum() &gt;= 1210701 AND DateNum() &lt; 1220701); }</v>
      </c>
    </row>
    <row r="35" spans="1:82" x14ac:dyDescent="0.45">
      <c r="B35" s="4" t="s">
        <v>58</v>
      </c>
      <c r="C35" s="4" t="s">
        <v>18514</v>
      </c>
      <c r="D35" s="4" t="s">
        <v>23753</v>
      </c>
      <c r="F35" s="11" t="s">
        <v>18841</v>
      </c>
      <c r="G35" s="4">
        <f t="shared" si="3"/>
        <v>0</v>
      </c>
      <c r="H35" s="4">
        <f t="shared" si="4"/>
        <v>1</v>
      </c>
      <c r="I35" s="4">
        <f t="shared" si="5"/>
        <v>1</v>
      </c>
      <c r="J35" s="4">
        <f t="shared" si="6"/>
        <v>1</v>
      </c>
      <c r="K35" s="4">
        <f t="shared" si="7"/>
        <v>1</v>
      </c>
      <c r="L35" s="4">
        <f t="shared" si="8"/>
        <v>1</v>
      </c>
      <c r="M35" s="4">
        <f t="shared" si="9"/>
        <v>0</v>
      </c>
      <c r="N35" s="4">
        <f t="shared" si="10"/>
        <v>0</v>
      </c>
      <c r="O35" s="4">
        <f t="shared" si="11"/>
        <v>0</v>
      </c>
      <c r="P35" s="4">
        <f t="shared" si="12"/>
        <v>0</v>
      </c>
      <c r="Q35" s="4">
        <f t="shared" si="1"/>
        <v>0</v>
      </c>
      <c r="R35" s="4">
        <f t="shared" si="13"/>
        <v>0</v>
      </c>
      <c r="S35" s="4">
        <f t="shared" si="14"/>
        <v>0</v>
      </c>
      <c r="T35" s="11">
        <f t="shared" si="15"/>
        <v>0</v>
      </c>
      <c r="U35" s="11">
        <f t="shared" si="16"/>
        <v>0</v>
      </c>
      <c r="W35" s="11">
        <f ca="1">IF(SUM($W35:W35)&gt;0,IF(AND(G35=1,F35&lt;&gt;1),1,IF(AND(G35=0,F35&lt;&gt;0),-1,0)),IF(AND(G35=1,F35&lt;&gt;1),1,0))</f>
        <v>0</v>
      </c>
      <c r="X35" s="11">
        <f ca="1">IF(SUM($W35:W35)&gt;0,IF(AND(H35=1,G35&lt;&gt;1),1,IF(AND(H35=0,G35&lt;&gt;0),-1,0)),IF(AND(H35=1,G35&lt;&gt;1),1,0))</f>
        <v>1</v>
      </c>
      <c r="Y35" s="11">
        <f ca="1">IF(SUM($W35:X35)&gt;0,IF(AND(I35=1,H35&lt;&gt;1),1,IF(AND(I35=0,H35&lt;&gt;0),-1,0)),IF(AND(I35=1,H35&lt;&gt;1),1,0))</f>
        <v>0</v>
      </c>
      <c r="Z35" s="11">
        <f ca="1">IF(SUM($W35:Y35)&gt;0,IF(AND(J35=1,I35&lt;&gt;1),1,IF(AND(J35=0,I35&lt;&gt;0),-1,0)),IF(AND(J35=1,I35&lt;&gt;1),1,0))</f>
        <v>0</v>
      </c>
      <c r="AA35" s="11">
        <f ca="1">IF(SUM($W35:Z35)&gt;0,IF(AND(K35=1,J35&lt;&gt;1),1,IF(AND(K35=0,J35&lt;&gt;0),-1,0)),IF(AND(K35=1,J35&lt;&gt;1),1,0))</f>
        <v>0</v>
      </c>
      <c r="AB35" s="11">
        <f ca="1">IF(SUM($W35:AA35)&gt;0,IF(AND(L35=1,K35&lt;&gt;1),1,IF(AND(L35=0,K35&lt;&gt;0),-1,0)),IF(AND(L35=1,K35&lt;&gt;1),1,0))</f>
        <v>0</v>
      </c>
      <c r="AC35" s="11">
        <f ca="1">IF(SUM($W35:AB35)&gt;0,IF(AND(M35=1,L35&lt;&gt;1),1,IF(AND(M35=0,L35&lt;&gt;0),-1,0)),IF(AND(M35=1,L35&lt;&gt;1),1,0))</f>
        <v>-1</v>
      </c>
      <c r="AD35" s="11">
        <f ca="1">IF(SUM($W35:AC35)&gt;0,IF(AND(N35=1,M35&lt;&gt;1),1,IF(AND(N35=0,M35&lt;&gt;0),-1,0)),IF(AND(N35=1,M35&lt;&gt;1),1,0))</f>
        <v>0</v>
      </c>
      <c r="AE35" s="11">
        <f ca="1">IF(SUM($W35:AD35)&gt;0,IF(AND(O35=1,N35&lt;&gt;1),1,IF(AND(O35=0,N35&lt;&gt;0),-1,0)),IF(AND(O35=1,N35&lt;&gt;1),1,0))</f>
        <v>0</v>
      </c>
      <c r="AF35" s="11">
        <f ca="1">IF(SUM($W35:AE35)&gt;0,IF(AND(P35=1,O35&lt;&gt;1),1,IF(AND(P35=0,O35&lt;&gt;0),-1,0)),IF(AND(P35=1,O35&lt;&gt;1),1,0))</f>
        <v>0</v>
      </c>
      <c r="AG35" s="11">
        <f ca="1">IF(SUM($W35:AF35)&gt;0,IF(AND(Q35=1,P35&lt;&gt;1),1,IF(AND(Q35=0,P35&lt;&gt;0),-1,0)),IF(AND(Q35=1,P35&lt;&gt;1),1,0))</f>
        <v>0</v>
      </c>
      <c r="AH35" s="11">
        <f ca="1">IF(SUM($W35:AG35)&gt;0,IF(AND(R35=1,Q35&lt;&gt;1),1,IF(AND(R35=0,Q35&lt;&gt;0),-1,0)),IF(AND(R35=1,Q35&lt;&gt;1),1,0))</f>
        <v>0</v>
      </c>
      <c r="AI35" s="11">
        <f ca="1">IF(SUM($W35:AH35)&gt;0,IF(AND(S35=1,R35&lt;&gt;1),1,IF(AND(S35=0,R35&lt;&gt;0),-1,0)),IF(AND(S35=1,R35&lt;&gt;1),1,0))</f>
        <v>0</v>
      </c>
      <c r="AJ35" s="11">
        <f ca="1">IF(SUM($W35:AI35)&gt;0,IF(AND(T35=1,S35&lt;&gt;1),1,IF(AND(T35=0,S35&lt;&gt;0),-1,0)),IF(AND(T35=1,S35&lt;&gt;1),1,0))</f>
        <v>0</v>
      </c>
      <c r="AK35" s="11">
        <f ca="1">IF(SUM($W35:AJ35)&gt;0,IF(AND(U35=1,T35&lt;&gt;1),1,IF(AND(U35=0,T35&lt;&gt;0),-1,0)),IF(AND(U35=1,T35&lt;&gt;1),1,0))</f>
        <v>0</v>
      </c>
      <c r="AL35" s="11">
        <f t="shared" ca="1" si="17"/>
        <v>1</v>
      </c>
      <c r="AN35" s="4" t="str">
        <f t="shared" ca="1" si="18"/>
        <v/>
      </c>
      <c r="AO35" s="4">
        <f t="shared" ca="1" si="19"/>
        <v>0</v>
      </c>
      <c r="AP35" s="4" t="str">
        <f t="shared" ca="1" si="20"/>
        <v/>
      </c>
      <c r="AQ35" s="4" t="str">
        <f t="shared" ca="1" si="21"/>
        <v/>
      </c>
      <c r="AR35" s="4" t="str">
        <f t="shared" ca="1" si="22"/>
        <v/>
      </c>
      <c r="AS35" s="4" t="str">
        <f t="shared" ca="1" si="23"/>
        <v/>
      </c>
      <c r="AT35" s="4">
        <f t="shared" ca="1" si="24"/>
        <v>0</v>
      </c>
      <c r="AU35" s="4" t="str">
        <f t="shared" ca="1" si="25"/>
        <v/>
      </c>
      <c r="AV35" s="4" t="str">
        <f t="shared" ca="1" si="26"/>
        <v/>
      </c>
      <c r="AW35" s="4" t="str">
        <f t="shared" ca="1" si="27"/>
        <v/>
      </c>
      <c r="AX35" s="4" t="str">
        <f t="shared" ca="1" si="28"/>
        <v/>
      </c>
      <c r="AY35" s="4" t="str">
        <f t="shared" ca="1" si="29"/>
        <v/>
      </c>
      <c r="AZ35" s="4" t="str">
        <f t="shared" ca="1" si="30"/>
        <v/>
      </c>
      <c r="BA35" s="11" t="str">
        <f t="shared" ca="1" si="31"/>
        <v/>
      </c>
      <c r="BB35" s="11" t="str">
        <f t="shared" ca="1" si="32"/>
        <v/>
      </c>
      <c r="BC35" s="11" t="str">
        <f t="shared" ca="1" si="2"/>
        <v/>
      </c>
      <c r="BE35" s="4">
        <f ca="1">COUNT($AN35:AN35)</f>
        <v>0</v>
      </c>
      <c r="BF35" s="4">
        <f ca="1">COUNT($AN35:AO35)</f>
        <v>1</v>
      </c>
      <c r="BG35" s="4">
        <f ca="1">COUNT($AN35:AP35)</f>
        <v>1</v>
      </c>
      <c r="BH35" s="4">
        <f ca="1">COUNT($AN35:AQ35)</f>
        <v>1</v>
      </c>
      <c r="BI35" s="4">
        <f ca="1">COUNT($AN35:AR35)</f>
        <v>1</v>
      </c>
      <c r="BJ35" s="4">
        <f ca="1">COUNT($AN35:AS35)</f>
        <v>1</v>
      </c>
      <c r="BK35" s="4">
        <f ca="1">COUNT($AN35:AT35)</f>
        <v>2</v>
      </c>
      <c r="BL35" s="4">
        <f ca="1">COUNT($AN35:AU35)</f>
        <v>2</v>
      </c>
      <c r="BM35" s="4">
        <f ca="1">COUNT($AN35:AV35)</f>
        <v>2</v>
      </c>
      <c r="BN35" s="4">
        <f ca="1">COUNT($AN35:AW35)</f>
        <v>2</v>
      </c>
      <c r="BO35" s="4">
        <f ca="1">COUNT($AN35:AX35)</f>
        <v>2</v>
      </c>
      <c r="BP35" s="4">
        <f ca="1">COUNT($AN35:AY35)</f>
        <v>2</v>
      </c>
      <c r="BQ35" s="4">
        <f ca="1">COUNT($AN35:AZ35)</f>
        <v>2</v>
      </c>
      <c r="BR35" s="11">
        <f ca="1">COUNT($AN35:BA35)</f>
        <v>2</v>
      </c>
      <c r="BS35" s="11">
        <f ca="1">COUNT($AN35:BB35)</f>
        <v>2</v>
      </c>
      <c r="BT35" s="4">
        <f t="shared" ca="1" si="33"/>
        <v>2</v>
      </c>
      <c r="BV35" s="11">
        <f ca="1">IFERROR(HLOOKUP(BV$1,$BE35:$BS$216,ROWS($BE35:$BE$216),0),"")</f>
        <v>1090701</v>
      </c>
      <c r="BW35" s="11">
        <f ca="1">IFERROR(HLOOKUP(BW$1,$BE35:$BT$216,ROWS($BE35:$BE$216),0),"")</f>
        <v>1140701</v>
      </c>
      <c r="BX35" s="11" t="str">
        <f ca="1">IFERROR(HLOOKUP(BX$1,$BE35:$BS$216,ROWS($BE35:$BE$216),0),"")</f>
        <v/>
      </c>
      <c r="BY35" s="11" t="str">
        <f ca="1">IFERROR(HLOOKUP(BY$1,$BE35:$BT$216,ROWS($BE35:$BE$216),0),"")</f>
        <v/>
      </c>
      <c r="BZ35" s="11" t="str">
        <f ca="1">IFERROR(HLOOKUP(BZ$1,$BE35:$BS$216,ROWS($BE35:$BE$216),0),"")</f>
        <v/>
      </c>
      <c r="CA35" s="11" t="str">
        <f ca="1">IFERROR(HLOOKUP(CA$1,$BE35:$BT$216,ROWS($BE35:$BE$216),0),"")</f>
        <v/>
      </c>
      <c r="CD35" s="4" t="str">
        <f t="shared" ca="1" si="34"/>
        <v>if(Name() == "CUMMINSIND-BOM") { includeOK = (DateNum() &gt;= 1090701 AND DateNum() &lt; 1140701); }</v>
      </c>
    </row>
    <row r="36" spans="1:82" x14ac:dyDescent="0.45">
      <c r="B36" s="4" t="s">
        <v>105</v>
      </c>
      <c r="C36" s="4" t="s">
        <v>22903</v>
      </c>
      <c r="D36" s="4" t="s">
        <v>23757</v>
      </c>
      <c r="F36" s="11" t="s">
        <v>19200</v>
      </c>
      <c r="G36" s="4">
        <f t="shared" si="3"/>
        <v>0</v>
      </c>
      <c r="H36" s="4">
        <f t="shared" si="4"/>
        <v>1</v>
      </c>
      <c r="I36" s="4">
        <f t="shared" si="5"/>
        <v>1</v>
      </c>
      <c r="J36" s="4">
        <f t="shared" si="6"/>
        <v>1</v>
      </c>
      <c r="K36" s="4">
        <f t="shared" si="7"/>
        <v>0</v>
      </c>
      <c r="L36" s="4">
        <f t="shared" si="8"/>
        <v>0</v>
      </c>
      <c r="M36" s="4">
        <f t="shared" si="9"/>
        <v>0</v>
      </c>
      <c r="N36" s="4">
        <f t="shared" si="10"/>
        <v>0</v>
      </c>
      <c r="O36" s="4">
        <f t="shared" si="11"/>
        <v>0</v>
      </c>
      <c r="P36" s="4">
        <f t="shared" si="12"/>
        <v>0</v>
      </c>
      <c r="Q36" s="4">
        <f t="shared" si="1"/>
        <v>0</v>
      </c>
      <c r="R36" s="4">
        <f t="shared" si="13"/>
        <v>0</v>
      </c>
      <c r="S36" s="4">
        <f t="shared" si="14"/>
        <v>0</v>
      </c>
      <c r="T36" s="11">
        <f t="shared" si="15"/>
        <v>0</v>
      </c>
      <c r="U36" s="11">
        <f t="shared" si="16"/>
        <v>0</v>
      </c>
      <c r="W36" s="11">
        <f ca="1">IF(SUM($W36:W36)&gt;0,IF(AND(G36=1,F36&lt;&gt;1),1,IF(AND(G36=0,F36&lt;&gt;0),-1,0)),IF(AND(G36=1,F36&lt;&gt;1),1,0))</f>
        <v>0</v>
      </c>
      <c r="X36" s="11">
        <f ca="1">IF(SUM($W36:W36)&gt;0,IF(AND(H36=1,G36&lt;&gt;1),1,IF(AND(H36=0,G36&lt;&gt;0),-1,0)),IF(AND(H36=1,G36&lt;&gt;1),1,0))</f>
        <v>1</v>
      </c>
      <c r="Y36" s="11">
        <f ca="1">IF(SUM($W36:X36)&gt;0,IF(AND(I36=1,H36&lt;&gt;1),1,IF(AND(I36=0,H36&lt;&gt;0),-1,0)),IF(AND(I36=1,H36&lt;&gt;1),1,0))</f>
        <v>0</v>
      </c>
      <c r="Z36" s="11">
        <f ca="1">IF(SUM($W36:Y36)&gt;0,IF(AND(J36=1,I36&lt;&gt;1),1,IF(AND(J36=0,I36&lt;&gt;0),-1,0)),IF(AND(J36=1,I36&lt;&gt;1),1,0))</f>
        <v>0</v>
      </c>
      <c r="AA36" s="11">
        <f ca="1">IF(SUM($W36:Z36)&gt;0,IF(AND(K36=1,J36&lt;&gt;1),1,IF(AND(K36=0,J36&lt;&gt;0),-1,0)),IF(AND(K36=1,J36&lt;&gt;1),1,0))</f>
        <v>-1</v>
      </c>
      <c r="AB36" s="11">
        <f ca="1">IF(SUM($W36:AA36)&gt;0,IF(AND(L36=1,K36&lt;&gt;1),1,IF(AND(L36=0,K36&lt;&gt;0),-1,0)),IF(AND(L36=1,K36&lt;&gt;1),1,0))</f>
        <v>0</v>
      </c>
      <c r="AC36" s="11">
        <f ca="1">IF(SUM($W36:AB36)&gt;0,IF(AND(M36=1,L36&lt;&gt;1),1,IF(AND(M36=0,L36&lt;&gt;0),-1,0)),IF(AND(M36=1,L36&lt;&gt;1),1,0))</f>
        <v>0</v>
      </c>
      <c r="AD36" s="11">
        <f ca="1">IF(SUM($W36:AC36)&gt;0,IF(AND(N36=1,M36&lt;&gt;1),1,IF(AND(N36=0,M36&lt;&gt;0),-1,0)),IF(AND(N36=1,M36&lt;&gt;1),1,0))</f>
        <v>0</v>
      </c>
      <c r="AE36" s="11">
        <f ca="1">IF(SUM($W36:AD36)&gt;0,IF(AND(O36=1,N36&lt;&gt;1),1,IF(AND(O36=0,N36&lt;&gt;0),-1,0)),IF(AND(O36=1,N36&lt;&gt;1),1,0))</f>
        <v>0</v>
      </c>
      <c r="AF36" s="11">
        <f ca="1">IF(SUM($W36:AE36)&gt;0,IF(AND(P36=1,O36&lt;&gt;1),1,IF(AND(P36=0,O36&lt;&gt;0),-1,0)),IF(AND(P36=1,O36&lt;&gt;1),1,0))</f>
        <v>0</v>
      </c>
      <c r="AG36" s="11">
        <f ca="1">IF(SUM($W36:AF36)&gt;0,IF(AND(Q36=1,P36&lt;&gt;1),1,IF(AND(Q36=0,P36&lt;&gt;0),-1,0)),IF(AND(Q36=1,P36&lt;&gt;1),1,0))</f>
        <v>0</v>
      </c>
      <c r="AH36" s="11">
        <f ca="1">IF(SUM($W36:AG36)&gt;0,IF(AND(R36=1,Q36&lt;&gt;1),1,IF(AND(R36=0,Q36&lt;&gt;0),-1,0)),IF(AND(R36=1,Q36&lt;&gt;1),1,0))</f>
        <v>0</v>
      </c>
      <c r="AI36" s="11">
        <f ca="1">IF(SUM($W36:AH36)&gt;0,IF(AND(S36=1,R36&lt;&gt;1),1,IF(AND(S36=0,R36&lt;&gt;0),-1,0)),IF(AND(S36=1,R36&lt;&gt;1),1,0))</f>
        <v>0</v>
      </c>
      <c r="AJ36" s="11">
        <f ca="1">IF(SUM($W36:AI36)&gt;0,IF(AND(T36=1,S36&lt;&gt;1),1,IF(AND(T36=0,S36&lt;&gt;0),-1,0)),IF(AND(T36=1,S36&lt;&gt;1),1,0))</f>
        <v>0</v>
      </c>
      <c r="AK36" s="11">
        <f ca="1">IF(SUM($W36:AJ36)&gt;0,IF(AND(U36=1,T36&lt;&gt;1),1,IF(AND(U36=0,T36&lt;&gt;0),-1,0)),IF(AND(U36=1,T36&lt;&gt;1),1,0))</f>
        <v>0</v>
      </c>
      <c r="AL36" s="11">
        <f t="shared" ca="1" si="17"/>
        <v>1</v>
      </c>
      <c r="AN36" s="4" t="str">
        <f t="shared" ref="AN36:AN67" ca="1" si="35">IF(W36&lt;&gt;0,W$187,"")</f>
        <v/>
      </c>
      <c r="AO36" s="4">
        <f t="shared" ref="AO36:AO67" ca="1" si="36">IF(X36&lt;&gt;0,X$187,"")</f>
        <v>0</v>
      </c>
      <c r="AP36" s="4" t="str">
        <f t="shared" ref="AP36:AP67" ca="1" si="37">IF(Y36&lt;&gt;0,Y$187,"")</f>
        <v/>
      </c>
      <c r="AQ36" s="4" t="str">
        <f t="shared" ref="AQ36:AQ67" ca="1" si="38">IF(Z36&lt;&gt;0,Z$187,"")</f>
        <v/>
      </c>
      <c r="AR36" s="4">
        <f t="shared" ref="AR36:AR67" ca="1" si="39">IF(AA36&lt;&gt;0,AA$187,"")</f>
        <v>0</v>
      </c>
      <c r="AS36" s="4" t="str">
        <f t="shared" ref="AS36:AS67" ca="1" si="40">IF(AB36&lt;&gt;0,AB$187,"")</f>
        <v/>
      </c>
      <c r="AT36" s="4" t="str">
        <f t="shared" ref="AT36:AT67" ca="1" si="41">IF(AC36&lt;&gt;0,AC$187,"")</f>
        <v/>
      </c>
      <c r="AU36" s="4" t="str">
        <f t="shared" ref="AU36:AU67" ca="1" si="42">IF(AD36&lt;&gt;0,AD$187,"")</f>
        <v/>
      </c>
      <c r="AV36" s="4" t="str">
        <f t="shared" ref="AV36:AV67" ca="1" si="43">IF(AE36&lt;&gt;0,AE$187,"")</f>
        <v/>
      </c>
      <c r="AW36" s="4" t="str">
        <f t="shared" ref="AW36:AW67" ca="1" si="44">IF(AF36&lt;&gt;0,AF$187,"")</f>
        <v/>
      </c>
      <c r="AX36" s="4" t="str">
        <f t="shared" ref="AX36:AX67" ca="1" si="45">IF(AG36&lt;&gt;0,AG$187,"")</f>
        <v/>
      </c>
      <c r="AY36" s="4" t="str">
        <f t="shared" ref="AY36:AY67" ca="1" si="46">IF(AH36&lt;&gt;0,AH$187,"")</f>
        <v/>
      </c>
      <c r="AZ36" s="4" t="str">
        <f t="shared" ref="AZ36:AZ67" ca="1" si="47">IF(AI36&lt;&gt;0,AI$187,"")</f>
        <v/>
      </c>
      <c r="BA36" s="11" t="str">
        <f t="shared" ca="1" si="31"/>
        <v/>
      </c>
      <c r="BB36" s="11" t="str">
        <f t="shared" ca="1" si="32"/>
        <v/>
      </c>
      <c r="BC36" s="11" t="str">
        <f t="shared" ca="1" si="2"/>
        <v/>
      </c>
      <c r="BE36" s="4">
        <f ca="1">COUNT($AN36:AN36)</f>
        <v>0</v>
      </c>
      <c r="BF36" s="4">
        <f ca="1">COUNT($AN36:AO36)</f>
        <v>1</v>
      </c>
      <c r="BG36" s="4">
        <f ca="1">COUNT($AN36:AP36)</f>
        <v>1</v>
      </c>
      <c r="BH36" s="4">
        <f ca="1">COUNT($AN36:AQ36)</f>
        <v>1</v>
      </c>
      <c r="BI36" s="4">
        <f ca="1">COUNT($AN36:AR36)</f>
        <v>2</v>
      </c>
      <c r="BJ36" s="4">
        <f ca="1">COUNT($AN36:AS36)</f>
        <v>2</v>
      </c>
      <c r="BK36" s="4">
        <f ca="1">COUNT($AN36:AT36)</f>
        <v>2</v>
      </c>
      <c r="BL36" s="4">
        <f ca="1">COUNT($AN36:AU36)</f>
        <v>2</v>
      </c>
      <c r="BM36" s="4">
        <f ca="1">COUNT($AN36:AV36)</f>
        <v>2</v>
      </c>
      <c r="BN36" s="4">
        <f ca="1">COUNT($AN36:AW36)</f>
        <v>2</v>
      </c>
      <c r="BO36" s="4">
        <f ca="1">COUNT($AN36:AX36)</f>
        <v>2</v>
      </c>
      <c r="BP36" s="4">
        <f ca="1">COUNT($AN36:AY36)</f>
        <v>2</v>
      </c>
      <c r="BQ36" s="4">
        <f ca="1">COUNT($AN36:AZ36)</f>
        <v>2</v>
      </c>
      <c r="BR36" s="11">
        <f ca="1">COUNT($AN36:BA36)</f>
        <v>2</v>
      </c>
      <c r="BS36" s="11">
        <f ca="1">COUNT($AN36:BB36)</f>
        <v>2</v>
      </c>
      <c r="BT36" s="4">
        <f t="shared" ca="1" si="33"/>
        <v>2</v>
      </c>
      <c r="BV36" s="11">
        <f ca="1">IFERROR(HLOOKUP(BV$1,$BE36:$BS$216,ROWS($BE36:$BE$216),0),"")</f>
        <v>1090701</v>
      </c>
      <c r="BW36" s="11">
        <f ca="1">IFERROR(HLOOKUP(BW$1,$BE36:$BT$216,ROWS($BE36:$BE$216),0),"")</f>
        <v>1120701</v>
      </c>
      <c r="BX36" s="11" t="str">
        <f ca="1">IFERROR(HLOOKUP(BX$1,$BE36:$BS$216,ROWS($BE36:$BE$216),0),"")</f>
        <v/>
      </c>
      <c r="BY36" s="11" t="str">
        <f ca="1">IFERROR(HLOOKUP(BY$1,$BE36:$BT$216,ROWS($BE36:$BE$216),0),"")</f>
        <v/>
      </c>
      <c r="BZ36" s="11" t="str">
        <f ca="1">IFERROR(HLOOKUP(BZ$1,$BE36:$BS$216,ROWS($BE36:$BE$216),0),"")</f>
        <v/>
      </c>
      <c r="CA36" s="11" t="str">
        <f ca="1">IFERROR(HLOOKUP(CA$1,$BE36:$BT$216,ROWS($BE36:$BE$216),0),"")</f>
        <v/>
      </c>
      <c r="CD36" s="4" t="str">
        <f t="shared" ca="1" si="34"/>
        <v>if(Name() == "EXIDEIND-BOM") { includeOK = (DateNum() &gt;= 1090701 AND DateNum() &lt; 1120701); }</v>
      </c>
    </row>
    <row r="37" spans="1:82" x14ac:dyDescent="0.45">
      <c r="B37" s="4" t="s">
        <v>54</v>
      </c>
      <c r="C37" s="4" t="s">
        <v>23733</v>
      </c>
      <c r="D37" s="4" t="s">
        <v>23754</v>
      </c>
      <c r="F37" s="11" t="s">
        <v>19136</v>
      </c>
      <c r="G37" s="4">
        <f t="shared" si="3"/>
        <v>0</v>
      </c>
      <c r="H37" s="4">
        <f t="shared" si="4"/>
        <v>1</v>
      </c>
      <c r="I37" s="4">
        <f t="shared" si="5"/>
        <v>1</v>
      </c>
      <c r="J37" s="4">
        <f t="shared" si="6"/>
        <v>1</v>
      </c>
      <c r="K37" s="4">
        <f t="shared" si="7"/>
        <v>1</v>
      </c>
      <c r="L37" s="4">
        <f t="shared" si="8"/>
        <v>1</v>
      </c>
      <c r="M37" s="4">
        <f t="shared" si="9"/>
        <v>0</v>
      </c>
      <c r="N37" s="4">
        <f t="shared" si="10"/>
        <v>0</v>
      </c>
      <c r="O37" s="4">
        <f t="shared" si="11"/>
        <v>0</v>
      </c>
      <c r="P37" s="4">
        <f t="shared" si="12"/>
        <v>0</v>
      </c>
      <c r="Q37" s="4">
        <f t="shared" si="1"/>
        <v>0</v>
      </c>
      <c r="R37" s="4">
        <f t="shared" si="13"/>
        <v>0</v>
      </c>
      <c r="S37" s="4">
        <f t="shared" si="14"/>
        <v>0</v>
      </c>
      <c r="T37" s="11">
        <f t="shared" si="15"/>
        <v>0</v>
      </c>
      <c r="U37" s="11">
        <f t="shared" si="16"/>
        <v>0</v>
      </c>
      <c r="W37" s="11">
        <f ca="1">IF(SUM($W37:W37)&gt;0,IF(AND(G37=1,F37&lt;&gt;1),1,IF(AND(G37=0,F37&lt;&gt;0),-1,0)),IF(AND(G37=1,F37&lt;&gt;1),1,0))</f>
        <v>0</v>
      </c>
      <c r="X37" s="11">
        <f ca="1">IF(SUM($W37:W37)&gt;0,IF(AND(H37=1,G37&lt;&gt;1),1,IF(AND(H37=0,G37&lt;&gt;0),-1,0)),IF(AND(H37=1,G37&lt;&gt;1),1,0))</f>
        <v>1</v>
      </c>
      <c r="Y37" s="11">
        <f ca="1">IF(SUM($W37:X37)&gt;0,IF(AND(I37=1,H37&lt;&gt;1),1,IF(AND(I37=0,H37&lt;&gt;0),-1,0)),IF(AND(I37=1,H37&lt;&gt;1),1,0))</f>
        <v>0</v>
      </c>
      <c r="Z37" s="11">
        <f ca="1">IF(SUM($W37:Y37)&gt;0,IF(AND(J37=1,I37&lt;&gt;1),1,IF(AND(J37=0,I37&lt;&gt;0),-1,0)),IF(AND(J37=1,I37&lt;&gt;1),1,0))</f>
        <v>0</v>
      </c>
      <c r="AA37" s="11">
        <f ca="1">IF(SUM($W37:Z37)&gt;0,IF(AND(K37=1,J37&lt;&gt;1),1,IF(AND(K37=0,J37&lt;&gt;0),-1,0)),IF(AND(K37=1,J37&lt;&gt;1),1,0))</f>
        <v>0</v>
      </c>
      <c r="AB37" s="11">
        <f ca="1">IF(SUM($W37:AA37)&gt;0,IF(AND(L37=1,K37&lt;&gt;1),1,IF(AND(L37=0,K37&lt;&gt;0),-1,0)),IF(AND(L37=1,K37&lt;&gt;1),1,0))</f>
        <v>0</v>
      </c>
      <c r="AC37" s="11">
        <f ca="1">IF(SUM($W37:AB37)&gt;0,IF(AND(M37=1,L37&lt;&gt;1),1,IF(AND(M37=0,L37&lt;&gt;0),-1,0)),IF(AND(M37=1,L37&lt;&gt;1),1,0))</f>
        <v>-1</v>
      </c>
      <c r="AD37" s="11">
        <f ca="1">IF(SUM($W37:AC37)&gt;0,IF(AND(N37=1,M37&lt;&gt;1),1,IF(AND(N37=0,M37&lt;&gt;0),-1,0)),IF(AND(N37=1,M37&lt;&gt;1),1,0))</f>
        <v>0</v>
      </c>
      <c r="AE37" s="11">
        <f ca="1">IF(SUM($W37:AD37)&gt;0,IF(AND(O37=1,N37&lt;&gt;1),1,IF(AND(O37=0,N37&lt;&gt;0),-1,0)),IF(AND(O37=1,N37&lt;&gt;1),1,0))</f>
        <v>0</v>
      </c>
      <c r="AF37" s="11">
        <f ca="1">IF(SUM($W37:AE37)&gt;0,IF(AND(P37=1,O37&lt;&gt;1),1,IF(AND(P37=0,O37&lt;&gt;0),-1,0)),IF(AND(P37=1,O37&lt;&gt;1),1,0))</f>
        <v>0</v>
      </c>
      <c r="AG37" s="11">
        <f ca="1">IF(SUM($W37:AF37)&gt;0,IF(AND(Q37=1,P37&lt;&gt;1),1,IF(AND(Q37=0,P37&lt;&gt;0),-1,0)),IF(AND(Q37=1,P37&lt;&gt;1),1,0))</f>
        <v>0</v>
      </c>
      <c r="AH37" s="11">
        <f ca="1">IF(SUM($W37:AG37)&gt;0,IF(AND(R37=1,Q37&lt;&gt;1),1,IF(AND(R37=0,Q37&lt;&gt;0),-1,0)),IF(AND(R37=1,Q37&lt;&gt;1),1,0))</f>
        <v>0</v>
      </c>
      <c r="AI37" s="11">
        <f ca="1">IF(SUM($W37:AH37)&gt;0,IF(AND(S37=1,R37&lt;&gt;1),1,IF(AND(S37=0,R37&lt;&gt;0),-1,0)),IF(AND(S37=1,R37&lt;&gt;1),1,0))</f>
        <v>0</v>
      </c>
      <c r="AJ37" s="11">
        <f ca="1">IF(SUM($W37:AI37)&gt;0,IF(AND(T37=1,S37&lt;&gt;1),1,IF(AND(T37=0,S37&lt;&gt;0),-1,0)),IF(AND(T37=1,S37&lt;&gt;1),1,0))</f>
        <v>0</v>
      </c>
      <c r="AK37" s="11">
        <f ca="1">IF(SUM($W37:AJ37)&gt;0,IF(AND(U37=1,T37&lt;&gt;1),1,IF(AND(U37=0,T37&lt;&gt;0),-1,0)),IF(AND(U37=1,T37&lt;&gt;1),1,0))</f>
        <v>0</v>
      </c>
      <c r="AL37" s="11">
        <f t="shared" ca="1" si="17"/>
        <v>1</v>
      </c>
      <c r="AN37" s="4" t="str">
        <f t="shared" ca="1" si="35"/>
        <v/>
      </c>
      <c r="AO37" s="4">
        <f t="shared" ca="1" si="36"/>
        <v>0</v>
      </c>
      <c r="AP37" s="4" t="str">
        <f t="shared" ca="1" si="37"/>
        <v/>
      </c>
      <c r="AQ37" s="4" t="str">
        <f t="shared" ca="1" si="38"/>
        <v/>
      </c>
      <c r="AR37" s="4" t="str">
        <f t="shared" ca="1" si="39"/>
        <v/>
      </c>
      <c r="AS37" s="4" t="str">
        <f t="shared" ca="1" si="40"/>
        <v/>
      </c>
      <c r="AT37" s="4">
        <f t="shared" ca="1" si="41"/>
        <v>0</v>
      </c>
      <c r="AU37" s="4" t="str">
        <f t="shared" ca="1" si="42"/>
        <v/>
      </c>
      <c r="AV37" s="4" t="str">
        <f t="shared" ca="1" si="43"/>
        <v/>
      </c>
      <c r="AW37" s="4" t="str">
        <f t="shared" ca="1" si="44"/>
        <v/>
      </c>
      <c r="AX37" s="4" t="str">
        <f t="shared" ca="1" si="45"/>
        <v/>
      </c>
      <c r="AY37" s="4" t="str">
        <f t="shared" ca="1" si="46"/>
        <v/>
      </c>
      <c r="AZ37" s="4" t="str">
        <f t="shared" ca="1" si="47"/>
        <v/>
      </c>
      <c r="BA37" s="11" t="str">
        <f t="shared" ca="1" si="31"/>
        <v/>
      </c>
      <c r="BB37" s="11" t="str">
        <f t="shared" ca="1" si="32"/>
        <v/>
      </c>
      <c r="BC37" s="11" t="str">
        <f t="shared" ca="1" si="2"/>
        <v/>
      </c>
      <c r="BE37" s="4">
        <f ca="1">COUNT($AN37:AN37)</f>
        <v>0</v>
      </c>
      <c r="BF37" s="4">
        <f ca="1">COUNT($AN37:AO37)</f>
        <v>1</v>
      </c>
      <c r="BG37" s="4">
        <f ca="1">COUNT($AN37:AP37)</f>
        <v>1</v>
      </c>
      <c r="BH37" s="4">
        <f ca="1">COUNT($AN37:AQ37)</f>
        <v>1</v>
      </c>
      <c r="BI37" s="4">
        <f ca="1">COUNT($AN37:AR37)</f>
        <v>1</v>
      </c>
      <c r="BJ37" s="4">
        <f ca="1">COUNT($AN37:AS37)</f>
        <v>1</v>
      </c>
      <c r="BK37" s="4">
        <f ca="1">COUNT($AN37:AT37)</f>
        <v>2</v>
      </c>
      <c r="BL37" s="4">
        <f ca="1">COUNT($AN37:AU37)</f>
        <v>2</v>
      </c>
      <c r="BM37" s="4">
        <f ca="1">COUNT($AN37:AV37)</f>
        <v>2</v>
      </c>
      <c r="BN37" s="4">
        <f ca="1">COUNT($AN37:AW37)</f>
        <v>2</v>
      </c>
      <c r="BO37" s="4">
        <f ca="1">COUNT($AN37:AX37)</f>
        <v>2</v>
      </c>
      <c r="BP37" s="4">
        <f ca="1">COUNT($AN37:AY37)</f>
        <v>2</v>
      </c>
      <c r="BQ37" s="4">
        <f ca="1">COUNT($AN37:AZ37)</f>
        <v>2</v>
      </c>
      <c r="BR37" s="11">
        <f ca="1">COUNT($AN37:BA37)</f>
        <v>2</v>
      </c>
      <c r="BS37" s="11">
        <f ca="1">COUNT($AN37:BB37)</f>
        <v>2</v>
      </c>
      <c r="BT37" s="4">
        <f t="shared" ca="1" si="33"/>
        <v>2</v>
      </c>
      <c r="BV37" s="11">
        <f ca="1">IFERROR(HLOOKUP(BV$1,$BE37:$BS$216,ROWS($BE37:$BE$216),0),"")</f>
        <v>1090701</v>
      </c>
      <c r="BW37" s="11">
        <f ca="1">IFERROR(HLOOKUP(BW$1,$BE37:$BT$216,ROWS($BE37:$BE$216),0),"")</f>
        <v>1140701</v>
      </c>
      <c r="BX37" s="11" t="str">
        <f ca="1">IFERROR(HLOOKUP(BX$1,$BE37:$BS$216,ROWS($BE37:$BE$216),0),"")</f>
        <v/>
      </c>
      <c r="BY37" s="11" t="str">
        <f ca="1">IFERROR(HLOOKUP(BY$1,$BE37:$BT$216,ROWS($BE37:$BE$216),0),"")</f>
        <v/>
      </c>
      <c r="BZ37" s="11" t="str">
        <f ca="1">IFERROR(HLOOKUP(BZ$1,$BE37:$BS$216,ROWS($BE37:$BE$216),0),"")</f>
        <v/>
      </c>
      <c r="CA37" s="11" t="str">
        <f ca="1">IFERROR(HLOOKUP(CA$1,$BE37:$BT$216,ROWS($BE37:$BE$216),0),"")</f>
        <v/>
      </c>
      <c r="CD37" s="4" t="str">
        <f t="shared" ca="1" si="34"/>
        <v>if(Name() == "ENGINERSIN-BOM") { includeOK = (DateNum() &gt;= 1090701 AND DateNum() &lt; 1140701); }</v>
      </c>
    </row>
    <row r="38" spans="1:82" x14ac:dyDescent="0.45">
      <c r="B38" s="4" t="s">
        <v>22</v>
      </c>
      <c r="C38" s="4" t="s">
        <v>23487</v>
      </c>
      <c r="D38" s="4" t="s">
        <v>23769</v>
      </c>
      <c r="F38" s="11" t="s">
        <v>18651</v>
      </c>
      <c r="G38" s="4">
        <f t="shared" si="3"/>
        <v>0</v>
      </c>
      <c r="H38" s="4">
        <f t="shared" si="4"/>
        <v>1</v>
      </c>
      <c r="I38" s="4">
        <f t="shared" si="5"/>
        <v>1</v>
      </c>
      <c r="J38" s="4">
        <f t="shared" si="6"/>
        <v>0</v>
      </c>
      <c r="K38" s="4">
        <f t="shared" si="7"/>
        <v>0</v>
      </c>
      <c r="L38" s="4">
        <f t="shared" si="8"/>
        <v>0</v>
      </c>
      <c r="M38" s="4">
        <f t="shared" si="9"/>
        <v>0</v>
      </c>
      <c r="N38" s="4">
        <f t="shared" si="10"/>
        <v>0</v>
      </c>
      <c r="O38" s="4">
        <f t="shared" si="11"/>
        <v>0</v>
      </c>
      <c r="P38" s="4">
        <f t="shared" si="12"/>
        <v>0</v>
      </c>
      <c r="Q38" s="4">
        <f t="shared" si="1"/>
        <v>0</v>
      </c>
      <c r="R38" s="4">
        <f t="shared" si="13"/>
        <v>0</v>
      </c>
      <c r="S38" s="4">
        <f t="shared" si="14"/>
        <v>0</v>
      </c>
      <c r="T38" s="11">
        <f t="shared" si="15"/>
        <v>0</v>
      </c>
      <c r="U38" s="11">
        <f t="shared" si="16"/>
        <v>0</v>
      </c>
      <c r="W38" s="11">
        <f ca="1">IF(SUM($W38:W38)&gt;0,IF(AND(G38=1,F38&lt;&gt;1),1,IF(AND(G38=0,F38&lt;&gt;0),-1,0)),IF(AND(G38=1,F38&lt;&gt;1),1,0))</f>
        <v>0</v>
      </c>
      <c r="X38" s="11">
        <f ca="1">IF(SUM($W38:W38)&gt;0,IF(AND(H38=1,G38&lt;&gt;1),1,IF(AND(H38=0,G38&lt;&gt;0),-1,0)),IF(AND(H38=1,G38&lt;&gt;1),1,0))</f>
        <v>1</v>
      </c>
      <c r="Y38" s="11">
        <f ca="1">IF(SUM($W38:X38)&gt;0,IF(AND(I38=1,H38&lt;&gt;1),1,IF(AND(I38=0,H38&lt;&gt;0),-1,0)),IF(AND(I38=1,H38&lt;&gt;1),1,0))</f>
        <v>0</v>
      </c>
      <c r="Z38" s="11">
        <f ca="1">IF(SUM($W38:Y38)&gt;0,IF(AND(J38=1,I38&lt;&gt;1),1,IF(AND(J38=0,I38&lt;&gt;0),-1,0)),IF(AND(J38=1,I38&lt;&gt;1),1,0))</f>
        <v>-1</v>
      </c>
      <c r="AA38" s="11">
        <f ca="1">IF(SUM($W38:Z38)&gt;0,IF(AND(K38=1,J38&lt;&gt;1),1,IF(AND(K38=0,J38&lt;&gt;0),-1,0)),IF(AND(K38=1,J38&lt;&gt;1),1,0))</f>
        <v>0</v>
      </c>
      <c r="AB38" s="11">
        <f ca="1">IF(SUM($W38:AA38)&gt;0,IF(AND(L38=1,K38&lt;&gt;1),1,IF(AND(L38=0,K38&lt;&gt;0),-1,0)),IF(AND(L38=1,K38&lt;&gt;1),1,0))</f>
        <v>0</v>
      </c>
      <c r="AC38" s="11">
        <f ca="1">IF(SUM($W38:AB38)&gt;0,IF(AND(M38=1,L38&lt;&gt;1),1,IF(AND(M38=0,L38&lt;&gt;0),-1,0)),IF(AND(M38=1,L38&lt;&gt;1),1,0))</f>
        <v>0</v>
      </c>
      <c r="AD38" s="11">
        <f ca="1">IF(SUM($W38:AC38)&gt;0,IF(AND(N38=1,M38&lt;&gt;1),1,IF(AND(N38=0,M38&lt;&gt;0),-1,0)),IF(AND(N38=1,M38&lt;&gt;1),1,0))</f>
        <v>0</v>
      </c>
      <c r="AE38" s="11">
        <f ca="1">IF(SUM($W38:AD38)&gt;0,IF(AND(O38=1,N38&lt;&gt;1),1,IF(AND(O38=0,N38&lt;&gt;0),-1,0)),IF(AND(O38=1,N38&lt;&gt;1),1,0))</f>
        <v>0</v>
      </c>
      <c r="AF38" s="11">
        <f ca="1">IF(SUM($W38:AE38)&gt;0,IF(AND(P38=1,O38&lt;&gt;1),1,IF(AND(P38=0,O38&lt;&gt;0),-1,0)),IF(AND(P38=1,O38&lt;&gt;1),1,0))</f>
        <v>0</v>
      </c>
      <c r="AG38" s="11">
        <f ca="1">IF(SUM($W38:AF38)&gt;0,IF(AND(Q38=1,P38&lt;&gt;1),1,IF(AND(Q38=0,P38&lt;&gt;0),-1,0)),IF(AND(Q38=1,P38&lt;&gt;1),1,0))</f>
        <v>0</v>
      </c>
      <c r="AH38" s="11">
        <f ca="1">IF(SUM($W38:AG38)&gt;0,IF(AND(R38=1,Q38&lt;&gt;1),1,IF(AND(R38=0,Q38&lt;&gt;0),-1,0)),IF(AND(R38=1,Q38&lt;&gt;1),1,0))</f>
        <v>0</v>
      </c>
      <c r="AI38" s="11">
        <f ca="1">IF(SUM($W38:AH38)&gt;0,IF(AND(S38=1,R38&lt;&gt;1),1,IF(AND(S38=0,R38&lt;&gt;0),-1,0)),IF(AND(S38=1,R38&lt;&gt;1),1,0))</f>
        <v>0</v>
      </c>
      <c r="AJ38" s="11">
        <f ca="1">IF(SUM($W38:AI38)&gt;0,IF(AND(T38=1,S38&lt;&gt;1),1,IF(AND(T38=0,S38&lt;&gt;0),-1,0)),IF(AND(T38=1,S38&lt;&gt;1),1,0))</f>
        <v>0</v>
      </c>
      <c r="AK38" s="11">
        <f ca="1">IF(SUM($W38:AJ38)&gt;0,IF(AND(U38=1,T38&lt;&gt;1),1,IF(AND(U38=0,T38&lt;&gt;0),-1,0)),IF(AND(U38=1,T38&lt;&gt;1),1,0))</f>
        <v>0</v>
      </c>
      <c r="AL38" s="11">
        <f t="shared" ca="1" si="17"/>
        <v>1</v>
      </c>
      <c r="AN38" s="4" t="str">
        <f t="shared" ca="1" si="35"/>
        <v/>
      </c>
      <c r="AO38" s="4">
        <f t="shared" ca="1" si="36"/>
        <v>0</v>
      </c>
      <c r="AP38" s="4" t="str">
        <f t="shared" ca="1" si="37"/>
        <v/>
      </c>
      <c r="AQ38" s="4">
        <f t="shared" ca="1" si="38"/>
        <v>0</v>
      </c>
      <c r="AR38" s="4" t="str">
        <f t="shared" ca="1" si="39"/>
        <v/>
      </c>
      <c r="AS38" s="4" t="str">
        <f t="shared" ca="1" si="40"/>
        <v/>
      </c>
      <c r="AT38" s="4" t="str">
        <f t="shared" ca="1" si="41"/>
        <v/>
      </c>
      <c r="AU38" s="4" t="str">
        <f t="shared" ca="1" si="42"/>
        <v/>
      </c>
      <c r="AV38" s="4" t="str">
        <f t="shared" ca="1" si="43"/>
        <v/>
      </c>
      <c r="AW38" s="4" t="str">
        <f t="shared" ca="1" si="44"/>
        <v/>
      </c>
      <c r="AX38" s="4" t="str">
        <f t="shared" ca="1" si="45"/>
        <v/>
      </c>
      <c r="AY38" s="4" t="str">
        <f t="shared" ca="1" si="46"/>
        <v/>
      </c>
      <c r="AZ38" s="4" t="str">
        <f t="shared" ca="1" si="47"/>
        <v/>
      </c>
      <c r="BA38" s="11" t="str">
        <f t="shared" ca="1" si="31"/>
        <v/>
      </c>
      <c r="BB38" s="11" t="str">
        <f t="shared" ca="1" si="32"/>
        <v/>
      </c>
      <c r="BC38" s="11" t="str">
        <f t="shared" ca="1" si="2"/>
        <v/>
      </c>
      <c r="BE38" s="4">
        <f ca="1">COUNT($AN38:AN38)</f>
        <v>0</v>
      </c>
      <c r="BF38" s="4">
        <f ca="1">COUNT($AN38:AO38)</f>
        <v>1</v>
      </c>
      <c r="BG38" s="4">
        <f ca="1">COUNT($AN38:AP38)</f>
        <v>1</v>
      </c>
      <c r="BH38" s="4">
        <f ca="1">COUNT($AN38:AQ38)</f>
        <v>2</v>
      </c>
      <c r="BI38" s="4">
        <f ca="1">COUNT($AN38:AR38)</f>
        <v>2</v>
      </c>
      <c r="BJ38" s="4">
        <f ca="1">COUNT($AN38:AS38)</f>
        <v>2</v>
      </c>
      <c r="BK38" s="4">
        <f ca="1">COUNT($AN38:AT38)</f>
        <v>2</v>
      </c>
      <c r="BL38" s="4">
        <f ca="1">COUNT($AN38:AU38)</f>
        <v>2</v>
      </c>
      <c r="BM38" s="4">
        <f ca="1">COUNT($AN38:AV38)</f>
        <v>2</v>
      </c>
      <c r="BN38" s="4">
        <f ca="1">COUNT($AN38:AW38)</f>
        <v>2</v>
      </c>
      <c r="BO38" s="4">
        <f ca="1">COUNT($AN38:AX38)</f>
        <v>2</v>
      </c>
      <c r="BP38" s="4">
        <f ca="1">COUNT($AN38:AY38)</f>
        <v>2</v>
      </c>
      <c r="BQ38" s="4">
        <f ca="1">COUNT($AN38:AZ38)</f>
        <v>2</v>
      </c>
      <c r="BR38" s="11">
        <f ca="1">COUNT($AN38:BA38)</f>
        <v>2</v>
      </c>
      <c r="BS38" s="11">
        <f ca="1">COUNT($AN38:BB38)</f>
        <v>2</v>
      </c>
      <c r="BT38" s="4">
        <f t="shared" ca="1" si="33"/>
        <v>2</v>
      </c>
      <c r="BV38" s="11">
        <f ca="1">IFERROR(HLOOKUP(BV$1,$BE38:$BS$216,ROWS($BE38:$BE$216),0),"")</f>
        <v>1090701</v>
      </c>
      <c r="BW38" s="11">
        <f ca="1">IFERROR(HLOOKUP(BW$1,$BE38:$BT$216,ROWS($BE38:$BE$216),0),"")</f>
        <v>1110701</v>
      </c>
      <c r="BX38" s="11" t="str">
        <f ca="1">IFERROR(HLOOKUP(BX$1,$BE38:$BS$216,ROWS($BE38:$BE$216),0),"")</f>
        <v/>
      </c>
      <c r="BY38" s="11" t="str">
        <f ca="1">IFERROR(HLOOKUP(BY$1,$BE38:$BT$216,ROWS($BE38:$BE$216),0),"")</f>
        <v/>
      </c>
      <c r="BZ38" s="11" t="str">
        <f ca="1">IFERROR(HLOOKUP(BZ$1,$BE38:$BS$216,ROWS($BE38:$BE$216),0),"")</f>
        <v/>
      </c>
      <c r="CA38" s="11" t="str">
        <f ca="1">IFERROR(HLOOKUP(CA$1,$BE38:$BT$216,ROWS($BE38:$BE$216),0),"")</f>
        <v/>
      </c>
      <c r="CD38" s="4" t="str">
        <f t="shared" ca="1" si="34"/>
        <v>if(Name() == "CGPOWER-BOM") { includeOK = (DateNum() &gt;= 1090701 AND DateNum() &lt; 1110701); }</v>
      </c>
    </row>
    <row r="39" spans="1:82" x14ac:dyDescent="0.45">
      <c r="B39" s="4" t="s">
        <v>57</v>
      </c>
      <c r="C39" s="4" t="s">
        <v>23734</v>
      </c>
      <c r="D39" s="4" t="s">
        <v>23782</v>
      </c>
      <c r="F39" s="11" t="s">
        <v>21047</v>
      </c>
      <c r="G39" s="4">
        <f t="shared" si="3"/>
        <v>0</v>
      </c>
      <c r="H39" s="4">
        <f t="shared" si="4"/>
        <v>1</v>
      </c>
      <c r="I39" s="4">
        <f t="shared" si="5"/>
        <v>0</v>
      </c>
      <c r="J39" s="4">
        <f t="shared" si="6"/>
        <v>0</v>
      </c>
      <c r="K39" s="4">
        <f t="shared" si="7"/>
        <v>0</v>
      </c>
      <c r="L39" s="4">
        <f t="shared" si="8"/>
        <v>0</v>
      </c>
      <c r="M39" s="4">
        <f t="shared" si="9"/>
        <v>0</v>
      </c>
      <c r="N39" s="4">
        <f t="shared" si="10"/>
        <v>0</v>
      </c>
      <c r="O39" s="4">
        <f t="shared" si="11"/>
        <v>0</v>
      </c>
      <c r="P39" s="4">
        <f t="shared" si="12"/>
        <v>0</v>
      </c>
      <c r="Q39" s="4">
        <f t="shared" si="1"/>
        <v>0</v>
      </c>
      <c r="R39" s="4">
        <f t="shared" si="13"/>
        <v>0</v>
      </c>
      <c r="S39" s="4">
        <f t="shared" si="14"/>
        <v>0</v>
      </c>
      <c r="T39" s="11">
        <f t="shared" si="15"/>
        <v>0</v>
      </c>
      <c r="U39" s="11">
        <f t="shared" si="16"/>
        <v>0</v>
      </c>
      <c r="W39" s="11">
        <f ca="1">IF(SUM($W39:W39)&gt;0,IF(AND(G39=1,F39&lt;&gt;1),1,IF(AND(G39=0,F39&lt;&gt;0),-1,0)),IF(AND(G39=1,F39&lt;&gt;1),1,0))</f>
        <v>0</v>
      </c>
      <c r="X39" s="11">
        <f ca="1">IF(SUM($W39:W39)&gt;0,IF(AND(H39=1,G39&lt;&gt;1),1,IF(AND(H39=0,G39&lt;&gt;0),-1,0)),IF(AND(H39=1,G39&lt;&gt;1),1,0))</f>
        <v>1</v>
      </c>
      <c r="Y39" s="11">
        <f ca="1">IF(SUM($W39:X39)&gt;0,IF(AND(I39=1,H39&lt;&gt;1),1,IF(AND(I39=0,H39&lt;&gt;0),-1,0)),IF(AND(I39=1,H39&lt;&gt;1),1,0))</f>
        <v>-1</v>
      </c>
      <c r="Z39" s="11">
        <f ca="1">IF(SUM($W39:Y39)&gt;0,IF(AND(J39=1,I39&lt;&gt;1),1,IF(AND(J39=0,I39&lt;&gt;0),-1,0)),IF(AND(J39=1,I39&lt;&gt;1),1,0))</f>
        <v>0</v>
      </c>
      <c r="AA39" s="11">
        <f ca="1">IF(SUM($W39:Z39)&gt;0,IF(AND(K39=1,J39&lt;&gt;1),1,IF(AND(K39=0,J39&lt;&gt;0),-1,0)),IF(AND(K39=1,J39&lt;&gt;1),1,0))</f>
        <v>0</v>
      </c>
      <c r="AB39" s="11">
        <f ca="1">IF(SUM($W39:AA39)&gt;0,IF(AND(L39=1,K39&lt;&gt;1),1,IF(AND(L39=0,K39&lt;&gt;0),-1,0)),IF(AND(L39=1,K39&lt;&gt;1),1,0))</f>
        <v>0</v>
      </c>
      <c r="AC39" s="11">
        <f ca="1">IF(SUM($W39:AB39)&gt;0,IF(AND(M39=1,L39&lt;&gt;1),1,IF(AND(M39=0,L39&lt;&gt;0),-1,0)),IF(AND(M39=1,L39&lt;&gt;1),1,0))</f>
        <v>0</v>
      </c>
      <c r="AD39" s="11">
        <f ca="1">IF(SUM($W39:AC39)&gt;0,IF(AND(N39=1,M39&lt;&gt;1),1,IF(AND(N39=0,M39&lt;&gt;0),-1,0)),IF(AND(N39=1,M39&lt;&gt;1),1,0))</f>
        <v>0</v>
      </c>
      <c r="AE39" s="11">
        <f ca="1">IF(SUM($W39:AD39)&gt;0,IF(AND(O39=1,N39&lt;&gt;1),1,IF(AND(O39=0,N39&lt;&gt;0),-1,0)),IF(AND(O39=1,N39&lt;&gt;1),1,0))</f>
        <v>0</v>
      </c>
      <c r="AF39" s="11">
        <f ca="1">IF(SUM($W39:AE39)&gt;0,IF(AND(P39=1,O39&lt;&gt;1),1,IF(AND(P39=0,O39&lt;&gt;0),-1,0)),IF(AND(P39=1,O39&lt;&gt;1),1,0))</f>
        <v>0</v>
      </c>
      <c r="AG39" s="11">
        <f ca="1">IF(SUM($W39:AF39)&gt;0,IF(AND(Q39=1,P39&lt;&gt;1),1,IF(AND(Q39=0,P39&lt;&gt;0),-1,0)),IF(AND(Q39=1,P39&lt;&gt;1),1,0))</f>
        <v>0</v>
      </c>
      <c r="AH39" s="11">
        <f ca="1">IF(SUM($W39:AG39)&gt;0,IF(AND(R39=1,Q39&lt;&gt;1),1,IF(AND(R39=0,Q39&lt;&gt;0),-1,0)),IF(AND(R39=1,Q39&lt;&gt;1),1,0))</f>
        <v>0</v>
      </c>
      <c r="AI39" s="11">
        <f ca="1">IF(SUM($W39:AH39)&gt;0,IF(AND(S39=1,R39&lt;&gt;1),1,IF(AND(S39=0,R39&lt;&gt;0),-1,0)),IF(AND(S39=1,R39&lt;&gt;1),1,0))</f>
        <v>0</v>
      </c>
      <c r="AJ39" s="11">
        <f ca="1">IF(SUM($W39:AI39)&gt;0,IF(AND(T39=1,S39&lt;&gt;1),1,IF(AND(T39=0,S39&lt;&gt;0),-1,0)),IF(AND(T39=1,S39&lt;&gt;1),1,0))</f>
        <v>0</v>
      </c>
      <c r="AK39" s="11">
        <f ca="1">IF(SUM($W39:AJ39)&gt;0,IF(AND(U39=1,T39&lt;&gt;1),1,IF(AND(U39=0,T39&lt;&gt;0),-1,0)),IF(AND(U39=1,T39&lt;&gt;1),1,0))</f>
        <v>0</v>
      </c>
      <c r="AL39" s="11">
        <f t="shared" ca="1" si="17"/>
        <v>1</v>
      </c>
      <c r="AN39" s="4" t="str">
        <f t="shared" ca="1" si="35"/>
        <v/>
      </c>
      <c r="AO39" s="4">
        <f t="shared" ca="1" si="36"/>
        <v>0</v>
      </c>
      <c r="AP39" s="4">
        <f t="shared" ca="1" si="37"/>
        <v>0</v>
      </c>
      <c r="AQ39" s="4" t="str">
        <f t="shared" ca="1" si="38"/>
        <v/>
      </c>
      <c r="AR39" s="4" t="str">
        <f t="shared" ca="1" si="39"/>
        <v/>
      </c>
      <c r="AS39" s="4" t="str">
        <f t="shared" ca="1" si="40"/>
        <v/>
      </c>
      <c r="AT39" s="4" t="str">
        <f t="shared" ca="1" si="41"/>
        <v/>
      </c>
      <c r="AU39" s="4" t="str">
        <f t="shared" ca="1" si="42"/>
        <v/>
      </c>
      <c r="AV39" s="4" t="str">
        <f t="shared" ca="1" si="43"/>
        <v/>
      </c>
      <c r="AW39" s="4" t="str">
        <f t="shared" ca="1" si="44"/>
        <v/>
      </c>
      <c r="AX39" s="4" t="str">
        <f t="shared" ca="1" si="45"/>
        <v/>
      </c>
      <c r="AY39" s="4" t="str">
        <f t="shared" ca="1" si="46"/>
        <v/>
      </c>
      <c r="AZ39" s="4" t="str">
        <f t="shared" ca="1" si="47"/>
        <v/>
      </c>
      <c r="BA39" s="11" t="str">
        <f t="shared" ca="1" si="31"/>
        <v/>
      </c>
      <c r="BB39" s="11" t="str">
        <f t="shared" ca="1" si="32"/>
        <v/>
      </c>
      <c r="BC39" s="11" t="str">
        <f t="shared" ca="1" si="2"/>
        <v/>
      </c>
      <c r="BE39" s="4">
        <f ca="1">COUNT($AN39:AN39)</f>
        <v>0</v>
      </c>
      <c r="BF39" s="4">
        <f ca="1">COUNT($AN39:AO39)</f>
        <v>1</v>
      </c>
      <c r="BG39" s="4">
        <f ca="1">COUNT($AN39:AP39)</f>
        <v>2</v>
      </c>
      <c r="BH39" s="4">
        <f ca="1">COUNT($AN39:AQ39)</f>
        <v>2</v>
      </c>
      <c r="BI39" s="4">
        <f ca="1">COUNT($AN39:AR39)</f>
        <v>2</v>
      </c>
      <c r="BJ39" s="4">
        <f ca="1">COUNT($AN39:AS39)</f>
        <v>2</v>
      </c>
      <c r="BK39" s="4">
        <f ca="1">COUNT($AN39:AT39)</f>
        <v>2</v>
      </c>
      <c r="BL39" s="4">
        <f ca="1">COUNT($AN39:AU39)</f>
        <v>2</v>
      </c>
      <c r="BM39" s="4">
        <f ca="1">COUNT($AN39:AV39)</f>
        <v>2</v>
      </c>
      <c r="BN39" s="4">
        <f ca="1">COUNT($AN39:AW39)</f>
        <v>2</v>
      </c>
      <c r="BO39" s="4">
        <f ca="1">COUNT($AN39:AX39)</f>
        <v>2</v>
      </c>
      <c r="BP39" s="4">
        <f ca="1">COUNT($AN39:AY39)</f>
        <v>2</v>
      </c>
      <c r="BQ39" s="4">
        <f ca="1">COUNT($AN39:AZ39)</f>
        <v>2</v>
      </c>
      <c r="BR39" s="11">
        <f ca="1">COUNT($AN39:BA39)</f>
        <v>2</v>
      </c>
      <c r="BS39" s="11">
        <f ca="1">COUNT($AN39:BB39)</f>
        <v>2</v>
      </c>
      <c r="BT39" s="4">
        <f t="shared" ca="1" si="33"/>
        <v>2</v>
      </c>
      <c r="BV39" s="11">
        <f ca="1">IFERROR(HLOOKUP(BV$1,$BE39:$BS$216,ROWS($BE39:$BE$216),0),"")</f>
        <v>1090701</v>
      </c>
      <c r="BW39" s="11">
        <f ca="1">IFERROR(HLOOKUP(BW$1,$BE39:$BT$216,ROWS($BE39:$BE$216),0),"")</f>
        <v>1100701</v>
      </c>
      <c r="BX39" s="11" t="str">
        <f ca="1">IFERROR(HLOOKUP(BX$1,$BE39:$BS$216,ROWS($BE39:$BE$216),0),"")</f>
        <v/>
      </c>
      <c r="BY39" s="11" t="str">
        <f ca="1">IFERROR(HLOOKUP(BY$1,$BE39:$BT$216,ROWS($BE39:$BE$216),0),"")</f>
        <v/>
      </c>
      <c r="BZ39" s="11" t="str">
        <f ca="1">IFERROR(HLOOKUP(BZ$1,$BE39:$BS$216,ROWS($BE39:$BE$216),0),"")</f>
        <v/>
      </c>
      <c r="CA39" s="11" t="str">
        <f ca="1">IFERROR(HLOOKUP(CA$1,$BE39:$BT$216,ROWS($BE39:$BE$216),0),"")</f>
        <v/>
      </c>
      <c r="CD39" s="4" t="str">
        <f t="shared" ca="1" si="34"/>
        <v>if(Name() == "NBVENTURES-BOM") { includeOK = (DateNum() &gt;= 1090701 AND DateNum() &lt; 1100701); }</v>
      </c>
    </row>
    <row r="40" spans="1:82" x14ac:dyDescent="0.45">
      <c r="B40" s="4" t="s">
        <v>14</v>
      </c>
      <c r="C40" s="4" t="s">
        <v>23656</v>
      </c>
      <c r="D40" s="4" t="s">
        <v>23761</v>
      </c>
      <c r="F40" s="11" t="s">
        <v>22999</v>
      </c>
      <c r="G40" s="4">
        <f t="shared" si="3"/>
        <v>0</v>
      </c>
      <c r="H40" s="4">
        <f t="shared" si="4"/>
        <v>1</v>
      </c>
      <c r="I40" s="4">
        <f t="shared" si="5"/>
        <v>1</v>
      </c>
      <c r="J40" s="4">
        <f t="shared" si="6"/>
        <v>1</v>
      </c>
      <c r="K40" s="4">
        <f t="shared" si="7"/>
        <v>0</v>
      </c>
      <c r="L40" s="4">
        <f t="shared" si="8"/>
        <v>0</v>
      </c>
      <c r="M40" s="4">
        <f t="shared" si="9"/>
        <v>0</v>
      </c>
      <c r="N40" s="4">
        <f t="shared" si="10"/>
        <v>0</v>
      </c>
      <c r="O40" s="4">
        <f t="shared" si="11"/>
        <v>0</v>
      </c>
      <c r="P40" s="4">
        <f t="shared" si="12"/>
        <v>0</v>
      </c>
      <c r="Q40" s="4">
        <f t="shared" si="1"/>
        <v>0</v>
      </c>
      <c r="R40" s="4">
        <f t="shared" si="13"/>
        <v>0</v>
      </c>
      <c r="S40" s="4">
        <f t="shared" si="14"/>
        <v>0</v>
      </c>
      <c r="T40" s="11">
        <f t="shared" si="15"/>
        <v>0</v>
      </c>
      <c r="U40" s="11">
        <f t="shared" si="16"/>
        <v>0</v>
      </c>
      <c r="W40" s="11">
        <f ca="1">IF(SUM($W40:W40)&gt;0,IF(AND(G40=1,F40&lt;&gt;1),1,IF(AND(G40=0,F40&lt;&gt;0),-1,0)),IF(AND(G40=1,F40&lt;&gt;1),1,0))</f>
        <v>0</v>
      </c>
      <c r="X40" s="11">
        <f ca="1">IF(SUM($W40:W40)&gt;0,IF(AND(H40=1,G40&lt;&gt;1),1,IF(AND(H40=0,G40&lt;&gt;0),-1,0)),IF(AND(H40=1,G40&lt;&gt;1),1,0))</f>
        <v>1</v>
      </c>
      <c r="Y40" s="11">
        <f ca="1">IF(SUM($W40:X40)&gt;0,IF(AND(I40=1,H40&lt;&gt;1),1,IF(AND(I40=0,H40&lt;&gt;0),-1,0)),IF(AND(I40=1,H40&lt;&gt;1),1,0))</f>
        <v>0</v>
      </c>
      <c r="Z40" s="11">
        <f ca="1">IF(SUM($W40:Y40)&gt;0,IF(AND(J40=1,I40&lt;&gt;1),1,IF(AND(J40=0,I40&lt;&gt;0),-1,0)),IF(AND(J40=1,I40&lt;&gt;1),1,0))</f>
        <v>0</v>
      </c>
      <c r="AA40" s="11">
        <f ca="1">IF(SUM($W40:Z40)&gt;0,IF(AND(K40=1,J40&lt;&gt;1),1,IF(AND(K40=0,J40&lt;&gt;0),-1,0)),IF(AND(K40=1,J40&lt;&gt;1),1,0))</f>
        <v>-1</v>
      </c>
      <c r="AB40" s="11">
        <f ca="1">IF(SUM($W40:AA40)&gt;0,IF(AND(L40=1,K40&lt;&gt;1),1,IF(AND(L40=0,K40&lt;&gt;0),-1,0)),IF(AND(L40=1,K40&lt;&gt;1),1,0))</f>
        <v>0</v>
      </c>
      <c r="AC40" s="11">
        <f ca="1">IF(SUM($W40:AB40)&gt;0,IF(AND(M40=1,L40&lt;&gt;1),1,IF(AND(M40=0,L40&lt;&gt;0),-1,0)),IF(AND(M40=1,L40&lt;&gt;1),1,0))</f>
        <v>0</v>
      </c>
      <c r="AD40" s="11">
        <f ca="1">IF(SUM($W40:AC40)&gt;0,IF(AND(N40=1,M40&lt;&gt;1),1,IF(AND(N40=0,M40&lt;&gt;0),-1,0)),IF(AND(N40=1,M40&lt;&gt;1),1,0))</f>
        <v>0</v>
      </c>
      <c r="AE40" s="11">
        <f ca="1">IF(SUM($W40:AD40)&gt;0,IF(AND(O40=1,N40&lt;&gt;1),1,IF(AND(O40=0,N40&lt;&gt;0),-1,0)),IF(AND(O40=1,N40&lt;&gt;1),1,0))</f>
        <v>0</v>
      </c>
      <c r="AF40" s="11">
        <f ca="1">IF(SUM($W40:AE40)&gt;0,IF(AND(P40=1,O40&lt;&gt;1),1,IF(AND(P40=0,O40&lt;&gt;0),-1,0)),IF(AND(P40=1,O40&lt;&gt;1),1,0))</f>
        <v>0</v>
      </c>
      <c r="AG40" s="11">
        <f ca="1">IF(SUM($W40:AF40)&gt;0,IF(AND(Q40=1,P40&lt;&gt;1),1,IF(AND(Q40=0,P40&lt;&gt;0),-1,0)),IF(AND(Q40=1,P40&lt;&gt;1),1,0))</f>
        <v>0</v>
      </c>
      <c r="AH40" s="11">
        <f ca="1">IF(SUM($W40:AG40)&gt;0,IF(AND(R40=1,Q40&lt;&gt;1),1,IF(AND(R40=0,Q40&lt;&gt;0),-1,0)),IF(AND(R40=1,Q40&lt;&gt;1),1,0))</f>
        <v>0</v>
      </c>
      <c r="AI40" s="11">
        <f ca="1">IF(SUM($W40:AH40)&gt;0,IF(AND(S40=1,R40&lt;&gt;1),1,IF(AND(S40=0,R40&lt;&gt;0),-1,0)),IF(AND(S40=1,R40&lt;&gt;1),1,0))</f>
        <v>0</v>
      </c>
      <c r="AJ40" s="11">
        <f ca="1">IF(SUM($W40:AI40)&gt;0,IF(AND(T40=1,S40&lt;&gt;1),1,IF(AND(T40=0,S40&lt;&gt;0),-1,0)),IF(AND(T40=1,S40&lt;&gt;1),1,0))</f>
        <v>0</v>
      </c>
      <c r="AK40" s="11">
        <f ca="1">IF(SUM($W40:AJ40)&gt;0,IF(AND(U40=1,T40&lt;&gt;1),1,IF(AND(U40=0,T40&lt;&gt;0),-1,0)),IF(AND(U40=1,T40&lt;&gt;1),1,0))</f>
        <v>0</v>
      </c>
      <c r="AL40" s="11">
        <f t="shared" ca="1" si="17"/>
        <v>1</v>
      </c>
      <c r="AN40" s="4" t="str">
        <f t="shared" ca="1" si="35"/>
        <v/>
      </c>
      <c r="AO40" s="4">
        <f t="shared" ca="1" si="36"/>
        <v>0</v>
      </c>
      <c r="AP40" s="4" t="str">
        <f t="shared" ca="1" si="37"/>
        <v/>
      </c>
      <c r="AQ40" s="4" t="str">
        <f t="shared" ca="1" si="38"/>
        <v/>
      </c>
      <c r="AR40" s="4">
        <f t="shared" ca="1" si="39"/>
        <v>0</v>
      </c>
      <c r="AS40" s="4" t="str">
        <f t="shared" ca="1" si="40"/>
        <v/>
      </c>
      <c r="AT40" s="4" t="str">
        <f t="shared" ca="1" si="41"/>
        <v/>
      </c>
      <c r="AU40" s="4" t="str">
        <f t="shared" ca="1" si="42"/>
        <v/>
      </c>
      <c r="AV40" s="4" t="str">
        <f t="shared" ca="1" si="43"/>
        <v/>
      </c>
      <c r="AW40" s="4" t="str">
        <f t="shared" ca="1" si="44"/>
        <v/>
      </c>
      <c r="AX40" s="4" t="str">
        <f t="shared" ca="1" si="45"/>
        <v/>
      </c>
      <c r="AY40" s="4" t="str">
        <f t="shared" ca="1" si="46"/>
        <v/>
      </c>
      <c r="AZ40" s="4" t="str">
        <f t="shared" ca="1" si="47"/>
        <v/>
      </c>
      <c r="BA40" s="11" t="str">
        <f t="shared" ca="1" si="31"/>
        <v/>
      </c>
      <c r="BB40" s="11" t="str">
        <f t="shared" ca="1" si="32"/>
        <v/>
      </c>
      <c r="BC40" s="11" t="str">
        <f t="shared" ca="1" si="2"/>
        <v/>
      </c>
      <c r="BE40" s="4">
        <f ca="1">COUNT($AN40:AN40)</f>
        <v>0</v>
      </c>
      <c r="BF40" s="4">
        <f ca="1">COUNT($AN40:AO40)</f>
        <v>1</v>
      </c>
      <c r="BG40" s="4">
        <f ca="1">COUNT($AN40:AP40)</f>
        <v>1</v>
      </c>
      <c r="BH40" s="4">
        <f ca="1">COUNT($AN40:AQ40)</f>
        <v>1</v>
      </c>
      <c r="BI40" s="4">
        <f ca="1">COUNT($AN40:AR40)</f>
        <v>2</v>
      </c>
      <c r="BJ40" s="4">
        <f ca="1">COUNT($AN40:AS40)</f>
        <v>2</v>
      </c>
      <c r="BK40" s="4">
        <f ca="1">COUNT($AN40:AT40)</f>
        <v>2</v>
      </c>
      <c r="BL40" s="4">
        <f ca="1">COUNT($AN40:AU40)</f>
        <v>2</v>
      </c>
      <c r="BM40" s="4">
        <f ca="1">COUNT($AN40:AV40)</f>
        <v>2</v>
      </c>
      <c r="BN40" s="4">
        <f ca="1">COUNT($AN40:AW40)</f>
        <v>2</v>
      </c>
      <c r="BO40" s="4">
        <f ca="1">COUNT($AN40:AX40)</f>
        <v>2</v>
      </c>
      <c r="BP40" s="4">
        <f ca="1">COUNT($AN40:AY40)</f>
        <v>2</v>
      </c>
      <c r="BQ40" s="4">
        <f ca="1">COUNT($AN40:AZ40)</f>
        <v>2</v>
      </c>
      <c r="BR40" s="11">
        <f ca="1">COUNT($AN40:BA40)</f>
        <v>2</v>
      </c>
      <c r="BS40" s="11">
        <f ca="1">COUNT($AN40:BB40)</f>
        <v>2</v>
      </c>
      <c r="BT40" s="4">
        <f t="shared" ca="1" si="33"/>
        <v>2</v>
      </c>
      <c r="BV40" s="11">
        <f ca="1">IFERROR(HLOOKUP(BV$1,$BE40:$BS$216,ROWS($BE40:$BE$216),0),"")</f>
        <v>1090701</v>
      </c>
      <c r="BW40" s="11">
        <f ca="1">IFERROR(HLOOKUP(BW$1,$BE40:$BT$216,ROWS($BE40:$BE$216),0),"")</f>
        <v>1120701</v>
      </c>
      <c r="BX40" s="11" t="str">
        <f ca="1">IFERROR(HLOOKUP(BX$1,$BE40:$BS$216,ROWS($BE40:$BE$216),0),"")</f>
        <v/>
      </c>
      <c r="BY40" s="11" t="str">
        <f ca="1">IFERROR(HLOOKUP(BY$1,$BE40:$BT$216,ROWS($BE40:$BE$216),0),"")</f>
        <v/>
      </c>
      <c r="BZ40" s="11" t="str">
        <f ca="1">IFERROR(HLOOKUP(BZ$1,$BE40:$BS$216,ROWS($BE40:$BE$216),0),"")</f>
        <v/>
      </c>
      <c r="CA40" s="11" t="str">
        <f ca="1">IFERROR(HLOOKUP(CA$1,$BE40:$BT$216,ROWS($BE40:$BE$216),0),"")</f>
        <v/>
      </c>
      <c r="CD40" s="4" t="str">
        <f t="shared" ca="1" si="34"/>
        <v>if(Name() == "TITAN-BOM") { includeOK = (DateNum() &gt;= 1090701 AND DateNum() &lt; 1120701); }</v>
      </c>
    </row>
    <row r="41" spans="1:82" x14ac:dyDescent="0.45">
      <c r="B41" s="4" t="s">
        <v>38</v>
      </c>
      <c r="C41" s="4" t="s">
        <v>19042</v>
      </c>
      <c r="D41" s="4" t="s">
        <v>23783</v>
      </c>
      <c r="F41" s="11" t="s">
        <v>19593</v>
      </c>
      <c r="G41" s="4">
        <f t="shared" si="3"/>
        <v>0</v>
      </c>
      <c r="H41" s="4">
        <f t="shared" si="4"/>
        <v>1</v>
      </c>
      <c r="I41" s="4">
        <f t="shared" si="5"/>
        <v>0</v>
      </c>
      <c r="J41" s="4">
        <f t="shared" si="6"/>
        <v>0</v>
      </c>
      <c r="K41" s="4">
        <f t="shared" si="7"/>
        <v>0</v>
      </c>
      <c r="L41" s="4">
        <f t="shared" si="8"/>
        <v>0</v>
      </c>
      <c r="M41" s="4">
        <f t="shared" si="9"/>
        <v>0</v>
      </c>
      <c r="N41" s="4">
        <f t="shared" si="10"/>
        <v>0</v>
      </c>
      <c r="O41" s="4">
        <f t="shared" si="11"/>
        <v>0</v>
      </c>
      <c r="P41" s="4">
        <f t="shared" si="12"/>
        <v>0</v>
      </c>
      <c r="Q41" s="4">
        <f t="shared" si="1"/>
        <v>0</v>
      </c>
      <c r="R41" s="4">
        <f t="shared" si="13"/>
        <v>0</v>
      </c>
      <c r="S41" s="4">
        <f t="shared" si="14"/>
        <v>0</v>
      </c>
      <c r="T41" s="11">
        <f t="shared" si="15"/>
        <v>0</v>
      </c>
      <c r="U41" s="11">
        <f t="shared" si="16"/>
        <v>0</v>
      </c>
      <c r="W41" s="11">
        <f ca="1">IF(SUM($W41:W41)&gt;0,IF(AND(G41=1,F41&lt;&gt;1),1,IF(AND(G41=0,F41&lt;&gt;0),-1,0)),IF(AND(G41=1,F41&lt;&gt;1),1,0))</f>
        <v>0</v>
      </c>
      <c r="X41" s="11">
        <f ca="1">IF(SUM($W41:W41)&gt;0,IF(AND(H41=1,G41&lt;&gt;1),1,IF(AND(H41=0,G41&lt;&gt;0),-1,0)),IF(AND(H41=1,G41&lt;&gt;1),1,0))</f>
        <v>1</v>
      </c>
      <c r="Y41" s="11">
        <f ca="1">IF(SUM($W41:X41)&gt;0,IF(AND(I41=1,H41&lt;&gt;1),1,IF(AND(I41=0,H41&lt;&gt;0),-1,0)),IF(AND(I41=1,H41&lt;&gt;1),1,0))</f>
        <v>-1</v>
      </c>
      <c r="Z41" s="11">
        <f ca="1">IF(SUM($W41:Y41)&gt;0,IF(AND(J41=1,I41&lt;&gt;1),1,IF(AND(J41=0,I41&lt;&gt;0),-1,0)),IF(AND(J41=1,I41&lt;&gt;1),1,0))</f>
        <v>0</v>
      </c>
      <c r="AA41" s="11">
        <f ca="1">IF(SUM($W41:Z41)&gt;0,IF(AND(K41=1,J41&lt;&gt;1),1,IF(AND(K41=0,J41&lt;&gt;0),-1,0)),IF(AND(K41=1,J41&lt;&gt;1),1,0))</f>
        <v>0</v>
      </c>
      <c r="AB41" s="11">
        <f ca="1">IF(SUM($W41:AA41)&gt;0,IF(AND(L41=1,K41&lt;&gt;1),1,IF(AND(L41=0,K41&lt;&gt;0),-1,0)),IF(AND(L41=1,K41&lt;&gt;1),1,0))</f>
        <v>0</v>
      </c>
      <c r="AC41" s="11">
        <f ca="1">IF(SUM($W41:AB41)&gt;0,IF(AND(M41=1,L41&lt;&gt;1),1,IF(AND(M41=0,L41&lt;&gt;0),-1,0)),IF(AND(M41=1,L41&lt;&gt;1),1,0))</f>
        <v>0</v>
      </c>
      <c r="AD41" s="11">
        <f ca="1">IF(SUM($W41:AC41)&gt;0,IF(AND(N41=1,M41&lt;&gt;1),1,IF(AND(N41=0,M41&lt;&gt;0),-1,0)),IF(AND(N41=1,M41&lt;&gt;1),1,0))</f>
        <v>0</v>
      </c>
      <c r="AE41" s="11">
        <f ca="1">IF(SUM($W41:AD41)&gt;0,IF(AND(O41=1,N41&lt;&gt;1),1,IF(AND(O41=0,N41&lt;&gt;0),-1,0)),IF(AND(O41=1,N41&lt;&gt;1),1,0))</f>
        <v>0</v>
      </c>
      <c r="AF41" s="11">
        <f ca="1">IF(SUM($W41:AE41)&gt;0,IF(AND(P41=1,O41&lt;&gt;1),1,IF(AND(P41=0,O41&lt;&gt;0),-1,0)),IF(AND(P41=1,O41&lt;&gt;1),1,0))</f>
        <v>0</v>
      </c>
      <c r="AG41" s="11">
        <f ca="1">IF(SUM($W41:AF41)&gt;0,IF(AND(Q41=1,P41&lt;&gt;1),1,IF(AND(Q41=0,P41&lt;&gt;0),-1,0)),IF(AND(Q41=1,P41&lt;&gt;1),1,0))</f>
        <v>0</v>
      </c>
      <c r="AH41" s="11">
        <f ca="1">IF(SUM($W41:AG41)&gt;0,IF(AND(R41=1,Q41&lt;&gt;1),1,IF(AND(R41=0,Q41&lt;&gt;0),-1,0)),IF(AND(R41=1,Q41&lt;&gt;1),1,0))</f>
        <v>0</v>
      </c>
      <c r="AI41" s="11">
        <f ca="1">IF(SUM($W41:AH41)&gt;0,IF(AND(S41=1,R41&lt;&gt;1),1,IF(AND(S41=0,R41&lt;&gt;0),-1,0)),IF(AND(S41=1,R41&lt;&gt;1),1,0))</f>
        <v>0</v>
      </c>
      <c r="AJ41" s="11">
        <f ca="1">IF(SUM($W41:AI41)&gt;0,IF(AND(T41=1,S41&lt;&gt;1),1,IF(AND(T41=0,S41&lt;&gt;0),-1,0)),IF(AND(T41=1,S41&lt;&gt;1),1,0))</f>
        <v>0</v>
      </c>
      <c r="AK41" s="11">
        <f ca="1">IF(SUM($W41:AJ41)&gt;0,IF(AND(U41=1,T41&lt;&gt;1),1,IF(AND(U41=0,T41&lt;&gt;0),-1,0)),IF(AND(U41=1,T41&lt;&gt;1),1,0))</f>
        <v>0</v>
      </c>
      <c r="AL41" s="11">
        <f t="shared" ca="1" si="17"/>
        <v>1</v>
      </c>
      <c r="AN41" s="4" t="str">
        <f t="shared" ca="1" si="35"/>
        <v/>
      </c>
      <c r="AO41" s="4">
        <f t="shared" ca="1" si="36"/>
        <v>0</v>
      </c>
      <c r="AP41" s="4">
        <f t="shared" ca="1" si="37"/>
        <v>0</v>
      </c>
      <c r="AQ41" s="4" t="str">
        <f t="shared" ca="1" si="38"/>
        <v/>
      </c>
      <c r="AR41" s="4" t="str">
        <f t="shared" ca="1" si="39"/>
        <v/>
      </c>
      <c r="AS41" s="4" t="str">
        <f t="shared" ca="1" si="40"/>
        <v/>
      </c>
      <c r="AT41" s="4" t="str">
        <f t="shared" ca="1" si="41"/>
        <v/>
      </c>
      <c r="AU41" s="4" t="str">
        <f t="shared" ca="1" si="42"/>
        <v/>
      </c>
      <c r="AV41" s="4" t="str">
        <f t="shared" ca="1" si="43"/>
        <v/>
      </c>
      <c r="AW41" s="4" t="str">
        <f t="shared" ca="1" si="44"/>
        <v/>
      </c>
      <c r="AX41" s="4" t="str">
        <f t="shared" ca="1" si="45"/>
        <v/>
      </c>
      <c r="AY41" s="4" t="str">
        <f t="shared" ca="1" si="46"/>
        <v/>
      </c>
      <c r="AZ41" s="4" t="str">
        <f t="shared" ca="1" si="47"/>
        <v/>
      </c>
      <c r="BA41" s="11" t="str">
        <f t="shared" ca="1" si="31"/>
        <v/>
      </c>
      <c r="BB41" s="11" t="str">
        <f t="shared" ca="1" si="32"/>
        <v/>
      </c>
      <c r="BC41" s="11" t="str">
        <f t="shared" ca="1" si="2"/>
        <v/>
      </c>
      <c r="BE41" s="4">
        <f ca="1">COUNT($AN41:AN41)</f>
        <v>0</v>
      </c>
      <c r="BF41" s="4">
        <f ca="1">COUNT($AN41:AO41)</f>
        <v>1</v>
      </c>
      <c r="BG41" s="4">
        <f ca="1">COUNT($AN41:AP41)</f>
        <v>2</v>
      </c>
      <c r="BH41" s="4">
        <f ca="1">COUNT($AN41:AQ41)</f>
        <v>2</v>
      </c>
      <c r="BI41" s="4">
        <f ca="1">COUNT($AN41:AR41)</f>
        <v>2</v>
      </c>
      <c r="BJ41" s="4">
        <f ca="1">COUNT($AN41:AS41)</f>
        <v>2</v>
      </c>
      <c r="BK41" s="4">
        <f ca="1">COUNT($AN41:AT41)</f>
        <v>2</v>
      </c>
      <c r="BL41" s="4">
        <f ca="1">COUNT($AN41:AU41)</f>
        <v>2</v>
      </c>
      <c r="BM41" s="4">
        <f ca="1">COUNT($AN41:AV41)</f>
        <v>2</v>
      </c>
      <c r="BN41" s="4">
        <f ca="1">COUNT($AN41:AW41)</f>
        <v>2</v>
      </c>
      <c r="BO41" s="4">
        <f ca="1">COUNT($AN41:AX41)</f>
        <v>2</v>
      </c>
      <c r="BP41" s="4">
        <f ca="1">COUNT($AN41:AY41)</f>
        <v>2</v>
      </c>
      <c r="BQ41" s="4">
        <f ca="1">COUNT($AN41:AZ41)</f>
        <v>2</v>
      </c>
      <c r="BR41" s="11">
        <f ca="1">COUNT($AN41:BA41)</f>
        <v>2</v>
      </c>
      <c r="BS41" s="11">
        <f ca="1">COUNT($AN41:BB41)</f>
        <v>2</v>
      </c>
      <c r="BT41" s="4">
        <f t="shared" ca="1" si="33"/>
        <v>2</v>
      </c>
      <c r="BV41" s="11">
        <f ca="1">IFERROR(HLOOKUP(BV$1,$BE41:$BS$216,ROWS($BE41:$BE$216),0),"")</f>
        <v>1090701</v>
      </c>
      <c r="BW41" s="11">
        <f ca="1">IFERROR(HLOOKUP(BW$1,$BE41:$BT$216,ROWS($BE41:$BE$216),0),"")</f>
        <v>1100701</v>
      </c>
      <c r="BX41" s="11" t="str">
        <f ca="1">IFERROR(HLOOKUP(BX$1,$BE41:$BS$216,ROWS($BE41:$BE$216),0),"")</f>
        <v/>
      </c>
      <c r="BY41" s="11" t="str">
        <f ca="1">IFERROR(HLOOKUP(BY$1,$BE41:$BT$216,ROWS($BE41:$BE$216),0),"")</f>
        <v/>
      </c>
      <c r="BZ41" s="11" t="str">
        <f ca="1">IFERROR(HLOOKUP(BZ$1,$BE41:$BS$216,ROWS($BE41:$BE$216),0),"")</f>
        <v/>
      </c>
      <c r="CA41" s="11" t="str">
        <f ca="1">IFERROR(HLOOKUP(CA$1,$BE41:$BT$216,ROWS($BE41:$BE$216),0),"")</f>
        <v/>
      </c>
      <c r="CD41" s="4" t="str">
        <f t="shared" ca="1" si="34"/>
        <v>if(Name() == "GSFC-BOM") { includeOK = (DateNum() &gt;= 1090701 AND DateNum() &lt; 1100701); }</v>
      </c>
    </row>
    <row r="42" spans="1:82" x14ac:dyDescent="0.45">
      <c r="B42" s="4" t="s">
        <v>16</v>
      </c>
      <c r="C42" s="4" t="s">
        <v>18855</v>
      </c>
      <c r="D42" s="4" t="s">
        <v>23763</v>
      </c>
      <c r="F42" s="11" t="s">
        <v>18364</v>
      </c>
      <c r="G42" s="4">
        <f t="shared" si="3"/>
        <v>0</v>
      </c>
      <c r="H42" s="4">
        <f t="shared" si="4"/>
        <v>1</v>
      </c>
      <c r="I42" s="4">
        <f t="shared" si="5"/>
        <v>0</v>
      </c>
      <c r="J42" s="4">
        <f t="shared" si="6"/>
        <v>0</v>
      </c>
      <c r="K42" s="4">
        <f t="shared" si="7"/>
        <v>1</v>
      </c>
      <c r="L42" s="4">
        <f t="shared" si="8"/>
        <v>0</v>
      </c>
      <c r="M42" s="4">
        <f t="shared" si="9"/>
        <v>0</v>
      </c>
      <c r="N42" s="4">
        <f t="shared" si="10"/>
        <v>0</v>
      </c>
      <c r="O42" s="4">
        <f t="shared" si="11"/>
        <v>0</v>
      </c>
      <c r="P42" s="4">
        <f t="shared" si="12"/>
        <v>0</v>
      </c>
      <c r="Q42" s="4">
        <f t="shared" si="1"/>
        <v>0</v>
      </c>
      <c r="R42" s="4">
        <f t="shared" si="13"/>
        <v>0</v>
      </c>
      <c r="S42" s="4">
        <f t="shared" si="14"/>
        <v>0</v>
      </c>
      <c r="T42" s="11">
        <f t="shared" si="15"/>
        <v>0</v>
      </c>
      <c r="U42" s="11">
        <f t="shared" si="16"/>
        <v>0</v>
      </c>
      <c r="W42" s="11">
        <f ca="1">IF(SUM($W42:W42)&gt;0,IF(AND(G42=1,F42&lt;&gt;1),1,IF(AND(G42=0,F42&lt;&gt;0),-1,0)),IF(AND(G42=1,F42&lt;&gt;1),1,0))</f>
        <v>0</v>
      </c>
      <c r="X42" s="11">
        <f ca="1">IF(SUM($W42:W42)&gt;0,IF(AND(H42=1,G42&lt;&gt;1),1,IF(AND(H42=0,G42&lt;&gt;0),-1,0)),IF(AND(H42=1,G42&lt;&gt;1),1,0))</f>
        <v>1</v>
      </c>
      <c r="Y42" s="11">
        <f ca="1">IF(SUM($W42:X42)&gt;0,IF(AND(I42=1,H42&lt;&gt;1),1,IF(AND(I42=0,H42&lt;&gt;0),-1,0)),IF(AND(I42=1,H42&lt;&gt;1),1,0))</f>
        <v>-1</v>
      </c>
      <c r="Z42" s="11">
        <f ca="1">IF(SUM($W42:Y42)&gt;0,IF(AND(J42=1,I42&lt;&gt;1),1,IF(AND(J42=0,I42&lt;&gt;0),-1,0)),IF(AND(J42=1,I42&lt;&gt;1),1,0))</f>
        <v>0</v>
      </c>
      <c r="AA42" s="11">
        <f ca="1">IF(SUM($W42:Z42)&gt;0,IF(AND(K42=1,J42&lt;&gt;1),1,IF(AND(K42=0,J42&lt;&gt;0),-1,0)),IF(AND(K42=1,J42&lt;&gt;1),1,0))</f>
        <v>1</v>
      </c>
      <c r="AB42" s="11">
        <f ca="1">IF(SUM($W42:AA42)&gt;0,IF(AND(L42=1,K42&lt;&gt;1),1,IF(AND(L42=0,K42&lt;&gt;0),-1,0)),IF(AND(L42=1,K42&lt;&gt;1),1,0))</f>
        <v>-1</v>
      </c>
      <c r="AC42" s="11">
        <f ca="1">IF(SUM($W42:AB42)&gt;0,IF(AND(M42=1,L42&lt;&gt;1),1,IF(AND(M42=0,L42&lt;&gt;0),-1,0)),IF(AND(M42=1,L42&lt;&gt;1),1,0))</f>
        <v>0</v>
      </c>
      <c r="AD42" s="11">
        <f ca="1">IF(SUM($W42:AC42)&gt;0,IF(AND(N42=1,M42&lt;&gt;1),1,IF(AND(N42=0,M42&lt;&gt;0),-1,0)),IF(AND(N42=1,M42&lt;&gt;1),1,0))</f>
        <v>0</v>
      </c>
      <c r="AE42" s="11">
        <f ca="1">IF(SUM($W42:AD42)&gt;0,IF(AND(O42=1,N42&lt;&gt;1),1,IF(AND(O42=0,N42&lt;&gt;0),-1,0)),IF(AND(O42=1,N42&lt;&gt;1),1,0))</f>
        <v>0</v>
      </c>
      <c r="AF42" s="11">
        <f ca="1">IF(SUM($W42:AE42)&gt;0,IF(AND(P42=1,O42&lt;&gt;1),1,IF(AND(P42=0,O42&lt;&gt;0),-1,0)),IF(AND(P42=1,O42&lt;&gt;1),1,0))</f>
        <v>0</v>
      </c>
      <c r="AG42" s="11">
        <f ca="1">IF(SUM($W42:AF42)&gt;0,IF(AND(Q42=1,P42&lt;&gt;1),1,IF(AND(Q42=0,P42&lt;&gt;0),-1,0)),IF(AND(Q42=1,P42&lt;&gt;1),1,0))</f>
        <v>0</v>
      </c>
      <c r="AH42" s="11">
        <f ca="1">IF(SUM($W42:AG42)&gt;0,IF(AND(R42=1,Q42&lt;&gt;1),1,IF(AND(R42=0,Q42&lt;&gt;0),-1,0)),IF(AND(R42=1,Q42&lt;&gt;1),1,0))</f>
        <v>0</v>
      </c>
      <c r="AI42" s="11">
        <f ca="1">IF(SUM($W42:AH42)&gt;0,IF(AND(S42=1,R42&lt;&gt;1),1,IF(AND(S42=0,R42&lt;&gt;0),-1,0)),IF(AND(S42=1,R42&lt;&gt;1),1,0))</f>
        <v>0</v>
      </c>
      <c r="AJ42" s="11">
        <f ca="1">IF(SUM($W42:AI42)&gt;0,IF(AND(T42=1,S42&lt;&gt;1),1,IF(AND(T42=0,S42&lt;&gt;0),-1,0)),IF(AND(T42=1,S42&lt;&gt;1),1,0))</f>
        <v>0</v>
      </c>
      <c r="AK42" s="11">
        <f ca="1">IF(SUM($W42:AJ42)&gt;0,IF(AND(U42=1,T42&lt;&gt;1),1,IF(AND(U42=0,T42&lt;&gt;0),-1,0)),IF(AND(U42=1,T42&lt;&gt;1),1,0))</f>
        <v>0</v>
      </c>
      <c r="AL42" s="11">
        <f t="shared" ca="1" si="17"/>
        <v>2</v>
      </c>
      <c r="AN42" s="4" t="str">
        <f t="shared" ca="1" si="35"/>
        <v/>
      </c>
      <c r="AO42" s="4">
        <f t="shared" ca="1" si="36"/>
        <v>0</v>
      </c>
      <c r="AP42" s="4">
        <f t="shared" ca="1" si="37"/>
        <v>0</v>
      </c>
      <c r="AQ42" s="4" t="str">
        <f t="shared" ca="1" si="38"/>
        <v/>
      </c>
      <c r="AR42" s="4">
        <f t="shared" ca="1" si="39"/>
        <v>0</v>
      </c>
      <c r="AS42" s="4">
        <f t="shared" ca="1" si="40"/>
        <v>0</v>
      </c>
      <c r="AT42" s="4" t="str">
        <f t="shared" ca="1" si="41"/>
        <v/>
      </c>
      <c r="AU42" s="4" t="str">
        <f t="shared" ca="1" si="42"/>
        <v/>
      </c>
      <c r="AV42" s="4" t="str">
        <f t="shared" ca="1" si="43"/>
        <v/>
      </c>
      <c r="AW42" s="4" t="str">
        <f t="shared" ca="1" si="44"/>
        <v/>
      </c>
      <c r="AX42" s="4" t="str">
        <f t="shared" ca="1" si="45"/>
        <v/>
      </c>
      <c r="AY42" s="4" t="str">
        <f t="shared" ca="1" si="46"/>
        <v/>
      </c>
      <c r="AZ42" s="4" t="str">
        <f t="shared" ca="1" si="47"/>
        <v/>
      </c>
      <c r="BA42" s="11" t="str">
        <f t="shared" ca="1" si="31"/>
        <v/>
      </c>
      <c r="BB42" s="11" t="str">
        <f t="shared" ca="1" si="32"/>
        <v/>
      </c>
      <c r="BC42" s="11" t="str">
        <f t="shared" ca="1" si="2"/>
        <v/>
      </c>
      <c r="BE42" s="4">
        <f ca="1">COUNT($AN42:AN42)</f>
        <v>0</v>
      </c>
      <c r="BF42" s="4">
        <f ca="1">COUNT($AN42:AO42)</f>
        <v>1</v>
      </c>
      <c r="BG42" s="4">
        <f ca="1">COUNT($AN42:AP42)</f>
        <v>2</v>
      </c>
      <c r="BH42" s="4">
        <f ca="1">COUNT($AN42:AQ42)</f>
        <v>2</v>
      </c>
      <c r="BI42" s="4">
        <f ca="1">COUNT($AN42:AR42)</f>
        <v>3</v>
      </c>
      <c r="BJ42" s="4">
        <f ca="1">COUNT($AN42:AS42)</f>
        <v>4</v>
      </c>
      <c r="BK42" s="4">
        <f ca="1">COUNT($AN42:AT42)</f>
        <v>4</v>
      </c>
      <c r="BL42" s="4">
        <f ca="1">COUNT($AN42:AU42)</f>
        <v>4</v>
      </c>
      <c r="BM42" s="4">
        <f ca="1">COUNT($AN42:AV42)</f>
        <v>4</v>
      </c>
      <c r="BN42" s="4">
        <f ca="1">COUNT($AN42:AW42)</f>
        <v>4</v>
      </c>
      <c r="BO42" s="4">
        <f ca="1">COUNT($AN42:AX42)</f>
        <v>4</v>
      </c>
      <c r="BP42" s="4">
        <f ca="1">COUNT($AN42:AY42)</f>
        <v>4</v>
      </c>
      <c r="BQ42" s="4">
        <f ca="1">COUNT($AN42:AZ42)</f>
        <v>4</v>
      </c>
      <c r="BR42" s="11">
        <f ca="1">COUNT($AN42:BA42)</f>
        <v>4</v>
      </c>
      <c r="BS42" s="11">
        <f ca="1">COUNT($AN42:BB42)</f>
        <v>4</v>
      </c>
      <c r="BT42" s="4">
        <f t="shared" ca="1" si="33"/>
        <v>4</v>
      </c>
      <c r="BV42" s="11">
        <f ca="1">IFERROR(HLOOKUP(BV$1,$BE42:$BS$216,ROWS($BE42:$BE$216),0),"")</f>
        <v>1090701</v>
      </c>
      <c r="BW42" s="11">
        <f ca="1">IFERROR(HLOOKUP(BW$1,$BE42:$BT$216,ROWS($BE42:$BE$216),0),"")</f>
        <v>1100701</v>
      </c>
      <c r="BX42" s="11">
        <f ca="1">IFERROR(HLOOKUP(BX$1,$BE42:$BS$216,ROWS($BE42:$BE$216),0),"")</f>
        <v>1120701</v>
      </c>
      <c r="BY42" s="11">
        <f ca="1">IFERROR(HLOOKUP(BY$1,$BE42:$BT$216,ROWS($BE42:$BE$216),0),"")</f>
        <v>1130701</v>
      </c>
      <c r="BZ42" s="11" t="str">
        <f ca="1">IFERROR(HLOOKUP(BZ$1,$BE42:$BS$216,ROWS($BE42:$BE$216),0),"")</f>
        <v/>
      </c>
      <c r="CA42" s="11" t="str">
        <f ca="1">IFERROR(HLOOKUP(CA$1,$BE42:$BT$216,ROWS($BE42:$BE$216),0),"")</f>
        <v/>
      </c>
      <c r="CD42" s="4" t="str">
        <f t="shared" ca="1" si="34"/>
        <v>if(Name() == "BAYERCROP-BOM") { includeOK = (DateNum() &gt;= 1090701 AND DateNum() &lt; 1100701) OR (DateNum() &gt;= 1120701 AND DateNum() &lt; 1130701); }</v>
      </c>
    </row>
    <row r="43" spans="1:82" x14ac:dyDescent="0.45">
      <c r="B43" s="4" t="s">
        <v>13</v>
      </c>
      <c r="C43" s="4" t="s">
        <v>22963</v>
      </c>
      <c r="D43" s="4" t="s">
        <v>23760</v>
      </c>
      <c r="F43" s="11" t="s">
        <v>20702</v>
      </c>
      <c r="G43" s="4">
        <f t="shared" si="3"/>
        <v>0</v>
      </c>
      <c r="H43" s="4">
        <f t="shared" si="4"/>
        <v>1</v>
      </c>
      <c r="I43" s="4">
        <f t="shared" si="5"/>
        <v>0</v>
      </c>
      <c r="J43" s="4">
        <f t="shared" si="6"/>
        <v>0</v>
      </c>
      <c r="K43" s="4">
        <f t="shared" si="7"/>
        <v>0</v>
      </c>
      <c r="L43" s="4">
        <f t="shared" si="8"/>
        <v>0</v>
      </c>
      <c r="M43" s="4">
        <f t="shared" si="9"/>
        <v>1</v>
      </c>
      <c r="N43" s="4">
        <f t="shared" si="10"/>
        <v>0</v>
      </c>
      <c r="O43" s="4">
        <f t="shared" si="11"/>
        <v>0</v>
      </c>
      <c r="P43" s="4">
        <f t="shared" si="12"/>
        <v>0</v>
      </c>
      <c r="Q43" s="4">
        <f t="shared" si="1"/>
        <v>0</v>
      </c>
      <c r="R43" s="4">
        <f t="shared" si="13"/>
        <v>0</v>
      </c>
      <c r="S43" s="4">
        <f t="shared" si="14"/>
        <v>0</v>
      </c>
      <c r="T43" s="11">
        <f t="shared" si="15"/>
        <v>0</v>
      </c>
      <c r="U43" s="11">
        <f t="shared" si="16"/>
        <v>0</v>
      </c>
      <c r="W43" s="11">
        <f ca="1">IF(SUM($W43:W43)&gt;0,IF(AND(G43=1,F43&lt;&gt;1),1,IF(AND(G43=0,F43&lt;&gt;0),-1,0)),IF(AND(G43=1,F43&lt;&gt;1),1,0))</f>
        <v>0</v>
      </c>
      <c r="X43" s="11">
        <f ca="1">IF(SUM($W43:W43)&gt;0,IF(AND(H43=1,G43&lt;&gt;1),1,IF(AND(H43=0,G43&lt;&gt;0),-1,0)),IF(AND(H43=1,G43&lt;&gt;1),1,0))</f>
        <v>1</v>
      </c>
      <c r="Y43" s="11">
        <f ca="1">IF(SUM($W43:X43)&gt;0,IF(AND(I43=1,H43&lt;&gt;1),1,IF(AND(I43=0,H43&lt;&gt;0),-1,0)),IF(AND(I43=1,H43&lt;&gt;1),1,0))</f>
        <v>-1</v>
      </c>
      <c r="Z43" s="11">
        <f ca="1">IF(SUM($W43:Y43)&gt;0,IF(AND(J43=1,I43&lt;&gt;1),1,IF(AND(J43=0,I43&lt;&gt;0),-1,0)),IF(AND(J43=1,I43&lt;&gt;1),1,0))</f>
        <v>0</v>
      </c>
      <c r="AA43" s="11">
        <f ca="1">IF(SUM($W43:Z43)&gt;0,IF(AND(K43=1,J43&lt;&gt;1),1,IF(AND(K43=0,J43&lt;&gt;0),-1,0)),IF(AND(K43=1,J43&lt;&gt;1),1,0))</f>
        <v>0</v>
      </c>
      <c r="AB43" s="11">
        <f ca="1">IF(SUM($W43:AA43)&gt;0,IF(AND(L43=1,K43&lt;&gt;1),1,IF(AND(L43=0,K43&lt;&gt;0),-1,0)),IF(AND(L43=1,K43&lt;&gt;1),1,0))</f>
        <v>0</v>
      </c>
      <c r="AC43" s="11">
        <f ca="1">IF(SUM($W43:AB43)&gt;0,IF(AND(M43=1,L43&lt;&gt;1),1,IF(AND(M43=0,L43&lt;&gt;0),-1,0)),IF(AND(M43=1,L43&lt;&gt;1),1,0))</f>
        <v>1</v>
      </c>
      <c r="AD43" s="11">
        <f ca="1">IF(SUM($W43:AC43)&gt;0,IF(AND(N43=1,M43&lt;&gt;1),1,IF(AND(N43=0,M43&lt;&gt;0),-1,0)),IF(AND(N43=1,M43&lt;&gt;1),1,0))</f>
        <v>-1</v>
      </c>
      <c r="AE43" s="11">
        <f ca="1">IF(SUM($W43:AD43)&gt;0,IF(AND(O43=1,N43&lt;&gt;1),1,IF(AND(O43=0,N43&lt;&gt;0),-1,0)),IF(AND(O43=1,N43&lt;&gt;1),1,0))</f>
        <v>0</v>
      </c>
      <c r="AF43" s="11">
        <f ca="1">IF(SUM($W43:AE43)&gt;0,IF(AND(P43=1,O43&lt;&gt;1),1,IF(AND(P43=0,O43&lt;&gt;0),-1,0)),IF(AND(P43=1,O43&lt;&gt;1),1,0))</f>
        <v>0</v>
      </c>
      <c r="AG43" s="11">
        <f ca="1">IF(SUM($W43:AF43)&gt;0,IF(AND(Q43=1,P43&lt;&gt;1),1,IF(AND(Q43=0,P43&lt;&gt;0),-1,0)),IF(AND(Q43=1,P43&lt;&gt;1),1,0))</f>
        <v>0</v>
      </c>
      <c r="AH43" s="11">
        <f ca="1">IF(SUM($W43:AG43)&gt;0,IF(AND(R43=1,Q43&lt;&gt;1),1,IF(AND(R43=0,Q43&lt;&gt;0),-1,0)),IF(AND(R43=1,Q43&lt;&gt;1),1,0))</f>
        <v>0</v>
      </c>
      <c r="AI43" s="11">
        <f ca="1">IF(SUM($W43:AH43)&gt;0,IF(AND(S43=1,R43&lt;&gt;1),1,IF(AND(S43=0,R43&lt;&gt;0),-1,0)),IF(AND(S43=1,R43&lt;&gt;1),1,0))</f>
        <v>0</v>
      </c>
      <c r="AJ43" s="11">
        <f ca="1">IF(SUM($W43:AI43)&gt;0,IF(AND(T43=1,S43&lt;&gt;1),1,IF(AND(T43=0,S43&lt;&gt;0),-1,0)),IF(AND(T43=1,S43&lt;&gt;1),1,0))</f>
        <v>0</v>
      </c>
      <c r="AK43" s="11">
        <f ca="1">IF(SUM($W43:AJ43)&gt;0,IF(AND(U43=1,T43&lt;&gt;1),1,IF(AND(U43=0,T43&lt;&gt;0),-1,0)),IF(AND(U43=1,T43&lt;&gt;1),1,0))</f>
        <v>0</v>
      </c>
      <c r="AL43" s="11">
        <f t="shared" ca="1" si="17"/>
        <v>2</v>
      </c>
      <c r="AN43" s="4" t="str">
        <f t="shared" ca="1" si="35"/>
        <v/>
      </c>
      <c r="AO43" s="4">
        <f t="shared" ca="1" si="36"/>
        <v>0</v>
      </c>
      <c r="AP43" s="4">
        <f t="shared" ca="1" si="37"/>
        <v>0</v>
      </c>
      <c r="AQ43" s="4" t="str">
        <f t="shared" ca="1" si="38"/>
        <v/>
      </c>
      <c r="AR43" s="4" t="str">
        <f t="shared" ca="1" si="39"/>
        <v/>
      </c>
      <c r="AS43" s="4" t="str">
        <f t="shared" ca="1" si="40"/>
        <v/>
      </c>
      <c r="AT43" s="4">
        <f t="shared" ca="1" si="41"/>
        <v>0</v>
      </c>
      <c r="AU43" s="4">
        <f t="shared" ca="1" si="42"/>
        <v>0</v>
      </c>
      <c r="AV43" s="4" t="str">
        <f t="shared" ca="1" si="43"/>
        <v/>
      </c>
      <c r="AW43" s="4" t="str">
        <f t="shared" ca="1" si="44"/>
        <v/>
      </c>
      <c r="AX43" s="4" t="str">
        <f t="shared" ca="1" si="45"/>
        <v/>
      </c>
      <c r="AY43" s="4" t="str">
        <f t="shared" ca="1" si="46"/>
        <v/>
      </c>
      <c r="AZ43" s="4" t="str">
        <f t="shared" ca="1" si="47"/>
        <v/>
      </c>
      <c r="BA43" s="11" t="str">
        <f t="shared" ca="1" si="31"/>
        <v/>
      </c>
      <c r="BB43" s="11" t="str">
        <f t="shared" ca="1" si="32"/>
        <v/>
      </c>
      <c r="BC43" s="11" t="str">
        <f t="shared" ca="1" si="2"/>
        <v/>
      </c>
      <c r="BE43" s="4">
        <f ca="1">COUNT($AN43:AN43)</f>
        <v>0</v>
      </c>
      <c r="BF43" s="4">
        <f ca="1">COUNT($AN43:AO43)</f>
        <v>1</v>
      </c>
      <c r="BG43" s="4">
        <f ca="1">COUNT($AN43:AP43)</f>
        <v>2</v>
      </c>
      <c r="BH43" s="4">
        <f ca="1">COUNT($AN43:AQ43)</f>
        <v>2</v>
      </c>
      <c r="BI43" s="4">
        <f ca="1">COUNT($AN43:AR43)</f>
        <v>2</v>
      </c>
      <c r="BJ43" s="4">
        <f ca="1">COUNT($AN43:AS43)</f>
        <v>2</v>
      </c>
      <c r="BK43" s="4">
        <f ca="1">COUNT($AN43:AT43)</f>
        <v>3</v>
      </c>
      <c r="BL43" s="4">
        <f ca="1">COUNT($AN43:AU43)</f>
        <v>4</v>
      </c>
      <c r="BM43" s="4">
        <f ca="1">COUNT($AN43:AV43)</f>
        <v>4</v>
      </c>
      <c r="BN43" s="4">
        <f ca="1">COUNT($AN43:AW43)</f>
        <v>4</v>
      </c>
      <c r="BO43" s="4">
        <f ca="1">COUNT($AN43:AX43)</f>
        <v>4</v>
      </c>
      <c r="BP43" s="4">
        <f ca="1">COUNT($AN43:AY43)</f>
        <v>4</v>
      </c>
      <c r="BQ43" s="4">
        <f ca="1">COUNT($AN43:AZ43)</f>
        <v>4</v>
      </c>
      <c r="BR43" s="11">
        <f ca="1">COUNT($AN43:BA43)</f>
        <v>4</v>
      </c>
      <c r="BS43" s="11">
        <f ca="1">COUNT($AN43:BB43)</f>
        <v>4</v>
      </c>
      <c r="BT43" s="4">
        <f t="shared" ca="1" si="33"/>
        <v>4</v>
      </c>
      <c r="BV43" s="11">
        <f ca="1">IFERROR(HLOOKUP(BV$1,$BE43:$BS$216,ROWS($BE43:$BE$216),0),"")</f>
        <v>1090701</v>
      </c>
      <c r="BW43" s="11">
        <f ca="1">IFERROR(HLOOKUP(BW$1,$BE43:$BT$216,ROWS($BE43:$BE$216),0),"")</f>
        <v>1100701</v>
      </c>
      <c r="BX43" s="11">
        <f ca="1">IFERROR(HLOOKUP(BX$1,$BE43:$BS$216,ROWS($BE43:$BE$216),0),"")</f>
        <v>1140701</v>
      </c>
      <c r="BY43" s="11">
        <f ca="1">IFERROR(HLOOKUP(BY$1,$BE43:$BT$216,ROWS($BE43:$BE$216),0),"")</f>
        <v>1150701</v>
      </c>
      <c r="BZ43" s="11" t="str">
        <f ca="1">IFERROR(HLOOKUP(BZ$1,$BE43:$BS$216,ROWS($BE43:$BE$216),0),"")</f>
        <v/>
      </c>
      <c r="CA43" s="11" t="str">
        <f ca="1">IFERROR(HLOOKUP(CA$1,$BE43:$BT$216,ROWS($BE43:$BE$216),0),"")</f>
        <v/>
      </c>
      <c r="CD43" s="4" t="str">
        <f t="shared" ca="1" si="34"/>
        <v>if(Name() == "MARICO-BOM") { includeOK = (DateNum() &gt;= 1090701 AND DateNum() &lt; 1100701) OR (DateNum() &gt;= 1140701 AND DateNum() &lt; 1150701); }</v>
      </c>
    </row>
    <row r="44" spans="1:82" x14ac:dyDescent="0.45">
      <c r="B44" s="4" t="s">
        <v>17</v>
      </c>
      <c r="C44" s="4" t="s">
        <v>18200</v>
      </c>
      <c r="D44" s="4" t="s">
        <v>23764</v>
      </c>
      <c r="F44" s="11" t="s">
        <v>22699</v>
      </c>
      <c r="G44" s="4">
        <f t="shared" si="3"/>
        <v>0</v>
      </c>
      <c r="H44" s="4">
        <f t="shared" si="4"/>
        <v>1</v>
      </c>
      <c r="I44" s="4">
        <f t="shared" si="5"/>
        <v>1</v>
      </c>
      <c r="J44" s="4">
        <f t="shared" si="6"/>
        <v>1</v>
      </c>
      <c r="K44" s="4">
        <f t="shared" si="7"/>
        <v>1</v>
      </c>
      <c r="L44" s="4">
        <f t="shared" si="8"/>
        <v>1</v>
      </c>
      <c r="M44" s="4">
        <f t="shared" si="9"/>
        <v>0</v>
      </c>
      <c r="N44" s="4">
        <f t="shared" si="10"/>
        <v>0</v>
      </c>
      <c r="O44" s="4">
        <f t="shared" si="11"/>
        <v>1</v>
      </c>
      <c r="P44" s="4">
        <f t="shared" si="12"/>
        <v>0</v>
      </c>
      <c r="Q44" s="4">
        <f t="shared" si="1"/>
        <v>0</v>
      </c>
      <c r="R44" s="4">
        <f t="shared" si="13"/>
        <v>0</v>
      </c>
      <c r="S44" s="4">
        <f t="shared" si="14"/>
        <v>1</v>
      </c>
      <c r="T44" s="11">
        <f t="shared" si="15"/>
        <v>0</v>
      </c>
      <c r="U44" s="11">
        <f t="shared" si="16"/>
        <v>0</v>
      </c>
      <c r="W44" s="11">
        <f ca="1">IF(SUM($W44:W44)&gt;0,IF(AND(G44=1,F44&lt;&gt;1),1,IF(AND(G44=0,F44&lt;&gt;0),-1,0)),IF(AND(G44=1,F44&lt;&gt;1),1,0))</f>
        <v>0</v>
      </c>
      <c r="X44" s="11">
        <f ca="1">IF(SUM($W44:W44)&gt;0,IF(AND(H44=1,G44&lt;&gt;1),1,IF(AND(H44=0,G44&lt;&gt;0),-1,0)),IF(AND(H44=1,G44&lt;&gt;1),1,0))</f>
        <v>1</v>
      </c>
      <c r="Y44" s="11">
        <f ca="1">IF(SUM($W44:X44)&gt;0,IF(AND(I44=1,H44&lt;&gt;1),1,IF(AND(I44=0,H44&lt;&gt;0),-1,0)),IF(AND(I44=1,H44&lt;&gt;1),1,0))</f>
        <v>0</v>
      </c>
      <c r="Z44" s="11">
        <f ca="1">IF(SUM($W44:Y44)&gt;0,IF(AND(J44=1,I44&lt;&gt;1),1,IF(AND(J44=0,I44&lt;&gt;0),-1,0)),IF(AND(J44=1,I44&lt;&gt;1),1,0))</f>
        <v>0</v>
      </c>
      <c r="AA44" s="11">
        <f ca="1">IF(SUM($W44:Z44)&gt;0,IF(AND(K44=1,J44&lt;&gt;1),1,IF(AND(K44=0,J44&lt;&gt;0),-1,0)),IF(AND(K44=1,J44&lt;&gt;1),1,0))</f>
        <v>0</v>
      </c>
      <c r="AB44" s="11">
        <f ca="1">IF(SUM($W44:AA44)&gt;0,IF(AND(L44=1,K44&lt;&gt;1),1,IF(AND(L44=0,K44&lt;&gt;0),-1,0)),IF(AND(L44=1,K44&lt;&gt;1),1,0))</f>
        <v>0</v>
      </c>
      <c r="AC44" s="11">
        <f ca="1">IF(SUM($W44:AB44)&gt;0,IF(AND(M44=1,L44&lt;&gt;1),1,IF(AND(M44=0,L44&lt;&gt;0),-1,0)),IF(AND(M44=1,L44&lt;&gt;1),1,0))</f>
        <v>-1</v>
      </c>
      <c r="AD44" s="11">
        <f ca="1">IF(SUM($W44:AC44)&gt;0,IF(AND(N44=1,M44&lt;&gt;1),1,IF(AND(N44=0,M44&lt;&gt;0),-1,0)),IF(AND(N44=1,M44&lt;&gt;1),1,0))</f>
        <v>0</v>
      </c>
      <c r="AE44" s="11">
        <f ca="1">IF(SUM($W44:AD44)&gt;0,IF(AND(O44=1,N44&lt;&gt;1),1,IF(AND(O44=0,N44&lt;&gt;0),-1,0)),IF(AND(O44=1,N44&lt;&gt;1),1,0))</f>
        <v>1</v>
      </c>
      <c r="AF44" s="11">
        <f ca="1">IF(SUM($W44:AE44)&gt;0,IF(AND(P44=1,O44&lt;&gt;1),1,IF(AND(P44=0,O44&lt;&gt;0),-1,0)),IF(AND(P44=1,O44&lt;&gt;1),1,0))</f>
        <v>-1</v>
      </c>
      <c r="AG44" s="11">
        <f ca="1">IF(SUM($W44:AF44)&gt;0,IF(AND(Q44=1,P44&lt;&gt;1),1,IF(AND(Q44=0,P44&lt;&gt;0),-1,0)),IF(AND(Q44=1,P44&lt;&gt;1),1,0))</f>
        <v>0</v>
      </c>
      <c r="AH44" s="11">
        <f ca="1">IF(SUM($W44:AG44)&gt;0,IF(AND(R44=1,Q44&lt;&gt;1),1,IF(AND(R44=0,Q44&lt;&gt;0),-1,0)),IF(AND(R44=1,Q44&lt;&gt;1),1,0))</f>
        <v>0</v>
      </c>
      <c r="AI44" s="11">
        <f ca="1">IF(SUM($W44:AH44)&gt;0,IF(AND(S44=1,R44&lt;&gt;1),1,IF(AND(S44=0,R44&lt;&gt;0),-1,0)),IF(AND(S44=1,R44&lt;&gt;1),1,0))</f>
        <v>1</v>
      </c>
      <c r="AJ44" s="11">
        <f ca="1">IF(SUM($W44:AI44)&gt;0,IF(AND(T44=1,S44&lt;&gt;1),1,IF(AND(T44=0,S44&lt;&gt;0),-1,0)),IF(AND(T44=1,S44&lt;&gt;1),1,0))</f>
        <v>-1</v>
      </c>
      <c r="AK44" s="11">
        <f ca="1">IF(SUM($W44:AJ44)&gt;0,IF(AND(U44=1,T44&lt;&gt;1),1,IF(AND(U44=0,T44&lt;&gt;0),-1,0)),IF(AND(U44=1,T44&lt;&gt;1),1,0))</f>
        <v>0</v>
      </c>
      <c r="AL44" s="11">
        <f t="shared" ca="1" si="17"/>
        <v>3</v>
      </c>
      <c r="AN44" s="4" t="str">
        <f t="shared" ca="1" si="35"/>
        <v/>
      </c>
      <c r="AO44" s="4">
        <f t="shared" ca="1" si="36"/>
        <v>0</v>
      </c>
      <c r="AP44" s="4" t="str">
        <f t="shared" ca="1" si="37"/>
        <v/>
      </c>
      <c r="AQ44" s="4" t="str">
        <f t="shared" ca="1" si="38"/>
        <v/>
      </c>
      <c r="AR44" s="4" t="str">
        <f t="shared" ca="1" si="39"/>
        <v/>
      </c>
      <c r="AS44" s="4" t="str">
        <f t="shared" ca="1" si="40"/>
        <v/>
      </c>
      <c r="AT44" s="4">
        <f t="shared" ca="1" si="41"/>
        <v>0</v>
      </c>
      <c r="AU44" s="4" t="str">
        <f t="shared" ca="1" si="42"/>
        <v/>
      </c>
      <c r="AV44" s="4">
        <f t="shared" ca="1" si="43"/>
        <v>0</v>
      </c>
      <c r="AW44" s="4">
        <f t="shared" ca="1" si="44"/>
        <v>0</v>
      </c>
      <c r="AX44" s="4" t="str">
        <f t="shared" ca="1" si="45"/>
        <v/>
      </c>
      <c r="AY44" s="4" t="str">
        <f t="shared" ca="1" si="46"/>
        <v/>
      </c>
      <c r="AZ44" s="4">
        <f t="shared" ca="1" si="47"/>
        <v>0</v>
      </c>
      <c r="BA44" s="11">
        <f t="shared" ca="1" si="31"/>
        <v>1</v>
      </c>
      <c r="BB44" s="11" t="str">
        <f t="shared" ca="1" si="32"/>
        <v/>
      </c>
      <c r="BC44" s="11" t="str">
        <f t="shared" ca="1" si="2"/>
        <v/>
      </c>
      <c r="BE44" s="4">
        <f ca="1">COUNT($AN44:AN44)</f>
        <v>0</v>
      </c>
      <c r="BF44" s="4">
        <f ca="1">COUNT($AN44:AO44)</f>
        <v>1</v>
      </c>
      <c r="BG44" s="4">
        <f ca="1">COUNT($AN44:AP44)</f>
        <v>1</v>
      </c>
      <c r="BH44" s="4">
        <f ca="1">COUNT($AN44:AQ44)</f>
        <v>1</v>
      </c>
      <c r="BI44" s="4">
        <f ca="1">COUNT($AN44:AR44)</f>
        <v>1</v>
      </c>
      <c r="BJ44" s="4">
        <f ca="1">COUNT($AN44:AS44)</f>
        <v>1</v>
      </c>
      <c r="BK44" s="4">
        <f ca="1">COUNT($AN44:AT44)</f>
        <v>2</v>
      </c>
      <c r="BL44" s="4">
        <f ca="1">COUNT($AN44:AU44)</f>
        <v>2</v>
      </c>
      <c r="BM44" s="4">
        <f ca="1">COUNT($AN44:AV44)</f>
        <v>3</v>
      </c>
      <c r="BN44" s="4">
        <f ca="1">COUNT($AN44:AW44)</f>
        <v>4</v>
      </c>
      <c r="BO44" s="4">
        <f ca="1">COUNT($AN44:AX44)</f>
        <v>4</v>
      </c>
      <c r="BP44" s="4">
        <f ca="1">COUNT($AN44:AY44)</f>
        <v>4</v>
      </c>
      <c r="BQ44" s="4">
        <f ca="1">COUNT($AN44:AZ44)</f>
        <v>5</v>
      </c>
      <c r="BR44" s="11">
        <f ca="1">COUNT($AN44:BA44)</f>
        <v>6</v>
      </c>
      <c r="BS44" s="11">
        <f ca="1">COUNT($AN44:BB44)</f>
        <v>6</v>
      </c>
      <c r="BT44" s="4">
        <f t="shared" ca="1" si="33"/>
        <v>6</v>
      </c>
      <c r="BV44" s="11">
        <f ca="1">IFERROR(HLOOKUP(BV$1,$BE44:$BS$216,ROWS($BE44:$BE$216),0),"")</f>
        <v>1090701</v>
      </c>
      <c r="BW44" s="11">
        <f ca="1">IFERROR(HLOOKUP(BW$1,$BE44:$BT$216,ROWS($BE44:$BE$216),0),"")</f>
        <v>1140701</v>
      </c>
      <c r="BX44" s="11">
        <f ca="1">IFERROR(HLOOKUP(BX$1,$BE44:$BS$216,ROWS($BE44:$BE$216),0),"")</f>
        <v>1160701</v>
      </c>
      <c r="BY44" s="11">
        <f ca="1">IFERROR(HLOOKUP(BY$1,$BE44:$BT$216,ROWS($BE44:$BE$216),0),"")</f>
        <v>1170701</v>
      </c>
      <c r="BZ44" s="11">
        <f ca="1">IFERROR(HLOOKUP(BZ$1,$BE44:$BS$216,ROWS($BE44:$BE$216),0),"")</f>
        <v>1200701</v>
      </c>
      <c r="CA44" s="11">
        <f ca="1">IFERROR(HLOOKUP(CA$1,$BE44:$BT$216,ROWS($BE44:$BE$216),0),"")</f>
        <v>1210701</v>
      </c>
      <c r="CD44" s="4" t="str">
        <f t="shared" ca="1" si="34"/>
        <v>if(Name() == "SUNTV-BOM") { includeOK = (DateNum() &gt;= 1090701 AND DateNum() &lt; 1140701) OR (DateNum() &gt;= 1160701 AND DateNum() &lt; 1170701) OR (DateNum() &gt;= 1200701); }</v>
      </c>
    </row>
    <row r="45" spans="1:82" x14ac:dyDescent="0.45">
      <c r="B45" s="4" t="s">
        <v>39</v>
      </c>
      <c r="C45" s="4" t="s">
        <v>18841</v>
      </c>
      <c r="D45" s="4" t="s">
        <v>23784</v>
      </c>
      <c r="F45" s="11" t="s">
        <v>23707</v>
      </c>
      <c r="G45" s="4">
        <f t="shared" si="3"/>
        <v>0</v>
      </c>
      <c r="H45" s="4">
        <f t="shared" si="4"/>
        <v>1</v>
      </c>
      <c r="I45" s="4">
        <f t="shared" si="5"/>
        <v>0</v>
      </c>
      <c r="J45" s="4">
        <f t="shared" si="6"/>
        <v>0</v>
      </c>
      <c r="K45" s="4">
        <f t="shared" si="7"/>
        <v>0</v>
      </c>
      <c r="L45" s="4">
        <f t="shared" si="8"/>
        <v>0</v>
      </c>
      <c r="M45" s="4">
        <f t="shared" si="9"/>
        <v>0</v>
      </c>
      <c r="N45" s="4">
        <f t="shared" si="10"/>
        <v>0</v>
      </c>
      <c r="O45" s="4">
        <f t="shared" si="11"/>
        <v>0</v>
      </c>
      <c r="P45" s="4">
        <f t="shared" si="12"/>
        <v>0</v>
      </c>
      <c r="Q45" s="4">
        <f t="shared" si="1"/>
        <v>0</v>
      </c>
      <c r="R45" s="4">
        <f t="shared" si="13"/>
        <v>0</v>
      </c>
      <c r="S45" s="4">
        <f t="shared" si="14"/>
        <v>0</v>
      </c>
      <c r="T45" s="11">
        <f t="shared" si="15"/>
        <v>0</v>
      </c>
      <c r="U45" s="11">
        <f t="shared" si="16"/>
        <v>0</v>
      </c>
      <c r="W45" s="11">
        <f ca="1">IF(SUM($W45:W45)&gt;0,IF(AND(G45=1,F45&lt;&gt;1),1,IF(AND(G45=0,F45&lt;&gt;0),-1,0)),IF(AND(G45=1,F45&lt;&gt;1),1,0))</f>
        <v>0</v>
      </c>
      <c r="X45" s="11">
        <f ca="1">IF(SUM($W45:W45)&gt;0,IF(AND(H45=1,G45&lt;&gt;1),1,IF(AND(H45=0,G45&lt;&gt;0),-1,0)),IF(AND(H45=1,G45&lt;&gt;1),1,0))</f>
        <v>1</v>
      </c>
      <c r="Y45" s="11">
        <f ca="1">IF(SUM($W45:X45)&gt;0,IF(AND(I45=1,H45&lt;&gt;1),1,IF(AND(I45=0,H45&lt;&gt;0),-1,0)),IF(AND(I45=1,H45&lt;&gt;1),1,0))</f>
        <v>-1</v>
      </c>
      <c r="Z45" s="11">
        <f ca="1">IF(SUM($W45:Y45)&gt;0,IF(AND(J45=1,I45&lt;&gt;1),1,IF(AND(J45=0,I45&lt;&gt;0),-1,0)),IF(AND(J45=1,I45&lt;&gt;1),1,0))</f>
        <v>0</v>
      </c>
      <c r="AA45" s="11">
        <f ca="1">IF(SUM($W45:Z45)&gt;0,IF(AND(K45=1,J45&lt;&gt;1),1,IF(AND(K45=0,J45&lt;&gt;0),-1,0)),IF(AND(K45=1,J45&lt;&gt;1),1,0))</f>
        <v>0</v>
      </c>
      <c r="AB45" s="11">
        <f ca="1">IF(SUM($W45:AA45)&gt;0,IF(AND(L45=1,K45&lt;&gt;1),1,IF(AND(L45=0,K45&lt;&gt;0),-1,0)),IF(AND(L45=1,K45&lt;&gt;1),1,0))</f>
        <v>0</v>
      </c>
      <c r="AC45" s="11">
        <f ca="1">IF(SUM($W45:AB45)&gt;0,IF(AND(M45=1,L45&lt;&gt;1),1,IF(AND(M45=0,L45&lt;&gt;0),-1,0)),IF(AND(M45=1,L45&lt;&gt;1),1,0))</f>
        <v>0</v>
      </c>
      <c r="AD45" s="11">
        <f ca="1">IF(SUM($W45:AC45)&gt;0,IF(AND(N45=1,M45&lt;&gt;1),1,IF(AND(N45=0,M45&lt;&gt;0),-1,0)),IF(AND(N45=1,M45&lt;&gt;1),1,0))</f>
        <v>0</v>
      </c>
      <c r="AE45" s="11">
        <f ca="1">IF(SUM($W45:AD45)&gt;0,IF(AND(O45=1,N45&lt;&gt;1),1,IF(AND(O45=0,N45&lt;&gt;0),-1,0)),IF(AND(O45=1,N45&lt;&gt;1),1,0))</f>
        <v>0</v>
      </c>
      <c r="AF45" s="11">
        <f ca="1">IF(SUM($W45:AE45)&gt;0,IF(AND(P45=1,O45&lt;&gt;1),1,IF(AND(P45=0,O45&lt;&gt;0),-1,0)),IF(AND(P45=1,O45&lt;&gt;1),1,0))</f>
        <v>0</v>
      </c>
      <c r="AG45" s="11">
        <f ca="1">IF(SUM($W45:AF45)&gt;0,IF(AND(Q45=1,P45&lt;&gt;1),1,IF(AND(Q45=0,P45&lt;&gt;0),-1,0)),IF(AND(Q45=1,P45&lt;&gt;1),1,0))</f>
        <v>0</v>
      </c>
      <c r="AH45" s="11">
        <f ca="1">IF(SUM($W45:AG45)&gt;0,IF(AND(R45=1,Q45&lt;&gt;1),1,IF(AND(R45=0,Q45&lt;&gt;0),-1,0)),IF(AND(R45=1,Q45&lt;&gt;1),1,0))</f>
        <v>0</v>
      </c>
      <c r="AI45" s="11">
        <f ca="1">IF(SUM($W45:AH45)&gt;0,IF(AND(S45=1,R45&lt;&gt;1),1,IF(AND(S45=0,R45&lt;&gt;0),-1,0)),IF(AND(S45=1,R45&lt;&gt;1),1,0))</f>
        <v>0</v>
      </c>
      <c r="AJ45" s="11">
        <f ca="1">IF(SUM($W45:AI45)&gt;0,IF(AND(T45=1,S45&lt;&gt;1),1,IF(AND(T45=0,S45&lt;&gt;0),-1,0)),IF(AND(T45=1,S45&lt;&gt;1),1,0))</f>
        <v>0</v>
      </c>
      <c r="AK45" s="11">
        <f ca="1">IF(SUM($W45:AJ45)&gt;0,IF(AND(U45=1,T45&lt;&gt;1),1,IF(AND(U45=0,T45&lt;&gt;0),-1,0)),IF(AND(U45=1,T45&lt;&gt;1),1,0))</f>
        <v>0</v>
      </c>
      <c r="AL45" s="11">
        <f t="shared" ca="1" si="17"/>
        <v>1</v>
      </c>
      <c r="AN45" s="4" t="str">
        <f t="shared" ca="1" si="35"/>
        <v/>
      </c>
      <c r="AO45" s="4">
        <f t="shared" ca="1" si="36"/>
        <v>0</v>
      </c>
      <c r="AP45" s="4">
        <f t="shared" ca="1" si="37"/>
        <v>0</v>
      </c>
      <c r="AQ45" s="4" t="str">
        <f t="shared" ca="1" si="38"/>
        <v/>
      </c>
      <c r="AR45" s="4" t="str">
        <f t="shared" ca="1" si="39"/>
        <v/>
      </c>
      <c r="AS45" s="4" t="str">
        <f t="shared" ca="1" si="40"/>
        <v/>
      </c>
      <c r="AT45" s="4" t="str">
        <f t="shared" ca="1" si="41"/>
        <v/>
      </c>
      <c r="AU45" s="4" t="str">
        <f t="shared" ca="1" si="42"/>
        <v/>
      </c>
      <c r="AV45" s="4" t="str">
        <f t="shared" ca="1" si="43"/>
        <v/>
      </c>
      <c r="AW45" s="4" t="str">
        <f t="shared" ca="1" si="44"/>
        <v/>
      </c>
      <c r="AX45" s="4" t="str">
        <f t="shared" ca="1" si="45"/>
        <v/>
      </c>
      <c r="AY45" s="4" t="str">
        <f t="shared" ca="1" si="46"/>
        <v/>
      </c>
      <c r="AZ45" s="4" t="str">
        <f t="shared" ca="1" si="47"/>
        <v/>
      </c>
      <c r="BA45" s="11" t="str">
        <f t="shared" ca="1" si="31"/>
        <v/>
      </c>
      <c r="BB45" s="11" t="str">
        <f t="shared" ca="1" si="32"/>
        <v/>
      </c>
      <c r="BC45" s="11" t="str">
        <f t="shared" ca="1" si="2"/>
        <v/>
      </c>
      <c r="BE45" s="4">
        <f ca="1">COUNT($AN45:AN45)</f>
        <v>0</v>
      </c>
      <c r="BF45" s="4">
        <f ca="1">COUNT($AN45:AO45)</f>
        <v>1</v>
      </c>
      <c r="BG45" s="4">
        <f ca="1">COUNT($AN45:AP45)</f>
        <v>2</v>
      </c>
      <c r="BH45" s="4">
        <f ca="1">COUNT($AN45:AQ45)</f>
        <v>2</v>
      </c>
      <c r="BI45" s="4">
        <f ca="1">COUNT($AN45:AR45)</f>
        <v>2</v>
      </c>
      <c r="BJ45" s="4">
        <f ca="1">COUNT($AN45:AS45)</f>
        <v>2</v>
      </c>
      <c r="BK45" s="4">
        <f ca="1">COUNT($AN45:AT45)</f>
        <v>2</v>
      </c>
      <c r="BL45" s="4">
        <f ca="1">COUNT($AN45:AU45)</f>
        <v>2</v>
      </c>
      <c r="BM45" s="4">
        <f ca="1">COUNT($AN45:AV45)</f>
        <v>2</v>
      </c>
      <c r="BN45" s="4">
        <f ca="1">COUNT($AN45:AW45)</f>
        <v>2</v>
      </c>
      <c r="BO45" s="4">
        <f ca="1">COUNT($AN45:AX45)</f>
        <v>2</v>
      </c>
      <c r="BP45" s="4">
        <f ca="1">COUNT($AN45:AY45)</f>
        <v>2</v>
      </c>
      <c r="BQ45" s="4">
        <f ca="1">COUNT($AN45:AZ45)</f>
        <v>2</v>
      </c>
      <c r="BR45" s="11">
        <f ca="1">COUNT($AN45:BA45)</f>
        <v>2</v>
      </c>
      <c r="BS45" s="11">
        <f ca="1">COUNT($AN45:BB45)</f>
        <v>2</v>
      </c>
      <c r="BT45" s="4">
        <f t="shared" ca="1" si="33"/>
        <v>2</v>
      </c>
      <c r="BV45" s="11">
        <f ca="1">IFERROR(HLOOKUP(BV$1,$BE45:$BS$216,ROWS($BE45:$BE$216),0),"")</f>
        <v>1090701</v>
      </c>
      <c r="BW45" s="11">
        <f ca="1">IFERROR(HLOOKUP(BW$1,$BE45:$BT$216,ROWS($BE45:$BE$216),0),"")</f>
        <v>1100701</v>
      </c>
      <c r="BX45" s="11" t="str">
        <f ca="1">IFERROR(HLOOKUP(BX$1,$BE45:$BS$216,ROWS($BE45:$BE$216),0),"")</f>
        <v/>
      </c>
      <c r="BY45" s="11" t="str">
        <f ca="1">IFERROR(HLOOKUP(BY$1,$BE45:$BT$216,ROWS($BE45:$BE$216),0),"")</f>
        <v/>
      </c>
      <c r="BZ45" s="11" t="str">
        <f ca="1">IFERROR(HLOOKUP(BZ$1,$BE45:$BS$216,ROWS($BE45:$BE$216),0),"")</f>
        <v/>
      </c>
      <c r="CA45" s="11" t="str">
        <f ca="1">IFERROR(HLOOKUP(CA$1,$BE45:$BT$216,ROWS($BE45:$BE$216),0),"")</f>
        <v/>
      </c>
      <c r="CD45" s="4" t="str">
        <f t="shared" ca="1" si="34"/>
        <v>if(Name() == "BAJAJ_AUTO-BOM") { includeOK = (DateNum() &gt;= 1090701 AND DateNum() &lt; 1100701); }</v>
      </c>
    </row>
    <row r="46" spans="1:82" x14ac:dyDescent="0.45">
      <c r="B46" s="4" t="s">
        <v>40</v>
      </c>
      <c r="C46" s="4" t="s">
        <v>19200</v>
      </c>
      <c r="D46" s="4" t="s">
        <v>23785</v>
      </c>
      <c r="F46" s="11" t="s">
        <v>18796</v>
      </c>
      <c r="G46" s="4">
        <f t="shared" si="3"/>
        <v>0</v>
      </c>
      <c r="H46" s="4">
        <f t="shared" si="4"/>
        <v>1</v>
      </c>
      <c r="I46" s="4">
        <f t="shared" si="5"/>
        <v>0</v>
      </c>
      <c r="J46" s="4">
        <f t="shared" si="6"/>
        <v>0</v>
      </c>
      <c r="K46" s="4">
        <f t="shared" si="7"/>
        <v>0</v>
      </c>
      <c r="L46" s="4">
        <f t="shared" si="8"/>
        <v>0</v>
      </c>
      <c r="M46" s="4">
        <f t="shared" si="9"/>
        <v>0</v>
      </c>
      <c r="N46" s="4">
        <f t="shared" si="10"/>
        <v>0</v>
      </c>
      <c r="O46" s="4">
        <f t="shared" si="11"/>
        <v>0</v>
      </c>
      <c r="P46" s="4">
        <f t="shared" si="12"/>
        <v>0</v>
      </c>
      <c r="Q46" s="4">
        <f t="shared" si="1"/>
        <v>0</v>
      </c>
      <c r="R46" s="4">
        <f t="shared" si="13"/>
        <v>0</v>
      </c>
      <c r="S46" s="4">
        <f t="shared" si="14"/>
        <v>0</v>
      </c>
      <c r="T46" s="11">
        <f t="shared" si="15"/>
        <v>0</v>
      </c>
      <c r="U46" s="11">
        <f t="shared" si="16"/>
        <v>0</v>
      </c>
      <c r="W46" s="11">
        <f ca="1">IF(SUM($W46:W46)&gt;0,IF(AND(G46=1,F46&lt;&gt;1),1,IF(AND(G46=0,F46&lt;&gt;0),-1,0)),IF(AND(G46=1,F46&lt;&gt;1),1,0))</f>
        <v>0</v>
      </c>
      <c r="X46" s="11">
        <f ca="1">IF(SUM($W46:W46)&gt;0,IF(AND(H46=1,G46&lt;&gt;1),1,IF(AND(H46=0,G46&lt;&gt;0),-1,0)),IF(AND(H46=1,G46&lt;&gt;1),1,0))</f>
        <v>1</v>
      </c>
      <c r="Y46" s="11">
        <f ca="1">IF(SUM($W46:X46)&gt;0,IF(AND(I46=1,H46&lt;&gt;1),1,IF(AND(I46=0,H46&lt;&gt;0),-1,0)),IF(AND(I46=1,H46&lt;&gt;1),1,0))</f>
        <v>-1</v>
      </c>
      <c r="Z46" s="11">
        <f ca="1">IF(SUM($W46:Y46)&gt;0,IF(AND(J46=1,I46&lt;&gt;1),1,IF(AND(J46=0,I46&lt;&gt;0),-1,0)),IF(AND(J46=1,I46&lt;&gt;1),1,0))</f>
        <v>0</v>
      </c>
      <c r="AA46" s="11">
        <f ca="1">IF(SUM($W46:Z46)&gt;0,IF(AND(K46=1,J46&lt;&gt;1),1,IF(AND(K46=0,J46&lt;&gt;0),-1,0)),IF(AND(K46=1,J46&lt;&gt;1),1,0))</f>
        <v>0</v>
      </c>
      <c r="AB46" s="11">
        <f ca="1">IF(SUM($W46:AA46)&gt;0,IF(AND(L46=1,K46&lt;&gt;1),1,IF(AND(L46=0,K46&lt;&gt;0),-1,0)),IF(AND(L46=1,K46&lt;&gt;1),1,0))</f>
        <v>0</v>
      </c>
      <c r="AC46" s="11">
        <f ca="1">IF(SUM($W46:AB46)&gt;0,IF(AND(M46=1,L46&lt;&gt;1),1,IF(AND(M46=0,L46&lt;&gt;0),-1,0)),IF(AND(M46=1,L46&lt;&gt;1),1,0))</f>
        <v>0</v>
      </c>
      <c r="AD46" s="11">
        <f ca="1">IF(SUM($W46:AC46)&gt;0,IF(AND(N46=1,M46&lt;&gt;1),1,IF(AND(N46=0,M46&lt;&gt;0),-1,0)),IF(AND(N46=1,M46&lt;&gt;1),1,0))</f>
        <v>0</v>
      </c>
      <c r="AE46" s="11">
        <f ca="1">IF(SUM($W46:AD46)&gt;0,IF(AND(O46=1,N46&lt;&gt;1),1,IF(AND(O46=0,N46&lt;&gt;0),-1,0)),IF(AND(O46=1,N46&lt;&gt;1),1,0))</f>
        <v>0</v>
      </c>
      <c r="AF46" s="11">
        <f ca="1">IF(SUM($W46:AE46)&gt;0,IF(AND(P46=1,O46&lt;&gt;1),1,IF(AND(P46=0,O46&lt;&gt;0),-1,0)),IF(AND(P46=1,O46&lt;&gt;1),1,0))</f>
        <v>0</v>
      </c>
      <c r="AG46" s="11">
        <f ca="1">IF(SUM($W46:AF46)&gt;0,IF(AND(Q46=1,P46&lt;&gt;1),1,IF(AND(Q46=0,P46&lt;&gt;0),-1,0)),IF(AND(Q46=1,P46&lt;&gt;1),1,0))</f>
        <v>0</v>
      </c>
      <c r="AH46" s="11">
        <f ca="1">IF(SUM($W46:AG46)&gt;0,IF(AND(R46=1,Q46&lt;&gt;1),1,IF(AND(R46=0,Q46&lt;&gt;0),-1,0)),IF(AND(R46=1,Q46&lt;&gt;1),1,0))</f>
        <v>0</v>
      </c>
      <c r="AI46" s="11">
        <f ca="1">IF(SUM($W46:AH46)&gt;0,IF(AND(S46=1,R46&lt;&gt;1),1,IF(AND(S46=0,R46&lt;&gt;0),-1,0)),IF(AND(S46=1,R46&lt;&gt;1),1,0))</f>
        <v>0</v>
      </c>
      <c r="AJ46" s="11">
        <f ca="1">IF(SUM($W46:AI46)&gt;0,IF(AND(T46=1,S46&lt;&gt;1),1,IF(AND(T46=0,S46&lt;&gt;0),-1,0)),IF(AND(T46=1,S46&lt;&gt;1),1,0))</f>
        <v>0</v>
      </c>
      <c r="AK46" s="11">
        <f ca="1">IF(SUM($W46:AJ46)&gt;0,IF(AND(U46=1,T46&lt;&gt;1),1,IF(AND(U46=0,T46&lt;&gt;0),-1,0)),IF(AND(U46=1,T46&lt;&gt;1),1,0))</f>
        <v>0</v>
      </c>
      <c r="AL46" s="11">
        <f t="shared" ca="1" si="17"/>
        <v>1</v>
      </c>
      <c r="AN46" s="4" t="str">
        <f t="shared" ca="1" si="35"/>
        <v/>
      </c>
      <c r="AO46" s="4">
        <f t="shared" ca="1" si="36"/>
        <v>0</v>
      </c>
      <c r="AP46" s="4">
        <f t="shared" ca="1" si="37"/>
        <v>0</v>
      </c>
      <c r="AQ46" s="4" t="str">
        <f t="shared" ca="1" si="38"/>
        <v/>
      </c>
      <c r="AR46" s="4" t="str">
        <f t="shared" ca="1" si="39"/>
        <v/>
      </c>
      <c r="AS46" s="4" t="str">
        <f t="shared" ca="1" si="40"/>
        <v/>
      </c>
      <c r="AT46" s="4" t="str">
        <f t="shared" ca="1" si="41"/>
        <v/>
      </c>
      <c r="AU46" s="4" t="str">
        <f t="shared" ca="1" si="42"/>
        <v/>
      </c>
      <c r="AV46" s="4" t="str">
        <f t="shared" ca="1" si="43"/>
        <v/>
      </c>
      <c r="AW46" s="4" t="str">
        <f t="shared" ca="1" si="44"/>
        <v/>
      </c>
      <c r="AX46" s="4" t="str">
        <f t="shared" ca="1" si="45"/>
        <v/>
      </c>
      <c r="AY46" s="4" t="str">
        <f t="shared" ca="1" si="46"/>
        <v/>
      </c>
      <c r="AZ46" s="4" t="str">
        <f t="shared" ca="1" si="47"/>
        <v/>
      </c>
      <c r="BA46" s="11" t="str">
        <f t="shared" ca="1" si="31"/>
        <v/>
      </c>
      <c r="BB46" s="11" t="str">
        <f t="shared" ca="1" si="32"/>
        <v/>
      </c>
      <c r="BC46" s="11" t="str">
        <f t="shared" ca="1" si="2"/>
        <v/>
      </c>
      <c r="BE46" s="4">
        <f ca="1">COUNT($AN46:AN46)</f>
        <v>0</v>
      </c>
      <c r="BF46" s="4">
        <f ca="1">COUNT($AN46:AO46)</f>
        <v>1</v>
      </c>
      <c r="BG46" s="4">
        <f ca="1">COUNT($AN46:AP46)</f>
        <v>2</v>
      </c>
      <c r="BH46" s="4">
        <f ca="1">COUNT($AN46:AQ46)</f>
        <v>2</v>
      </c>
      <c r="BI46" s="4">
        <f ca="1">COUNT($AN46:AR46)</f>
        <v>2</v>
      </c>
      <c r="BJ46" s="4">
        <f ca="1">COUNT($AN46:AS46)</f>
        <v>2</v>
      </c>
      <c r="BK46" s="4">
        <f ca="1">COUNT($AN46:AT46)</f>
        <v>2</v>
      </c>
      <c r="BL46" s="4">
        <f ca="1">COUNT($AN46:AU46)</f>
        <v>2</v>
      </c>
      <c r="BM46" s="4">
        <f ca="1">COUNT($AN46:AV46)</f>
        <v>2</v>
      </c>
      <c r="BN46" s="4">
        <f ca="1">COUNT($AN46:AW46)</f>
        <v>2</v>
      </c>
      <c r="BO46" s="4">
        <f ca="1">COUNT($AN46:AX46)</f>
        <v>2</v>
      </c>
      <c r="BP46" s="4">
        <f ca="1">COUNT($AN46:AY46)</f>
        <v>2</v>
      </c>
      <c r="BQ46" s="4">
        <f ca="1">COUNT($AN46:AZ46)</f>
        <v>2</v>
      </c>
      <c r="BR46" s="11">
        <f ca="1">COUNT($AN46:BA46)</f>
        <v>2</v>
      </c>
      <c r="BS46" s="11">
        <f ca="1">COUNT($AN46:BB46)</f>
        <v>2</v>
      </c>
      <c r="BT46" s="4">
        <f t="shared" ca="1" si="33"/>
        <v>2</v>
      </c>
      <c r="BV46" s="11">
        <f ca="1">IFERROR(HLOOKUP(BV$1,$BE46:$BS$216,ROWS($BE46:$BE$216),0),"")</f>
        <v>1090701</v>
      </c>
      <c r="BW46" s="11">
        <f ca="1">IFERROR(HLOOKUP(BW$1,$BE46:$BT$216,ROWS($BE46:$BE$216),0),"")</f>
        <v>1100701</v>
      </c>
      <c r="BX46" s="11" t="str">
        <f ca="1">IFERROR(HLOOKUP(BX$1,$BE46:$BS$216,ROWS($BE46:$BE$216),0),"")</f>
        <v/>
      </c>
      <c r="BY46" s="11" t="str">
        <f ca="1">IFERROR(HLOOKUP(BY$1,$BE46:$BT$216,ROWS($BE46:$BE$216),0),"")</f>
        <v/>
      </c>
      <c r="BZ46" s="11" t="str">
        <f ca="1">IFERROR(HLOOKUP(BZ$1,$BE46:$BS$216,ROWS($BE46:$BE$216),0),"")</f>
        <v/>
      </c>
      <c r="CA46" s="11" t="str">
        <f ca="1">IFERROR(HLOOKUP(CA$1,$BE46:$BT$216,ROWS($BE46:$BE$216),0),"")</f>
        <v/>
      </c>
      <c r="CD46" s="4" t="str">
        <f t="shared" ca="1" si="34"/>
        <v>if(Name() == "COROMANDEL-BOM") { includeOK = (DateNum() &gt;= 1090701 AND DateNum() &lt; 1100701); }</v>
      </c>
    </row>
    <row r="47" spans="1:82" x14ac:dyDescent="0.45">
      <c r="B47" s="4" t="s">
        <v>41</v>
      </c>
      <c r="C47" s="4" t="s">
        <v>19136</v>
      </c>
      <c r="D47" s="4" t="s">
        <v>23786</v>
      </c>
      <c r="F47" s="11" t="s">
        <v>17925</v>
      </c>
      <c r="G47" s="4">
        <f t="shared" si="3"/>
        <v>0</v>
      </c>
      <c r="H47" s="4">
        <f t="shared" si="4"/>
        <v>1</v>
      </c>
      <c r="I47" s="4">
        <f t="shared" si="5"/>
        <v>0</v>
      </c>
      <c r="J47" s="4">
        <f t="shared" si="6"/>
        <v>0</v>
      </c>
      <c r="K47" s="4">
        <f t="shared" si="7"/>
        <v>0</v>
      </c>
      <c r="L47" s="4">
        <f t="shared" si="8"/>
        <v>0</v>
      </c>
      <c r="M47" s="4">
        <f t="shared" si="9"/>
        <v>0</v>
      </c>
      <c r="N47" s="4">
        <f t="shared" si="10"/>
        <v>0</v>
      </c>
      <c r="O47" s="4">
        <f t="shared" si="11"/>
        <v>0</v>
      </c>
      <c r="P47" s="4">
        <f t="shared" si="12"/>
        <v>0</v>
      </c>
      <c r="Q47" s="4">
        <f t="shared" si="1"/>
        <v>0</v>
      </c>
      <c r="R47" s="4">
        <f t="shared" si="13"/>
        <v>0</v>
      </c>
      <c r="S47" s="4">
        <f t="shared" si="14"/>
        <v>0</v>
      </c>
      <c r="T47" s="11">
        <f t="shared" si="15"/>
        <v>0</v>
      </c>
      <c r="U47" s="11">
        <f t="shared" si="16"/>
        <v>0</v>
      </c>
      <c r="W47" s="11">
        <f ca="1">IF(SUM($W47:W47)&gt;0,IF(AND(G47=1,F47&lt;&gt;1),1,IF(AND(G47=0,F47&lt;&gt;0),-1,0)),IF(AND(G47=1,F47&lt;&gt;1),1,0))</f>
        <v>0</v>
      </c>
      <c r="X47" s="11">
        <f ca="1">IF(SUM($W47:W47)&gt;0,IF(AND(H47=1,G47&lt;&gt;1),1,IF(AND(H47=0,G47&lt;&gt;0),-1,0)),IF(AND(H47=1,G47&lt;&gt;1),1,0))</f>
        <v>1</v>
      </c>
      <c r="Y47" s="11">
        <f ca="1">IF(SUM($W47:X47)&gt;0,IF(AND(I47=1,H47&lt;&gt;1),1,IF(AND(I47=0,H47&lt;&gt;0),-1,0)),IF(AND(I47=1,H47&lt;&gt;1),1,0))</f>
        <v>-1</v>
      </c>
      <c r="Z47" s="11">
        <f ca="1">IF(SUM($W47:Y47)&gt;0,IF(AND(J47=1,I47&lt;&gt;1),1,IF(AND(J47=0,I47&lt;&gt;0),-1,0)),IF(AND(J47=1,I47&lt;&gt;1),1,0))</f>
        <v>0</v>
      </c>
      <c r="AA47" s="11">
        <f ca="1">IF(SUM($W47:Z47)&gt;0,IF(AND(K47=1,J47&lt;&gt;1),1,IF(AND(K47=0,J47&lt;&gt;0),-1,0)),IF(AND(K47=1,J47&lt;&gt;1),1,0))</f>
        <v>0</v>
      </c>
      <c r="AB47" s="11">
        <f ca="1">IF(SUM($W47:AA47)&gt;0,IF(AND(L47=1,K47&lt;&gt;1),1,IF(AND(L47=0,K47&lt;&gt;0),-1,0)),IF(AND(L47=1,K47&lt;&gt;1),1,0))</f>
        <v>0</v>
      </c>
      <c r="AC47" s="11">
        <f ca="1">IF(SUM($W47:AB47)&gt;0,IF(AND(M47=1,L47&lt;&gt;1),1,IF(AND(M47=0,L47&lt;&gt;0),-1,0)),IF(AND(M47=1,L47&lt;&gt;1),1,0))</f>
        <v>0</v>
      </c>
      <c r="AD47" s="11">
        <f ca="1">IF(SUM($W47:AC47)&gt;0,IF(AND(N47=1,M47&lt;&gt;1),1,IF(AND(N47=0,M47&lt;&gt;0),-1,0)),IF(AND(N47=1,M47&lt;&gt;1),1,0))</f>
        <v>0</v>
      </c>
      <c r="AE47" s="11">
        <f ca="1">IF(SUM($W47:AD47)&gt;0,IF(AND(O47=1,N47&lt;&gt;1),1,IF(AND(O47=0,N47&lt;&gt;0),-1,0)),IF(AND(O47=1,N47&lt;&gt;1),1,0))</f>
        <v>0</v>
      </c>
      <c r="AF47" s="11">
        <f ca="1">IF(SUM($W47:AE47)&gt;0,IF(AND(P47=1,O47&lt;&gt;1),1,IF(AND(P47=0,O47&lt;&gt;0),-1,0)),IF(AND(P47=1,O47&lt;&gt;1),1,0))</f>
        <v>0</v>
      </c>
      <c r="AG47" s="11">
        <f ca="1">IF(SUM($W47:AF47)&gt;0,IF(AND(Q47=1,P47&lt;&gt;1),1,IF(AND(Q47=0,P47&lt;&gt;0),-1,0)),IF(AND(Q47=1,P47&lt;&gt;1),1,0))</f>
        <v>0</v>
      </c>
      <c r="AH47" s="11">
        <f ca="1">IF(SUM($W47:AG47)&gt;0,IF(AND(R47=1,Q47&lt;&gt;1),1,IF(AND(R47=0,Q47&lt;&gt;0),-1,0)),IF(AND(R47=1,Q47&lt;&gt;1),1,0))</f>
        <v>0</v>
      </c>
      <c r="AI47" s="11">
        <f ca="1">IF(SUM($W47:AH47)&gt;0,IF(AND(S47=1,R47&lt;&gt;1),1,IF(AND(S47=0,R47&lt;&gt;0),-1,0)),IF(AND(S47=1,R47&lt;&gt;1),1,0))</f>
        <v>0</v>
      </c>
      <c r="AJ47" s="11">
        <f ca="1">IF(SUM($W47:AI47)&gt;0,IF(AND(T47=1,S47&lt;&gt;1),1,IF(AND(T47=0,S47&lt;&gt;0),-1,0)),IF(AND(T47=1,S47&lt;&gt;1),1,0))</f>
        <v>0</v>
      </c>
      <c r="AK47" s="11">
        <f ca="1">IF(SUM($W47:AJ47)&gt;0,IF(AND(U47=1,T47&lt;&gt;1),1,IF(AND(U47=0,T47&lt;&gt;0),-1,0)),IF(AND(U47=1,T47&lt;&gt;1),1,0))</f>
        <v>0</v>
      </c>
      <c r="AL47" s="11">
        <f t="shared" ca="1" si="17"/>
        <v>1</v>
      </c>
      <c r="AN47" s="4" t="str">
        <f t="shared" ca="1" si="35"/>
        <v/>
      </c>
      <c r="AO47" s="4">
        <f t="shared" ca="1" si="36"/>
        <v>0</v>
      </c>
      <c r="AP47" s="4">
        <f t="shared" ca="1" si="37"/>
        <v>0</v>
      </c>
      <c r="AQ47" s="4" t="str">
        <f t="shared" ca="1" si="38"/>
        <v/>
      </c>
      <c r="AR47" s="4" t="str">
        <f t="shared" ca="1" si="39"/>
        <v/>
      </c>
      <c r="AS47" s="4" t="str">
        <f t="shared" ca="1" si="40"/>
        <v/>
      </c>
      <c r="AT47" s="4" t="str">
        <f t="shared" ca="1" si="41"/>
        <v/>
      </c>
      <c r="AU47" s="4" t="str">
        <f t="shared" ca="1" si="42"/>
        <v/>
      </c>
      <c r="AV47" s="4" t="str">
        <f t="shared" ca="1" si="43"/>
        <v/>
      </c>
      <c r="AW47" s="4" t="str">
        <f t="shared" ca="1" si="44"/>
        <v/>
      </c>
      <c r="AX47" s="4" t="str">
        <f t="shared" ca="1" si="45"/>
        <v/>
      </c>
      <c r="AY47" s="4" t="str">
        <f t="shared" ca="1" si="46"/>
        <v/>
      </c>
      <c r="AZ47" s="4" t="str">
        <f t="shared" ca="1" si="47"/>
        <v/>
      </c>
      <c r="BA47" s="11" t="str">
        <f t="shared" ca="1" si="31"/>
        <v/>
      </c>
      <c r="BB47" s="11" t="str">
        <f t="shared" ca="1" si="32"/>
        <v/>
      </c>
      <c r="BC47" s="11" t="str">
        <f t="shared" ca="1" si="2"/>
        <v/>
      </c>
      <c r="BE47" s="4">
        <f ca="1">COUNT($AN47:AN47)</f>
        <v>0</v>
      </c>
      <c r="BF47" s="4">
        <f ca="1">COUNT($AN47:AO47)</f>
        <v>1</v>
      </c>
      <c r="BG47" s="4">
        <f ca="1">COUNT($AN47:AP47)</f>
        <v>2</v>
      </c>
      <c r="BH47" s="4">
        <f ca="1">COUNT($AN47:AQ47)</f>
        <v>2</v>
      </c>
      <c r="BI47" s="4">
        <f ca="1">COUNT($AN47:AR47)</f>
        <v>2</v>
      </c>
      <c r="BJ47" s="4">
        <f ca="1">COUNT($AN47:AS47)</f>
        <v>2</v>
      </c>
      <c r="BK47" s="4">
        <f ca="1">COUNT($AN47:AT47)</f>
        <v>2</v>
      </c>
      <c r="BL47" s="4">
        <f ca="1">COUNT($AN47:AU47)</f>
        <v>2</v>
      </c>
      <c r="BM47" s="4">
        <f ca="1">COUNT($AN47:AV47)</f>
        <v>2</v>
      </c>
      <c r="BN47" s="4">
        <f ca="1">COUNT($AN47:AW47)</f>
        <v>2</v>
      </c>
      <c r="BO47" s="4">
        <f ca="1">COUNT($AN47:AX47)</f>
        <v>2</v>
      </c>
      <c r="BP47" s="4">
        <f ca="1">COUNT($AN47:AY47)</f>
        <v>2</v>
      </c>
      <c r="BQ47" s="4">
        <f ca="1">COUNT($AN47:AZ47)</f>
        <v>2</v>
      </c>
      <c r="BR47" s="11">
        <f ca="1">COUNT($AN47:BA47)</f>
        <v>2</v>
      </c>
      <c r="BS47" s="11">
        <f ca="1">COUNT($AN47:BB47)</f>
        <v>2</v>
      </c>
      <c r="BT47" s="4">
        <f t="shared" ca="1" si="33"/>
        <v>2</v>
      </c>
      <c r="BV47" s="11">
        <f ca="1">IFERROR(HLOOKUP(BV$1,$BE47:$BS$216,ROWS($BE47:$BE$216),0),"")</f>
        <v>1090701</v>
      </c>
      <c r="BW47" s="11">
        <f ca="1">IFERROR(HLOOKUP(BW$1,$BE47:$BT$216,ROWS($BE47:$BE$216),0),"")</f>
        <v>1100701</v>
      </c>
      <c r="BX47" s="11" t="str">
        <f ca="1">IFERROR(HLOOKUP(BX$1,$BE47:$BS$216,ROWS($BE47:$BE$216),0),"")</f>
        <v/>
      </c>
      <c r="BY47" s="11" t="str">
        <f ca="1">IFERROR(HLOOKUP(BY$1,$BE47:$BT$216,ROWS($BE47:$BE$216),0),"")</f>
        <v/>
      </c>
      <c r="BZ47" s="11" t="str">
        <f ca="1">IFERROR(HLOOKUP(BZ$1,$BE47:$BS$216,ROWS($BE47:$BE$216),0),"")</f>
        <v/>
      </c>
      <c r="CA47" s="11" t="str">
        <f ca="1">IFERROR(HLOOKUP(CA$1,$BE47:$BT$216,ROWS($BE47:$BE$216),0),"")</f>
        <v/>
      </c>
      <c r="CD47" s="4" t="str">
        <f t="shared" ca="1" si="34"/>
        <v>if(Name() == "AIAENG-BOM") { includeOK = (DateNum() &gt;= 1090701 AND DateNum() &lt; 1100701); }</v>
      </c>
    </row>
    <row r="48" spans="1:82" x14ac:dyDescent="0.45">
      <c r="B48" s="4" t="s">
        <v>42</v>
      </c>
      <c r="C48" s="4" t="s">
        <v>18651</v>
      </c>
      <c r="D48" s="4" t="s">
        <v>23787</v>
      </c>
      <c r="F48" s="11" t="s">
        <v>22292</v>
      </c>
      <c r="G48" s="4">
        <f t="shared" si="3"/>
        <v>0</v>
      </c>
      <c r="H48" s="4">
        <f t="shared" si="4"/>
        <v>1</v>
      </c>
      <c r="I48" s="4">
        <f t="shared" si="5"/>
        <v>0</v>
      </c>
      <c r="J48" s="4">
        <f t="shared" si="6"/>
        <v>0</v>
      </c>
      <c r="K48" s="4">
        <f t="shared" si="7"/>
        <v>0</v>
      </c>
      <c r="L48" s="4">
        <f t="shared" si="8"/>
        <v>0</v>
      </c>
      <c r="M48" s="4">
        <f t="shared" si="9"/>
        <v>0</v>
      </c>
      <c r="N48" s="4">
        <f t="shared" si="10"/>
        <v>0</v>
      </c>
      <c r="O48" s="4">
        <f t="shared" si="11"/>
        <v>0</v>
      </c>
      <c r="P48" s="4">
        <f t="shared" si="12"/>
        <v>0</v>
      </c>
      <c r="Q48" s="4">
        <f t="shared" si="1"/>
        <v>0</v>
      </c>
      <c r="R48" s="4">
        <f t="shared" si="13"/>
        <v>0</v>
      </c>
      <c r="S48" s="4">
        <f t="shared" si="14"/>
        <v>0</v>
      </c>
      <c r="T48" s="11">
        <f t="shared" si="15"/>
        <v>0</v>
      </c>
      <c r="U48" s="11">
        <f t="shared" si="16"/>
        <v>0</v>
      </c>
      <c r="W48" s="11">
        <f ca="1">IF(SUM($W48:W48)&gt;0,IF(AND(G48=1,F48&lt;&gt;1),1,IF(AND(G48=0,F48&lt;&gt;0),-1,0)),IF(AND(G48=1,F48&lt;&gt;1),1,0))</f>
        <v>0</v>
      </c>
      <c r="X48" s="11">
        <f ca="1">IF(SUM($W48:W48)&gt;0,IF(AND(H48=1,G48&lt;&gt;1),1,IF(AND(H48=0,G48&lt;&gt;0),-1,0)),IF(AND(H48=1,G48&lt;&gt;1),1,0))</f>
        <v>1</v>
      </c>
      <c r="Y48" s="11">
        <f ca="1">IF(SUM($W48:X48)&gt;0,IF(AND(I48=1,H48&lt;&gt;1),1,IF(AND(I48=0,H48&lt;&gt;0),-1,0)),IF(AND(I48=1,H48&lt;&gt;1),1,0))</f>
        <v>-1</v>
      </c>
      <c r="Z48" s="11">
        <f ca="1">IF(SUM($W48:Y48)&gt;0,IF(AND(J48=1,I48&lt;&gt;1),1,IF(AND(J48=0,I48&lt;&gt;0),-1,0)),IF(AND(J48=1,I48&lt;&gt;1),1,0))</f>
        <v>0</v>
      </c>
      <c r="AA48" s="11">
        <f ca="1">IF(SUM($W48:Z48)&gt;0,IF(AND(K48=1,J48&lt;&gt;1),1,IF(AND(K48=0,J48&lt;&gt;0),-1,0)),IF(AND(K48=1,J48&lt;&gt;1),1,0))</f>
        <v>0</v>
      </c>
      <c r="AB48" s="11">
        <f ca="1">IF(SUM($W48:AA48)&gt;0,IF(AND(L48=1,K48&lt;&gt;1),1,IF(AND(L48=0,K48&lt;&gt;0),-1,0)),IF(AND(L48=1,K48&lt;&gt;1),1,0))</f>
        <v>0</v>
      </c>
      <c r="AC48" s="11">
        <f ca="1">IF(SUM($W48:AB48)&gt;0,IF(AND(M48=1,L48&lt;&gt;1),1,IF(AND(M48=0,L48&lt;&gt;0),-1,0)),IF(AND(M48=1,L48&lt;&gt;1),1,0))</f>
        <v>0</v>
      </c>
      <c r="AD48" s="11">
        <f ca="1">IF(SUM($W48:AC48)&gt;0,IF(AND(N48=1,M48&lt;&gt;1),1,IF(AND(N48=0,M48&lt;&gt;0),-1,0)),IF(AND(N48=1,M48&lt;&gt;1),1,0))</f>
        <v>0</v>
      </c>
      <c r="AE48" s="11">
        <f ca="1">IF(SUM($W48:AD48)&gt;0,IF(AND(O48=1,N48&lt;&gt;1),1,IF(AND(O48=0,N48&lt;&gt;0),-1,0)),IF(AND(O48=1,N48&lt;&gt;1),1,0))</f>
        <v>0</v>
      </c>
      <c r="AF48" s="11">
        <f ca="1">IF(SUM($W48:AE48)&gt;0,IF(AND(P48=1,O48&lt;&gt;1),1,IF(AND(P48=0,O48&lt;&gt;0),-1,0)),IF(AND(P48=1,O48&lt;&gt;1),1,0))</f>
        <v>0</v>
      </c>
      <c r="AG48" s="11">
        <f ca="1">IF(SUM($W48:AF48)&gt;0,IF(AND(Q48=1,P48&lt;&gt;1),1,IF(AND(Q48=0,P48&lt;&gt;0),-1,0)),IF(AND(Q48=1,P48&lt;&gt;1),1,0))</f>
        <v>0</v>
      </c>
      <c r="AH48" s="11">
        <f ca="1">IF(SUM($W48:AG48)&gt;0,IF(AND(R48=1,Q48&lt;&gt;1),1,IF(AND(R48=0,Q48&lt;&gt;0),-1,0)),IF(AND(R48=1,Q48&lt;&gt;1),1,0))</f>
        <v>0</v>
      </c>
      <c r="AI48" s="11">
        <f ca="1">IF(SUM($W48:AH48)&gt;0,IF(AND(S48=1,R48&lt;&gt;1),1,IF(AND(S48=0,R48&lt;&gt;0),-1,0)),IF(AND(S48=1,R48&lt;&gt;1),1,0))</f>
        <v>0</v>
      </c>
      <c r="AJ48" s="11">
        <f ca="1">IF(SUM($W48:AI48)&gt;0,IF(AND(T48=1,S48&lt;&gt;1),1,IF(AND(T48=0,S48&lt;&gt;0),-1,0)),IF(AND(T48=1,S48&lt;&gt;1),1,0))</f>
        <v>0</v>
      </c>
      <c r="AK48" s="11">
        <f ca="1">IF(SUM($W48:AJ48)&gt;0,IF(AND(U48=1,T48&lt;&gt;1),1,IF(AND(U48=0,T48&lt;&gt;0),-1,0)),IF(AND(U48=1,T48&lt;&gt;1),1,0))</f>
        <v>0</v>
      </c>
      <c r="AL48" s="11">
        <f t="shared" ca="1" si="17"/>
        <v>1</v>
      </c>
      <c r="AN48" s="4" t="str">
        <f t="shared" ca="1" si="35"/>
        <v/>
      </c>
      <c r="AO48" s="4">
        <f t="shared" ca="1" si="36"/>
        <v>0</v>
      </c>
      <c r="AP48" s="4">
        <f t="shared" ca="1" si="37"/>
        <v>0</v>
      </c>
      <c r="AQ48" s="4" t="str">
        <f t="shared" ca="1" si="38"/>
        <v/>
      </c>
      <c r="AR48" s="4" t="str">
        <f t="shared" ca="1" si="39"/>
        <v/>
      </c>
      <c r="AS48" s="4" t="str">
        <f t="shared" ca="1" si="40"/>
        <v/>
      </c>
      <c r="AT48" s="4" t="str">
        <f t="shared" ca="1" si="41"/>
        <v/>
      </c>
      <c r="AU48" s="4" t="str">
        <f t="shared" ca="1" si="42"/>
        <v/>
      </c>
      <c r="AV48" s="4" t="str">
        <f t="shared" ca="1" si="43"/>
        <v/>
      </c>
      <c r="AW48" s="4" t="str">
        <f t="shared" ca="1" si="44"/>
        <v/>
      </c>
      <c r="AX48" s="4" t="str">
        <f t="shared" ca="1" si="45"/>
        <v/>
      </c>
      <c r="AY48" s="4" t="str">
        <f t="shared" ca="1" si="46"/>
        <v/>
      </c>
      <c r="AZ48" s="4" t="str">
        <f t="shared" ca="1" si="47"/>
        <v/>
      </c>
      <c r="BA48" s="11" t="str">
        <f t="shared" ca="1" si="31"/>
        <v/>
      </c>
      <c r="BB48" s="11" t="str">
        <f t="shared" ca="1" si="32"/>
        <v/>
      </c>
      <c r="BC48" s="11" t="str">
        <f t="shared" ca="1" si="2"/>
        <v/>
      </c>
      <c r="BE48" s="4">
        <f ca="1">COUNT($AN48:AN48)</f>
        <v>0</v>
      </c>
      <c r="BF48" s="4">
        <f ca="1">COUNT($AN48:AO48)</f>
        <v>1</v>
      </c>
      <c r="BG48" s="4">
        <f ca="1">COUNT($AN48:AP48)</f>
        <v>2</v>
      </c>
      <c r="BH48" s="4">
        <f ca="1">COUNT($AN48:AQ48)</f>
        <v>2</v>
      </c>
      <c r="BI48" s="4">
        <f ca="1">COUNT($AN48:AR48)</f>
        <v>2</v>
      </c>
      <c r="BJ48" s="4">
        <f ca="1">COUNT($AN48:AS48)</f>
        <v>2</v>
      </c>
      <c r="BK48" s="4">
        <f ca="1">COUNT($AN48:AT48)</f>
        <v>2</v>
      </c>
      <c r="BL48" s="4">
        <f ca="1">COUNT($AN48:AU48)</f>
        <v>2</v>
      </c>
      <c r="BM48" s="4">
        <f ca="1">COUNT($AN48:AV48)</f>
        <v>2</v>
      </c>
      <c r="BN48" s="4">
        <f ca="1">COUNT($AN48:AW48)</f>
        <v>2</v>
      </c>
      <c r="BO48" s="4">
        <f ca="1">COUNT($AN48:AX48)</f>
        <v>2</v>
      </c>
      <c r="BP48" s="4">
        <f ca="1">COUNT($AN48:AY48)</f>
        <v>2</v>
      </c>
      <c r="BQ48" s="4">
        <f ca="1">COUNT($AN48:AZ48)</f>
        <v>2</v>
      </c>
      <c r="BR48" s="11">
        <f ca="1">COUNT($AN48:BA48)</f>
        <v>2</v>
      </c>
      <c r="BS48" s="11">
        <f ca="1">COUNT($AN48:BB48)</f>
        <v>2</v>
      </c>
      <c r="BT48" s="4">
        <f t="shared" ca="1" si="33"/>
        <v>2</v>
      </c>
      <c r="BV48" s="11">
        <f ca="1">IFERROR(HLOOKUP(BV$1,$BE48:$BS$216,ROWS($BE48:$BE$216),0),"")</f>
        <v>1090701</v>
      </c>
      <c r="BW48" s="11">
        <f ca="1">IFERROR(HLOOKUP(BW$1,$BE48:$BT$216,ROWS($BE48:$BE$216),0),"")</f>
        <v>1100701</v>
      </c>
      <c r="BX48" s="11" t="str">
        <f ca="1">IFERROR(HLOOKUP(BX$1,$BE48:$BS$216,ROWS($BE48:$BE$216),0),"")</f>
        <v/>
      </c>
      <c r="BY48" s="11" t="str">
        <f ca="1">IFERROR(HLOOKUP(BY$1,$BE48:$BT$216,ROWS($BE48:$BE$216),0),"")</f>
        <v/>
      </c>
      <c r="BZ48" s="11" t="str">
        <f ca="1">IFERROR(HLOOKUP(BZ$1,$BE48:$BS$216,ROWS($BE48:$BE$216),0),"")</f>
        <v/>
      </c>
      <c r="CA48" s="11" t="str">
        <f ca="1">IFERROR(HLOOKUP(CA$1,$BE48:$BT$216,ROWS($BE48:$BE$216),0),"")</f>
        <v/>
      </c>
      <c r="CD48" s="4" t="str">
        <f t="shared" ca="1" si="34"/>
        <v>if(Name() == "SHREECEM-BOM") { includeOK = (DateNum() &gt;= 1090701 AND DateNum() &lt; 1100701); }</v>
      </c>
    </row>
    <row r="49" spans="1:82" x14ac:dyDescent="0.45">
      <c r="B49" s="4" t="s">
        <v>43</v>
      </c>
      <c r="C49" s="4" t="s">
        <v>21047</v>
      </c>
      <c r="D49" s="4" t="s">
        <v>23788</v>
      </c>
      <c r="F49" s="11" t="s">
        <v>18425</v>
      </c>
      <c r="G49" s="4">
        <f t="shared" si="3"/>
        <v>0</v>
      </c>
      <c r="H49" s="4">
        <f t="shared" si="4"/>
        <v>1</v>
      </c>
      <c r="I49" s="4">
        <f t="shared" si="5"/>
        <v>0</v>
      </c>
      <c r="J49" s="4">
        <f t="shared" si="6"/>
        <v>0</v>
      </c>
      <c r="K49" s="4">
        <f t="shared" si="7"/>
        <v>0</v>
      </c>
      <c r="L49" s="4">
        <f t="shared" si="8"/>
        <v>0</v>
      </c>
      <c r="M49" s="4">
        <f t="shared" si="9"/>
        <v>0</v>
      </c>
      <c r="N49" s="4">
        <f t="shared" si="10"/>
        <v>0</v>
      </c>
      <c r="O49" s="4">
        <f t="shared" si="11"/>
        <v>0</v>
      </c>
      <c r="P49" s="4">
        <f t="shared" si="12"/>
        <v>0</v>
      </c>
      <c r="Q49" s="4">
        <f t="shared" si="1"/>
        <v>0</v>
      </c>
      <c r="R49" s="4">
        <f t="shared" si="13"/>
        <v>0</v>
      </c>
      <c r="S49" s="4">
        <f t="shared" si="14"/>
        <v>0</v>
      </c>
      <c r="T49" s="11">
        <f t="shared" si="15"/>
        <v>0</v>
      </c>
      <c r="U49" s="11">
        <f t="shared" si="16"/>
        <v>0</v>
      </c>
      <c r="W49" s="11">
        <f ca="1">IF(SUM($W49:W49)&gt;0,IF(AND(G49=1,F49&lt;&gt;1),1,IF(AND(G49=0,F49&lt;&gt;0),-1,0)),IF(AND(G49=1,F49&lt;&gt;1),1,0))</f>
        <v>0</v>
      </c>
      <c r="X49" s="11">
        <f ca="1">IF(SUM($W49:W49)&gt;0,IF(AND(H49=1,G49&lt;&gt;1),1,IF(AND(H49=0,G49&lt;&gt;0),-1,0)),IF(AND(H49=1,G49&lt;&gt;1),1,0))</f>
        <v>1</v>
      </c>
      <c r="Y49" s="11">
        <f ca="1">IF(SUM($W49:X49)&gt;0,IF(AND(I49=1,H49&lt;&gt;1),1,IF(AND(I49=0,H49&lt;&gt;0),-1,0)),IF(AND(I49=1,H49&lt;&gt;1),1,0))</f>
        <v>-1</v>
      </c>
      <c r="Z49" s="11">
        <f ca="1">IF(SUM($W49:Y49)&gt;0,IF(AND(J49=1,I49&lt;&gt;1),1,IF(AND(J49=0,I49&lt;&gt;0),-1,0)),IF(AND(J49=1,I49&lt;&gt;1),1,0))</f>
        <v>0</v>
      </c>
      <c r="AA49" s="11">
        <f ca="1">IF(SUM($W49:Z49)&gt;0,IF(AND(K49=1,J49&lt;&gt;1),1,IF(AND(K49=0,J49&lt;&gt;0),-1,0)),IF(AND(K49=1,J49&lt;&gt;1),1,0))</f>
        <v>0</v>
      </c>
      <c r="AB49" s="11">
        <f ca="1">IF(SUM($W49:AA49)&gt;0,IF(AND(L49=1,K49&lt;&gt;1),1,IF(AND(L49=0,K49&lt;&gt;0),-1,0)),IF(AND(L49=1,K49&lt;&gt;1),1,0))</f>
        <v>0</v>
      </c>
      <c r="AC49" s="11">
        <f ca="1">IF(SUM($W49:AB49)&gt;0,IF(AND(M49=1,L49&lt;&gt;1),1,IF(AND(M49=0,L49&lt;&gt;0),-1,0)),IF(AND(M49=1,L49&lt;&gt;1),1,0))</f>
        <v>0</v>
      </c>
      <c r="AD49" s="11">
        <f ca="1">IF(SUM($W49:AC49)&gt;0,IF(AND(N49=1,M49&lt;&gt;1),1,IF(AND(N49=0,M49&lt;&gt;0),-1,0)),IF(AND(N49=1,M49&lt;&gt;1),1,0))</f>
        <v>0</v>
      </c>
      <c r="AE49" s="11">
        <f ca="1">IF(SUM($W49:AD49)&gt;0,IF(AND(O49=1,N49&lt;&gt;1),1,IF(AND(O49=0,N49&lt;&gt;0),-1,0)),IF(AND(O49=1,N49&lt;&gt;1),1,0))</f>
        <v>0</v>
      </c>
      <c r="AF49" s="11">
        <f ca="1">IF(SUM($W49:AE49)&gt;0,IF(AND(P49=1,O49&lt;&gt;1),1,IF(AND(P49=0,O49&lt;&gt;0),-1,0)),IF(AND(P49=1,O49&lt;&gt;1),1,0))</f>
        <v>0</v>
      </c>
      <c r="AG49" s="11">
        <f ca="1">IF(SUM($W49:AF49)&gt;0,IF(AND(Q49=1,P49&lt;&gt;1),1,IF(AND(Q49=0,P49&lt;&gt;0),-1,0)),IF(AND(Q49=1,P49&lt;&gt;1),1,0))</f>
        <v>0</v>
      </c>
      <c r="AH49" s="11">
        <f ca="1">IF(SUM($W49:AG49)&gt;0,IF(AND(R49=1,Q49&lt;&gt;1),1,IF(AND(R49=0,Q49&lt;&gt;0),-1,0)),IF(AND(R49=1,Q49&lt;&gt;1),1,0))</f>
        <v>0</v>
      </c>
      <c r="AI49" s="11">
        <f ca="1">IF(SUM($W49:AH49)&gt;0,IF(AND(S49=1,R49&lt;&gt;1),1,IF(AND(S49=0,R49&lt;&gt;0),-1,0)),IF(AND(S49=1,R49&lt;&gt;1),1,0))</f>
        <v>0</v>
      </c>
      <c r="AJ49" s="11">
        <f ca="1">IF(SUM($W49:AI49)&gt;0,IF(AND(T49=1,S49&lt;&gt;1),1,IF(AND(T49=0,S49&lt;&gt;0),-1,0)),IF(AND(T49=1,S49&lt;&gt;1),1,0))</f>
        <v>0</v>
      </c>
      <c r="AK49" s="11">
        <f ca="1">IF(SUM($W49:AJ49)&gt;0,IF(AND(U49=1,T49&lt;&gt;1),1,IF(AND(U49=0,T49&lt;&gt;0),-1,0)),IF(AND(U49=1,T49&lt;&gt;1),1,0))</f>
        <v>0</v>
      </c>
      <c r="AL49" s="11">
        <f t="shared" ca="1" si="17"/>
        <v>1</v>
      </c>
      <c r="AN49" s="4" t="str">
        <f t="shared" ca="1" si="35"/>
        <v/>
      </c>
      <c r="AO49" s="4">
        <f t="shared" ca="1" si="36"/>
        <v>0</v>
      </c>
      <c r="AP49" s="4">
        <f t="shared" ca="1" si="37"/>
        <v>0</v>
      </c>
      <c r="AQ49" s="4" t="str">
        <f t="shared" ca="1" si="38"/>
        <v/>
      </c>
      <c r="AR49" s="4" t="str">
        <f t="shared" ca="1" si="39"/>
        <v/>
      </c>
      <c r="AS49" s="4" t="str">
        <f t="shared" ca="1" si="40"/>
        <v/>
      </c>
      <c r="AT49" s="4" t="str">
        <f t="shared" ca="1" si="41"/>
        <v/>
      </c>
      <c r="AU49" s="4" t="str">
        <f t="shared" ca="1" si="42"/>
        <v/>
      </c>
      <c r="AV49" s="4" t="str">
        <f t="shared" ca="1" si="43"/>
        <v/>
      </c>
      <c r="AW49" s="4" t="str">
        <f t="shared" ca="1" si="44"/>
        <v/>
      </c>
      <c r="AX49" s="4" t="str">
        <f t="shared" ca="1" si="45"/>
        <v/>
      </c>
      <c r="AY49" s="4" t="str">
        <f t="shared" ca="1" si="46"/>
        <v/>
      </c>
      <c r="AZ49" s="4" t="str">
        <f t="shared" ca="1" si="47"/>
        <v/>
      </c>
      <c r="BA49" s="11" t="str">
        <f t="shared" ca="1" si="31"/>
        <v/>
      </c>
      <c r="BB49" s="11" t="str">
        <f t="shared" ca="1" si="32"/>
        <v/>
      </c>
      <c r="BC49" s="11" t="str">
        <f t="shared" ca="1" si="2"/>
        <v/>
      </c>
      <c r="BE49" s="4">
        <f ca="1">COUNT($AN49:AN49)</f>
        <v>0</v>
      </c>
      <c r="BF49" s="4">
        <f ca="1">COUNT($AN49:AO49)</f>
        <v>1</v>
      </c>
      <c r="BG49" s="4">
        <f ca="1">COUNT($AN49:AP49)</f>
        <v>2</v>
      </c>
      <c r="BH49" s="4">
        <f ca="1">COUNT($AN49:AQ49)</f>
        <v>2</v>
      </c>
      <c r="BI49" s="4">
        <f ca="1">COUNT($AN49:AR49)</f>
        <v>2</v>
      </c>
      <c r="BJ49" s="4">
        <f ca="1">COUNT($AN49:AS49)</f>
        <v>2</v>
      </c>
      <c r="BK49" s="4">
        <f ca="1">COUNT($AN49:AT49)</f>
        <v>2</v>
      </c>
      <c r="BL49" s="4">
        <f ca="1">COUNT($AN49:AU49)</f>
        <v>2</v>
      </c>
      <c r="BM49" s="4">
        <f ca="1">COUNT($AN49:AV49)</f>
        <v>2</v>
      </c>
      <c r="BN49" s="4">
        <f ca="1">COUNT($AN49:AW49)</f>
        <v>2</v>
      </c>
      <c r="BO49" s="4">
        <f ca="1">COUNT($AN49:AX49)</f>
        <v>2</v>
      </c>
      <c r="BP49" s="4">
        <f ca="1">COUNT($AN49:AY49)</f>
        <v>2</v>
      </c>
      <c r="BQ49" s="4">
        <f ca="1">COUNT($AN49:AZ49)</f>
        <v>2</v>
      </c>
      <c r="BR49" s="11">
        <f ca="1">COUNT($AN49:BA49)</f>
        <v>2</v>
      </c>
      <c r="BS49" s="11">
        <f ca="1">COUNT($AN49:BB49)</f>
        <v>2</v>
      </c>
      <c r="BT49" s="4">
        <f t="shared" ca="1" si="33"/>
        <v>2</v>
      </c>
      <c r="BV49" s="11">
        <f ca="1">IFERROR(HLOOKUP(BV$1,$BE49:$BS$216,ROWS($BE49:$BE$216),0),"")</f>
        <v>1090701</v>
      </c>
      <c r="BW49" s="11">
        <f ca="1">IFERROR(HLOOKUP(BW$1,$BE49:$BT$216,ROWS($BE49:$BE$216),0),"")</f>
        <v>1100701</v>
      </c>
      <c r="BX49" s="11" t="str">
        <f ca="1">IFERROR(HLOOKUP(BX$1,$BE49:$BS$216,ROWS($BE49:$BE$216),0),"")</f>
        <v/>
      </c>
      <c r="BY49" s="11" t="str">
        <f ca="1">IFERROR(HLOOKUP(BY$1,$BE49:$BT$216,ROWS($BE49:$BE$216),0),"")</f>
        <v/>
      </c>
      <c r="BZ49" s="11" t="str">
        <f ca="1">IFERROR(HLOOKUP(BZ$1,$BE49:$BS$216,ROWS($BE49:$BE$216),0),"")</f>
        <v/>
      </c>
      <c r="CA49" s="11" t="str">
        <f ca="1">IFERROR(HLOOKUP(CA$1,$BE49:$BT$216,ROWS($BE49:$BE$216),0),"")</f>
        <v/>
      </c>
      <c r="CD49" s="4" t="str">
        <f t="shared" ca="1" si="34"/>
        <v>if(Name() == "BEL-BOM") { includeOK = (DateNum() &gt;= 1090701 AND DateNum() &lt; 1100701); }</v>
      </c>
    </row>
    <row r="50" spans="1:82" x14ac:dyDescent="0.45">
      <c r="B50" s="4" t="s">
        <v>25</v>
      </c>
      <c r="C50" s="4" t="s">
        <v>23400</v>
      </c>
      <c r="D50" s="4" t="s">
        <v>23772</v>
      </c>
      <c r="F50" s="11" t="s">
        <v>23539</v>
      </c>
      <c r="G50" s="4">
        <f t="shared" si="3"/>
        <v>0</v>
      </c>
      <c r="H50" s="4">
        <f t="shared" si="4"/>
        <v>0</v>
      </c>
      <c r="I50" s="4">
        <f t="shared" si="5"/>
        <v>1</v>
      </c>
      <c r="J50" s="4">
        <f t="shared" si="6"/>
        <v>1</v>
      </c>
      <c r="K50" s="4">
        <f t="shared" si="7"/>
        <v>1</v>
      </c>
      <c r="L50" s="4">
        <f t="shared" si="8"/>
        <v>1</v>
      </c>
      <c r="M50" s="4">
        <f t="shared" si="9"/>
        <v>0</v>
      </c>
      <c r="N50" s="4">
        <f t="shared" si="10"/>
        <v>0</v>
      </c>
      <c r="O50" s="4">
        <f t="shared" si="11"/>
        <v>0</v>
      </c>
      <c r="P50" s="4">
        <f t="shared" si="12"/>
        <v>0</v>
      </c>
      <c r="Q50" s="4">
        <f t="shared" si="1"/>
        <v>0</v>
      </c>
      <c r="R50" s="4">
        <f t="shared" si="13"/>
        <v>0</v>
      </c>
      <c r="S50" s="4">
        <f t="shared" si="14"/>
        <v>0</v>
      </c>
      <c r="T50" s="11">
        <f t="shared" si="15"/>
        <v>0</v>
      </c>
      <c r="U50" s="11">
        <f t="shared" si="16"/>
        <v>0</v>
      </c>
      <c r="W50" s="11">
        <f ca="1">IF(SUM($W50:W50)&gt;0,IF(AND(G50=1,F50&lt;&gt;1),1,IF(AND(G50=0,F50&lt;&gt;0),-1,0)),IF(AND(G50=1,F50&lt;&gt;1),1,0))</f>
        <v>0</v>
      </c>
      <c r="X50" s="11">
        <f ca="1">IF(SUM($W50:W50)&gt;0,IF(AND(H50=1,G50&lt;&gt;1),1,IF(AND(H50=0,G50&lt;&gt;0),-1,0)),IF(AND(H50=1,G50&lt;&gt;1),1,0))</f>
        <v>0</v>
      </c>
      <c r="Y50" s="11">
        <f ca="1">IF(SUM($W50:X50)&gt;0,IF(AND(I50=1,H50&lt;&gt;1),1,IF(AND(I50=0,H50&lt;&gt;0),-1,0)),IF(AND(I50=1,H50&lt;&gt;1),1,0))</f>
        <v>1</v>
      </c>
      <c r="Z50" s="11">
        <f ca="1">IF(SUM($W50:Y50)&gt;0,IF(AND(J50=1,I50&lt;&gt;1),1,IF(AND(J50=0,I50&lt;&gt;0),-1,0)),IF(AND(J50=1,I50&lt;&gt;1),1,0))</f>
        <v>0</v>
      </c>
      <c r="AA50" s="11">
        <f ca="1">IF(SUM($W50:Z50)&gt;0,IF(AND(K50=1,J50&lt;&gt;1),1,IF(AND(K50=0,J50&lt;&gt;0),-1,0)),IF(AND(K50=1,J50&lt;&gt;1),1,0))</f>
        <v>0</v>
      </c>
      <c r="AB50" s="11">
        <f ca="1">IF(SUM($W50:AA50)&gt;0,IF(AND(L50=1,K50&lt;&gt;1),1,IF(AND(L50=0,K50&lt;&gt;0),-1,0)),IF(AND(L50=1,K50&lt;&gt;1),1,0))</f>
        <v>0</v>
      </c>
      <c r="AC50" s="11">
        <f ca="1">IF(SUM($W50:AB50)&gt;0,IF(AND(M50=1,L50&lt;&gt;1),1,IF(AND(M50=0,L50&lt;&gt;0),-1,0)),IF(AND(M50=1,L50&lt;&gt;1),1,0))</f>
        <v>-1</v>
      </c>
      <c r="AD50" s="11">
        <f ca="1">IF(SUM($W50:AC50)&gt;0,IF(AND(N50=1,M50&lt;&gt;1),1,IF(AND(N50=0,M50&lt;&gt;0),-1,0)),IF(AND(N50=1,M50&lt;&gt;1),1,0))</f>
        <v>0</v>
      </c>
      <c r="AE50" s="11">
        <f ca="1">IF(SUM($W50:AD50)&gt;0,IF(AND(O50=1,N50&lt;&gt;1),1,IF(AND(O50=0,N50&lt;&gt;0),-1,0)),IF(AND(O50=1,N50&lt;&gt;1),1,0))</f>
        <v>0</v>
      </c>
      <c r="AF50" s="11">
        <f ca="1">IF(SUM($W50:AE50)&gt;0,IF(AND(P50=1,O50&lt;&gt;1),1,IF(AND(P50=0,O50&lt;&gt;0),-1,0)),IF(AND(P50=1,O50&lt;&gt;1),1,0))</f>
        <v>0</v>
      </c>
      <c r="AG50" s="11">
        <f ca="1">IF(SUM($W50:AF50)&gt;0,IF(AND(Q50=1,P50&lt;&gt;1),1,IF(AND(Q50=0,P50&lt;&gt;0),-1,0)),IF(AND(Q50=1,P50&lt;&gt;1),1,0))</f>
        <v>0</v>
      </c>
      <c r="AH50" s="11">
        <f ca="1">IF(SUM($W50:AG50)&gt;0,IF(AND(R50=1,Q50&lt;&gt;1),1,IF(AND(R50=0,Q50&lt;&gt;0),-1,0)),IF(AND(R50=1,Q50&lt;&gt;1),1,0))</f>
        <v>0</v>
      </c>
      <c r="AI50" s="11">
        <f ca="1">IF(SUM($W50:AH50)&gt;0,IF(AND(S50=1,R50&lt;&gt;1),1,IF(AND(S50=0,R50&lt;&gt;0),-1,0)),IF(AND(S50=1,R50&lt;&gt;1),1,0))</f>
        <v>0</v>
      </c>
      <c r="AJ50" s="11">
        <f ca="1">IF(SUM($W50:AI50)&gt;0,IF(AND(T50=1,S50&lt;&gt;1),1,IF(AND(T50=0,S50&lt;&gt;0),-1,0)),IF(AND(T50=1,S50&lt;&gt;1),1,0))</f>
        <v>0</v>
      </c>
      <c r="AK50" s="11">
        <f ca="1">IF(SUM($W50:AJ50)&gt;0,IF(AND(U50=1,T50&lt;&gt;1),1,IF(AND(U50=0,T50&lt;&gt;0),-1,0)),IF(AND(U50=1,T50&lt;&gt;1),1,0))</f>
        <v>0</v>
      </c>
      <c r="AL50" s="11">
        <f t="shared" ca="1" si="17"/>
        <v>1</v>
      </c>
      <c r="AN50" s="4" t="str">
        <f t="shared" ca="1" si="35"/>
        <v/>
      </c>
      <c r="AO50" s="4" t="str">
        <f t="shared" ca="1" si="36"/>
        <v/>
      </c>
      <c r="AP50" s="4">
        <f t="shared" ca="1" si="37"/>
        <v>0</v>
      </c>
      <c r="AQ50" s="4" t="str">
        <f t="shared" ca="1" si="38"/>
        <v/>
      </c>
      <c r="AR50" s="4" t="str">
        <f t="shared" ca="1" si="39"/>
        <v/>
      </c>
      <c r="AS50" s="4" t="str">
        <f t="shared" ca="1" si="40"/>
        <v/>
      </c>
      <c r="AT50" s="4">
        <f t="shared" ca="1" si="41"/>
        <v>0</v>
      </c>
      <c r="AU50" s="4" t="str">
        <f t="shared" ca="1" si="42"/>
        <v/>
      </c>
      <c r="AV50" s="4" t="str">
        <f t="shared" ca="1" si="43"/>
        <v/>
      </c>
      <c r="AW50" s="4" t="str">
        <f t="shared" ca="1" si="44"/>
        <v/>
      </c>
      <c r="AX50" s="4" t="str">
        <f t="shared" ca="1" si="45"/>
        <v/>
      </c>
      <c r="AY50" s="4" t="str">
        <f t="shared" ca="1" si="46"/>
        <v/>
      </c>
      <c r="AZ50" s="4" t="str">
        <f t="shared" ca="1" si="47"/>
        <v/>
      </c>
      <c r="BA50" s="11" t="str">
        <f t="shared" ca="1" si="31"/>
        <v/>
      </c>
      <c r="BB50" s="11" t="str">
        <f t="shared" ca="1" si="32"/>
        <v/>
      </c>
      <c r="BC50" s="11" t="str">
        <f t="shared" ca="1" si="2"/>
        <v/>
      </c>
      <c r="BE50" s="4">
        <f ca="1">COUNT($AN50:AN50)</f>
        <v>0</v>
      </c>
      <c r="BF50" s="4">
        <f ca="1">COUNT($AN50:AO50)</f>
        <v>0</v>
      </c>
      <c r="BG50" s="4">
        <f ca="1">COUNT($AN50:AP50)</f>
        <v>1</v>
      </c>
      <c r="BH50" s="4">
        <f ca="1">COUNT($AN50:AQ50)</f>
        <v>1</v>
      </c>
      <c r="BI50" s="4">
        <f ca="1">COUNT($AN50:AR50)</f>
        <v>1</v>
      </c>
      <c r="BJ50" s="4">
        <f ca="1">COUNT($AN50:AS50)</f>
        <v>1</v>
      </c>
      <c r="BK50" s="4">
        <f ca="1">COUNT($AN50:AT50)</f>
        <v>2</v>
      </c>
      <c r="BL50" s="4">
        <f ca="1">COUNT($AN50:AU50)</f>
        <v>2</v>
      </c>
      <c r="BM50" s="4">
        <f ca="1">COUNT($AN50:AV50)</f>
        <v>2</v>
      </c>
      <c r="BN50" s="4">
        <f ca="1">COUNT($AN50:AW50)</f>
        <v>2</v>
      </c>
      <c r="BO50" s="4">
        <f ca="1">COUNT($AN50:AX50)</f>
        <v>2</v>
      </c>
      <c r="BP50" s="4">
        <f ca="1">COUNT($AN50:AY50)</f>
        <v>2</v>
      </c>
      <c r="BQ50" s="4">
        <f ca="1">COUNT($AN50:AZ50)</f>
        <v>2</v>
      </c>
      <c r="BR50" s="11">
        <f ca="1">COUNT($AN50:BA50)</f>
        <v>2</v>
      </c>
      <c r="BS50" s="11">
        <f ca="1">COUNT($AN50:BB50)</f>
        <v>2</v>
      </c>
      <c r="BT50" s="4">
        <f t="shared" ca="1" si="33"/>
        <v>2</v>
      </c>
      <c r="BV50" s="11">
        <f ca="1">IFERROR(HLOOKUP(BV$1,$BE50:$BS$216,ROWS($BE50:$BE$216),0),"")</f>
        <v>1100701</v>
      </c>
      <c r="BW50" s="11">
        <f ca="1">IFERROR(HLOOKUP(BW$1,$BE50:$BT$216,ROWS($BE50:$BE$216),0),"")</f>
        <v>1140701</v>
      </c>
      <c r="BX50" s="11" t="str">
        <f ca="1">IFERROR(HLOOKUP(BX$1,$BE50:$BS$216,ROWS($BE50:$BE$216),0),"")</f>
        <v/>
      </c>
      <c r="BY50" s="11" t="str">
        <f ca="1">IFERROR(HLOOKUP(BY$1,$BE50:$BT$216,ROWS($BE50:$BE$216),0),"")</f>
        <v/>
      </c>
      <c r="BZ50" s="11" t="str">
        <f ca="1">IFERROR(HLOOKUP(BZ$1,$BE50:$BS$216,ROWS($BE50:$BE$216),0),"")</f>
        <v/>
      </c>
      <c r="CA50" s="11" t="str">
        <f ca="1">IFERROR(HLOOKUP(CA$1,$BE50:$BT$216,ROWS($BE50:$BE$216),0),"")</f>
        <v/>
      </c>
      <c r="CD50" s="4" t="str">
        <f t="shared" ca="1" si="34"/>
        <v>if(Name() == "ZYDUSWELL-BOM") { includeOK = (DateNum() &gt;= 1100701 AND DateNum() &lt; 1140701); }</v>
      </c>
    </row>
    <row r="51" spans="1:82" x14ac:dyDescent="0.45">
      <c r="B51" s="4" t="s">
        <v>44</v>
      </c>
      <c r="C51" s="4" t="s">
        <v>22999</v>
      </c>
      <c r="D51" s="4" t="s">
        <v>23789</v>
      </c>
      <c r="F51" s="11" t="s">
        <v>22532</v>
      </c>
      <c r="G51" s="4">
        <f t="shared" si="3"/>
        <v>0</v>
      </c>
      <c r="H51" s="4">
        <f t="shared" si="4"/>
        <v>0</v>
      </c>
      <c r="I51" s="4">
        <f t="shared" si="5"/>
        <v>1</v>
      </c>
      <c r="J51" s="4">
        <f t="shared" si="6"/>
        <v>0</v>
      </c>
      <c r="K51" s="4">
        <f t="shared" si="7"/>
        <v>0</v>
      </c>
      <c r="L51" s="4">
        <f t="shared" si="8"/>
        <v>0</v>
      </c>
      <c r="M51" s="4">
        <f t="shared" si="9"/>
        <v>0</v>
      </c>
      <c r="N51" s="4">
        <f t="shared" si="10"/>
        <v>0</v>
      </c>
      <c r="O51" s="4">
        <f t="shared" si="11"/>
        <v>0</v>
      </c>
      <c r="P51" s="4">
        <f t="shared" si="12"/>
        <v>0</v>
      </c>
      <c r="Q51" s="4">
        <f t="shared" si="1"/>
        <v>0</v>
      </c>
      <c r="R51" s="4">
        <f t="shared" si="13"/>
        <v>0</v>
      </c>
      <c r="S51" s="4">
        <f t="shared" si="14"/>
        <v>0</v>
      </c>
      <c r="T51" s="11">
        <f t="shared" si="15"/>
        <v>0</v>
      </c>
      <c r="U51" s="11">
        <f t="shared" si="16"/>
        <v>0</v>
      </c>
      <c r="W51" s="11">
        <f ca="1">IF(SUM($W51:W51)&gt;0,IF(AND(G51=1,F51&lt;&gt;1),1,IF(AND(G51=0,F51&lt;&gt;0),-1,0)),IF(AND(G51=1,F51&lt;&gt;1),1,0))</f>
        <v>0</v>
      </c>
      <c r="X51" s="11">
        <f ca="1">IF(SUM($W51:W51)&gt;0,IF(AND(H51=1,G51&lt;&gt;1),1,IF(AND(H51=0,G51&lt;&gt;0),-1,0)),IF(AND(H51=1,G51&lt;&gt;1),1,0))</f>
        <v>0</v>
      </c>
      <c r="Y51" s="11">
        <f ca="1">IF(SUM($W51:X51)&gt;0,IF(AND(I51=1,H51&lt;&gt;1),1,IF(AND(I51=0,H51&lt;&gt;0),-1,0)),IF(AND(I51=1,H51&lt;&gt;1),1,0))</f>
        <v>1</v>
      </c>
      <c r="Z51" s="11">
        <f ca="1">IF(SUM($W51:Y51)&gt;0,IF(AND(J51=1,I51&lt;&gt;1),1,IF(AND(J51=0,I51&lt;&gt;0),-1,0)),IF(AND(J51=1,I51&lt;&gt;1),1,0))</f>
        <v>-1</v>
      </c>
      <c r="AA51" s="11">
        <f ca="1">IF(SUM($W51:Z51)&gt;0,IF(AND(K51=1,J51&lt;&gt;1),1,IF(AND(K51=0,J51&lt;&gt;0),-1,0)),IF(AND(K51=1,J51&lt;&gt;1),1,0))</f>
        <v>0</v>
      </c>
      <c r="AB51" s="11">
        <f ca="1">IF(SUM($W51:AA51)&gt;0,IF(AND(L51=1,K51&lt;&gt;1),1,IF(AND(L51=0,K51&lt;&gt;0),-1,0)),IF(AND(L51=1,K51&lt;&gt;1),1,0))</f>
        <v>0</v>
      </c>
      <c r="AC51" s="11">
        <f ca="1">IF(SUM($W51:AB51)&gt;0,IF(AND(M51=1,L51&lt;&gt;1),1,IF(AND(M51=0,L51&lt;&gt;0),-1,0)),IF(AND(M51=1,L51&lt;&gt;1),1,0))</f>
        <v>0</v>
      </c>
      <c r="AD51" s="11">
        <f ca="1">IF(SUM($W51:AC51)&gt;0,IF(AND(N51=1,M51&lt;&gt;1),1,IF(AND(N51=0,M51&lt;&gt;0),-1,0)),IF(AND(N51=1,M51&lt;&gt;1),1,0))</f>
        <v>0</v>
      </c>
      <c r="AE51" s="11">
        <f ca="1">IF(SUM($W51:AD51)&gt;0,IF(AND(O51=1,N51&lt;&gt;1),1,IF(AND(O51=0,N51&lt;&gt;0),-1,0)),IF(AND(O51=1,N51&lt;&gt;1),1,0))</f>
        <v>0</v>
      </c>
      <c r="AF51" s="11">
        <f ca="1">IF(SUM($W51:AE51)&gt;0,IF(AND(P51=1,O51&lt;&gt;1),1,IF(AND(P51=0,O51&lt;&gt;0),-1,0)),IF(AND(P51=1,O51&lt;&gt;1),1,0))</f>
        <v>0</v>
      </c>
      <c r="AG51" s="11">
        <f ca="1">IF(SUM($W51:AF51)&gt;0,IF(AND(Q51=1,P51&lt;&gt;1),1,IF(AND(Q51=0,P51&lt;&gt;0),-1,0)),IF(AND(Q51=1,P51&lt;&gt;1),1,0))</f>
        <v>0</v>
      </c>
      <c r="AH51" s="11">
        <f ca="1">IF(SUM($W51:AG51)&gt;0,IF(AND(R51=1,Q51&lt;&gt;1),1,IF(AND(R51=0,Q51&lt;&gt;0),-1,0)),IF(AND(R51=1,Q51&lt;&gt;1),1,0))</f>
        <v>0</v>
      </c>
      <c r="AI51" s="11">
        <f ca="1">IF(SUM($W51:AH51)&gt;0,IF(AND(S51=1,R51&lt;&gt;1),1,IF(AND(S51=0,R51&lt;&gt;0),-1,0)),IF(AND(S51=1,R51&lt;&gt;1),1,0))</f>
        <v>0</v>
      </c>
      <c r="AJ51" s="11">
        <f ca="1">IF(SUM($W51:AI51)&gt;0,IF(AND(T51=1,S51&lt;&gt;1),1,IF(AND(T51=0,S51&lt;&gt;0),-1,0)),IF(AND(T51=1,S51&lt;&gt;1),1,0))</f>
        <v>0</v>
      </c>
      <c r="AK51" s="11">
        <f ca="1">IF(SUM($W51:AJ51)&gt;0,IF(AND(U51=1,T51&lt;&gt;1),1,IF(AND(U51=0,T51&lt;&gt;0),-1,0)),IF(AND(U51=1,T51&lt;&gt;1),1,0))</f>
        <v>0</v>
      </c>
      <c r="AL51" s="11">
        <f t="shared" ca="1" si="17"/>
        <v>1</v>
      </c>
      <c r="AN51" s="4" t="str">
        <f t="shared" ca="1" si="35"/>
        <v/>
      </c>
      <c r="AO51" s="4" t="str">
        <f t="shared" ca="1" si="36"/>
        <v/>
      </c>
      <c r="AP51" s="4">
        <f t="shared" ca="1" si="37"/>
        <v>0</v>
      </c>
      <c r="AQ51" s="4">
        <f t="shared" ca="1" si="38"/>
        <v>0</v>
      </c>
      <c r="AR51" s="4" t="str">
        <f t="shared" ca="1" si="39"/>
        <v/>
      </c>
      <c r="AS51" s="4" t="str">
        <f t="shared" ca="1" si="40"/>
        <v/>
      </c>
      <c r="AT51" s="4" t="str">
        <f t="shared" ca="1" si="41"/>
        <v/>
      </c>
      <c r="AU51" s="4" t="str">
        <f t="shared" ca="1" si="42"/>
        <v/>
      </c>
      <c r="AV51" s="4" t="str">
        <f t="shared" ca="1" si="43"/>
        <v/>
      </c>
      <c r="AW51" s="4" t="str">
        <f t="shared" ca="1" si="44"/>
        <v/>
      </c>
      <c r="AX51" s="4" t="str">
        <f t="shared" ca="1" si="45"/>
        <v/>
      </c>
      <c r="AY51" s="4" t="str">
        <f t="shared" ca="1" si="46"/>
        <v/>
      </c>
      <c r="AZ51" s="4" t="str">
        <f t="shared" ca="1" si="47"/>
        <v/>
      </c>
      <c r="BA51" s="11" t="str">
        <f t="shared" ca="1" si="31"/>
        <v/>
      </c>
      <c r="BB51" s="11" t="str">
        <f t="shared" ca="1" si="32"/>
        <v/>
      </c>
      <c r="BC51" s="11" t="str">
        <f t="shared" ca="1" si="2"/>
        <v/>
      </c>
      <c r="BE51" s="4">
        <f ca="1">COUNT($AN51:AN51)</f>
        <v>0</v>
      </c>
      <c r="BF51" s="4">
        <f ca="1">COUNT($AN51:AO51)</f>
        <v>0</v>
      </c>
      <c r="BG51" s="4">
        <f ca="1">COUNT($AN51:AP51)</f>
        <v>1</v>
      </c>
      <c r="BH51" s="4">
        <f ca="1">COUNT($AN51:AQ51)</f>
        <v>2</v>
      </c>
      <c r="BI51" s="4">
        <f ca="1">COUNT($AN51:AR51)</f>
        <v>2</v>
      </c>
      <c r="BJ51" s="4">
        <f ca="1">COUNT($AN51:AS51)</f>
        <v>2</v>
      </c>
      <c r="BK51" s="4">
        <f ca="1">COUNT($AN51:AT51)</f>
        <v>2</v>
      </c>
      <c r="BL51" s="4">
        <f ca="1">COUNT($AN51:AU51)</f>
        <v>2</v>
      </c>
      <c r="BM51" s="4">
        <f ca="1">COUNT($AN51:AV51)</f>
        <v>2</v>
      </c>
      <c r="BN51" s="4">
        <f ca="1">COUNT($AN51:AW51)</f>
        <v>2</v>
      </c>
      <c r="BO51" s="4">
        <f ca="1">COUNT($AN51:AX51)</f>
        <v>2</v>
      </c>
      <c r="BP51" s="4">
        <f ca="1">COUNT($AN51:AY51)</f>
        <v>2</v>
      </c>
      <c r="BQ51" s="4">
        <f ca="1">COUNT($AN51:AZ51)</f>
        <v>2</v>
      </c>
      <c r="BR51" s="11">
        <f ca="1">COUNT($AN51:BA51)</f>
        <v>2</v>
      </c>
      <c r="BS51" s="11">
        <f ca="1">COUNT($AN51:BB51)</f>
        <v>2</v>
      </c>
      <c r="BT51" s="4">
        <f t="shared" ca="1" si="33"/>
        <v>2</v>
      </c>
      <c r="BV51" s="11">
        <f ca="1">IFERROR(HLOOKUP(BV$1,$BE51:$BS$216,ROWS($BE51:$BE$216),0),"")</f>
        <v>1100701</v>
      </c>
      <c r="BW51" s="11">
        <f ca="1">IFERROR(HLOOKUP(BW$1,$BE51:$BT$216,ROWS($BE51:$BE$216),0),"")</f>
        <v>1110701</v>
      </c>
      <c r="BX51" s="11" t="str">
        <f ca="1">IFERROR(HLOOKUP(BX$1,$BE51:$BS$216,ROWS($BE51:$BE$216),0),"")</f>
        <v/>
      </c>
      <c r="BY51" s="11" t="str">
        <f ca="1">IFERROR(HLOOKUP(BY$1,$BE51:$BT$216,ROWS($BE51:$BE$216),0),"")</f>
        <v/>
      </c>
      <c r="BZ51" s="11" t="str">
        <f ca="1">IFERROR(HLOOKUP(BZ$1,$BE51:$BS$216,ROWS($BE51:$BE$216),0),"")</f>
        <v/>
      </c>
      <c r="CA51" s="11" t="str">
        <f ca="1">IFERROR(HLOOKUP(CA$1,$BE51:$BT$216,ROWS($BE51:$BE$216),0),"")</f>
        <v/>
      </c>
      <c r="CD51" s="4" t="str">
        <f t="shared" ca="1" si="34"/>
        <v>if(Name() == "SPECTACLE-BOM") { includeOK = (DateNum() &gt;= 1100701 AND DateNum() &lt; 1110701); }</v>
      </c>
    </row>
    <row r="52" spans="1:82" x14ac:dyDescent="0.45">
      <c r="B52" s="4" t="s">
        <v>23</v>
      </c>
      <c r="C52" s="4" t="s">
        <v>19917</v>
      </c>
      <c r="D52" s="4" t="s">
        <v>23770</v>
      </c>
      <c r="F52" s="11" t="s">
        <v>23082</v>
      </c>
      <c r="G52" s="4">
        <f t="shared" si="3"/>
        <v>0</v>
      </c>
      <c r="H52" s="4">
        <f t="shared" si="4"/>
        <v>0</v>
      </c>
      <c r="I52" s="4">
        <f t="shared" si="5"/>
        <v>1</v>
      </c>
      <c r="J52" s="4">
        <f t="shared" si="6"/>
        <v>1</v>
      </c>
      <c r="K52" s="4">
        <f t="shared" si="7"/>
        <v>1</v>
      </c>
      <c r="L52" s="4">
        <f t="shared" si="8"/>
        <v>1</v>
      </c>
      <c r="M52" s="4">
        <f t="shared" si="9"/>
        <v>0</v>
      </c>
      <c r="N52" s="4">
        <f t="shared" si="10"/>
        <v>0</v>
      </c>
      <c r="O52" s="4">
        <f t="shared" si="11"/>
        <v>0</v>
      </c>
      <c r="P52" s="4">
        <f t="shared" si="12"/>
        <v>0</v>
      </c>
      <c r="Q52" s="4">
        <f t="shared" si="1"/>
        <v>0</v>
      </c>
      <c r="R52" s="4">
        <f t="shared" si="13"/>
        <v>0</v>
      </c>
      <c r="S52" s="4">
        <f t="shared" si="14"/>
        <v>0</v>
      </c>
      <c r="T52" s="11">
        <f t="shared" si="15"/>
        <v>0</v>
      </c>
      <c r="U52" s="11">
        <f t="shared" si="16"/>
        <v>0</v>
      </c>
      <c r="W52" s="11">
        <f ca="1">IF(SUM($W52:W52)&gt;0,IF(AND(G52=1,F52&lt;&gt;1),1,IF(AND(G52=0,F52&lt;&gt;0),-1,0)),IF(AND(G52=1,F52&lt;&gt;1),1,0))</f>
        <v>0</v>
      </c>
      <c r="X52" s="11">
        <f ca="1">IF(SUM($W52:W52)&gt;0,IF(AND(H52=1,G52&lt;&gt;1),1,IF(AND(H52=0,G52&lt;&gt;0),-1,0)),IF(AND(H52=1,G52&lt;&gt;1),1,0))</f>
        <v>0</v>
      </c>
      <c r="Y52" s="11">
        <f ca="1">IF(SUM($W52:X52)&gt;0,IF(AND(I52=1,H52&lt;&gt;1),1,IF(AND(I52=0,H52&lt;&gt;0),-1,0)),IF(AND(I52=1,H52&lt;&gt;1),1,0))</f>
        <v>1</v>
      </c>
      <c r="Z52" s="11">
        <f ca="1">IF(SUM($W52:Y52)&gt;0,IF(AND(J52=1,I52&lt;&gt;1),1,IF(AND(J52=0,I52&lt;&gt;0),-1,0)),IF(AND(J52=1,I52&lt;&gt;1),1,0))</f>
        <v>0</v>
      </c>
      <c r="AA52" s="11">
        <f ca="1">IF(SUM($W52:Z52)&gt;0,IF(AND(K52=1,J52&lt;&gt;1),1,IF(AND(K52=0,J52&lt;&gt;0),-1,0)),IF(AND(K52=1,J52&lt;&gt;1),1,0))</f>
        <v>0</v>
      </c>
      <c r="AB52" s="11">
        <f ca="1">IF(SUM($W52:AA52)&gt;0,IF(AND(L52=1,K52&lt;&gt;1),1,IF(AND(L52=0,K52&lt;&gt;0),-1,0)),IF(AND(L52=1,K52&lt;&gt;1),1,0))</f>
        <v>0</v>
      </c>
      <c r="AC52" s="11">
        <f ca="1">IF(SUM($W52:AB52)&gt;0,IF(AND(M52=1,L52&lt;&gt;1),1,IF(AND(M52=0,L52&lt;&gt;0),-1,0)),IF(AND(M52=1,L52&lt;&gt;1),1,0))</f>
        <v>-1</v>
      </c>
      <c r="AD52" s="11">
        <f ca="1">IF(SUM($W52:AC52)&gt;0,IF(AND(N52=1,M52&lt;&gt;1),1,IF(AND(N52=0,M52&lt;&gt;0),-1,0)),IF(AND(N52=1,M52&lt;&gt;1),1,0))</f>
        <v>0</v>
      </c>
      <c r="AE52" s="11">
        <f ca="1">IF(SUM($W52:AD52)&gt;0,IF(AND(O52=1,N52&lt;&gt;1),1,IF(AND(O52=0,N52&lt;&gt;0),-1,0)),IF(AND(O52=1,N52&lt;&gt;1),1,0))</f>
        <v>0</v>
      </c>
      <c r="AF52" s="11">
        <f ca="1">IF(SUM($W52:AE52)&gt;0,IF(AND(P52=1,O52&lt;&gt;1),1,IF(AND(P52=0,O52&lt;&gt;0),-1,0)),IF(AND(P52=1,O52&lt;&gt;1),1,0))</f>
        <v>0</v>
      </c>
      <c r="AG52" s="11">
        <f ca="1">IF(SUM($W52:AF52)&gt;0,IF(AND(Q52=1,P52&lt;&gt;1),1,IF(AND(Q52=0,P52&lt;&gt;0),-1,0)),IF(AND(Q52=1,P52&lt;&gt;1),1,0))</f>
        <v>0</v>
      </c>
      <c r="AH52" s="11">
        <f ca="1">IF(SUM($W52:AG52)&gt;0,IF(AND(R52=1,Q52&lt;&gt;1),1,IF(AND(R52=0,Q52&lt;&gt;0),-1,0)),IF(AND(R52=1,Q52&lt;&gt;1),1,0))</f>
        <v>0</v>
      </c>
      <c r="AI52" s="11">
        <f ca="1">IF(SUM($W52:AH52)&gt;0,IF(AND(S52=1,R52&lt;&gt;1),1,IF(AND(S52=0,R52&lt;&gt;0),-1,0)),IF(AND(S52=1,R52&lt;&gt;1),1,0))</f>
        <v>0</v>
      </c>
      <c r="AJ52" s="11">
        <f ca="1">IF(SUM($W52:AI52)&gt;0,IF(AND(T52=1,S52&lt;&gt;1),1,IF(AND(T52=0,S52&lt;&gt;0),-1,0)),IF(AND(T52=1,S52&lt;&gt;1),1,0))</f>
        <v>0</v>
      </c>
      <c r="AK52" s="11">
        <f ca="1">IF(SUM($W52:AJ52)&gt;0,IF(AND(U52=1,T52&lt;&gt;1),1,IF(AND(U52=0,T52&lt;&gt;0),-1,0)),IF(AND(U52=1,T52&lt;&gt;1),1,0))</f>
        <v>0</v>
      </c>
      <c r="AL52" s="11">
        <f t="shared" ca="1" si="17"/>
        <v>1</v>
      </c>
      <c r="AN52" s="4" t="str">
        <f t="shared" ca="1" si="35"/>
        <v/>
      </c>
      <c r="AO52" s="4" t="str">
        <f t="shared" ca="1" si="36"/>
        <v/>
      </c>
      <c r="AP52" s="4">
        <f t="shared" ca="1" si="37"/>
        <v>0</v>
      </c>
      <c r="AQ52" s="4" t="str">
        <f t="shared" ca="1" si="38"/>
        <v/>
      </c>
      <c r="AR52" s="4" t="str">
        <f t="shared" ca="1" si="39"/>
        <v/>
      </c>
      <c r="AS52" s="4" t="str">
        <f t="shared" ca="1" si="40"/>
        <v/>
      </c>
      <c r="AT52" s="4">
        <f t="shared" ca="1" si="41"/>
        <v>0</v>
      </c>
      <c r="AU52" s="4" t="str">
        <f t="shared" ca="1" si="42"/>
        <v/>
      </c>
      <c r="AV52" s="4" t="str">
        <f t="shared" ca="1" si="43"/>
        <v/>
      </c>
      <c r="AW52" s="4" t="str">
        <f t="shared" ca="1" si="44"/>
        <v/>
      </c>
      <c r="AX52" s="4" t="str">
        <f t="shared" ca="1" si="45"/>
        <v/>
      </c>
      <c r="AY52" s="4" t="str">
        <f t="shared" ca="1" si="46"/>
        <v/>
      </c>
      <c r="AZ52" s="4" t="str">
        <f t="shared" ca="1" si="47"/>
        <v/>
      </c>
      <c r="BA52" s="11" t="str">
        <f t="shared" ca="1" si="31"/>
        <v/>
      </c>
      <c r="BB52" s="11" t="str">
        <f t="shared" ca="1" si="32"/>
        <v/>
      </c>
      <c r="BC52" s="11" t="str">
        <f t="shared" ca="1" si="2"/>
        <v/>
      </c>
      <c r="BE52" s="4">
        <f ca="1">COUNT($AN52:AN52)</f>
        <v>0</v>
      </c>
      <c r="BF52" s="4">
        <f ca="1">COUNT($AN52:AO52)</f>
        <v>0</v>
      </c>
      <c r="BG52" s="4">
        <f ca="1">COUNT($AN52:AP52)</f>
        <v>1</v>
      </c>
      <c r="BH52" s="4">
        <f ca="1">COUNT($AN52:AQ52)</f>
        <v>1</v>
      </c>
      <c r="BI52" s="4">
        <f ca="1">COUNT($AN52:AR52)</f>
        <v>1</v>
      </c>
      <c r="BJ52" s="4">
        <f ca="1">COUNT($AN52:AS52)</f>
        <v>1</v>
      </c>
      <c r="BK52" s="4">
        <f ca="1">COUNT($AN52:AT52)</f>
        <v>2</v>
      </c>
      <c r="BL52" s="4">
        <f ca="1">COUNT($AN52:AU52)</f>
        <v>2</v>
      </c>
      <c r="BM52" s="4">
        <f ca="1">COUNT($AN52:AV52)</f>
        <v>2</v>
      </c>
      <c r="BN52" s="4">
        <f ca="1">COUNT($AN52:AW52)</f>
        <v>2</v>
      </c>
      <c r="BO52" s="4">
        <f ca="1">COUNT($AN52:AX52)</f>
        <v>2</v>
      </c>
      <c r="BP52" s="4">
        <f ca="1">COUNT($AN52:AY52)</f>
        <v>2</v>
      </c>
      <c r="BQ52" s="4">
        <f ca="1">COUNT($AN52:AZ52)</f>
        <v>2</v>
      </c>
      <c r="BR52" s="11">
        <f ca="1">COUNT($AN52:BA52)</f>
        <v>2</v>
      </c>
      <c r="BS52" s="11">
        <f ca="1">COUNT($AN52:BB52)</f>
        <v>2</v>
      </c>
      <c r="BT52" s="4">
        <f t="shared" ca="1" si="33"/>
        <v>2</v>
      </c>
      <c r="BV52" s="11">
        <f ca="1">IFERROR(HLOOKUP(BV$1,$BE52:$BS$216,ROWS($BE52:$BE$216),0),"")</f>
        <v>1100701</v>
      </c>
      <c r="BW52" s="11">
        <f ca="1">IFERROR(HLOOKUP(BW$1,$BE52:$BT$216,ROWS($BE52:$BE$216),0),"")</f>
        <v>1140701</v>
      </c>
      <c r="BX52" s="11" t="str">
        <f ca="1">IFERROR(HLOOKUP(BX$1,$BE52:$BS$216,ROWS($BE52:$BE$216),0),"")</f>
        <v/>
      </c>
      <c r="BY52" s="11" t="str">
        <f ca="1">IFERROR(HLOOKUP(BY$1,$BE52:$BT$216,ROWS($BE52:$BE$216),0),"")</f>
        <v/>
      </c>
      <c r="BZ52" s="11" t="str">
        <f ca="1">IFERROR(HLOOKUP(BZ$1,$BE52:$BS$216,ROWS($BE52:$BE$216),0),"")</f>
        <v/>
      </c>
      <c r="CA52" s="11" t="str">
        <f ca="1">IFERROR(HLOOKUP(CA$1,$BE52:$BT$216,ROWS($BE52:$BE$216),0),"")</f>
        <v/>
      </c>
      <c r="CD52" s="4" t="str">
        <f t="shared" ca="1" si="34"/>
        <v>if(Name() == "TTKPRESTIG-BOM") { includeOK = (DateNum() &gt;= 1100701 AND DateNum() &lt; 1140701); }</v>
      </c>
    </row>
    <row r="53" spans="1:82" x14ac:dyDescent="0.45">
      <c r="B53" s="4" t="s">
        <v>29</v>
      </c>
      <c r="C53" s="4" t="s">
        <v>18982</v>
      </c>
      <c r="D53" s="4" t="s">
        <v>23776</v>
      </c>
      <c r="F53" s="11" t="s">
        <v>23457</v>
      </c>
      <c r="G53" s="4">
        <f t="shared" si="3"/>
        <v>0</v>
      </c>
      <c r="H53" s="4">
        <f t="shared" si="4"/>
        <v>0</v>
      </c>
      <c r="I53" s="4">
        <f t="shared" si="5"/>
        <v>1</v>
      </c>
      <c r="J53" s="4">
        <f t="shared" si="6"/>
        <v>1</v>
      </c>
      <c r="K53" s="4">
        <f t="shared" si="7"/>
        <v>1</v>
      </c>
      <c r="L53" s="4">
        <f t="shared" si="8"/>
        <v>0</v>
      </c>
      <c r="M53" s="4">
        <f t="shared" si="9"/>
        <v>0</v>
      </c>
      <c r="N53" s="4">
        <f t="shared" si="10"/>
        <v>0</v>
      </c>
      <c r="O53" s="4">
        <f t="shared" si="11"/>
        <v>0</v>
      </c>
      <c r="P53" s="4">
        <f t="shared" si="12"/>
        <v>0</v>
      </c>
      <c r="Q53" s="4">
        <f t="shared" si="1"/>
        <v>0</v>
      </c>
      <c r="R53" s="4">
        <f t="shared" si="13"/>
        <v>0</v>
      </c>
      <c r="S53" s="4">
        <f t="shared" si="14"/>
        <v>0</v>
      </c>
      <c r="T53" s="11">
        <f t="shared" si="15"/>
        <v>0</v>
      </c>
      <c r="U53" s="11">
        <f t="shared" si="16"/>
        <v>0</v>
      </c>
      <c r="W53" s="11">
        <f ca="1">IF(SUM($W53:W53)&gt;0,IF(AND(G53=1,F53&lt;&gt;1),1,IF(AND(G53=0,F53&lt;&gt;0),-1,0)),IF(AND(G53=1,F53&lt;&gt;1),1,0))</f>
        <v>0</v>
      </c>
      <c r="X53" s="11">
        <f ca="1">IF(SUM($W53:W53)&gt;0,IF(AND(H53=1,G53&lt;&gt;1),1,IF(AND(H53=0,G53&lt;&gt;0),-1,0)),IF(AND(H53=1,G53&lt;&gt;1),1,0))</f>
        <v>0</v>
      </c>
      <c r="Y53" s="11">
        <f ca="1">IF(SUM($W53:X53)&gt;0,IF(AND(I53=1,H53&lt;&gt;1),1,IF(AND(I53=0,H53&lt;&gt;0),-1,0)),IF(AND(I53=1,H53&lt;&gt;1),1,0))</f>
        <v>1</v>
      </c>
      <c r="Z53" s="11">
        <f ca="1">IF(SUM($W53:Y53)&gt;0,IF(AND(J53=1,I53&lt;&gt;1),1,IF(AND(J53=0,I53&lt;&gt;0),-1,0)),IF(AND(J53=1,I53&lt;&gt;1),1,0))</f>
        <v>0</v>
      </c>
      <c r="AA53" s="11">
        <f ca="1">IF(SUM($W53:Z53)&gt;0,IF(AND(K53=1,J53&lt;&gt;1),1,IF(AND(K53=0,J53&lt;&gt;0),-1,0)),IF(AND(K53=1,J53&lt;&gt;1),1,0))</f>
        <v>0</v>
      </c>
      <c r="AB53" s="11">
        <f ca="1">IF(SUM($W53:AA53)&gt;0,IF(AND(L53=1,K53&lt;&gt;1),1,IF(AND(L53=0,K53&lt;&gt;0),-1,0)),IF(AND(L53=1,K53&lt;&gt;1),1,0))</f>
        <v>-1</v>
      </c>
      <c r="AC53" s="11">
        <f ca="1">IF(SUM($W53:AB53)&gt;0,IF(AND(M53=1,L53&lt;&gt;1),1,IF(AND(M53=0,L53&lt;&gt;0),-1,0)),IF(AND(M53=1,L53&lt;&gt;1),1,0))</f>
        <v>0</v>
      </c>
      <c r="AD53" s="11">
        <f ca="1">IF(SUM($W53:AC53)&gt;0,IF(AND(N53=1,M53&lt;&gt;1),1,IF(AND(N53=0,M53&lt;&gt;0),-1,0)),IF(AND(N53=1,M53&lt;&gt;1),1,0))</f>
        <v>0</v>
      </c>
      <c r="AE53" s="11">
        <f ca="1">IF(SUM($W53:AD53)&gt;0,IF(AND(O53=1,N53&lt;&gt;1),1,IF(AND(O53=0,N53&lt;&gt;0),-1,0)),IF(AND(O53=1,N53&lt;&gt;1),1,0))</f>
        <v>0</v>
      </c>
      <c r="AF53" s="11">
        <f ca="1">IF(SUM($W53:AE53)&gt;0,IF(AND(P53=1,O53&lt;&gt;1),1,IF(AND(P53=0,O53&lt;&gt;0),-1,0)),IF(AND(P53=1,O53&lt;&gt;1),1,0))</f>
        <v>0</v>
      </c>
      <c r="AG53" s="11">
        <f ca="1">IF(SUM($W53:AF53)&gt;0,IF(AND(Q53=1,P53&lt;&gt;1),1,IF(AND(Q53=0,P53&lt;&gt;0),-1,0)),IF(AND(Q53=1,P53&lt;&gt;1),1,0))</f>
        <v>0</v>
      </c>
      <c r="AH53" s="11">
        <f ca="1">IF(SUM($W53:AG53)&gt;0,IF(AND(R53=1,Q53&lt;&gt;1),1,IF(AND(R53=0,Q53&lt;&gt;0),-1,0)),IF(AND(R53=1,Q53&lt;&gt;1),1,0))</f>
        <v>0</v>
      </c>
      <c r="AI53" s="11">
        <f ca="1">IF(SUM($W53:AH53)&gt;0,IF(AND(S53=1,R53&lt;&gt;1),1,IF(AND(S53=0,R53&lt;&gt;0),-1,0)),IF(AND(S53=1,R53&lt;&gt;1),1,0))</f>
        <v>0</v>
      </c>
      <c r="AJ53" s="11">
        <f ca="1">IF(SUM($W53:AI53)&gt;0,IF(AND(T53=1,S53&lt;&gt;1),1,IF(AND(T53=0,S53&lt;&gt;0),-1,0)),IF(AND(T53=1,S53&lt;&gt;1),1,0))</f>
        <v>0</v>
      </c>
      <c r="AK53" s="11">
        <f ca="1">IF(SUM($W53:AJ53)&gt;0,IF(AND(U53=1,T53&lt;&gt;1),1,IF(AND(U53=0,T53&lt;&gt;0),-1,0)),IF(AND(U53=1,T53&lt;&gt;1),1,0))</f>
        <v>0</v>
      </c>
      <c r="AL53" s="11">
        <f t="shared" ca="1" si="17"/>
        <v>1</v>
      </c>
      <c r="AN53" s="4" t="str">
        <f t="shared" ca="1" si="35"/>
        <v/>
      </c>
      <c r="AO53" s="4" t="str">
        <f t="shared" ca="1" si="36"/>
        <v/>
      </c>
      <c r="AP53" s="4">
        <f t="shared" ca="1" si="37"/>
        <v>0</v>
      </c>
      <c r="AQ53" s="4" t="str">
        <f t="shared" ca="1" si="38"/>
        <v/>
      </c>
      <c r="AR53" s="4" t="str">
        <f t="shared" ca="1" si="39"/>
        <v/>
      </c>
      <c r="AS53" s="4">
        <f t="shared" ca="1" si="40"/>
        <v>0</v>
      </c>
      <c r="AT53" s="4" t="str">
        <f t="shared" ca="1" si="41"/>
        <v/>
      </c>
      <c r="AU53" s="4" t="str">
        <f t="shared" ca="1" si="42"/>
        <v/>
      </c>
      <c r="AV53" s="4" t="str">
        <f t="shared" ca="1" si="43"/>
        <v/>
      </c>
      <c r="AW53" s="4" t="str">
        <f t="shared" ca="1" si="44"/>
        <v/>
      </c>
      <c r="AX53" s="4" t="str">
        <f t="shared" ca="1" si="45"/>
        <v/>
      </c>
      <c r="AY53" s="4" t="str">
        <f t="shared" ca="1" si="46"/>
        <v/>
      </c>
      <c r="AZ53" s="4" t="str">
        <f t="shared" ca="1" si="47"/>
        <v/>
      </c>
      <c r="BA53" s="11" t="str">
        <f t="shared" ca="1" si="31"/>
        <v/>
      </c>
      <c r="BB53" s="11" t="str">
        <f t="shared" ca="1" si="32"/>
        <v/>
      </c>
      <c r="BC53" s="11" t="str">
        <f t="shared" ca="1" si="2"/>
        <v/>
      </c>
      <c r="BE53" s="4">
        <f ca="1">COUNT($AN53:AN53)</f>
        <v>0</v>
      </c>
      <c r="BF53" s="4">
        <f ca="1">COUNT($AN53:AO53)</f>
        <v>0</v>
      </c>
      <c r="BG53" s="4">
        <f ca="1">COUNT($AN53:AP53)</f>
        <v>1</v>
      </c>
      <c r="BH53" s="4">
        <f ca="1">COUNT($AN53:AQ53)</f>
        <v>1</v>
      </c>
      <c r="BI53" s="4">
        <f ca="1">COUNT($AN53:AR53)</f>
        <v>1</v>
      </c>
      <c r="BJ53" s="4">
        <f ca="1">COUNT($AN53:AS53)</f>
        <v>2</v>
      </c>
      <c r="BK53" s="4">
        <f ca="1">COUNT($AN53:AT53)</f>
        <v>2</v>
      </c>
      <c r="BL53" s="4">
        <f ca="1">COUNT($AN53:AU53)</f>
        <v>2</v>
      </c>
      <c r="BM53" s="4">
        <f ca="1">COUNT($AN53:AV53)</f>
        <v>2</v>
      </c>
      <c r="BN53" s="4">
        <f ca="1">COUNT($AN53:AW53)</f>
        <v>2</v>
      </c>
      <c r="BO53" s="4">
        <f ca="1">COUNT($AN53:AX53)</f>
        <v>2</v>
      </c>
      <c r="BP53" s="4">
        <f ca="1">COUNT($AN53:AY53)</f>
        <v>2</v>
      </c>
      <c r="BQ53" s="4">
        <f ca="1">COUNT($AN53:AZ53)</f>
        <v>2</v>
      </c>
      <c r="BR53" s="11">
        <f ca="1">COUNT($AN53:BA53)</f>
        <v>2</v>
      </c>
      <c r="BS53" s="11">
        <f ca="1">COUNT($AN53:BB53)</f>
        <v>2</v>
      </c>
      <c r="BT53" s="4">
        <f t="shared" ca="1" si="33"/>
        <v>2</v>
      </c>
      <c r="BV53" s="11">
        <f ca="1">IFERROR(HLOOKUP(BV$1,$BE53:$BS$216,ROWS($BE53:$BE$216),0),"")</f>
        <v>1100701</v>
      </c>
      <c r="BW53" s="11">
        <f ca="1">IFERROR(HLOOKUP(BW$1,$BE53:$BT$216,ROWS($BE53:$BE$216),0),"")</f>
        <v>1130701</v>
      </c>
      <c r="BX53" s="11" t="str">
        <f ca="1">IFERROR(HLOOKUP(BX$1,$BE53:$BS$216,ROWS($BE53:$BE$216),0),"")</f>
        <v/>
      </c>
      <c r="BY53" s="11" t="str">
        <f ca="1">IFERROR(HLOOKUP(BY$1,$BE53:$BT$216,ROWS($BE53:$BE$216),0),"")</f>
        <v/>
      </c>
      <c r="BZ53" s="11" t="str">
        <f ca="1">IFERROR(HLOOKUP(BZ$1,$BE53:$BS$216,ROWS($BE53:$BE$216),0),"")</f>
        <v/>
      </c>
      <c r="CA53" s="11" t="str">
        <f ca="1">IFERROR(HLOOKUP(CA$1,$BE53:$BT$216,ROWS($BE53:$BE$216),0),"")</f>
        <v/>
      </c>
      <c r="CD53" s="4" t="str">
        <f t="shared" ca="1" si="34"/>
        <v>if(Name() == "WHIRLPOOL-BOM") { includeOK = (DateNum() &gt;= 1100701 AND DateNum() &lt; 1130701); }</v>
      </c>
    </row>
    <row r="54" spans="1:82" x14ac:dyDescent="0.45">
      <c r="B54" s="4" t="s">
        <v>45</v>
      </c>
      <c r="C54" s="4" t="s">
        <v>19593</v>
      </c>
      <c r="D54" s="4" t="s">
        <v>23790</v>
      </c>
      <c r="F54" s="11" t="s">
        <v>23415</v>
      </c>
      <c r="G54" s="4">
        <f t="shared" si="3"/>
        <v>0</v>
      </c>
      <c r="H54" s="4">
        <f t="shared" si="4"/>
        <v>0</v>
      </c>
      <c r="I54" s="4">
        <f t="shared" si="5"/>
        <v>1</v>
      </c>
      <c r="J54" s="4">
        <f t="shared" si="6"/>
        <v>1</v>
      </c>
      <c r="K54" s="4">
        <f t="shared" si="7"/>
        <v>1</v>
      </c>
      <c r="L54" s="4">
        <f t="shared" si="8"/>
        <v>0</v>
      </c>
      <c r="M54" s="4">
        <f t="shared" si="9"/>
        <v>0</v>
      </c>
      <c r="N54" s="4">
        <f t="shared" si="10"/>
        <v>0</v>
      </c>
      <c r="O54" s="4">
        <f t="shared" si="11"/>
        <v>0</v>
      </c>
      <c r="P54" s="4">
        <f t="shared" si="12"/>
        <v>0</v>
      </c>
      <c r="Q54" s="4">
        <f t="shared" si="1"/>
        <v>0</v>
      </c>
      <c r="R54" s="4">
        <f t="shared" si="13"/>
        <v>0</v>
      </c>
      <c r="S54" s="4">
        <f t="shared" si="14"/>
        <v>0</v>
      </c>
      <c r="T54" s="11">
        <f t="shared" si="15"/>
        <v>0</v>
      </c>
      <c r="U54" s="11">
        <f t="shared" si="16"/>
        <v>0</v>
      </c>
      <c r="W54" s="11">
        <f ca="1">IF(SUM($W54:W54)&gt;0,IF(AND(G54=1,F54&lt;&gt;1),1,IF(AND(G54=0,F54&lt;&gt;0),-1,0)),IF(AND(G54=1,F54&lt;&gt;1),1,0))</f>
        <v>0</v>
      </c>
      <c r="X54" s="11">
        <f ca="1">IF(SUM($W54:W54)&gt;0,IF(AND(H54=1,G54&lt;&gt;1),1,IF(AND(H54=0,G54&lt;&gt;0),-1,0)),IF(AND(H54=1,G54&lt;&gt;1),1,0))</f>
        <v>0</v>
      </c>
      <c r="Y54" s="11">
        <f ca="1">IF(SUM($W54:X54)&gt;0,IF(AND(I54=1,H54&lt;&gt;1),1,IF(AND(I54=0,H54&lt;&gt;0),-1,0)),IF(AND(I54=1,H54&lt;&gt;1),1,0))</f>
        <v>1</v>
      </c>
      <c r="Z54" s="11">
        <f ca="1">IF(SUM($W54:Y54)&gt;0,IF(AND(J54=1,I54&lt;&gt;1),1,IF(AND(J54=0,I54&lt;&gt;0),-1,0)),IF(AND(J54=1,I54&lt;&gt;1),1,0))</f>
        <v>0</v>
      </c>
      <c r="AA54" s="11">
        <f ca="1">IF(SUM($W54:Z54)&gt;0,IF(AND(K54=1,J54&lt;&gt;1),1,IF(AND(K54=0,J54&lt;&gt;0),-1,0)),IF(AND(K54=1,J54&lt;&gt;1),1,0))</f>
        <v>0</v>
      </c>
      <c r="AB54" s="11">
        <f ca="1">IF(SUM($W54:AA54)&gt;0,IF(AND(L54=1,K54&lt;&gt;1),1,IF(AND(L54=0,K54&lt;&gt;0),-1,0)),IF(AND(L54=1,K54&lt;&gt;1),1,0))</f>
        <v>-1</v>
      </c>
      <c r="AC54" s="11">
        <f ca="1">IF(SUM($W54:AB54)&gt;0,IF(AND(M54=1,L54&lt;&gt;1),1,IF(AND(M54=0,L54&lt;&gt;0),-1,0)),IF(AND(M54=1,L54&lt;&gt;1),1,0))</f>
        <v>0</v>
      </c>
      <c r="AD54" s="11">
        <f ca="1">IF(SUM($W54:AC54)&gt;0,IF(AND(N54=1,M54&lt;&gt;1),1,IF(AND(N54=0,M54&lt;&gt;0),-1,0)),IF(AND(N54=1,M54&lt;&gt;1),1,0))</f>
        <v>0</v>
      </c>
      <c r="AE54" s="11">
        <f ca="1">IF(SUM($W54:AD54)&gt;0,IF(AND(O54=1,N54&lt;&gt;1),1,IF(AND(O54=0,N54&lt;&gt;0),-1,0)),IF(AND(O54=1,N54&lt;&gt;1),1,0))</f>
        <v>0</v>
      </c>
      <c r="AF54" s="11">
        <f ca="1">IF(SUM($W54:AE54)&gt;0,IF(AND(P54=1,O54&lt;&gt;1),1,IF(AND(P54=0,O54&lt;&gt;0),-1,0)),IF(AND(P54=1,O54&lt;&gt;1),1,0))</f>
        <v>0</v>
      </c>
      <c r="AG54" s="11">
        <f ca="1">IF(SUM($W54:AF54)&gt;0,IF(AND(Q54=1,P54&lt;&gt;1),1,IF(AND(Q54=0,P54&lt;&gt;0),-1,0)),IF(AND(Q54=1,P54&lt;&gt;1),1,0))</f>
        <v>0</v>
      </c>
      <c r="AH54" s="11">
        <f ca="1">IF(SUM($W54:AG54)&gt;0,IF(AND(R54=1,Q54&lt;&gt;1),1,IF(AND(R54=0,Q54&lt;&gt;0),-1,0)),IF(AND(R54=1,Q54&lt;&gt;1),1,0))</f>
        <v>0</v>
      </c>
      <c r="AI54" s="11">
        <f ca="1">IF(SUM($W54:AH54)&gt;0,IF(AND(S54=1,R54&lt;&gt;1),1,IF(AND(S54=0,R54&lt;&gt;0),-1,0)),IF(AND(S54=1,R54&lt;&gt;1),1,0))</f>
        <v>0</v>
      </c>
      <c r="AJ54" s="11">
        <f ca="1">IF(SUM($W54:AI54)&gt;0,IF(AND(T54=1,S54&lt;&gt;1),1,IF(AND(T54=0,S54&lt;&gt;0),-1,0)),IF(AND(T54=1,S54&lt;&gt;1),1,0))</f>
        <v>0</v>
      </c>
      <c r="AK54" s="11">
        <f ca="1">IF(SUM($W54:AJ54)&gt;0,IF(AND(U54=1,T54&lt;&gt;1),1,IF(AND(U54=0,T54&lt;&gt;0),-1,0)),IF(AND(U54=1,T54&lt;&gt;1),1,0))</f>
        <v>0</v>
      </c>
      <c r="AL54" s="11">
        <f t="shared" ca="1" si="17"/>
        <v>1</v>
      </c>
      <c r="AN54" s="4" t="str">
        <f t="shared" ca="1" si="35"/>
        <v/>
      </c>
      <c r="AO54" s="4" t="str">
        <f t="shared" ca="1" si="36"/>
        <v/>
      </c>
      <c r="AP54" s="4">
        <f t="shared" ca="1" si="37"/>
        <v>0</v>
      </c>
      <c r="AQ54" s="4" t="str">
        <f t="shared" ca="1" si="38"/>
        <v/>
      </c>
      <c r="AR54" s="4" t="str">
        <f t="shared" ca="1" si="39"/>
        <v/>
      </c>
      <c r="AS54" s="4">
        <f t="shared" ca="1" si="40"/>
        <v>0</v>
      </c>
      <c r="AT54" s="4" t="str">
        <f t="shared" ca="1" si="41"/>
        <v/>
      </c>
      <c r="AU54" s="4" t="str">
        <f t="shared" ca="1" si="42"/>
        <v/>
      </c>
      <c r="AV54" s="4" t="str">
        <f t="shared" ca="1" si="43"/>
        <v/>
      </c>
      <c r="AW54" s="4" t="str">
        <f t="shared" ca="1" si="44"/>
        <v/>
      </c>
      <c r="AX54" s="4" t="str">
        <f t="shared" ca="1" si="45"/>
        <v/>
      </c>
      <c r="AY54" s="4" t="str">
        <f t="shared" ca="1" si="46"/>
        <v/>
      </c>
      <c r="AZ54" s="4" t="str">
        <f t="shared" ca="1" si="47"/>
        <v/>
      </c>
      <c r="BA54" s="11" t="str">
        <f t="shared" ca="1" si="31"/>
        <v/>
      </c>
      <c r="BB54" s="11" t="str">
        <f t="shared" ca="1" si="32"/>
        <v/>
      </c>
      <c r="BC54" s="11" t="str">
        <f t="shared" ca="1" si="2"/>
        <v/>
      </c>
      <c r="BE54" s="4">
        <f ca="1">COUNT($AN54:AN54)</f>
        <v>0</v>
      </c>
      <c r="BF54" s="4">
        <f ca="1">COUNT($AN54:AO54)</f>
        <v>0</v>
      </c>
      <c r="BG54" s="4">
        <f ca="1">COUNT($AN54:AP54)</f>
        <v>1</v>
      </c>
      <c r="BH54" s="4">
        <f ca="1">COUNT($AN54:AQ54)</f>
        <v>1</v>
      </c>
      <c r="BI54" s="4">
        <f ca="1">COUNT($AN54:AR54)</f>
        <v>1</v>
      </c>
      <c r="BJ54" s="4">
        <f ca="1">COUNT($AN54:AS54)</f>
        <v>2</v>
      </c>
      <c r="BK54" s="4">
        <f ca="1">COUNT($AN54:AT54)</f>
        <v>2</v>
      </c>
      <c r="BL54" s="4">
        <f ca="1">COUNT($AN54:AU54)</f>
        <v>2</v>
      </c>
      <c r="BM54" s="4">
        <f ca="1">COUNT($AN54:AV54)</f>
        <v>2</v>
      </c>
      <c r="BN54" s="4">
        <f ca="1">COUNT($AN54:AW54)</f>
        <v>2</v>
      </c>
      <c r="BO54" s="4">
        <f ca="1">COUNT($AN54:AX54)</f>
        <v>2</v>
      </c>
      <c r="BP54" s="4">
        <f ca="1">COUNT($AN54:AY54)</f>
        <v>2</v>
      </c>
      <c r="BQ54" s="4">
        <f ca="1">COUNT($AN54:AZ54)</f>
        <v>2</v>
      </c>
      <c r="BR54" s="11">
        <f ca="1">COUNT($AN54:BA54)</f>
        <v>2</v>
      </c>
      <c r="BS54" s="11">
        <f ca="1">COUNT($AN54:BB54)</f>
        <v>2</v>
      </c>
      <c r="BT54" s="4">
        <f t="shared" ca="1" si="33"/>
        <v>2</v>
      </c>
      <c r="BV54" s="11">
        <f ca="1">IFERROR(HLOOKUP(BV$1,$BE54:$BS$216,ROWS($BE54:$BE$216),0),"")</f>
        <v>1100701</v>
      </c>
      <c r="BW54" s="11">
        <f ca="1">IFERROR(HLOOKUP(BW$1,$BE54:$BT$216,ROWS($BE54:$BE$216),0),"")</f>
        <v>1130701</v>
      </c>
      <c r="BX54" s="11" t="str">
        <f ca="1">IFERROR(HLOOKUP(BX$1,$BE54:$BS$216,ROWS($BE54:$BE$216),0),"")</f>
        <v/>
      </c>
      <c r="BY54" s="11" t="str">
        <f ca="1">IFERROR(HLOOKUP(BY$1,$BE54:$BT$216,ROWS($BE54:$BE$216),0),"")</f>
        <v/>
      </c>
      <c r="BZ54" s="11" t="str">
        <f ca="1">IFERROR(HLOOKUP(BZ$1,$BE54:$BS$216,ROWS($BE54:$BE$216),0),"")</f>
        <v/>
      </c>
      <c r="CA54" s="11" t="str">
        <f ca="1">IFERROR(HLOOKUP(CA$1,$BE54:$BT$216,ROWS($BE54:$BE$216),0),"")</f>
        <v/>
      </c>
      <c r="CD54" s="4" t="str">
        <f t="shared" ca="1" si="34"/>
        <v>if(Name() == "WABCOINDIA-BOM") { includeOK = (DateNum() &gt;= 1100701 AND DateNum() &lt; 1130701); }</v>
      </c>
    </row>
    <row r="55" spans="1:82" x14ac:dyDescent="0.45">
      <c r="B55" s="4" t="s">
        <v>19</v>
      </c>
      <c r="C55" s="4" t="s">
        <v>21528</v>
      </c>
      <c r="D55" s="4" t="s">
        <v>23766</v>
      </c>
      <c r="F55" s="11" t="s">
        <v>18740</v>
      </c>
      <c r="G55" s="4">
        <f t="shared" si="3"/>
        <v>0</v>
      </c>
      <c r="H55" s="4">
        <f t="shared" si="4"/>
        <v>0</v>
      </c>
      <c r="I55" s="4">
        <f t="shared" si="5"/>
        <v>1</v>
      </c>
      <c r="J55" s="4">
        <f t="shared" si="6"/>
        <v>1</v>
      </c>
      <c r="K55" s="4">
        <f t="shared" si="7"/>
        <v>0</v>
      </c>
      <c r="L55" s="4">
        <f t="shared" si="8"/>
        <v>0</v>
      </c>
      <c r="M55" s="4">
        <f t="shared" si="9"/>
        <v>0</v>
      </c>
      <c r="N55" s="4">
        <f t="shared" si="10"/>
        <v>0</v>
      </c>
      <c r="O55" s="4">
        <f t="shared" si="11"/>
        <v>0</v>
      </c>
      <c r="P55" s="4">
        <f t="shared" si="12"/>
        <v>0</v>
      </c>
      <c r="Q55" s="4">
        <f t="shared" si="1"/>
        <v>0</v>
      </c>
      <c r="R55" s="4">
        <f t="shared" si="13"/>
        <v>0</v>
      </c>
      <c r="S55" s="4">
        <f t="shared" si="14"/>
        <v>0</v>
      </c>
      <c r="T55" s="11">
        <f t="shared" si="15"/>
        <v>0</v>
      </c>
      <c r="U55" s="11">
        <f t="shared" si="16"/>
        <v>0</v>
      </c>
      <c r="W55" s="11">
        <f ca="1">IF(SUM($W55:W55)&gt;0,IF(AND(G55=1,F55&lt;&gt;1),1,IF(AND(G55=0,F55&lt;&gt;0),-1,0)),IF(AND(G55=1,F55&lt;&gt;1),1,0))</f>
        <v>0</v>
      </c>
      <c r="X55" s="11">
        <f ca="1">IF(SUM($W55:W55)&gt;0,IF(AND(H55=1,G55&lt;&gt;1),1,IF(AND(H55=0,G55&lt;&gt;0),-1,0)),IF(AND(H55=1,G55&lt;&gt;1),1,0))</f>
        <v>0</v>
      </c>
      <c r="Y55" s="11">
        <f ca="1">IF(SUM($W55:X55)&gt;0,IF(AND(I55=1,H55&lt;&gt;1),1,IF(AND(I55=0,H55&lt;&gt;0),-1,0)),IF(AND(I55=1,H55&lt;&gt;1),1,0))</f>
        <v>1</v>
      </c>
      <c r="Z55" s="11">
        <f ca="1">IF(SUM($W55:Y55)&gt;0,IF(AND(J55=1,I55&lt;&gt;1),1,IF(AND(J55=0,I55&lt;&gt;0),-1,0)),IF(AND(J55=1,I55&lt;&gt;1),1,0))</f>
        <v>0</v>
      </c>
      <c r="AA55" s="11">
        <f ca="1">IF(SUM($W55:Z55)&gt;0,IF(AND(K55=1,J55&lt;&gt;1),1,IF(AND(K55=0,J55&lt;&gt;0),-1,0)),IF(AND(K55=1,J55&lt;&gt;1),1,0))</f>
        <v>-1</v>
      </c>
      <c r="AB55" s="11">
        <f ca="1">IF(SUM($W55:AA55)&gt;0,IF(AND(L55=1,K55&lt;&gt;1),1,IF(AND(L55=0,K55&lt;&gt;0),-1,0)),IF(AND(L55=1,K55&lt;&gt;1),1,0))</f>
        <v>0</v>
      </c>
      <c r="AC55" s="11">
        <f ca="1">IF(SUM($W55:AB55)&gt;0,IF(AND(M55=1,L55&lt;&gt;1),1,IF(AND(M55=0,L55&lt;&gt;0),-1,0)),IF(AND(M55=1,L55&lt;&gt;1),1,0))</f>
        <v>0</v>
      </c>
      <c r="AD55" s="11">
        <f ca="1">IF(SUM($W55:AC55)&gt;0,IF(AND(N55=1,M55&lt;&gt;1),1,IF(AND(N55=0,M55&lt;&gt;0),-1,0)),IF(AND(N55=1,M55&lt;&gt;1),1,0))</f>
        <v>0</v>
      </c>
      <c r="AE55" s="11">
        <f ca="1">IF(SUM($W55:AD55)&gt;0,IF(AND(O55=1,N55&lt;&gt;1),1,IF(AND(O55=0,N55&lt;&gt;0),-1,0)),IF(AND(O55=1,N55&lt;&gt;1),1,0))</f>
        <v>0</v>
      </c>
      <c r="AF55" s="11">
        <f ca="1">IF(SUM($W55:AE55)&gt;0,IF(AND(P55=1,O55&lt;&gt;1),1,IF(AND(P55=0,O55&lt;&gt;0),-1,0)),IF(AND(P55=1,O55&lt;&gt;1),1,0))</f>
        <v>0</v>
      </c>
      <c r="AG55" s="11">
        <f ca="1">IF(SUM($W55:AF55)&gt;0,IF(AND(Q55=1,P55&lt;&gt;1),1,IF(AND(Q55=0,P55&lt;&gt;0),-1,0)),IF(AND(Q55=1,P55&lt;&gt;1),1,0))</f>
        <v>0</v>
      </c>
      <c r="AH55" s="11">
        <f ca="1">IF(SUM($W55:AG55)&gt;0,IF(AND(R55=1,Q55&lt;&gt;1),1,IF(AND(R55=0,Q55&lt;&gt;0),-1,0)),IF(AND(R55=1,Q55&lt;&gt;1),1,0))</f>
        <v>0</v>
      </c>
      <c r="AI55" s="11">
        <f ca="1">IF(SUM($W55:AH55)&gt;0,IF(AND(S55=1,R55&lt;&gt;1),1,IF(AND(S55=0,R55&lt;&gt;0),-1,0)),IF(AND(S55=1,R55&lt;&gt;1),1,0))</f>
        <v>0</v>
      </c>
      <c r="AJ55" s="11">
        <f ca="1">IF(SUM($W55:AI55)&gt;0,IF(AND(T55=1,S55&lt;&gt;1),1,IF(AND(T55=0,S55&lt;&gt;0),-1,0)),IF(AND(T55=1,S55&lt;&gt;1),1,0))</f>
        <v>0</v>
      </c>
      <c r="AK55" s="11">
        <f ca="1">IF(SUM($W55:AJ55)&gt;0,IF(AND(U55=1,T55&lt;&gt;1),1,IF(AND(U55=0,T55&lt;&gt;0),-1,0)),IF(AND(U55=1,T55&lt;&gt;1),1,0))</f>
        <v>0</v>
      </c>
      <c r="AL55" s="11">
        <f t="shared" ca="1" si="17"/>
        <v>1</v>
      </c>
      <c r="AN55" s="4" t="str">
        <f t="shared" ca="1" si="35"/>
        <v/>
      </c>
      <c r="AO55" s="4" t="str">
        <f t="shared" ca="1" si="36"/>
        <v/>
      </c>
      <c r="AP55" s="4">
        <f t="shared" ca="1" si="37"/>
        <v>0</v>
      </c>
      <c r="AQ55" s="4" t="str">
        <f t="shared" ca="1" si="38"/>
        <v/>
      </c>
      <c r="AR55" s="4">
        <f t="shared" ca="1" si="39"/>
        <v>0</v>
      </c>
      <c r="AS55" s="4" t="str">
        <f t="shared" ca="1" si="40"/>
        <v/>
      </c>
      <c r="AT55" s="4" t="str">
        <f t="shared" ca="1" si="41"/>
        <v/>
      </c>
      <c r="AU55" s="4" t="str">
        <f t="shared" ca="1" si="42"/>
        <v/>
      </c>
      <c r="AV55" s="4" t="str">
        <f t="shared" ca="1" si="43"/>
        <v/>
      </c>
      <c r="AW55" s="4" t="str">
        <f t="shared" ca="1" si="44"/>
        <v/>
      </c>
      <c r="AX55" s="4" t="str">
        <f t="shared" ca="1" si="45"/>
        <v/>
      </c>
      <c r="AY55" s="4" t="str">
        <f t="shared" ca="1" si="46"/>
        <v/>
      </c>
      <c r="AZ55" s="4" t="str">
        <f t="shared" ca="1" si="47"/>
        <v/>
      </c>
      <c r="BA55" s="11" t="str">
        <f t="shared" ca="1" si="31"/>
        <v/>
      </c>
      <c r="BB55" s="11" t="str">
        <f t="shared" ca="1" si="32"/>
        <v/>
      </c>
      <c r="BC55" s="11" t="str">
        <f t="shared" ca="1" si="2"/>
        <v/>
      </c>
      <c r="BE55" s="4">
        <f ca="1">COUNT($AN55:AN55)</f>
        <v>0</v>
      </c>
      <c r="BF55" s="4">
        <f ca="1">COUNT($AN55:AO55)</f>
        <v>0</v>
      </c>
      <c r="BG55" s="4">
        <f ca="1">COUNT($AN55:AP55)</f>
        <v>1</v>
      </c>
      <c r="BH55" s="4">
        <f ca="1">COUNT($AN55:AQ55)</f>
        <v>1</v>
      </c>
      <c r="BI55" s="4">
        <f ca="1">COUNT($AN55:AR55)</f>
        <v>2</v>
      </c>
      <c r="BJ55" s="4">
        <f ca="1">COUNT($AN55:AS55)</f>
        <v>2</v>
      </c>
      <c r="BK55" s="4">
        <f ca="1">COUNT($AN55:AT55)</f>
        <v>2</v>
      </c>
      <c r="BL55" s="4">
        <f ca="1">COUNT($AN55:AU55)</f>
        <v>2</v>
      </c>
      <c r="BM55" s="4">
        <f ca="1">COUNT($AN55:AV55)</f>
        <v>2</v>
      </c>
      <c r="BN55" s="4">
        <f ca="1">COUNT($AN55:AW55)</f>
        <v>2</v>
      </c>
      <c r="BO55" s="4">
        <f ca="1">COUNT($AN55:AX55)</f>
        <v>2</v>
      </c>
      <c r="BP55" s="4">
        <f ca="1">COUNT($AN55:AY55)</f>
        <v>2</v>
      </c>
      <c r="BQ55" s="4">
        <f ca="1">COUNT($AN55:AZ55)</f>
        <v>2</v>
      </c>
      <c r="BR55" s="11">
        <f ca="1">COUNT($AN55:BA55)</f>
        <v>2</v>
      </c>
      <c r="BS55" s="11">
        <f ca="1">COUNT($AN55:BB55)</f>
        <v>2</v>
      </c>
      <c r="BT55" s="4">
        <f t="shared" ca="1" si="33"/>
        <v>2</v>
      </c>
      <c r="BV55" s="11">
        <f ca="1">IFERROR(HLOOKUP(BV$1,$BE55:$BS$216,ROWS($BE55:$BE$216),0),"")</f>
        <v>1100701</v>
      </c>
      <c r="BW55" s="11">
        <f ca="1">IFERROR(HLOOKUP(BW$1,$BE55:$BT$216,ROWS($BE55:$BE$216),0),"")</f>
        <v>1120701</v>
      </c>
      <c r="BX55" s="11" t="str">
        <f ca="1">IFERROR(HLOOKUP(BX$1,$BE55:$BS$216,ROWS($BE55:$BE$216),0),"")</f>
        <v/>
      </c>
      <c r="BY55" s="11" t="str">
        <f ca="1">IFERROR(HLOOKUP(BY$1,$BE55:$BT$216,ROWS($BE55:$BE$216),0),"")</f>
        <v/>
      </c>
      <c r="BZ55" s="11" t="str">
        <f ca="1">IFERROR(HLOOKUP(BZ$1,$BE55:$BS$216,ROWS($BE55:$BE$216),0),"")</f>
        <v/>
      </c>
      <c r="CA55" s="11" t="str">
        <f ca="1">IFERROR(HLOOKUP(CA$1,$BE55:$BT$216,ROWS($BE55:$BE$216),0),"")</f>
        <v/>
      </c>
      <c r="CD55" s="4" t="str">
        <f t="shared" ca="1" si="34"/>
        <v>if(Name() == "CMIFPE-BOM") { includeOK = (DateNum() &gt;= 1100701 AND DateNum() &lt; 1120701); }</v>
      </c>
    </row>
    <row r="56" spans="1:82" x14ac:dyDescent="0.45">
      <c r="B56" s="4" t="s">
        <v>46</v>
      </c>
      <c r="C56" s="4" t="s">
        <v>18364</v>
      </c>
      <c r="D56" s="4" t="s">
        <v>23791</v>
      </c>
      <c r="F56" s="11" t="s">
        <v>18078</v>
      </c>
      <c r="G56" s="4">
        <f t="shared" si="3"/>
        <v>0</v>
      </c>
      <c r="H56" s="4">
        <f t="shared" si="4"/>
        <v>0</v>
      </c>
      <c r="I56" s="4">
        <f t="shared" si="5"/>
        <v>1</v>
      </c>
      <c r="J56" s="4">
        <f t="shared" si="6"/>
        <v>0</v>
      </c>
      <c r="K56" s="4">
        <f t="shared" si="7"/>
        <v>0</v>
      </c>
      <c r="L56" s="4">
        <f t="shared" si="8"/>
        <v>0</v>
      </c>
      <c r="M56" s="4">
        <f t="shared" si="9"/>
        <v>0</v>
      </c>
      <c r="N56" s="4">
        <f t="shared" si="10"/>
        <v>0</v>
      </c>
      <c r="O56" s="4">
        <f t="shared" si="11"/>
        <v>0</v>
      </c>
      <c r="P56" s="4">
        <f t="shared" si="12"/>
        <v>0</v>
      </c>
      <c r="Q56" s="4">
        <f t="shared" si="1"/>
        <v>0</v>
      </c>
      <c r="R56" s="4">
        <f t="shared" si="13"/>
        <v>0</v>
      </c>
      <c r="S56" s="4">
        <f t="shared" si="14"/>
        <v>0</v>
      </c>
      <c r="T56" s="11">
        <f t="shared" si="15"/>
        <v>0</v>
      </c>
      <c r="U56" s="11">
        <f t="shared" si="16"/>
        <v>0</v>
      </c>
      <c r="W56" s="11">
        <f ca="1">IF(SUM($W56:W56)&gt;0,IF(AND(G56=1,F56&lt;&gt;1),1,IF(AND(G56=0,F56&lt;&gt;0),-1,0)),IF(AND(G56=1,F56&lt;&gt;1),1,0))</f>
        <v>0</v>
      </c>
      <c r="X56" s="11">
        <f ca="1">IF(SUM($W56:W56)&gt;0,IF(AND(H56=1,G56&lt;&gt;1),1,IF(AND(H56=0,G56&lt;&gt;0),-1,0)),IF(AND(H56=1,G56&lt;&gt;1),1,0))</f>
        <v>0</v>
      </c>
      <c r="Y56" s="11">
        <f ca="1">IF(SUM($W56:X56)&gt;0,IF(AND(I56=1,H56&lt;&gt;1),1,IF(AND(I56=0,H56&lt;&gt;0),-1,0)),IF(AND(I56=1,H56&lt;&gt;1),1,0))</f>
        <v>1</v>
      </c>
      <c r="Z56" s="11">
        <f ca="1">IF(SUM($W56:Y56)&gt;0,IF(AND(J56=1,I56&lt;&gt;1),1,IF(AND(J56=0,I56&lt;&gt;0),-1,0)),IF(AND(J56=1,I56&lt;&gt;1),1,0))</f>
        <v>-1</v>
      </c>
      <c r="AA56" s="11">
        <f ca="1">IF(SUM($W56:Z56)&gt;0,IF(AND(K56=1,J56&lt;&gt;1),1,IF(AND(K56=0,J56&lt;&gt;0),-1,0)),IF(AND(K56=1,J56&lt;&gt;1),1,0))</f>
        <v>0</v>
      </c>
      <c r="AB56" s="11">
        <f ca="1">IF(SUM($W56:AA56)&gt;0,IF(AND(L56=1,K56&lt;&gt;1),1,IF(AND(L56=0,K56&lt;&gt;0),-1,0)),IF(AND(L56=1,K56&lt;&gt;1),1,0))</f>
        <v>0</v>
      </c>
      <c r="AC56" s="11">
        <f ca="1">IF(SUM($W56:AB56)&gt;0,IF(AND(M56=1,L56&lt;&gt;1),1,IF(AND(M56=0,L56&lt;&gt;0),-1,0)),IF(AND(M56=1,L56&lt;&gt;1),1,0))</f>
        <v>0</v>
      </c>
      <c r="AD56" s="11">
        <f ca="1">IF(SUM($W56:AC56)&gt;0,IF(AND(N56=1,M56&lt;&gt;1),1,IF(AND(N56=0,M56&lt;&gt;0),-1,0)),IF(AND(N56=1,M56&lt;&gt;1),1,0))</f>
        <v>0</v>
      </c>
      <c r="AE56" s="11">
        <f ca="1">IF(SUM($W56:AD56)&gt;0,IF(AND(O56=1,N56&lt;&gt;1),1,IF(AND(O56=0,N56&lt;&gt;0),-1,0)),IF(AND(O56=1,N56&lt;&gt;1),1,0))</f>
        <v>0</v>
      </c>
      <c r="AF56" s="11">
        <f ca="1">IF(SUM($W56:AE56)&gt;0,IF(AND(P56=1,O56&lt;&gt;1),1,IF(AND(P56=0,O56&lt;&gt;0),-1,0)),IF(AND(P56=1,O56&lt;&gt;1),1,0))</f>
        <v>0</v>
      </c>
      <c r="AG56" s="11">
        <f ca="1">IF(SUM($W56:AF56)&gt;0,IF(AND(Q56=1,P56&lt;&gt;1),1,IF(AND(Q56=0,P56&lt;&gt;0),-1,0)),IF(AND(Q56=1,P56&lt;&gt;1),1,0))</f>
        <v>0</v>
      </c>
      <c r="AH56" s="11">
        <f ca="1">IF(SUM($W56:AG56)&gt;0,IF(AND(R56=1,Q56&lt;&gt;1),1,IF(AND(R56=0,Q56&lt;&gt;0),-1,0)),IF(AND(R56=1,Q56&lt;&gt;1),1,0))</f>
        <v>0</v>
      </c>
      <c r="AI56" s="11">
        <f ca="1">IF(SUM($W56:AH56)&gt;0,IF(AND(S56=1,R56&lt;&gt;1),1,IF(AND(S56=0,R56&lt;&gt;0),-1,0)),IF(AND(S56=1,R56&lt;&gt;1),1,0))</f>
        <v>0</v>
      </c>
      <c r="AJ56" s="11">
        <f ca="1">IF(SUM($W56:AI56)&gt;0,IF(AND(T56=1,S56&lt;&gt;1),1,IF(AND(T56=0,S56&lt;&gt;0),-1,0)),IF(AND(T56=1,S56&lt;&gt;1),1,0))</f>
        <v>0</v>
      </c>
      <c r="AK56" s="11">
        <f ca="1">IF(SUM($W56:AJ56)&gt;0,IF(AND(U56=1,T56&lt;&gt;1),1,IF(AND(U56=0,T56&lt;&gt;0),-1,0)),IF(AND(U56=1,T56&lt;&gt;1),1,0))</f>
        <v>0</v>
      </c>
      <c r="AL56" s="11">
        <f t="shared" ca="1" si="17"/>
        <v>1</v>
      </c>
      <c r="AN56" s="4" t="str">
        <f t="shared" ca="1" si="35"/>
        <v/>
      </c>
      <c r="AO56" s="4" t="str">
        <f t="shared" ca="1" si="36"/>
        <v/>
      </c>
      <c r="AP56" s="4">
        <f t="shared" ca="1" si="37"/>
        <v>0</v>
      </c>
      <c r="AQ56" s="4">
        <f t="shared" ca="1" si="38"/>
        <v>0</v>
      </c>
      <c r="AR56" s="4" t="str">
        <f t="shared" ca="1" si="39"/>
        <v/>
      </c>
      <c r="AS56" s="4" t="str">
        <f t="shared" ca="1" si="40"/>
        <v/>
      </c>
      <c r="AT56" s="4" t="str">
        <f t="shared" ca="1" si="41"/>
        <v/>
      </c>
      <c r="AU56" s="4" t="str">
        <f t="shared" ca="1" si="42"/>
        <v/>
      </c>
      <c r="AV56" s="4" t="str">
        <f t="shared" ca="1" si="43"/>
        <v/>
      </c>
      <c r="AW56" s="4" t="str">
        <f t="shared" ca="1" si="44"/>
        <v/>
      </c>
      <c r="AX56" s="4" t="str">
        <f t="shared" ca="1" si="45"/>
        <v/>
      </c>
      <c r="AY56" s="4" t="str">
        <f t="shared" ca="1" si="46"/>
        <v/>
      </c>
      <c r="AZ56" s="4" t="str">
        <f t="shared" ca="1" si="47"/>
        <v/>
      </c>
      <c r="BA56" s="11" t="str">
        <f t="shared" ca="1" si="31"/>
        <v/>
      </c>
      <c r="BB56" s="11" t="str">
        <f t="shared" ca="1" si="32"/>
        <v/>
      </c>
      <c r="BC56" s="11" t="str">
        <f t="shared" ca="1" si="2"/>
        <v/>
      </c>
      <c r="BE56" s="4">
        <f ca="1">COUNT($AN56:AN56)</f>
        <v>0</v>
      </c>
      <c r="BF56" s="4">
        <f ca="1">COUNT($AN56:AO56)</f>
        <v>0</v>
      </c>
      <c r="BG56" s="4">
        <f ca="1">COUNT($AN56:AP56)</f>
        <v>1</v>
      </c>
      <c r="BH56" s="4">
        <f ca="1">COUNT($AN56:AQ56)</f>
        <v>2</v>
      </c>
      <c r="BI56" s="4">
        <f ca="1">COUNT($AN56:AR56)</f>
        <v>2</v>
      </c>
      <c r="BJ56" s="4">
        <f ca="1">COUNT($AN56:AS56)</f>
        <v>2</v>
      </c>
      <c r="BK56" s="4">
        <f ca="1">COUNT($AN56:AT56)</f>
        <v>2</v>
      </c>
      <c r="BL56" s="4">
        <f ca="1">COUNT($AN56:AU56)</f>
        <v>2</v>
      </c>
      <c r="BM56" s="4">
        <f ca="1">COUNT($AN56:AV56)</f>
        <v>2</v>
      </c>
      <c r="BN56" s="4">
        <f ca="1">COUNT($AN56:AW56)</f>
        <v>2</v>
      </c>
      <c r="BO56" s="4">
        <f ca="1">COUNT($AN56:AX56)</f>
        <v>2</v>
      </c>
      <c r="BP56" s="4">
        <f ca="1">COUNT($AN56:AY56)</f>
        <v>2</v>
      </c>
      <c r="BQ56" s="4">
        <f ca="1">COUNT($AN56:AZ56)</f>
        <v>2</v>
      </c>
      <c r="BR56" s="11">
        <f ca="1">COUNT($AN56:BA56)</f>
        <v>2</v>
      </c>
      <c r="BS56" s="11">
        <f ca="1">COUNT($AN56:BB56)</f>
        <v>2</v>
      </c>
      <c r="BT56" s="4">
        <f t="shared" ca="1" si="33"/>
        <v>2</v>
      </c>
      <c r="BV56" s="11">
        <f ca="1">IFERROR(HLOOKUP(BV$1,$BE56:$BS$216,ROWS($BE56:$BE$216),0),"")</f>
        <v>1100701</v>
      </c>
      <c r="BW56" s="11">
        <f ca="1">IFERROR(HLOOKUP(BW$1,$BE56:$BT$216,ROWS($BE56:$BE$216),0),"")</f>
        <v>1110701</v>
      </c>
      <c r="BX56" s="11" t="str">
        <f ca="1">IFERROR(HLOOKUP(BX$1,$BE56:$BS$216,ROWS($BE56:$BE$216),0),"")</f>
        <v/>
      </c>
      <c r="BY56" s="11" t="str">
        <f ca="1">IFERROR(HLOOKUP(BY$1,$BE56:$BT$216,ROWS($BE56:$BE$216),0),"")</f>
        <v/>
      </c>
      <c r="BZ56" s="11" t="str">
        <f ca="1">IFERROR(HLOOKUP(BZ$1,$BE56:$BS$216,ROWS($BE56:$BE$216),0),"")</f>
        <v/>
      </c>
      <c r="CA56" s="11" t="str">
        <f ca="1">IFERROR(HLOOKUP(CA$1,$BE56:$BT$216,ROWS($BE56:$BE$216),0),"")</f>
        <v/>
      </c>
      <c r="CD56" s="4" t="str">
        <f t="shared" ca="1" si="34"/>
        <v>if(Name() == "APARINDS-BOM") { includeOK = (DateNum() &gt;= 1100701 AND DateNum() &lt; 1110701); }</v>
      </c>
    </row>
    <row r="57" spans="1:82" x14ac:dyDescent="0.45">
      <c r="B57" s="4" t="s">
        <v>47</v>
      </c>
      <c r="C57" s="4" t="s">
        <v>20702</v>
      </c>
      <c r="D57" s="4" t="s">
        <v>23792</v>
      </c>
      <c r="F57" s="11" t="s">
        <v>19055</v>
      </c>
      <c r="G57" s="4">
        <f t="shared" si="3"/>
        <v>0</v>
      </c>
      <c r="H57" s="4">
        <f t="shared" si="4"/>
        <v>0</v>
      </c>
      <c r="I57" s="4">
        <f t="shared" si="5"/>
        <v>1</v>
      </c>
      <c r="J57" s="4">
        <f t="shared" si="6"/>
        <v>1</v>
      </c>
      <c r="K57" s="4">
        <f t="shared" si="7"/>
        <v>1</v>
      </c>
      <c r="L57" s="4">
        <f t="shared" si="8"/>
        <v>1</v>
      </c>
      <c r="M57" s="4">
        <f t="shared" si="9"/>
        <v>1</v>
      </c>
      <c r="N57" s="4">
        <f t="shared" si="10"/>
        <v>1</v>
      </c>
      <c r="O57" s="4">
        <f t="shared" si="11"/>
        <v>1</v>
      </c>
      <c r="P57" s="4">
        <f t="shared" si="12"/>
        <v>1</v>
      </c>
      <c r="Q57" s="4">
        <f t="shared" si="1"/>
        <v>0</v>
      </c>
      <c r="R57" s="4">
        <f t="shared" si="13"/>
        <v>0</v>
      </c>
      <c r="S57" s="4">
        <f t="shared" si="14"/>
        <v>0</v>
      </c>
      <c r="T57" s="11">
        <f t="shared" si="15"/>
        <v>0</v>
      </c>
      <c r="U57" s="11">
        <f t="shared" si="16"/>
        <v>0</v>
      </c>
      <c r="W57" s="11">
        <f ca="1">IF(SUM($W57:W57)&gt;0,IF(AND(G57=1,F57&lt;&gt;1),1,IF(AND(G57=0,F57&lt;&gt;0),-1,0)),IF(AND(G57=1,F57&lt;&gt;1),1,0))</f>
        <v>0</v>
      </c>
      <c r="X57" s="11">
        <f ca="1">IF(SUM($W57:W57)&gt;0,IF(AND(H57=1,G57&lt;&gt;1),1,IF(AND(H57=0,G57&lt;&gt;0),-1,0)),IF(AND(H57=1,G57&lt;&gt;1),1,0))</f>
        <v>0</v>
      </c>
      <c r="Y57" s="11">
        <f ca="1">IF(SUM($W57:X57)&gt;0,IF(AND(I57=1,H57&lt;&gt;1),1,IF(AND(I57=0,H57&lt;&gt;0),-1,0)),IF(AND(I57=1,H57&lt;&gt;1),1,0))</f>
        <v>1</v>
      </c>
      <c r="Z57" s="11">
        <f ca="1">IF(SUM($W57:Y57)&gt;0,IF(AND(J57=1,I57&lt;&gt;1),1,IF(AND(J57=0,I57&lt;&gt;0),-1,0)),IF(AND(J57=1,I57&lt;&gt;1),1,0))</f>
        <v>0</v>
      </c>
      <c r="AA57" s="11">
        <f ca="1">IF(SUM($W57:Z57)&gt;0,IF(AND(K57=1,J57&lt;&gt;1),1,IF(AND(K57=0,J57&lt;&gt;0),-1,0)),IF(AND(K57=1,J57&lt;&gt;1),1,0))</f>
        <v>0</v>
      </c>
      <c r="AB57" s="11">
        <f ca="1">IF(SUM($W57:AA57)&gt;0,IF(AND(L57=1,K57&lt;&gt;1),1,IF(AND(L57=0,K57&lt;&gt;0),-1,0)),IF(AND(L57=1,K57&lt;&gt;1),1,0))</f>
        <v>0</v>
      </c>
      <c r="AC57" s="11">
        <f ca="1">IF(SUM($W57:AB57)&gt;0,IF(AND(M57=1,L57&lt;&gt;1),1,IF(AND(M57=0,L57&lt;&gt;0),-1,0)),IF(AND(M57=1,L57&lt;&gt;1),1,0))</f>
        <v>0</v>
      </c>
      <c r="AD57" s="11">
        <f ca="1">IF(SUM($W57:AC57)&gt;0,IF(AND(N57=1,M57&lt;&gt;1),1,IF(AND(N57=0,M57&lt;&gt;0),-1,0)),IF(AND(N57=1,M57&lt;&gt;1),1,0))</f>
        <v>0</v>
      </c>
      <c r="AE57" s="11">
        <f ca="1">IF(SUM($W57:AD57)&gt;0,IF(AND(O57=1,N57&lt;&gt;1),1,IF(AND(O57=0,N57&lt;&gt;0),-1,0)),IF(AND(O57=1,N57&lt;&gt;1),1,0))</f>
        <v>0</v>
      </c>
      <c r="AF57" s="11">
        <f ca="1">IF(SUM($W57:AE57)&gt;0,IF(AND(P57=1,O57&lt;&gt;1),1,IF(AND(P57=0,O57&lt;&gt;0),-1,0)),IF(AND(P57=1,O57&lt;&gt;1),1,0))</f>
        <v>0</v>
      </c>
      <c r="AG57" s="11">
        <f ca="1">IF(SUM($W57:AF57)&gt;0,IF(AND(Q57=1,P57&lt;&gt;1),1,IF(AND(Q57=0,P57&lt;&gt;0),-1,0)),IF(AND(Q57=1,P57&lt;&gt;1),1,0))</f>
        <v>-1</v>
      </c>
      <c r="AH57" s="11">
        <f ca="1">IF(SUM($W57:AG57)&gt;0,IF(AND(R57=1,Q57&lt;&gt;1),1,IF(AND(R57=0,Q57&lt;&gt;0),-1,0)),IF(AND(R57=1,Q57&lt;&gt;1),1,0))</f>
        <v>0</v>
      </c>
      <c r="AI57" s="11">
        <f ca="1">IF(SUM($W57:AH57)&gt;0,IF(AND(S57=1,R57&lt;&gt;1),1,IF(AND(S57=0,R57&lt;&gt;0),-1,0)),IF(AND(S57=1,R57&lt;&gt;1),1,0))</f>
        <v>0</v>
      </c>
      <c r="AJ57" s="11">
        <f ca="1">IF(SUM($W57:AI57)&gt;0,IF(AND(T57=1,S57&lt;&gt;1),1,IF(AND(T57=0,S57&lt;&gt;0),-1,0)),IF(AND(T57=1,S57&lt;&gt;1),1,0))</f>
        <v>0</v>
      </c>
      <c r="AK57" s="11">
        <f ca="1">IF(SUM($W57:AJ57)&gt;0,IF(AND(U57=1,T57&lt;&gt;1),1,IF(AND(U57=0,T57&lt;&gt;0),-1,0)),IF(AND(U57=1,T57&lt;&gt;1),1,0))</f>
        <v>0</v>
      </c>
      <c r="AL57" s="11">
        <f t="shared" ca="1" si="17"/>
        <v>1</v>
      </c>
      <c r="AN57" s="4" t="str">
        <f t="shared" ca="1" si="35"/>
        <v/>
      </c>
      <c r="AO57" s="4" t="str">
        <f t="shared" ca="1" si="36"/>
        <v/>
      </c>
      <c r="AP57" s="4">
        <f t="shared" ca="1" si="37"/>
        <v>0</v>
      </c>
      <c r="AQ57" s="4" t="str">
        <f t="shared" ca="1" si="38"/>
        <v/>
      </c>
      <c r="AR57" s="4" t="str">
        <f t="shared" ca="1" si="39"/>
        <v/>
      </c>
      <c r="AS57" s="4" t="str">
        <f t="shared" ca="1" si="40"/>
        <v/>
      </c>
      <c r="AT57" s="4" t="str">
        <f t="shared" ca="1" si="41"/>
        <v/>
      </c>
      <c r="AU57" s="4" t="str">
        <f t="shared" ca="1" si="42"/>
        <v/>
      </c>
      <c r="AV57" s="4" t="str">
        <f t="shared" ca="1" si="43"/>
        <v/>
      </c>
      <c r="AW57" s="4" t="str">
        <f t="shared" ca="1" si="44"/>
        <v/>
      </c>
      <c r="AX57" s="4">
        <f t="shared" ca="1" si="45"/>
        <v>0</v>
      </c>
      <c r="AY57" s="4" t="str">
        <f t="shared" ca="1" si="46"/>
        <v/>
      </c>
      <c r="AZ57" s="4" t="str">
        <f t="shared" ca="1" si="47"/>
        <v/>
      </c>
      <c r="BA57" s="11" t="str">
        <f t="shared" ca="1" si="31"/>
        <v/>
      </c>
      <c r="BB57" s="11" t="str">
        <f t="shared" ca="1" si="32"/>
        <v/>
      </c>
      <c r="BC57" s="11" t="str">
        <f t="shared" ca="1" si="2"/>
        <v/>
      </c>
      <c r="BE57" s="4">
        <f ca="1">COUNT($AN57:AN57)</f>
        <v>0</v>
      </c>
      <c r="BF57" s="4">
        <f ca="1">COUNT($AN57:AO57)</f>
        <v>0</v>
      </c>
      <c r="BG57" s="4">
        <f ca="1">COUNT($AN57:AP57)</f>
        <v>1</v>
      </c>
      <c r="BH57" s="4">
        <f ca="1">COUNT($AN57:AQ57)</f>
        <v>1</v>
      </c>
      <c r="BI57" s="4">
        <f ca="1">COUNT($AN57:AR57)</f>
        <v>1</v>
      </c>
      <c r="BJ57" s="4">
        <f ca="1">COUNT($AN57:AS57)</f>
        <v>1</v>
      </c>
      <c r="BK57" s="4">
        <f ca="1">COUNT($AN57:AT57)</f>
        <v>1</v>
      </c>
      <c r="BL57" s="4">
        <f ca="1">COUNT($AN57:AU57)</f>
        <v>1</v>
      </c>
      <c r="BM57" s="4">
        <f ca="1">COUNT($AN57:AV57)</f>
        <v>1</v>
      </c>
      <c r="BN57" s="4">
        <f ca="1">COUNT($AN57:AW57)</f>
        <v>1</v>
      </c>
      <c r="BO57" s="4">
        <f ca="1">COUNT($AN57:AX57)</f>
        <v>2</v>
      </c>
      <c r="BP57" s="4">
        <f ca="1">COUNT($AN57:AY57)</f>
        <v>2</v>
      </c>
      <c r="BQ57" s="4">
        <f ca="1">COUNT($AN57:AZ57)</f>
        <v>2</v>
      </c>
      <c r="BR57" s="11">
        <f ca="1">COUNT($AN57:BA57)</f>
        <v>2</v>
      </c>
      <c r="BS57" s="11">
        <f ca="1">COUNT($AN57:BB57)</f>
        <v>2</v>
      </c>
      <c r="BT57" s="4">
        <f t="shared" ca="1" si="33"/>
        <v>2</v>
      </c>
      <c r="BV57" s="11">
        <f ca="1">IFERROR(HLOOKUP(BV$1,$BE57:$BS$216,ROWS($BE57:$BE$216),0),"")</f>
        <v>1100701</v>
      </c>
      <c r="BW57" s="11">
        <f ca="1">IFERROR(HLOOKUP(BW$1,$BE57:$BT$216,ROWS($BE57:$BE$216),0),"")</f>
        <v>1180701</v>
      </c>
      <c r="BX57" s="11" t="str">
        <f ca="1">IFERROR(HLOOKUP(BX$1,$BE57:$BS$216,ROWS($BE57:$BE$216),0),"")</f>
        <v/>
      </c>
      <c r="BY57" s="11" t="str">
        <f ca="1">IFERROR(HLOOKUP(BY$1,$BE57:$BT$216,ROWS($BE57:$BE$216),0),"")</f>
        <v/>
      </c>
      <c r="BZ57" s="11" t="str">
        <f ca="1">IFERROR(HLOOKUP(BZ$1,$BE57:$BS$216,ROWS($BE57:$BE$216),0),"")</f>
        <v/>
      </c>
      <c r="CA57" s="11" t="str">
        <f ca="1">IFERROR(HLOOKUP(CA$1,$BE57:$BT$216,ROWS($BE57:$BE$216),0),"")</f>
        <v/>
      </c>
      <c r="CD57" s="4" t="str">
        <f t="shared" ca="1" si="34"/>
        <v>if(Name() == "ECLERX-BOM") { includeOK = (DateNum() &gt;= 1100701 AND DateNum() &lt; 1180701); }</v>
      </c>
    </row>
    <row r="58" spans="1:82" x14ac:dyDescent="0.45">
      <c r="B58" s="4" t="s">
        <v>49</v>
      </c>
      <c r="C58" s="4" t="s">
        <v>22699</v>
      </c>
      <c r="D58" s="4" t="s">
        <v>23793</v>
      </c>
      <c r="F58" s="11" t="s">
        <v>18004</v>
      </c>
      <c r="G58" s="4">
        <f t="shared" si="3"/>
        <v>0</v>
      </c>
      <c r="H58" s="4">
        <f t="shared" si="4"/>
        <v>0</v>
      </c>
      <c r="I58" s="4">
        <f t="shared" si="5"/>
        <v>1</v>
      </c>
      <c r="J58" s="4">
        <f t="shared" si="6"/>
        <v>0</v>
      </c>
      <c r="K58" s="4">
        <f t="shared" si="7"/>
        <v>1</v>
      </c>
      <c r="L58" s="4">
        <f t="shared" si="8"/>
        <v>1</v>
      </c>
      <c r="M58" s="4">
        <f t="shared" si="9"/>
        <v>1</v>
      </c>
      <c r="N58" s="4">
        <f t="shared" si="10"/>
        <v>1</v>
      </c>
      <c r="O58" s="4">
        <f t="shared" si="11"/>
        <v>0</v>
      </c>
      <c r="P58" s="4">
        <f t="shared" si="12"/>
        <v>0</v>
      </c>
      <c r="Q58" s="4">
        <f t="shared" si="1"/>
        <v>0</v>
      </c>
      <c r="R58" s="4">
        <f t="shared" si="13"/>
        <v>0</v>
      </c>
      <c r="S58" s="4">
        <f t="shared" si="14"/>
        <v>0</v>
      </c>
      <c r="T58" s="11">
        <f t="shared" si="15"/>
        <v>0</v>
      </c>
      <c r="U58" s="11">
        <f t="shared" si="16"/>
        <v>0</v>
      </c>
      <c r="W58" s="11">
        <f ca="1">IF(SUM($W58:W58)&gt;0,IF(AND(G58=1,F58&lt;&gt;1),1,IF(AND(G58=0,F58&lt;&gt;0),-1,0)),IF(AND(G58=1,F58&lt;&gt;1),1,0))</f>
        <v>0</v>
      </c>
      <c r="X58" s="11">
        <f ca="1">IF(SUM($W58:W58)&gt;0,IF(AND(H58=1,G58&lt;&gt;1),1,IF(AND(H58=0,G58&lt;&gt;0),-1,0)),IF(AND(H58=1,G58&lt;&gt;1),1,0))</f>
        <v>0</v>
      </c>
      <c r="Y58" s="11">
        <f ca="1">IF(SUM($W58:X58)&gt;0,IF(AND(I58=1,H58&lt;&gt;1),1,IF(AND(I58=0,H58&lt;&gt;0),-1,0)),IF(AND(I58=1,H58&lt;&gt;1),1,0))</f>
        <v>1</v>
      </c>
      <c r="Z58" s="11">
        <f ca="1">IF(SUM($W58:Y58)&gt;0,IF(AND(J58=1,I58&lt;&gt;1),1,IF(AND(J58=0,I58&lt;&gt;0),-1,0)),IF(AND(J58=1,I58&lt;&gt;1),1,0))</f>
        <v>-1</v>
      </c>
      <c r="AA58" s="11">
        <f ca="1">IF(SUM($W58:Z58)&gt;0,IF(AND(K58=1,J58&lt;&gt;1),1,IF(AND(K58=0,J58&lt;&gt;0),-1,0)),IF(AND(K58=1,J58&lt;&gt;1),1,0))</f>
        <v>1</v>
      </c>
      <c r="AB58" s="11">
        <f ca="1">IF(SUM($W58:AA58)&gt;0,IF(AND(L58=1,K58&lt;&gt;1),1,IF(AND(L58=0,K58&lt;&gt;0),-1,0)),IF(AND(L58=1,K58&lt;&gt;1),1,0))</f>
        <v>0</v>
      </c>
      <c r="AC58" s="11">
        <f ca="1">IF(SUM($W58:AB58)&gt;0,IF(AND(M58=1,L58&lt;&gt;1),1,IF(AND(M58=0,L58&lt;&gt;0),-1,0)),IF(AND(M58=1,L58&lt;&gt;1),1,0))</f>
        <v>0</v>
      </c>
      <c r="AD58" s="11">
        <f ca="1">IF(SUM($W58:AC58)&gt;0,IF(AND(N58=1,M58&lt;&gt;1),1,IF(AND(N58=0,M58&lt;&gt;0),-1,0)),IF(AND(N58=1,M58&lt;&gt;1),1,0))</f>
        <v>0</v>
      </c>
      <c r="AE58" s="11">
        <f ca="1">IF(SUM($W58:AD58)&gt;0,IF(AND(O58=1,N58&lt;&gt;1),1,IF(AND(O58=0,N58&lt;&gt;0),-1,0)),IF(AND(O58=1,N58&lt;&gt;1),1,0))</f>
        <v>-1</v>
      </c>
      <c r="AF58" s="11">
        <f ca="1">IF(SUM($W58:AE58)&gt;0,IF(AND(P58=1,O58&lt;&gt;1),1,IF(AND(P58=0,O58&lt;&gt;0),-1,0)),IF(AND(P58=1,O58&lt;&gt;1),1,0))</f>
        <v>0</v>
      </c>
      <c r="AG58" s="11">
        <f ca="1">IF(SUM($W58:AF58)&gt;0,IF(AND(Q58=1,P58&lt;&gt;1),1,IF(AND(Q58=0,P58&lt;&gt;0),-1,0)),IF(AND(Q58=1,P58&lt;&gt;1),1,0))</f>
        <v>0</v>
      </c>
      <c r="AH58" s="11">
        <f ca="1">IF(SUM($W58:AG58)&gt;0,IF(AND(R58=1,Q58&lt;&gt;1),1,IF(AND(R58=0,Q58&lt;&gt;0),-1,0)),IF(AND(R58=1,Q58&lt;&gt;1),1,0))</f>
        <v>0</v>
      </c>
      <c r="AI58" s="11">
        <f ca="1">IF(SUM($W58:AH58)&gt;0,IF(AND(S58=1,R58&lt;&gt;1),1,IF(AND(S58=0,R58&lt;&gt;0),-1,0)),IF(AND(S58=1,R58&lt;&gt;1),1,0))</f>
        <v>0</v>
      </c>
      <c r="AJ58" s="11">
        <f ca="1">IF(SUM($W58:AI58)&gt;0,IF(AND(T58=1,S58&lt;&gt;1),1,IF(AND(T58=0,S58&lt;&gt;0),-1,0)),IF(AND(T58=1,S58&lt;&gt;1),1,0))</f>
        <v>0</v>
      </c>
      <c r="AK58" s="11">
        <f ca="1">IF(SUM($W58:AJ58)&gt;0,IF(AND(U58=1,T58&lt;&gt;1),1,IF(AND(U58=0,T58&lt;&gt;0),-1,0)),IF(AND(U58=1,T58&lt;&gt;1),1,0))</f>
        <v>0</v>
      </c>
      <c r="AL58" s="11">
        <f t="shared" ca="1" si="17"/>
        <v>2</v>
      </c>
      <c r="AN58" s="4" t="str">
        <f t="shared" ca="1" si="35"/>
        <v/>
      </c>
      <c r="AO58" s="4" t="str">
        <f t="shared" ca="1" si="36"/>
        <v/>
      </c>
      <c r="AP58" s="4">
        <f t="shared" ca="1" si="37"/>
        <v>0</v>
      </c>
      <c r="AQ58" s="4">
        <f t="shared" ca="1" si="38"/>
        <v>0</v>
      </c>
      <c r="AR58" s="4">
        <f t="shared" ca="1" si="39"/>
        <v>0</v>
      </c>
      <c r="AS58" s="4" t="str">
        <f t="shared" ca="1" si="40"/>
        <v/>
      </c>
      <c r="AT58" s="4" t="str">
        <f t="shared" ca="1" si="41"/>
        <v/>
      </c>
      <c r="AU58" s="4" t="str">
        <f t="shared" ca="1" si="42"/>
        <v/>
      </c>
      <c r="AV58" s="4">
        <f t="shared" ca="1" si="43"/>
        <v>0</v>
      </c>
      <c r="AW58" s="4" t="str">
        <f t="shared" ca="1" si="44"/>
        <v/>
      </c>
      <c r="AX58" s="4" t="str">
        <f t="shared" ca="1" si="45"/>
        <v/>
      </c>
      <c r="AY58" s="4" t="str">
        <f t="shared" ca="1" si="46"/>
        <v/>
      </c>
      <c r="AZ58" s="4" t="str">
        <f t="shared" ca="1" si="47"/>
        <v/>
      </c>
      <c r="BA58" s="11" t="str">
        <f t="shared" ca="1" si="31"/>
        <v/>
      </c>
      <c r="BB58" s="11" t="str">
        <f t="shared" ca="1" si="32"/>
        <v/>
      </c>
      <c r="BC58" s="11" t="str">
        <f t="shared" ca="1" si="2"/>
        <v/>
      </c>
      <c r="BE58" s="4">
        <f ca="1">COUNT($AN58:AN58)</f>
        <v>0</v>
      </c>
      <c r="BF58" s="4">
        <f ca="1">COUNT($AN58:AO58)</f>
        <v>0</v>
      </c>
      <c r="BG58" s="4">
        <f ca="1">COUNT($AN58:AP58)</f>
        <v>1</v>
      </c>
      <c r="BH58" s="4">
        <f ca="1">COUNT($AN58:AQ58)</f>
        <v>2</v>
      </c>
      <c r="BI58" s="4">
        <f ca="1">COUNT($AN58:AR58)</f>
        <v>3</v>
      </c>
      <c r="BJ58" s="4">
        <f ca="1">COUNT($AN58:AS58)</f>
        <v>3</v>
      </c>
      <c r="BK58" s="4">
        <f ca="1">COUNT($AN58:AT58)</f>
        <v>3</v>
      </c>
      <c r="BL58" s="4">
        <f ca="1">COUNT($AN58:AU58)</f>
        <v>3</v>
      </c>
      <c r="BM58" s="4">
        <f ca="1">COUNT($AN58:AV58)</f>
        <v>4</v>
      </c>
      <c r="BN58" s="4">
        <f ca="1">COUNT($AN58:AW58)</f>
        <v>4</v>
      </c>
      <c r="BO58" s="4">
        <f ca="1">COUNT($AN58:AX58)</f>
        <v>4</v>
      </c>
      <c r="BP58" s="4">
        <f ca="1">COUNT($AN58:AY58)</f>
        <v>4</v>
      </c>
      <c r="BQ58" s="4">
        <f ca="1">COUNT($AN58:AZ58)</f>
        <v>4</v>
      </c>
      <c r="BR58" s="11">
        <f ca="1">COUNT($AN58:BA58)</f>
        <v>4</v>
      </c>
      <c r="BS58" s="11">
        <f ca="1">COUNT($AN58:BB58)</f>
        <v>4</v>
      </c>
      <c r="BT58" s="4">
        <f t="shared" ca="1" si="33"/>
        <v>4</v>
      </c>
      <c r="BV58" s="11">
        <f ca="1">IFERROR(HLOOKUP(BV$1,$BE58:$BS$216,ROWS($BE58:$BE$216),0),"")</f>
        <v>1100701</v>
      </c>
      <c r="BW58" s="11">
        <f ca="1">IFERROR(HLOOKUP(BW$1,$BE58:$BT$216,ROWS($BE58:$BE$216),0),"")</f>
        <v>1110701</v>
      </c>
      <c r="BX58" s="11">
        <f ca="1">IFERROR(HLOOKUP(BX$1,$BE58:$BS$216,ROWS($BE58:$BE$216),0),"")</f>
        <v>1120701</v>
      </c>
      <c r="BY58" s="11">
        <f ca="1">IFERROR(HLOOKUP(BY$1,$BE58:$BT$216,ROWS($BE58:$BE$216),0),"")</f>
        <v>1160701</v>
      </c>
      <c r="BZ58" s="11" t="str">
        <f ca="1">IFERROR(HLOOKUP(BZ$1,$BE58:$BS$216,ROWS($BE58:$BE$216),0),"")</f>
        <v/>
      </c>
      <c r="CA58" s="11" t="str">
        <f ca="1">IFERROR(HLOOKUP(CA$1,$BE58:$BT$216,ROWS($BE58:$BE$216),0),"")</f>
        <v/>
      </c>
      <c r="CD58" s="4" t="str">
        <f t="shared" ca="1" si="34"/>
        <v>if(Name() == "AMARAJABAT-BOM") { includeOK = (DateNum() &gt;= 1100701 AND DateNum() &lt; 1110701) OR (DateNum() &gt;= 1120701 AND DateNum() &lt; 1160701); }</v>
      </c>
    </row>
    <row r="59" spans="1:82" x14ac:dyDescent="0.45">
      <c r="B59" s="4" t="s">
        <v>50</v>
      </c>
      <c r="C59" s="4" t="s">
        <v>23707</v>
      </c>
      <c r="D59" s="4" t="s">
        <v>23794</v>
      </c>
      <c r="F59" s="11" t="s">
        <v>21311</v>
      </c>
      <c r="G59" s="4">
        <f t="shared" si="3"/>
        <v>0</v>
      </c>
      <c r="H59" s="4">
        <f t="shared" si="4"/>
        <v>0</v>
      </c>
      <c r="I59" s="4">
        <f t="shared" si="5"/>
        <v>1</v>
      </c>
      <c r="J59" s="4">
        <f t="shared" si="6"/>
        <v>1</v>
      </c>
      <c r="K59" s="4">
        <f t="shared" si="7"/>
        <v>1</v>
      </c>
      <c r="L59" s="4">
        <f t="shared" si="8"/>
        <v>1</v>
      </c>
      <c r="M59" s="4">
        <f t="shared" si="9"/>
        <v>1</v>
      </c>
      <c r="N59" s="4">
        <f t="shared" si="10"/>
        <v>1</v>
      </c>
      <c r="O59" s="4">
        <f t="shared" si="11"/>
        <v>1</v>
      </c>
      <c r="P59" s="4">
        <f t="shared" si="12"/>
        <v>1</v>
      </c>
      <c r="Q59" s="4">
        <f t="shared" si="1"/>
        <v>0</v>
      </c>
      <c r="R59" s="4">
        <f t="shared" si="13"/>
        <v>0</v>
      </c>
      <c r="S59" s="4">
        <f t="shared" si="14"/>
        <v>1</v>
      </c>
      <c r="T59" s="11">
        <f t="shared" si="15"/>
        <v>0</v>
      </c>
      <c r="U59" s="11">
        <f t="shared" si="16"/>
        <v>0</v>
      </c>
      <c r="W59" s="11">
        <f ca="1">IF(SUM($W59:W59)&gt;0,IF(AND(G59=1,F59&lt;&gt;1),1,IF(AND(G59=0,F59&lt;&gt;0),-1,0)),IF(AND(G59=1,F59&lt;&gt;1),1,0))</f>
        <v>0</v>
      </c>
      <c r="X59" s="11">
        <f ca="1">IF(SUM($W59:W59)&gt;0,IF(AND(H59=1,G59&lt;&gt;1),1,IF(AND(H59=0,G59&lt;&gt;0),-1,0)),IF(AND(H59=1,G59&lt;&gt;1),1,0))</f>
        <v>0</v>
      </c>
      <c r="Y59" s="11">
        <f ca="1">IF(SUM($W59:X59)&gt;0,IF(AND(I59=1,H59&lt;&gt;1),1,IF(AND(I59=0,H59&lt;&gt;0),-1,0)),IF(AND(I59=1,H59&lt;&gt;1),1,0))</f>
        <v>1</v>
      </c>
      <c r="Z59" s="11">
        <f ca="1">IF(SUM($W59:Y59)&gt;0,IF(AND(J59=1,I59&lt;&gt;1),1,IF(AND(J59=0,I59&lt;&gt;0),-1,0)),IF(AND(J59=1,I59&lt;&gt;1),1,0))</f>
        <v>0</v>
      </c>
      <c r="AA59" s="11">
        <f ca="1">IF(SUM($W59:Z59)&gt;0,IF(AND(K59=1,J59&lt;&gt;1),1,IF(AND(K59=0,J59&lt;&gt;0),-1,0)),IF(AND(K59=1,J59&lt;&gt;1),1,0))</f>
        <v>0</v>
      </c>
      <c r="AB59" s="11">
        <f ca="1">IF(SUM($W59:AA59)&gt;0,IF(AND(L59=1,K59&lt;&gt;1),1,IF(AND(L59=0,K59&lt;&gt;0),-1,0)),IF(AND(L59=1,K59&lt;&gt;1),1,0))</f>
        <v>0</v>
      </c>
      <c r="AC59" s="11">
        <f ca="1">IF(SUM($W59:AB59)&gt;0,IF(AND(M59=1,L59&lt;&gt;1),1,IF(AND(M59=0,L59&lt;&gt;0),-1,0)),IF(AND(M59=1,L59&lt;&gt;1),1,0))</f>
        <v>0</v>
      </c>
      <c r="AD59" s="11">
        <f ca="1">IF(SUM($W59:AC59)&gt;0,IF(AND(N59=1,M59&lt;&gt;1),1,IF(AND(N59=0,M59&lt;&gt;0),-1,0)),IF(AND(N59=1,M59&lt;&gt;1),1,0))</f>
        <v>0</v>
      </c>
      <c r="AE59" s="11">
        <f ca="1">IF(SUM($W59:AD59)&gt;0,IF(AND(O59=1,N59&lt;&gt;1),1,IF(AND(O59=0,N59&lt;&gt;0),-1,0)),IF(AND(O59=1,N59&lt;&gt;1),1,0))</f>
        <v>0</v>
      </c>
      <c r="AF59" s="11">
        <f ca="1">IF(SUM($W59:AE59)&gt;0,IF(AND(P59=1,O59&lt;&gt;1),1,IF(AND(P59=0,O59&lt;&gt;0),-1,0)),IF(AND(P59=1,O59&lt;&gt;1),1,0))</f>
        <v>0</v>
      </c>
      <c r="AG59" s="11">
        <f ca="1">IF(SUM($W59:AF59)&gt;0,IF(AND(Q59=1,P59&lt;&gt;1),1,IF(AND(Q59=0,P59&lt;&gt;0),-1,0)),IF(AND(Q59=1,P59&lt;&gt;1),1,0))</f>
        <v>-1</v>
      </c>
      <c r="AH59" s="11">
        <f ca="1">IF(SUM($W59:AG59)&gt;0,IF(AND(R59=1,Q59&lt;&gt;1),1,IF(AND(R59=0,Q59&lt;&gt;0),-1,0)),IF(AND(R59=1,Q59&lt;&gt;1),1,0))</f>
        <v>0</v>
      </c>
      <c r="AI59" s="11">
        <f ca="1">IF(SUM($W59:AH59)&gt;0,IF(AND(S59=1,R59&lt;&gt;1),1,IF(AND(S59=0,R59&lt;&gt;0),-1,0)),IF(AND(S59=1,R59&lt;&gt;1),1,0))</f>
        <v>1</v>
      </c>
      <c r="AJ59" s="11">
        <f ca="1">IF(SUM($W59:AI59)&gt;0,IF(AND(T59=1,S59&lt;&gt;1),1,IF(AND(T59=0,S59&lt;&gt;0),-1,0)),IF(AND(T59=1,S59&lt;&gt;1),1,0))</f>
        <v>-1</v>
      </c>
      <c r="AK59" s="11">
        <f ca="1">IF(SUM($W59:AJ59)&gt;0,IF(AND(U59=1,T59&lt;&gt;1),1,IF(AND(U59=0,T59&lt;&gt;0),-1,0)),IF(AND(U59=1,T59&lt;&gt;1),1,0))</f>
        <v>0</v>
      </c>
      <c r="AL59" s="11">
        <f t="shared" ca="1" si="17"/>
        <v>2</v>
      </c>
      <c r="AN59" s="4" t="str">
        <f t="shared" ca="1" si="35"/>
        <v/>
      </c>
      <c r="AO59" s="4" t="str">
        <f t="shared" ca="1" si="36"/>
        <v/>
      </c>
      <c r="AP59" s="4">
        <f t="shared" ca="1" si="37"/>
        <v>0</v>
      </c>
      <c r="AQ59" s="4" t="str">
        <f t="shared" ca="1" si="38"/>
        <v/>
      </c>
      <c r="AR59" s="4" t="str">
        <f t="shared" ca="1" si="39"/>
        <v/>
      </c>
      <c r="AS59" s="4" t="str">
        <f t="shared" ca="1" si="40"/>
        <v/>
      </c>
      <c r="AT59" s="4" t="str">
        <f t="shared" ca="1" si="41"/>
        <v/>
      </c>
      <c r="AU59" s="4" t="str">
        <f t="shared" ca="1" si="42"/>
        <v/>
      </c>
      <c r="AV59" s="4" t="str">
        <f t="shared" ca="1" si="43"/>
        <v/>
      </c>
      <c r="AW59" s="4" t="str">
        <f t="shared" ca="1" si="44"/>
        <v/>
      </c>
      <c r="AX59" s="4">
        <f t="shared" ca="1" si="45"/>
        <v>0</v>
      </c>
      <c r="AY59" s="4" t="str">
        <f t="shared" ca="1" si="46"/>
        <v/>
      </c>
      <c r="AZ59" s="4">
        <f t="shared" ca="1" si="47"/>
        <v>0</v>
      </c>
      <c r="BA59" s="11">
        <f t="shared" ca="1" si="31"/>
        <v>1</v>
      </c>
      <c r="BB59" s="11" t="str">
        <f t="shared" ca="1" si="32"/>
        <v/>
      </c>
      <c r="BC59" s="11" t="str">
        <f t="shared" ca="1" si="2"/>
        <v/>
      </c>
      <c r="BE59" s="4">
        <f ca="1">COUNT($AN59:AN59)</f>
        <v>0</v>
      </c>
      <c r="BF59" s="4">
        <f ca="1">COUNT($AN59:AO59)</f>
        <v>0</v>
      </c>
      <c r="BG59" s="4">
        <f ca="1">COUNT($AN59:AP59)</f>
        <v>1</v>
      </c>
      <c r="BH59" s="4">
        <f ca="1">COUNT($AN59:AQ59)</f>
        <v>1</v>
      </c>
      <c r="BI59" s="4">
        <f ca="1">COUNT($AN59:AR59)</f>
        <v>1</v>
      </c>
      <c r="BJ59" s="4">
        <f ca="1">COUNT($AN59:AS59)</f>
        <v>1</v>
      </c>
      <c r="BK59" s="4">
        <f ca="1">COUNT($AN59:AT59)</f>
        <v>1</v>
      </c>
      <c r="BL59" s="4">
        <f ca="1">COUNT($AN59:AU59)</f>
        <v>1</v>
      </c>
      <c r="BM59" s="4">
        <f ca="1">COUNT($AN59:AV59)</f>
        <v>1</v>
      </c>
      <c r="BN59" s="4">
        <f ca="1">COUNT($AN59:AW59)</f>
        <v>1</v>
      </c>
      <c r="BO59" s="4">
        <f ca="1">COUNT($AN59:AX59)</f>
        <v>2</v>
      </c>
      <c r="BP59" s="4">
        <f ca="1">COUNT($AN59:AY59)</f>
        <v>2</v>
      </c>
      <c r="BQ59" s="4">
        <f ca="1">COUNT($AN59:AZ59)</f>
        <v>3</v>
      </c>
      <c r="BR59" s="11">
        <f ca="1">COUNT($AN59:BA59)</f>
        <v>4</v>
      </c>
      <c r="BS59" s="11">
        <f ca="1">COUNT($AN59:BB59)</f>
        <v>4</v>
      </c>
      <c r="BT59" s="4">
        <f t="shared" ca="1" si="33"/>
        <v>4</v>
      </c>
      <c r="BV59" s="11">
        <f ca="1">IFERROR(HLOOKUP(BV$1,$BE59:$BS$216,ROWS($BE59:$BE$216),0),"")</f>
        <v>1100701</v>
      </c>
      <c r="BW59" s="11">
        <f ca="1">IFERROR(HLOOKUP(BW$1,$BE59:$BT$216,ROWS($BE59:$BE$216),0),"")</f>
        <v>1180701</v>
      </c>
      <c r="BX59" s="11">
        <f ca="1">IFERROR(HLOOKUP(BX$1,$BE59:$BS$216,ROWS($BE59:$BE$216),0),"")</f>
        <v>1200701</v>
      </c>
      <c r="BY59" s="11">
        <f ca="1">IFERROR(HLOOKUP(BY$1,$BE59:$BT$216,ROWS($BE59:$BE$216),0),"")</f>
        <v>1210701</v>
      </c>
      <c r="BZ59" s="11" t="str">
        <f ca="1">IFERROR(HLOOKUP(BZ$1,$BE59:$BS$216,ROWS($BE59:$BE$216),0),"")</f>
        <v/>
      </c>
      <c r="CA59" s="11" t="str">
        <f ca="1">IFERROR(HLOOKUP(CA$1,$BE59:$BT$216,ROWS($BE59:$BE$216),0),"")</f>
        <v/>
      </c>
      <c r="CD59" s="4" t="str">
        <f t="shared" ca="1" si="34"/>
        <v>if(Name() == "PAGEIND-BOM") { includeOK = (DateNum() &gt;= 1100701 AND DateNum() &lt; 1180701) OR (DateNum() &gt;= 1200701 AND DateNum() &lt; 1210701); }</v>
      </c>
    </row>
    <row r="60" spans="1:82" x14ac:dyDescent="0.45">
      <c r="B60" s="4" t="s">
        <v>51</v>
      </c>
      <c r="C60" s="4" t="s">
        <v>18796</v>
      </c>
      <c r="D60" s="4" t="s">
        <v>23795</v>
      </c>
      <c r="F60" s="11" t="s">
        <v>23528</v>
      </c>
      <c r="G60" s="4">
        <f t="shared" si="3"/>
        <v>0</v>
      </c>
      <c r="H60" s="4">
        <f t="shared" si="4"/>
        <v>0</v>
      </c>
      <c r="I60" s="4">
        <f t="shared" si="5"/>
        <v>1</v>
      </c>
      <c r="J60" s="4">
        <f t="shared" si="6"/>
        <v>0</v>
      </c>
      <c r="K60" s="4">
        <f t="shared" si="7"/>
        <v>0</v>
      </c>
      <c r="L60" s="4">
        <f t="shared" si="8"/>
        <v>0</v>
      </c>
      <c r="M60" s="4">
        <f t="shared" si="9"/>
        <v>0</v>
      </c>
      <c r="N60" s="4">
        <f t="shared" si="10"/>
        <v>0</v>
      </c>
      <c r="O60" s="4">
        <f t="shared" si="11"/>
        <v>0</v>
      </c>
      <c r="P60" s="4">
        <f t="shared" si="12"/>
        <v>0</v>
      </c>
      <c r="Q60" s="4">
        <f t="shared" si="1"/>
        <v>0</v>
      </c>
      <c r="R60" s="4">
        <f t="shared" si="13"/>
        <v>0</v>
      </c>
      <c r="S60" s="4">
        <f t="shared" si="14"/>
        <v>0</v>
      </c>
      <c r="T60" s="11">
        <f t="shared" si="15"/>
        <v>0</v>
      </c>
      <c r="U60" s="11">
        <f t="shared" si="16"/>
        <v>0</v>
      </c>
      <c r="W60" s="11">
        <f ca="1">IF(SUM($W60:W60)&gt;0,IF(AND(G60=1,F60&lt;&gt;1),1,IF(AND(G60=0,F60&lt;&gt;0),-1,0)),IF(AND(G60=1,F60&lt;&gt;1),1,0))</f>
        <v>0</v>
      </c>
      <c r="X60" s="11">
        <f ca="1">IF(SUM($W60:W60)&gt;0,IF(AND(H60=1,G60&lt;&gt;1),1,IF(AND(H60=0,G60&lt;&gt;0),-1,0)),IF(AND(H60=1,G60&lt;&gt;1),1,0))</f>
        <v>0</v>
      </c>
      <c r="Y60" s="11">
        <f ca="1">IF(SUM($W60:X60)&gt;0,IF(AND(I60=1,H60&lt;&gt;1),1,IF(AND(I60=0,H60&lt;&gt;0),-1,0)),IF(AND(I60=1,H60&lt;&gt;1),1,0))</f>
        <v>1</v>
      </c>
      <c r="Z60" s="11">
        <f ca="1">IF(SUM($W60:Y60)&gt;0,IF(AND(J60=1,I60&lt;&gt;1),1,IF(AND(J60=0,I60&lt;&gt;0),-1,0)),IF(AND(J60=1,I60&lt;&gt;1),1,0))</f>
        <v>-1</v>
      </c>
      <c r="AA60" s="11">
        <f ca="1">IF(SUM($W60:Z60)&gt;0,IF(AND(K60=1,J60&lt;&gt;1),1,IF(AND(K60=0,J60&lt;&gt;0),-1,0)),IF(AND(K60=1,J60&lt;&gt;1),1,0))</f>
        <v>0</v>
      </c>
      <c r="AB60" s="11">
        <f ca="1">IF(SUM($W60:AA60)&gt;0,IF(AND(L60=1,K60&lt;&gt;1),1,IF(AND(L60=0,K60&lt;&gt;0),-1,0)),IF(AND(L60=1,K60&lt;&gt;1),1,0))</f>
        <v>0</v>
      </c>
      <c r="AC60" s="11">
        <f ca="1">IF(SUM($W60:AB60)&gt;0,IF(AND(M60=1,L60&lt;&gt;1),1,IF(AND(M60=0,L60&lt;&gt;0),-1,0)),IF(AND(M60=1,L60&lt;&gt;1),1,0))</f>
        <v>0</v>
      </c>
      <c r="AD60" s="11">
        <f ca="1">IF(SUM($W60:AC60)&gt;0,IF(AND(N60=1,M60&lt;&gt;1),1,IF(AND(N60=0,M60&lt;&gt;0),-1,0)),IF(AND(N60=1,M60&lt;&gt;1),1,0))</f>
        <v>0</v>
      </c>
      <c r="AE60" s="11">
        <f ca="1">IF(SUM($W60:AD60)&gt;0,IF(AND(O60=1,N60&lt;&gt;1),1,IF(AND(O60=0,N60&lt;&gt;0),-1,0)),IF(AND(O60=1,N60&lt;&gt;1),1,0))</f>
        <v>0</v>
      </c>
      <c r="AF60" s="11">
        <f ca="1">IF(SUM($W60:AE60)&gt;0,IF(AND(P60=1,O60&lt;&gt;1),1,IF(AND(P60=0,O60&lt;&gt;0),-1,0)),IF(AND(P60=1,O60&lt;&gt;1),1,0))</f>
        <v>0</v>
      </c>
      <c r="AG60" s="11">
        <f ca="1">IF(SUM($W60:AF60)&gt;0,IF(AND(Q60=1,P60&lt;&gt;1),1,IF(AND(Q60=0,P60&lt;&gt;0),-1,0)),IF(AND(Q60=1,P60&lt;&gt;1),1,0))</f>
        <v>0</v>
      </c>
      <c r="AH60" s="11">
        <f ca="1">IF(SUM($W60:AG60)&gt;0,IF(AND(R60=1,Q60&lt;&gt;1),1,IF(AND(R60=0,Q60&lt;&gt;0),-1,0)),IF(AND(R60=1,Q60&lt;&gt;1),1,0))</f>
        <v>0</v>
      </c>
      <c r="AI60" s="11">
        <f ca="1">IF(SUM($W60:AH60)&gt;0,IF(AND(S60=1,R60&lt;&gt;1),1,IF(AND(S60=0,R60&lt;&gt;0),-1,0)),IF(AND(S60=1,R60&lt;&gt;1),1,0))</f>
        <v>0</v>
      </c>
      <c r="AJ60" s="11">
        <f ca="1">IF(SUM($W60:AI60)&gt;0,IF(AND(T60=1,S60&lt;&gt;1),1,IF(AND(T60=0,S60&lt;&gt;0),-1,0)),IF(AND(T60=1,S60&lt;&gt;1),1,0))</f>
        <v>0</v>
      </c>
      <c r="AK60" s="11">
        <f ca="1">IF(SUM($W60:AJ60)&gt;0,IF(AND(U60=1,T60&lt;&gt;1),1,IF(AND(U60=0,T60&lt;&gt;0),-1,0)),IF(AND(U60=1,T60&lt;&gt;1),1,0))</f>
        <v>0</v>
      </c>
      <c r="AL60" s="11">
        <f t="shared" ca="1" si="17"/>
        <v>1</v>
      </c>
      <c r="AN60" s="4" t="str">
        <f t="shared" ca="1" si="35"/>
        <v/>
      </c>
      <c r="AO60" s="4" t="str">
        <f t="shared" ca="1" si="36"/>
        <v/>
      </c>
      <c r="AP60" s="4">
        <f t="shared" ca="1" si="37"/>
        <v>0</v>
      </c>
      <c r="AQ60" s="4">
        <f t="shared" ca="1" si="38"/>
        <v>0</v>
      </c>
      <c r="AR60" s="4" t="str">
        <f t="shared" ca="1" si="39"/>
        <v/>
      </c>
      <c r="AS60" s="4" t="str">
        <f t="shared" ca="1" si="40"/>
        <v/>
      </c>
      <c r="AT60" s="4" t="str">
        <f t="shared" ca="1" si="41"/>
        <v/>
      </c>
      <c r="AU60" s="4" t="str">
        <f t="shared" ca="1" si="42"/>
        <v/>
      </c>
      <c r="AV60" s="4" t="str">
        <f t="shared" ca="1" si="43"/>
        <v/>
      </c>
      <c r="AW60" s="4" t="str">
        <f t="shared" ca="1" si="44"/>
        <v/>
      </c>
      <c r="AX60" s="4" t="str">
        <f t="shared" ca="1" si="45"/>
        <v/>
      </c>
      <c r="AY60" s="4" t="str">
        <f t="shared" ca="1" si="46"/>
        <v/>
      </c>
      <c r="AZ60" s="4" t="str">
        <f t="shared" ca="1" si="47"/>
        <v/>
      </c>
      <c r="BA60" s="11" t="str">
        <f t="shared" ca="1" si="31"/>
        <v/>
      </c>
      <c r="BB60" s="11" t="str">
        <f t="shared" ca="1" si="32"/>
        <v/>
      </c>
      <c r="BC60" s="11" t="str">
        <f t="shared" ca="1" si="2"/>
        <v/>
      </c>
      <c r="BE60" s="4">
        <f ca="1">COUNT($AN60:AN60)</f>
        <v>0</v>
      </c>
      <c r="BF60" s="4">
        <f ca="1">COUNT($AN60:AO60)</f>
        <v>0</v>
      </c>
      <c r="BG60" s="4">
        <f ca="1">COUNT($AN60:AP60)</f>
        <v>1</v>
      </c>
      <c r="BH60" s="4">
        <f ca="1">COUNT($AN60:AQ60)</f>
        <v>2</v>
      </c>
      <c r="BI60" s="4">
        <f ca="1">COUNT($AN60:AR60)</f>
        <v>2</v>
      </c>
      <c r="BJ60" s="4">
        <f ca="1">COUNT($AN60:AS60)</f>
        <v>2</v>
      </c>
      <c r="BK60" s="4">
        <f ca="1">COUNT($AN60:AT60)</f>
        <v>2</v>
      </c>
      <c r="BL60" s="4">
        <f ca="1">COUNT($AN60:AU60)</f>
        <v>2</v>
      </c>
      <c r="BM60" s="4">
        <f ca="1">COUNT($AN60:AV60)</f>
        <v>2</v>
      </c>
      <c r="BN60" s="4">
        <f ca="1">COUNT($AN60:AW60)</f>
        <v>2</v>
      </c>
      <c r="BO60" s="4">
        <f ca="1">COUNT($AN60:AX60)</f>
        <v>2</v>
      </c>
      <c r="BP60" s="4">
        <f ca="1">COUNT($AN60:AY60)</f>
        <v>2</v>
      </c>
      <c r="BQ60" s="4">
        <f ca="1">COUNT($AN60:AZ60)</f>
        <v>2</v>
      </c>
      <c r="BR60" s="11">
        <f ca="1">COUNT($AN60:BA60)</f>
        <v>2</v>
      </c>
      <c r="BS60" s="11">
        <f ca="1">COUNT($AN60:BB60)</f>
        <v>2</v>
      </c>
      <c r="BT60" s="4">
        <f t="shared" ca="1" si="33"/>
        <v>2</v>
      </c>
      <c r="BV60" s="11">
        <f ca="1">IFERROR(HLOOKUP(BV$1,$BE60:$BS$216,ROWS($BE60:$BE$216),0),"")</f>
        <v>1100701</v>
      </c>
      <c r="BW60" s="11">
        <f ca="1">IFERROR(HLOOKUP(BW$1,$BE60:$BT$216,ROWS($BE60:$BE$216),0),"")</f>
        <v>1110701</v>
      </c>
      <c r="BX60" s="11" t="str">
        <f ca="1">IFERROR(HLOOKUP(BX$1,$BE60:$BS$216,ROWS($BE60:$BE$216),0),"")</f>
        <v/>
      </c>
      <c r="BY60" s="11" t="str">
        <f ca="1">IFERROR(HLOOKUP(BY$1,$BE60:$BT$216,ROWS($BE60:$BE$216),0),"")</f>
        <v/>
      </c>
      <c r="BZ60" s="11" t="str">
        <f ca="1">IFERROR(HLOOKUP(BZ$1,$BE60:$BS$216,ROWS($BE60:$BE$216),0),"")</f>
        <v/>
      </c>
      <c r="CA60" s="11" t="str">
        <f ca="1">IFERROR(HLOOKUP(CA$1,$BE60:$BT$216,ROWS($BE60:$BE$216),0),"")</f>
        <v/>
      </c>
      <c r="CD60" s="4" t="str">
        <f t="shared" ca="1" si="34"/>
        <v>if(Name() == "ZENSARTECH-BOM") { includeOK = (DateNum() &gt;= 1100701 AND DateNum() &lt; 1110701); }</v>
      </c>
    </row>
    <row r="61" spans="1:82" x14ac:dyDescent="0.45">
      <c r="B61" s="4" t="s">
        <v>52</v>
      </c>
      <c r="C61" s="4" t="s">
        <v>17925</v>
      </c>
      <c r="D61" s="4" t="s">
        <v>23796</v>
      </c>
      <c r="F61" s="11" t="s">
        <v>22169</v>
      </c>
      <c r="G61" s="4">
        <f t="shared" si="3"/>
        <v>0</v>
      </c>
      <c r="H61" s="4">
        <f t="shared" si="4"/>
        <v>0</v>
      </c>
      <c r="I61" s="4">
        <f t="shared" si="5"/>
        <v>1</v>
      </c>
      <c r="J61" s="4">
        <f t="shared" si="6"/>
        <v>0</v>
      </c>
      <c r="K61" s="4">
        <f t="shared" si="7"/>
        <v>0</v>
      </c>
      <c r="L61" s="4">
        <f t="shared" si="8"/>
        <v>0</v>
      </c>
      <c r="M61" s="4">
        <f t="shared" si="9"/>
        <v>0</v>
      </c>
      <c r="N61" s="4">
        <f t="shared" si="10"/>
        <v>0</v>
      </c>
      <c r="O61" s="4">
        <f t="shared" si="11"/>
        <v>0</v>
      </c>
      <c r="P61" s="4">
        <f t="shared" si="12"/>
        <v>0</v>
      </c>
      <c r="Q61" s="4">
        <f t="shared" si="1"/>
        <v>0</v>
      </c>
      <c r="R61" s="4">
        <f t="shared" si="13"/>
        <v>0</v>
      </c>
      <c r="S61" s="4">
        <f t="shared" si="14"/>
        <v>0</v>
      </c>
      <c r="T61" s="11">
        <f t="shared" si="15"/>
        <v>0</v>
      </c>
      <c r="U61" s="11">
        <f t="shared" si="16"/>
        <v>0</v>
      </c>
      <c r="W61" s="11">
        <f ca="1">IF(SUM($W61:W61)&gt;0,IF(AND(G61=1,F61&lt;&gt;1),1,IF(AND(G61=0,F61&lt;&gt;0),-1,0)),IF(AND(G61=1,F61&lt;&gt;1),1,0))</f>
        <v>0</v>
      </c>
      <c r="X61" s="11">
        <f ca="1">IF(SUM($W61:W61)&gt;0,IF(AND(H61=1,G61&lt;&gt;1),1,IF(AND(H61=0,G61&lt;&gt;0),-1,0)),IF(AND(H61=1,G61&lt;&gt;1),1,0))</f>
        <v>0</v>
      </c>
      <c r="Y61" s="11">
        <f ca="1">IF(SUM($W61:X61)&gt;0,IF(AND(I61=1,H61&lt;&gt;1),1,IF(AND(I61=0,H61&lt;&gt;0),-1,0)),IF(AND(I61=1,H61&lt;&gt;1),1,0))</f>
        <v>1</v>
      </c>
      <c r="Z61" s="11">
        <f ca="1">IF(SUM($W61:Y61)&gt;0,IF(AND(J61=1,I61&lt;&gt;1),1,IF(AND(J61=0,I61&lt;&gt;0),-1,0)),IF(AND(J61=1,I61&lt;&gt;1),1,0))</f>
        <v>-1</v>
      </c>
      <c r="AA61" s="11">
        <f ca="1">IF(SUM($W61:Z61)&gt;0,IF(AND(K61=1,J61&lt;&gt;1),1,IF(AND(K61=0,J61&lt;&gt;0),-1,0)),IF(AND(K61=1,J61&lt;&gt;1),1,0))</f>
        <v>0</v>
      </c>
      <c r="AB61" s="11">
        <f ca="1">IF(SUM($W61:AA61)&gt;0,IF(AND(L61=1,K61&lt;&gt;1),1,IF(AND(L61=0,K61&lt;&gt;0),-1,0)),IF(AND(L61=1,K61&lt;&gt;1),1,0))</f>
        <v>0</v>
      </c>
      <c r="AC61" s="11">
        <f ca="1">IF(SUM($W61:AB61)&gt;0,IF(AND(M61=1,L61&lt;&gt;1),1,IF(AND(M61=0,L61&lt;&gt;0),-1,0)),IF(AND(M61=1,L61&lt;&gt;1),1,0))</f>
        <v>0</v>
      </c>
      <c r="AD61" s="11">
        <f ca="1">IF(SUM($W61:AC61)&gt;0,IF(AND(N61=1,M61&lt;&gt;1),1,IF(AND(N61=0,M61&lt;&gt;0),-1,0)),IF(AND(N61=1,M61&lt;&gt;1),1,0))</f>
        <v>0</v>
      </c>
      <c r="AE61" s="11">
        <f ca="1">IF(SUM($W61:AD61)&gt;0,IF(AND(O61=1,N61&lt;&gt;1),1,IF(AND(O61=0,N61&lt;&gt;0),-1,0)),IF(AND(O61=1,N61&lt;&gt;1),1,0))</f>
        <v>0</v>
      </c>
      <c r="AF61" s="11">
        <f ca="1">IF(SUM($W61:AE61)&gt;0,IF(AND(P61=1,O61&lt;&gt;1),1,IF(AND(P61=0,O61&lt;&gt;0),-1,0)),IF(AND(P61=1,O61&lt;&gt;1),1,0))</f>
        <v>0</v>
      </c>
      <c r="AG61" s="11">
        <f ca="1">IF(SUM($W61:AF61)&gt;0,IF(AND(Q61=1,P61&lt;&gt;1),1,IF(AND(Q61=0,P61&lt;&gt;0),-1,0)),IF(AND(Q61=1,P61&lt;&gt;1),1,0))</f>
        <v>0</v>
      </c>
      <c r="AH61" s="11">
        <f ca="1">IF(SUM($W61:AG61)&gt;0,IF(AND(R61=1,Q61&lt;&gt;1),1,IF(AND(R61=0,Q61&lt;&gt;0),-1,0)),IF(AND(R61=1,Q61&lt;&gt;1),1,0))</f>
        <v>0</v>
      </c>
      <c r="AI61" s="11">
        <f ca="1">IF(SUM($W61:AH61)&gt;0,IF(AND(S61=1,R61&lt;&gt;1),1,IF(AND(S61=0,R61&lt;&gt;0),-1,0)),IF(AND(S61=1,R61&lt;&gt;1),1,0))</f>
        <v>0</v>
      </c>
      <c r="AJ61" s="11">
        <f ca="1">IF(SUM($W61:AI61)&gt;0,IF(AND(T61=1,S61&lt;&gt;1),1,IF(AND(T61=0,S61&lt;&gt;0),-1,0)),IF(AND(T61=1,S61&lt;&gt;1),1,0))</f>
        <v>0</v>
      </c>
      <c r="AK61" s="11">
        <f ca="1">IF(SUM($W61:AJ61)&gt;0,IF(AND(U61=1,T61&lt;&gt;1),1,IF(AND(U61=0,T61&lt;&gt;0),-1,0)),IF(AND(U61=1,T61&lt;&gt;1),1,0))</f>
        <v>0</v>
      </c>
      <c r="AL61" s="11">
        <f t="shared" ca="1" si="17"/>
        <v>1</v>
      </c>
      <c r="AN61" s="4" t="str">
        <f t="shared" ca="1" si="35"/>
        <v/>
      </c>
      <c r="AO61" s="4" t="str">
        <f t="shared" ca="1" si="36"/>
        <v/>
      </c>
      <c r="AP61" s="4">
        <f t="shared" ca="1" si="37"/>
        <v>0</v>
      </c>
      <c r="AQ61" s="4">
        <f t="shared" ca="1" si="38"/>
        <v>0</v>
      </c>
      <c r="AR61" s="4" t="str">
        <f t="shared" ca="1" si="39"/>
        <v/>
      </c>
      <c r="AS61" s="4" t="str">
        <f t="shared" ca="1" si="40"/>
        <v/>
      </c>
      <c r="AT61" s="4" t="str">
        <f t="shared" ca="1" si="41"/>
        <v/>
      </c>
      <c r="AU61" s="4" t="str">
        <f t="shared" ca="1" si="42"/>
        <v/>
      </c>
      <c r="AV61" s="4" t="str">
        <f t="shared" ca="1" si="43"/>
        <v/>
      </c>
      <c r="AW61" s="4" t="str">
        <f t="shared" ca="1" si="44"/>
        <v/>
      </c>
      <c r="AX61" s="4" t="str">
        <f t="shared" ca="1" si="45"/>
        <v/>
      </c>
      <c r="AY61" s="4" t="str">
        <f t="shared" ca="1" si="46"/>
        <v/>
      </c>
      <c r="AZ61" s="4" t="str">
        <f t="shared" ca="1" si="47"/>
        <v/>
      </c>
      <c r="BA61" s="11" t="str">
        <f t="shared" ca="1" si="31"/>
        <v/>
      </c>
      <c r="BB61" s="11" t="str">
        <f t="shared" ca="1" si="32"/>
        <v/>
      </c>
      <c r="BC61" s="11" t="str">
        <f t="shared" ca="1" si="2"/>
        <v/>
      </c>
      <c r="BE61" s="4">
        <f ca="1">COUNT($AN61:AN61)</f>
        <v>0</v>
      </c>
      <c r="BF61" s="4">
        <f ca="1">COUNT($AN61:AO61)</f>
        <v>0</v>
      </c>
      <c r="BG61" s="4">
        <f ca="1">COUNT($AN61:AP61)</f>
        <v>1</v>
      </c>
      <c r="BH61" s="4">
        <f ca="1">COUNT($AN61:AQ61)</f>
        <v>2</v>
      </c>
      <c r="BI61" s="4">
        <f ca="1">COUNT($AN61:AR61)</f>
        <v>2</v>
      </c>
      <c r="BJ61" s="4">
        <f ca="1">COUNT($AN61:AS61)</f>
        <v>2</v>
      </c>
      <c r="BK61" s="4">
        <f ca="1">COUNT($AN61:AT61)</f>
        <v>2</v>
      </c>
      <c r="BL61" s="4">
        <f ca="1">COUNT($AN61:AU61)</f>
        <v>2</v>
      </c>
      <c r="BM61" s="4">
        <f ca="1">COUNT($AN61:AV61)</f>
        <v>2</v>
      </c>
      <c r="BN61" s="4">
        <f ca="1">COUNT($AN61:AW61)</f>
        <v>2</v>
      </c>
      <c r="BO61" s="4">
        <f ca="1">COUNT($AN61:AX61)</f>
        <v>2</v>
      </c>
      <c r="BP61" s="4">
        <f ca="1">COUNT($AN61:AY61)</f>
        <v>2</v>
      </c>
      <c r="BQ61" s="4">
        <f ca="1">COUNT($AN61:AZ61)</f>
        <v>2</v>
      </c>
      <c r="BR61" s="11">
        <f ca="1">COUNT($AN61:BA61)</f>
        <v>2</v>
      </c>
      <c r="BS61" s="11">
        <f ca="1">COUNT($AN61:BB61)</f>
        <v>2</v>
      </c>
      <c r="BT61" s="4">
        <f t="shared" ca="1" si="33"/>
        <v>2</v>
      </c>
      <c r="BV61" s="11">
        <f ca="1">IFERROR(HLOOKUP(BV$1,$BE61:$BS$216,ROWS($BE61:$BE$216),0),"")</f>
        <v>1100701</v>
      </c>
      <c r="BW61" s="11">
        <f ca="1">IFERROR(HLOOKUP(BW$1,$BE61:$BT$216,ROWS($BE61:$BE$216),0),"")</f>
        <v>1110701</v>
      </c>
      <c r="BX61" s="11" t="str">
        <f ca="1">IFERROR(HLOOKUP(BX$1,$BE61:$BS$216,ROWS($BE61:$BE$216),0),"")</f>
        <v/>
      </c>
      <c r="BY61" s="11" t="str">
        <f ca="1">IFERROR(HLOOKUP(BY$1,$BE61:$BT$216,ROWS($BE61:$BE$216),0),"")</f>
        <v/>
      </c>
      <c r="BZ61" s="11" t="str">
        <f ca="1">IFERROR(HLOOKUP(BZ$1,$BE61:$BS$216,ROWS($BE61:$BE$216),0),"")</f>
        <v/>
      </c>
      <c r="CA61" s="11" t="str">
        <f ca="1">IFERROR(HLOOKUP(CA$1,$BE61:$BT$216,ROWS($BE61:$BE$216),0),"")</f>
        <v/>
      </c>
      <c r="CD61" s="4" t="str">
        <f t="shared" ca="1" si="34"/>
        <v>if(Name() == "SEAMECLTD-BOM") { includeOK = (DateNum() &gt;= 1100701 AND DateNum() &lt; 1110701); }</v>
      </c>
    </row>
    <row r="62" spans="1:82" x14ac:dyDescent="0.45">
      <c r="B62" s="4" t="s">
        <v>53</v>
      </c>
      <c r="C62" s="4" t="s">
        <v>22292</v>
      </c>
      <c r="D62" s="4" t="s">
        <v>23797</v>
      </c>
      <c r="F62" s="11" t="s">
        <v>22260</v>
      </c>
      <c r="G62" s="4">
        <f t="shared" si="3"/>
        <v>0</v>
      </c>
      <c r="H62" s="4">
        <f t="shared" si="4"/>
        <v>0</v>
      </c>
      <c r="I62" s="4">
        <f t="shared" si="5"/>
        <v>1</v>
      </c>
      <c r="J62" s="4">
        <f t="shared" si="6"/>
        <v>0</v>
      </c>
      <c r="K62" s="4">
        <f t="shared" si="7"/>
        <v>0</v>
      </c>
      <c r="L62" s="4">
        <f t="shared" si="8"/>
        <v>0</v>
      </c>
      <c r="M62" s="4">
        <f t="shared" si="9"/>
        <v>0</v>
      </c>
      <c r="N62" s="4">
        <f t="shared" si="10"/>
        <v>0</v>
      </c>
      <c r="O62" s="4">
        <f t="shared" si="11"/>
        <v>0</v>
      </c>
      <c r="P62" s="4">
        <f t="shared" si="12"/>
        <v>0</v>
      </c>
      <c r="Q62" s="4">
        <f t="shared" si="1"/>
        <v>0</v>
      </c>
      <c r="R62" s="4">
        <f t="shared" si="13"/>
        <v>0</v>
      </c>
      <c r="S62" s="4">
        <f t="shared" si="14"/>
        <v>0</v>
      </c>
      <c r="T62" s="11">
        <f t="shared" si="15"/>
        <v>0</v>
      </c>
      <c r="U62" s="11">
        <f t="shared" si="16"/>
        <v>0</v>
      </c>
      <c r="W62" s="11">
        <f ca="1">IF(SUM($W62:W62)&gt;0,IF(AND(G62=1,F62&lt;&gt;1),1,IF(AND(G62=0,F62&lt;&gt;0),-1,0)),IF(AND(G62=1,F62&lt;&gt;1),1,0))</f>
        <v>0</v>
      </c>
      <c r="X62" s="11">
        <f ca="1">IF(SUM($W62:W62)&gt;0,IF(AND(H62=1,G62&lt;&gt;1),1,IF(AND(H62=0,G62&lt;&gt;0),-1,0)),IF(AND(H62=1,G62&lt;&gt;1),1,0))</f>
        <v>0</v>
      </c>
      <c r="Y62" s="11">
        <f ca="1">IF(SUM($W62:X62)&gt;0,IF(AND(I62=1,H62&lt;&gt;1),1,IF(AND(I62=0,H62&lt;&gt;0),-1,0)),IF(AND(I62=1,H62&lt;&gt;1),1,0))</f>
        <v>1</v>
      </c>
      <c r="Z62" s="11">
        <f ca="1">IF(SUM($W62:Y62)&gt;0,IF(AND(J62=1,I62&lt;&gt;1),1,IF(AND(J62=0,I62&lt;&gt;0),-1,0)),IF(AND(J62=1,I62&lt;&gt;1),1,0))</f>
        <v>-1</v>
      </c>
      <c r="AA62" s="11">
        <f ca="1">IF(SUM($W62:Z62)&gt;0,IF(AND(K62=1,J62&lt;&gt;1),1,IF(AND(K62=0,J62&lt;&gt;0),-1,0)),IF(AND(K62=1,J62&lt;&gt;1),1,0))</f>
        <v>0</v>
      </c>
      <c r="AB62" s="11">
        <f ca="1">IF(SUM($W62:AA62)&gt;0,IF(AND(L62=1,K62&lt;&gt;1),1,IF(AND(L62=0,K62&lt;&gt;0),-1,0)),IF(AND(L62=1,K62&lt;&gt;1),1,0))</f>
        <v>0</v>
      </c>
      <c r="AC62" s="11">
        <f ca="1">IF(SUM($W62:AB62)&gt;0,IF(AND(M62=1,L62&lt;&gt;1),1,IF(AND(M62=0,L62&lt;&gt;0),-1,0)),IF(AND(M62=1,L62&lt;&gt;1),1,0))</f>
        <v>0</v>
      </c>
      <c r="AD62" s="11">
        <f ca="1">IF(SUM($W62:AC62)&gt;0,IF(AND(N62=1,M62&lt;&gt;1),1,IF(AND(N62=0,M62&lt;&gt;0),-1,0)),IF(AND(N62=1,M62&lt;&gt;1),1,0))</f>
        <v>0</v>
      </c>
      <c r="AE62" s="11">
        <f ca="1">IF(SUM($W62:AD62)&gt;0,IF(AND(O62=1,N62&lt;&gt;1),1,IF(AND(O62=0,N62&lt;&gt;0),-1,0)),IF(AND(O62=1,N62&lt;&gt;1),1,0))</f>
        <v>0</v>
      </c>
      <c r="AF62" s="11">
        <f ca="1">IF(SUM($W62:AE62)&gt;0,IF(AND(P62=1,O62&lt;&gt;1),1,IF(AND(P62=0,O62&lt;&gt;0),-1,0)),IF(AND(P62=1,O62&lt;&gt;1),1,0))</f>
        <v>0</v>
      </c>
      <c r="AG62" s="11">
        <f ca="1">IF(SUM($W62:AF62)&gt;0,IF(AND(Q62=1,P62&lt;&gt;1),1,IF(AND(Q62=0,P62&lt;&gt;0),-1,0)),IF(AND(Q62=1,P62&lt;&gt;1),1,0))</f>
        <v>0</v>
      </c>
      <c r="AH62" s="11">
        <f ca="1">IF(SUM($W62:AG62)&gt;0,IF(AND(R62=1,Q62&lt;&gt;1),1,IF(AND(R62=0,Q62&lt;&gt;0),-1,0)),IF(AND(R62=1,Q62&lt;&gt;1),1,0))</f>
        <v>0</v>
      </c>
      <c r="AI62" s="11">
        <f ca="1">IF(SUM($W62:AH62)&gt;0,IF(AND(S62=1,R62&lt;&gt;1),1,IF(AND(S62=0,R62&lt;&gt;0),-1,0)),IF(AND(S62=1,R62&lt;&gt;1),1,0))</f>
        <v>0</v>
      </c>
      <c r="AJ62" s="11">
        <f ca="1">IF(SUM($W62:AI62)&gt;0,IF(AND(T62=1,S62&lt;&gt;1),1,IF(AND(T62=0,S62&lt;&gt;0),-1,0)),IF(AND(T62=1,S62&lt;&gt;1),1,0))</f>
        <v>0</v>
      </c>
      <c r="AK62" s="11">
        <f ca="1">IF(SUM($W62:AJ62)&gt;0,IF(AND(U62=1,T62&lt;&gt;1),1,IF(AND(U62=0,T62&lt;&gt;0),-1,0)),IF(AND(U62=1,T62&lt;&gt;1),1,0))</f>
        <v>0</v>
      </c>
      <c r="AL62" s="11">
        <f t="shared" ca="1" si="17"/>
        <v>1</v>
      </c>
      <c r="AN62" s="4" t="str">
        <f t="shared" ca="1" si="35"/>
        <v/>
      </c>
      <c r="AO62" s="4" t="str">
        <f t="shared" ca="1" si="36"/>
        <v/>
      </c>
      <c r="AP62" s="4">
        <f t="shared" ca="1" si="37"/>
        <v>0</v>
      </c>
      <c r="AQ62" s="4">
        <f t="shared" ca="1" si="38"/>
        <v>0</v>
      </c>
      <c r="AR62" s="4" t="str">
        <f t="shared" ca="1" si="39"/>
        <v/>
      </c>
      <c r="AS62" s="4" t="str">
        <f t="shared" ca="1" si="40"/>
        <v/>
      </c>
      <c r="AT62" s="4" t="str">
        <f t="shared" ca="1" si="41"/>
        <v/>
      </c>
      <c r="AU62" s="4" t="str">
        <f t="shared" ca="1" si="42"/>
        <v/>
      </c>
      <c r="AV62" s="4" t="str">
        <f t="shared" ca="1" si="43"/>
        <v/>
      </c>
      <c r="AW62" s="4" t="str">
        <f t="shared" ca="1" si="44"/>
        <v/>
      </c>
      <c r="AX62" s="4" t="str">
        <f t="shared" ca="1" si="45"/>
        <v/>
      </c>
      <c r="AY62" s="4" t="str">
        <f t="shared" ca="1" si="46"/>
        <v/>
      </c>
      <c r="AZ62" s="4" t="str">
        <f t="shared" ca="1" si="47"/>
        <v/>
      </c>
      <c r="BA62" s="11" t="str">
        <f t="shared" ca="1" si="31"/>
        <v/>
      </c>
      <c r="BB62" s="11" t="str">
        <f t="shared" ca="1" si="32"/>
        <v/>
      </c>
      <c r="BC62" s="11" t="str">
        <f t="shared" ca="1" si="2"/>
        <v/>
      </c>
      <c r="BE62" s="4">
        <f ca="1">COUNT($AN62:AN62)</f>
        <v>0</v>
      </c>
      <c r="BF62" s="4">
        <f ca="1">COUNT($AN62:AO62)</f>
        <v>0</v>
      </c>
      <c r="BG62" s="4">
        <f ca="1">COUNT($AN62:AP62)</f>
        <v>1</v>
      </c>
      <c r="BH62" s="4">
        <f ca="1">COUNT($AN62:AQ62)</f>
        <v>2</v>
      </c>
      <c r="BI62" s="4">
        <f ca="1">COUNT($AN62:AR62)</f>
        <v>2</v>
      </c>
      <c r="BJ62" s="4">
        <f ca="1">COUNT($AN62:AS62)</f>
        <v>2</v>
      </c>
      <c r="BK62" s="4">
        <f ca="1">COUNT($AN62:AT62)</f>
        <v>2</v>
      </c>
      <c r="BL62" s="4">
        <f ca="1">COUNT($AN62:AU62)</f>
        <v>2</v>
      </c>
      <c r="BM62" s="4">
        <f ca="1">COUNT($AN62:AV62)</f>
        <v>2</v>
      </c>
      <c r="BN62" s="4">
        <f ca="1">COUNT($AN62:AW62)</f>
        <v>2</v>
      </c>
      <c r="BO62" s="4">
        <f ca="1">COUNT($AN62:AX62)</f>
        <v>2</v>
      </c>
      <c r="BP62" s="4">
        <f ca="1">COUNT($AN62:AY62)</f>
        <v>2</v>
      </c>
      <c r="BQ62" s="4">
        <f ca="1">COUNT($AN62:AZ62)</f>
        <v>2</v>
      </c>
      <c r="BR62" s="11">
        <f ca="1">COUNT($AN62:BA62)</f>
        <v>2</v>
      </c>
      <c r="BS62" s="11">
        <f ca="1">COUNT($AN62:BB62)</f>
        <v>2</v>
      </c>
      <c r="BT62" s="4">
        <f t="shared" ca="1" si="33"/>
        <v>2</v>
      </c>
      <c r="BV62" s="11">
        <f ca="1">IFERROR(HLOOKUP(BV$1,$BE62:$BS$216,ROWS($BE62:$BE$216),0),"")</f>
        <v>1100701</v>
      </c>
      <c r="BW62" s="11">
        <f ca="1">IFERROR(HLOOKUP(BW$1,$BE62:$BT$216,ROWS($BE62:$BE$216),0),"")</f>
        <v>1110701</v>
      </c>
      <c r="BX62" s="11" t="str">
        <f ca="1">IFERROR(HLOOKUP(BX$1,$BE62:$BS$216,ROWS($BE62:$BE$216),0),"")</f>
        <v/>
      </c>
      <c r="BY62" s="11" t="str">
        <f ca="1">IFERROR(HLOOKUP(BY$1,$BE62:$BT$216,ROWS($BE62:$BE$216),0),"")</f>
        <v/>
      </c>
      <c r="BZ62" s="11" t="str">
        <f ca="1">IFERROR(HLOOKUP(BZ$1,$BE62:$BS$216,ROWS($BE62:$BE$216),0),"")</f>
        <v/>
      </c>
      <c r="CA62" s="11" t="str">
        <f ca="1">IFERROR(HLOOKUP(CA$1,$BE62:$BT$216,ROWS($BE62:$BE$216),0),"")</f>
        <v/>
      </c>
      <c r="CD62" s="4" t="str">
        <f t="shared" ca="1" si="34"/>
        <v>if(Name() == "SHILPAMED-BOM") { includeOK = (DateNum() &gt;= 1100701 AND DateNum() &lt; 1110701); }</v>
      </c>
    </row>
    <row r="63" spans="1:82" x14ac:dyDescent="0.45">
      <c r="B63" s="4" t="s">
        <v>2120</v>
      </c>
      <c r="C63" s="4" t="s">
        <v>18425</v>
      </c>
      <c r="D63" s="4" t="s">
        <v>23798</v>
      </c>
      <c r="F63" s="11" t="s">
        <v>19098</v>
      </c>
      <c r="G63" s="4">
        <f t="shared" si="3"/>
        <v>0</v>
      </c>
      <c r="H63" s="4">
        <f t="shared" si="4"/>
        <v>0</v>
      </c>
      <c r="I63" s="4">
        <f t="shared" si="5"/>
        <v>1</v>
      </c>
      <c r="J63" s="4">
        <f t="shared" si="6"/>
        <v>1</v>
      </c>
      <c r="K63" s="4">
        <f t="shared" si="7"/>
        <v>0</v>
      </c>
      <c r="L63" s="4">
        <f t="shared" si="8"/>
        <v>0</v>
      </c>
      <c r="M63" s="4">
        <f t="shared" si="9"/>
        <v>0</v>
      </c>
      <c r="N63" s="4">
        <f t="shared" si="10"/>
        <v>0</v>
      </c>
      <c r="O63" s="4">
        <f t="shared" si="11"/>
        <v>0</v>
      </c>
      <c r="P63" s="4">
        <f t="shared" si="12"/>
        <v>0</v>
      </c>
      <c r="Q63" s="4">
        <f t="shared" si="1"/>
        <v>0</v>
      </c>
      <c r="R63" s="4">
        <f t="shared" si="13"/>
        <v>0</v>
      </c>
      <c r="S63" s="4">
        <f t="shared" si="14"/>
        <v>0</v>
      </c>
      <c r="T63" s="11">
        <f t="shared" si="15"/>
        <v>0</v>
      </c>
      <c r="U63" s="11">
        <f t="shared" si="16"/>
        <v>0</v>
      </c>
      <c r="W63" s="11">
        <f ca="1">IF(SUM($W63:W63)&gt;0,IF(AND(G63=1,F63&lt;&gt;1),1,IF(AND(G63=0,F63&lt;&gt;0),-1,0)),IF(AND(G63=1,F63&lt;&gt;1),1,0))</f>
        <v>0</v>
      </c>
      <c r="X63" s="11">
        <f ca="1">IF(SUM($W63:W63)&gt;0,IF(AND(H63=1,G63&lt;&gt;1),1,IF(AND(H63=0,G63&lt;&gt;0),-1,0)),IF(AND(H63=1,G63&lt;&gt;1),1,0))</f>
        <v>0</v>
      </c>
      <c r="Y63" s="11">
        <f ca="1">IF(SUM($W63:X63)&gt;0,IF(AND(I63=1,H63&lt;&gt;1),1,IF(AND(I63=0,H63&lt;&gt;0),-1,0)),IF(AND(I63=1,H63&lt;&gt;1),1,0))</f>
        <v>1</v>
      </c>
      <c r="Z63" s="11">
        <f ca="1">IF(SUM($W63:Y63)&gt;0,IF(AND(J63=1,I63&lt;&gt;1),1,IF(AND(J63=0,I63&lt;&gt;0),-1,0)),IF(AND(J63=1,I63&lt;&gt;1),1,0))</f>
        <v>0</v>
      </c>
      <c r="AA63" s="11">
        <f ca="1">IF(SUM($W63:Z63)&gt;0,IF(AND(K63=1,J63&lt;&gt;1),1,IF(AND(K63=0,J63&lt;&gt;0),-1,0)),IF(AND(K63=1,J63&lt;&gt;1),1,0))</f>
        <v>-1</v>
      </c>
      <c r="AB63" s="11">
        <f ca="1">IF(SUM($W63:AA63)&gt;0,IF(AND(L63=1,K63&lt;&gt;1),1,IF(AND(L63=0,K63&lt;&gt;0),-1,0)),IF(AND(L63=1,K63&lt;&gt;1),1,0))</f>
        <v>0</v>
      </c>
      <c r="AC63" s="11">
        <f ca="1">IF(SUM($W63:AB63)&gt;0,IF(AND(M63=1,L63&lt;&gt;1),1,IF(AND(M63=0,L63&lt;&gt;0),-1,0)),IF(AND(M63=1,L63&lt;&gt;1),1,0))</f>
        <v>0</v>
      </c>
      <c r="AD63" s="11">
        <f ca="1">IF(SUM($W63:AC63)&gt;0,IF(AND(N63=1,M63&lt;&gt;1),1,IF(AND(N63=0,M63&lt;&gt;0),-1,0)),IF(AND(N63=1,M63&lt;&gt;1),1,0))</f>
        <v>0</v>
      </c>
      <c r="AE63" s="11">
        <f ca="1">IF(SUM($W63:AD63)&gt;0,IF(AND(O63=1,N63&lt;&gt;1),1,IF(AND(O63=0,N63&lt;&gt;0),-1,0)),IF(AND(O63=1,N63&lt;&gt;1),1,0))</f>
        <v>0</v>
      </c>
      <c r="AF63" s="11">
        <f ca="1">IF(SUM($W63:AE63)&gt;0,IF(AND(P63=1,O63&lt;&gt;1),1,IF(AND(P63=0,O63&lt;&gt;0),-1,0)),IF(AND(P63=1,O63&lt;&gt;1),1,0))</f>
        <v>0</v>
      </c>
      <c r="AG63" s="11">
        <f ca="1">IF(SUM($W63:AF63)&gt;0,IF(AND(Q63=1,P63&lt;&gt;1),1,IF(AND(Q63=0,P63&lt;&gt;0),-1,0)),IF(AND(Q63=1,P63&lt;&gt;1),1,0))</f>
        <v>0</v>
      </c>
      <c r="AH63" s="11">
        <f ca="1">IF(SUM($W63:AG63)&gt;0,IF(AND(R63=1,Q63&lt;&gt;1),1,IF(AND(R63=0,Q63&lt;&gt;0),-1,0)),IF(AND(R63=1,Q63&lt;&gt;1),1,0))</f>
        <v>0</v>
      </c>
      <c r="AI63" s="11">
        <f ca="1">IF(SUM($W63:AH63)&gt;0,IF(AND(S63=1,R63&lt;&gt;1),1,IF(AND(S63=0,R63&lt;&gt;0),-1,0)),IF(AND(S63=1,R63&lt;&gt;1),1,0))</f>
        <v>0</v>
      </c>
      <c r="AJ63" s="11">
        <f ca="1">IF(SUM($W63:AI63)&gt;0,IF(AND(T63=1,S63&lt;&gt;1),1,IF(AND(T63=0,S63&lt;&gt;0),-1,0)),IF(AND(T63=1,S63&lt;&gt;1),1,0))</f>
        <v>0</v>
      </c>
      <c r="AK63" s="11">
        <f ca="1">IF(SUM($W63:AJ63)&gt;0,IF(AND(U63=1,T63&lt;&gt;1),1,IF(AND(U63=0,T63&lt;&gt;0),-1,0)),IF(AND(U63=1,T63&lt;&gt;1),1,0))</f>
        <v>0</v>
      </c>
      <c r="AL63" s="11">
        <f t="shared" ca="1" si="17"/>
        <v>1</v>
      </c>
      <c r="AN63" s="4" t="str">
        <f t="shared" ca="1" si="35"/>
        <v/>
      </c>
      <c r="AO63" s="4" t="str">
        <f t="shared" ca="1" si="36"/>
        <v/>
      </c>
      <c r="AP63" s="4">
        <f t="shared" ca="1" si="37"/>
        <v>0</v>
      </c>
      <c r="AQ63" s="4" t="str">
        <f t="shared" ca="1" si="38"/>
        <v/>
      </c>
      <c r="AR63" s="4">
        <f t="shared" ca="1" si="39"/>
        <v>0</v>
      </c>
      <c r="AS63" s="4" t="str">
        <f t="shared" ca="1" si="40"/>
        <v/>
      </c>
      <c r="AT63" s="4" t="str">
        <f t="shared" ca="1" si="41"/>
        <v/>
      </c>
      <c r="AU63" s="4" t="str">
        <f t="shared" ca="1" si="42"/>
        <v/>
      </c>
      <c r="AV63" s="4" t="str">
        <f t="shared" ca="1" si="43"/>
        <v/>
      </c>
      <c r="AW63" s="4" t="str">
        <f t="shared" ca="1" si="44"/>
        <v/>
      </c>
      <c r="AX63" s="4" t="str">
        <f t="shared" ca="1" si="45"/>
        <v/>
      </c>
      <c r="AY63" s="4" t="str">
        <f t="shared" ca="1" si="46"/>
        <v/>
      </c>
      <c r="AZ63" s="4" t="str">
        <f t="shared" ca="1" si="47"/>
        <v/>
      </c>
      <c r="BA63" s="11" t="str">
        <f t="shared" ca="1" si="31"/>
        <v/>
      </c>
      <c r="BB63" s="11" t="str">
        <f t="shared" ca="1" si="32"/>
        <v/>
      </c>
      <c r="BC63" s="11" t="str">
        <f t="shared" ca="1" si="2"/>
        <v/>
      </c>
      <c r="BE63" s="4">
        <f ca="1">COUNT($AN63:AN63)</f>
        <v>0</v>
      </c>
      <c r="BF63" s="4">
        <f ca="1">COUNT($AN63:AO63)</f>
        <v>0</v>
      </c>
      <c r="BG63" s="4">
        <f ca="1">COUNT($AN63:AP63)</f>
        <v>1</v>
      </c>
      <c r="BH63" s="4">
        <f ca="1">COUNT($AN63:AQ63)</f>
        <v>1</v>
      </c>
      <c r="BI63" s="4">
        <f ca="1">COUNT($AN63:AR63)</f>
        <v>2</v>
      </c>
      <c r="BJ63" s="4">
        <f ca="1">COUNT($AN63:AS63)</f>
        <v>2</v>
      </c>
      <c r="BK63" s="4">
        <f ca="1">COUNT($AN63:AT63)</f>
        <v>2</v>
      </c>
      <c r="BL63" s="4">
        <f ca="1">COUNT($AN63:AU63)</f>
        <v>2</v>
      </c>
      <c r="BM63" s="4">
        <f ca="1">COUNT($AN63:AV63)</f>
        <v>2</v>
      </c>
      <c r="BN63" s="4">
        <f ca="1">COUNT($AN63:AW63)</f>
        <v>2</v>
      </c>
      <c r="BO63" s="4">
        <f ca="1">COUNT($AN63:AX63)</f>
        <v>2</v>
      </c>
      <c r="BP63" s="4">
        <f ca="1">COUNT($AN63:AY63)</f>
        <v>2</v>
      </c>
      <c r="BQ63" s="4">
        <f ca="1">COUNT($AN63:AZ63)</f>
        <v>2</v>
      </c>
      <c r="BR63" s="11">
        <f ca="1">COUNT($AN63:BA63)</f>
        <v>2</v>
      </c>
      <c r="BS63" s="11">
        <f ca="1">COUNT($AN63:BB63)</f>
        <v>2</v>
      </c>
      <c r="BT63" s="4">
        <f t="shared" ca="1" si="33"/>
        <v>2</v>
      </c>
      <c r="BV63" s="11">
        <f ca="1">IFERROR(HLOOKUP(BV$1,$BE63:$BS$216,ROWS($BE63:$BE$216),0),"")</f>
        <v>1100701</v>
      </c>
      <c r="BW63" s="11">
        <f ca="1">IFERROR(HLOOKUP(BW$1,$BE63:$BT$216,ROWS($BE63:$BE$216),0),"")</f>
        <v>1120701</v>
      </c>
      <c r="BX63" s="11" t="str">
        <f ca="1">IFERROR(HLOOKUP(BX$1,$BE63:$BS$216,ROWS($BE63:$BE$216),0),"")</f>
        <v/>
      </c>
      <c r="BY63" s="11" t="str">
        <f ca="1">IFERROR(HLOOKUP(BY$1,$BE63:$BT$216,ROWS($BE63:$BE$216),0),"")</f>
        <v/>
      </c>
      <c r="BZ63" s="11" t="str">
        <f ca="1">IFERROR(HLOOKUP(BZ$1,$BE63:$BS$216,ROWS($BE63:$BE$216),0),"")</f>
        <v/>
      </c>
      <c r="CA63" s="11" t="str">
        <f ca="1">IFERROR(HLOOKUP(CA$1,$BE63:$BT$216,ROWS($BE63:$BE$216),0),"")</f>
        <v/>
      </c>
      <c r="CD63" s="4" t="str">
        <f t="shared" ca="1" si="34"/>
        <v>if(Name() == "ELGIEQUIP-BOM") { includeOK = (DateNum() &gt;= 1100701 AND DateNum() &lt; 1120701); }</v>
      </c>
    </row>
    <row r="64" spans="1:82" x14ac:dyDescent="0.45">
      <c r="A64" s="4">
        <v>2010</v>
      </c>
      <c r="F64" s="11" t="s">
        <v>21821</v>
      </c>
      <c r="G64" s="4">
        <f t="shared" si="3"/>
        <v>0</v>
      </c>
      <c r="H64" s="4">
        <f t="shared" si="4"/>
        <v>0</v>
      </c>
      <c r="I64" s="4">
        <f t="shared" si="5"/>
        <v>1</v>
      </c>
      <c r="J64" s="4">
        <f t="shared" si="6"/>
        <v>0</v>
      </c>
      <c r="K64" s="4">
        <f t="shared" si="7"/>
        <v>0</v>
      </c>
      <c r="L64" s="4">
        <f t="shared" si="8"/>
        <v>0</v>
      </c>
      <c r="M64" s="4">
        <f t="shared" si="9"/>
        <v>0</v>
      </c>
      <c r="N64" s="4">
        <f t="shared" si="10"/>
        <v>0</v>
      </c>
      <c r="O64" s="4">
        <f t="shared" si="11"/>
        <v>0</v>
      </c>
      <c r="P64" s="4">
        <f t="shared" si="12"/>
        <v>0</v>
      </c>
      <c r="Q64" s="4">
        <f t="shared" si="1"/>
        <v>0</v>
      </c>
      <c r="R64" s="4">
        <f t="shared" si="13"/>
        <v>0</v>
      </c>
      <c r="S64" s="4">
        <f t="shared" si="14"/>
        <v>0</v>
      </c>
      <c r="T64" s="11">
        <f t="shared" si="15"/>
        <v>0</v>
      </c>
      <c r="U64" s="11">
        <f t="shared" si="16"/>
        <v>0</v>
      </c>
      <c r="W64" s="11">
        <f ca="1">IF(SUM($W64:W64)&gt;0,IF(AND(G64=1,F64&lt;&gt;1),1,IF(AND(G64=0,F64&lt;&gt;0),-1,0)),IF(AND(G64=1,F64&lt;&gt;1),1,0))</f>
        <v>0</v>
      </c>
      <c r="X64" s="11">
        <f ca="1">IF(SUM($W64:W64)&gt;0,IF(AND(H64=1,G64&lt;&gt;1),1,IF(AND(H64=0,G64&lt;&gt;0),-1,0)),IF(AND(H64=1,G64&lt;&gt;1),1,0))</f>
        <v>0</v>
      </c>
      <c r="Y64" s="11">
        <f ca="1">IF(SUM($W64:X64)&gt;0,IF(AND(I64=1,H64&lt;&gt;1),1,IF(AND(I64=0,H64&lt;&gt;0),-1,0)),IF(AND(I64=1,H64&lt;&gt;1),1,0))</f>
        <v>1</v>
      </c>
      <c r="Z64" s="11">
        <f ca="1">IF(SUM($W64:Y64)&gt;0,IF(AND(J64=1,I64&lt;&gt;1),1,IF(AND(J64=0,I64&lt;&gt;0),-1,0)),IF(AND(J64=1,I64&lt;&gt;1),1,0))</f>
        <v>-1</v>
      </c>
      <c r="AA64" s="11">
        <f ca="1">IF(SUM($W64:Z64)&gt;0,IF(AND(K64=1,J64&lt;&gt;1),1,IF(AND(K64=0,J64&lt;&gt;0),-1,0)),IF(AND(K64=1,J64&lt;&gt;1),1,0))</f>
        <v>0</v>
      </c>
      <c r="AB64" s="11">
        <f ca="1">IF(SUM($W64:AA64)&gt;0,IF(AND(L64=1,K64&lt;&gt;1),1,IF(AND(L64=0,K64&lt;&gt;0),-1,0)),IF(AND(L64=1,K64&lt;&gt;1),1,0))</f>
        <v>0</v>
      </c>
      <c r="AC64" s="11">
        <f ca="1">IF(SUM($W64:AB64)&gt;0,IF(AND(M64=1,L64&lt;&gt;1),1,IF(AND(M64=0,L64&lt;&gt;0),-1,0)),IF(AND(M64=1,L64&lt;&gt;1),1,0))</f>
        <v>0</v>
      </c>
      <c r="AD64" s="11">
        <f ca="1">IF(SUM($W64:AC64)&gt;0,IF(AND(N64=1,M64&lt;&gt;1),1,IF(AND(N64=0,M64&lt;&gt;0),-1,0)),IF(AND(N64=1,M64&lt;&gt;1),1,0))</f>
        <v>0</v>
      </c>
      <c r="AE64" s="11">
        <f ca="1">IF(SUM($W64:AD64)&gt;0,IF(AND(O64=1,N64&lt;&gt;1),1,IF(AND(O64=0,N64&lt;&gt;0),-1,0)),IF(AND(O64=1,N64&lt;&gt;1),1,0))</f>
        <v>0</v>
      </c>
      <c r="AF64" s="11">
        <f ca="1">IF(SUM($W64:AE64)&gt;0,IF(AND(P64=1,O64&lt;&gt;1),1,IF(AND(P64=0,O64&lt;&gt;0),-1,0)),IF(AND(P64=1,O64&lt;&gt;1),1,0))</f>
        <v>0</v>
      </c>
      <c r="AG64" s="11">
        <f ca="1">IF(SUM($W64:AF64)&gt;0,IF(AND(Q64=1,P64&lt;&gt;1),1,IF(AND(Q64=0,P64&lt;&gt;0),-1,0)),IF(AND(Q64=1,P64&lt;&gt;1),1,0))</f>
        <v>0</v>
      </c>
      <c r="AH64" s="11">
        <f ca="1">IF(SUM($W64:AG64)&gt;0,IF(AND(R64=1,Q64&lt;&gt;1),1,IF(AND(R64=0,Q64&lt;&gt;0),-1,0)),IF(AND(R64=1,Q64&lt;&gt;1),1,0))</f>
        <v>0</v>
      </c>
      <c r="AI64" s="11">
        <f ca="1">IF(SUM($W64:AH64)&gt;0,IF(AND(S64=1,R64&lt;&gt;1),1,IF(AND(S64=0,R64&lt;&gt;0),-1,0)),IF(AND(S64=1,R64&lt;&gt;1),1,0))</f>
        <v>0</v>
      </c>
      <c r="AJ64" s="11">
        <f ca="1">IF(SUM($W64:AI64)&gt;0,IF(AND(T64=1,S64&lt;&gt;1),1,IF(AND(T64=0,S64&lt;&gt;0),-1,0)),IF(AND(T64=1,S64&lt;&gt;1),1,0))</f>
        <v>0</v>
      </c>
      <c r="AK64" s="11">
        <f ca="1">IF(SUM($W64:AJ64)&gt;0,IF(AND(U64=1,T64&lt;&gt;1),1,IF(AND(U64=0,T64&lt;&gt;0),-1,0)),IF(AND(U64=1,T64&lt;&gt;1),1,0))</f>
        <v>0</v>
      </c>
      <c r="AL64" s="11">
        <f t="shared" ca="1" si="17"/>
        <v>1</v>
      </c>
      <c r="AN64" s="4" t="str">
        <f t="shared" ca="1" si="35"/>
        <v/>
      </c>
      <c r="AO64" s="4" t="str">
        <f t="shared" ca="1" si="36"/>
        <v/>
      </c>
      <c r="AP64" s="4">
        <f t="shared" ca="1" si="37"/>
        <v>0</v>
      </c>
      <c r="AQ64" s="4">
        <f t="shared" ca="1" si="38"/>
        <v>0</v>
      </c>
      <c r="AR64" s="4" t="str">
        <f t="shared" ca="1" si="39"/>
        <v/>
      </c>
      <c r="AS64" s="4" t="str">
        <f t="shared" ca="1" si="40"/>
        <v/>
      </c>
      <c r="AT64" s="4" t="str">
        <f t="shared" ca="1" si="41"/>
        <v/>
      </c>
      <c r="AU64" s="4" t="str">
        <f t="shared" ca="1" si="42"/>
        <v/>
      </c>
      <c r="AV64" s="4" t="str">
        <f t="shared" ca="1" si="43"/>
        <v/>
      </c>
      <c r="AW64" s="4" t="str">
        <f t="shared" ca="1" si="44"/>
        <v/>
      </c>
      <c r="AX64" s="4" t="str">
        <f t="shared" ca="1" si="45"/>
        <v/>
      </c>
      <c r="AY64" s="4" t="str">
        <f t="shared" ca="1" si="46"/>
        <v/>
      </c>
      <c r="AZ64" s="4" t="str">
        <f t="shared" ca="1" si="47"/>
        <v/>
      </c>
      <c r="BA64" s="11" t="str">
        <f t="shared" ca="1" si="31"/>
        <v/>
      </c>
      <c r="BB64" s="11" t="str">
        <f t="shared" ca="1" si="32"/>
        <v/>
      </c>
      <c r="BC64" s="11" t="str">
        <f t="shared" ca="1" si="2"/>
        <v/>
      </c>
      <c r="BE64" s="4">
        <f ca="1">COUNT($AN64:AN64)</f>
        <v>0</v>
      </c>
      <c r="BF64" s="4">
        <f ca="1">COUNT($AN64:AO64)</f>
        <v>0</v>
      </c>
      <c r="BG64" s="4">
        <f ca="1">COUNT($AN64:AP64)</f>
        <v>1</v>
      </c>
      <c r="BH64" s="4">
        <f ca="1">COUNT($AN64:AQ64)</f>
        <v>2</v>
      </c>
      <c r="BI64" s="4">
        <f ca="1">COUNT($AN64:AR64)</f>
        <v>2</v>
      </c>
      <c r="BJ64" s="4">
        <f ca="1">COUNT($AN64:AS64)</f>
        <v>2</v>
      </c>
      <c r="BK64" s="4">
        <f ca="1">COUNT($AN64:AT64)</f>
        <v>2</v>
      </c>
      <c r="BL64" s="4">
        <f ca="1">COUNT($AN64:AU64)</f>
        <v>2</v>
      </c>
      <c r="BM64" s="4">
        <f ca="1">COUNT($AN64:AV64)</f>
        <v>2</v>
      </c>
      <c r="BN64" s="4">
        <f ca="1">COUNT($AN64:AW64)</f>
        <v>2</v>
      </c>
      <c r="BO64" s="4">
        <f ca="1">COUNT($AN64:AX64)</f>
        <v>2</v>
      </c>
      <c r="BP64" s="4">
        <f ca="1">COUNT($AN64:AY64)</f>
        <v>2</v>
      </c>
      <c r="BQ64" s="4">
        <f ca="1">COUNT($AN64:AZ64)</f>
        <v>2</v>
      </c>
      <c r="BR64" s="11">
        <f ca="1">COUNT($AN64:BA64)</f>
        <v>2</v>
      </c>
      <c r="BS64" s="11">
        <f ca="1">COUNT($AN64:BB64)</f>
        <v>2</v>
      </c>
      <c r="BT64" s="4">
        <f t="shared" ca="1" si="33"/>
        <v>2</v>
      </c>
      <c r="BV64" s="11">
        <f ca="1">IFERROR(HLOOKUP(BV$1,$BE64:$BS$216,ROWS($BE64:$BE$216),0),"")</f>
        <v>1100701</v>
      </c>
      <c r="BW64" s="11">
        <f ca="1">IFERROR(HLOOKUP(BW$1,$BE64:$BT$216,ROWS($BE64:$BE$216),0),"")</f>
        <v>1110701</v>
      </c>
      <c r="BX64" s="11" t="str">
        <f ca="1">IFERROR(HLOOKUP(BX$1,$BE64:$BS$216,ROWS($BE64:$BE$216),0),"")</f>
        <v/>
      </c>
      <c r="BY64" s="11" t="str">
        <f ca="1">IFERROR(HLOOKUP(BY$1,$BE64:$BT$216,ROWS($BE64:$BE$216),0),"")</f>
        <v/>
      </c>
      <c r="BZ64" s="11" t="str">
        <f ca="1">IFERROR(HLOOKUP(BZ$1,$BE64:$BS$216,ROWS($BE64:$BE$216),0),"")</f>
        <v/>
      </c>
      <c r="CA64" s="11" t="str">
        <f ca="1">IFERROR(HLOOKUP(CA$1,$BE64:$BT$216,ROWS($BE64:$BE$216),0),"")</f>
        <v/>
      </c>
      <c r="CD64" s="4" t="str">
        <f t="shared" ca="1" si="34"/>
        <v>if(Name() == "REISIXTEN-BOM") { includeOK = (DateNum() &gt;= 1100701 AND DateNum() &lt; 1110701); }</v>
      </c>
    </row>
    <row r="65" spans="2:82" x14ac:dyDescent="0.45">
      <c r="B65" s="4" t="s">
        <v>119</v>
      </c>
      <c r="C65" s="4" t="s">
        <v>18752</v>
      </c>
      <c r="D65" s="4" t="s">
        <v>23752</v>
      </c>
      <c r="F65" s="11" t="s">
        <v>18219</v>
      </c>
      <c r="G65" s="4">
        <f t="shared" si="3"/>
        <v>0</v>
      </c>
      <c r="H65" s="4">
        <f t="shared" si="4"/>
        <v>0</v>
      </c>
      <c r="I65" s="4">
        <f t="shared" si="5"/>
        <v>0</v>
      </c>
      <c r="J65" s="4">
        <f t="shared" si="6"/>
        <v>1</v>
      </c>
      <c r="K65" s="4">
        <f t="shared" si="7"/>
        <v>0</v>
      </c>
      <c r="L65" s="4">
        <f t="shared" si="8"/>
        <v>0</v>
      </c>
      <c r="M65" s="4">
        <f t="shared" si="9"/>
        <v>0</v>
      </c>
      <c r="N65" s="4">
        <f t="shared" si="10"/>
        <v>0</v>
      </c>
      <c r="O65" s="4">
        <f t="shared" si="11"/>
        <v>0</v>
      </c>
      <c r="P65" s="4">
        <f t="shared" si="12"/>
        <v>0</v>
      </c>
      <c r="Q65" s="4">
        <f t="shared" si="1"/>
        <v>0</v>
      </c>
      <c r="R65" s="4">
        <f t="shared" si="13"/>
        <v>0</v>
      </c>
      <c r="S65" s="4">
        <f t="shared" si="14"/>
        <v>0</v>
      </c>
      <c r="T65" s="11">
        <f t="shared" si="15"/>
        <v>0</v>
      </c>
      <c r="U65" s="11">
        <f t="shared" si="16"/>
        <v>0</v>
      </c>
      <c r="W65" s="11">
        <f ca="1">IF(SUM($W65:W65)&gt;0,IF(AND(G65=1,F65&lt;&gt;1),1,IF(AND(G65=0,F65&lt;&gt;0),-1,0)),IF(AND(G65=1,F65&lt;&gt;1),1,0))</f>
        <v>0</v>
      </c>
      <c r="X65" s="11">
        <f ca="1">IF(SUM($W65:W65)&gt;0,IF(AND(H65=1,G65&lt;&gt;1),1,IF(AND(H65=0,G65&lt;&gt;0),-1,0)),IF(AND(H65=1,G65&lt;&gt;1),1,0))</f>
        <v>0</v>
      </c>
      <c r="Y65" s="11">
        <f ca="1">IF(SUM($W65:X65)&gt;0,IF(AND(I65=1,H65&lt;&gt;1),1,IF(AND(I65=0,H65&lt;&gt;0),-1,0)),IF(AND(I65=1,H65&lt;&gt;1),1,0))</f>
        <v>0</v>
      </c>
      <c r="Z65" s="11">
        <f ca="1">IF(SUM($W65:Y65)&gt;0,IF(AND(J65=1,I65&lt;&gt;1),1,IF(AND(J65=0,I65&lt;&gt;0),-1,0)),IF(AND(J65=1,I65&lt;&gt;1),1,0))</f>
        <v>1</v>
      </c>
      <c r="AA65" s="11">
        <f ca="1">IF(SUM($W65:Z65)&gt;0,IF(AND(K65=1,J65&lt;&gt;1),1,IF(AND(K65=0,J65&lt;&gt;0),-1,0)),IF(AND(K65=1,J65&lt;&gt;1),1,0))</f>
        <v>-1</v>
      </c>
      <c r="AB65" s="11">
        <f ca="1">IF(SUM($W65:AA65)&gt;0,IF(AND(L65=1,K65&lt;&gt;1),1,IF(AND(L65=0,K65&lt;&gt;0),-1,0)),IF(AND(L65=1,K65&lt;&gt;1),1,0))</f>
        <v>0</v>
      </c>
      <c r="AC65" s="11">
        <f ca="1">IF(SUM($W65:AB65)&gt;0,IF(AND(M65=1,L65&lt;&gt;1),1,IF(AND(M65=0,L65&lt;&gt;0),-1,0)),IF(AND(M65=1,L65&lt;&gt;1),1,0))</f>
        <v>0</v>
      </c>
      <c r="AD65" s="11">
        <f ca="1">IF(SUM($W65:AC65)&gt;0,IF(AND(N65=1,M65&lt;&gt;1),1,IF(AND(N65=0,M65&lt;&gt;0),-1,0)),IF(AND(N65=1,M65&lt;&gt;1),1,0))</f>
        <v>0</v>
      </c>
      <c r="AE65" s="11">
        <f ca="1">IF(SUM($W65:AD65)&gt;0,IF(AND(O65=1,N65&lt;&gt;1),1,IF(AND(O65=0,N65&lt;&gt;0),-1,0)),IF(AND(O65=1,N65&lt;&gt;1),1,0))</f>
        <v>0</v>
      </c>
      <c r="AF65" s="11">
        <f ca="1">IF(SUM($W65:AE65)&gt;0,IF(AND(P65=1,O65&lt;&gt;1),1,IF(AND(P65=0,O65&lt;&gt;0),-1,0)),IF(AND(P65=1,O65&lt;&gt;1),1,0))</f>
        <v>0</v>
      </c>
      <c r="AG65" s="11">
        <f ca="1">IF(SUM($W65:AF65)&gt;0,IF(AND(Q65=1,P65&lt;&gt;1),1,IF(AND(Q65=0,P65&lt;&gt;0),-1,0)),IF(AND(Q65=1,P65&lt;&gt;1),1,0))</f>
        <v>0</v>
      </c>
      <c r="AH65" s="11">
        <f ca="1">IF(SUM($W65:AG65)&gt;0,IF(AND(R65=1,Q65&lt;&gt;1),1,IF(AND(R65=0,Q65&lt;&gt;0),-1,0)),IF(AND(R65=1,Q65&lt;&gt;1),1,0))</f>
        <v>0</v>
      </c>
      <c r="AI65" s="11">
        <f ca="1">IF(SUM($W65:AH65)&gt;0,IF(AND(S65=1,R65&lt;&gt;1),1,IF(AND(S65=0,R65&lt;&gt;0),-1,0)),IF(AND(S65=1,R65&lt;&gt;1),1,0))</f>
        <v>0</v>
      </c>
      <c r="AJ65" s="11">
        <f ca="1">IF(SUM($W65:AI65)&gt;0,IF(AND(T65=1,S65&lt;&gt;1),1,IF(AND(T65=0,S65&lt;&gt;0),-1,0)),IF(AND(T65=1,S65&lt;&gt;1),1,0))</f>
        <v>0</v>
      </c>
      <c r="AK65" s="11">
        <f ca="1">IF(SUM($W65:AJ65)&gt;0,IF(AND(U65=1,T65&lt;&gt;1),1,IF(AND(U65=0,T65&lt;&gt;0),-1,0)),IF(AND(U65=1,T65&lt;&gt;1),1,0))</f>
        <v>0</v>
      </c>
      <c r="AL65" s="11">
        <f t="shared" ca="1" si="17"/>
        <v>1</v>
      </c>
      <c r="AN65" s="4" t="str">
        <f t="shared" ca="1" si="35"/>
        <v/>
      </c>
      <c r="AO65" s="4" t="str">
        <f t="shared" ca="1" si="36"/>
        <v/>
      </c>
      <c r="AP65" s="4" t="str">
        <f t="shared" ca="1" si="37"/>
        <v/>
      </c>
      <c r="AQ65" s="4">
        <f t="shared" ca="1" si="38"/>
        <v>0</v>
      </c>
      <c r="AR65" s="4">
        <f t="shared" ca="1" si="39"/>
        <v>0</v>
      </c>
      <c r="AS65" s="4" t="str">
        <f t="shared" ca="1" si="40"/>
        <v/>
      </c>
      <c r="AT65" s="4" t="str">
        <f t="shared" ca="1" si="41"/>
        <v/>
      </c>
      <c r="AU65" s="4" t="str">
        <f t="shared" ca="1" si="42"/>
        <v/>
      </c>
      <c r="AV65" s="4" t="str">
        <f t="shared" ca="1" si="43"/>
        <v/>
      </c>
      <c r="AW65" s="4" t="str">
        <f t="shared" ca="1" si="44"/>
        <v/>
      </c>
      <c r="AX65" s="4" t="str">
        <f t="shared" ca="1" si="45"/>
        <v/>
      </c>
      <c r="AY65" s="4" t="str">
        <f t="shared" ca="1" si="46"/>
        <v/>
      </c>
      <c r="AZ65" s="4" t="str">
        <f t="shared" ca="1" si="47"/>
        <v/>
      </c>
      <c r="BA65" s="11" t="str">
        <f t="shared" ca="1" si="31"/>
        <v/>
      </c>
      <c r="BB65" s="11" t="str">
        <f t="shared" ca="1" si="32"/>
        <v/>
      </c>
      <c r="BC65" s="11" t="str">
        <f t="shared" ca="1" si="2"/>
        <v/>
      </c>
      <c r="BE65" s="4">
        <f ca="1">COUNT($AN65:AN65)</f>
        <v>0</v>
      </c>
      <c r="BF65" s="4">
        <f ca="1">COUNT($AN65:AO65)</f>
        <v>0</v>
      </c>
      <c r="BG65" s="4">
        <f ca="1">COUNT($AN65:AP65)</f>
        <v>0</v>
      </c>
      <c r="BH65" s="4">
        <f ca="1">COUNT($AN65:AQ65)</f>
        <v>1</v>
      </c>
      <c r="BI65" s="4">
        <f ca="1">COUNT($AN65:AR65)</f>
        <v>2</v>
      </c>
      <c r="BJ65" s="4">
        <f ca="1">COUNT($AN65:AS65)</f>
        <v>2</v>
      </c>
      <c r="BK65" s="4">
        <f ca="1">COUNT($AN65:AT65)</f>
        <v>2</v>
      </c>
      <c r="BL65" s="4">
        <f ca="1">COUNT($AN65:AU65)</f>
        <v>2</v>
      </c>
      <c r="BM65" s="4">
        <f ca="1">COUNT($AN65:AV65)</f>
        <v>2</v>
      </c>
      <c r="BN65" s="4">
        <f ca="1">COUNT($AN65:AW65)</f>
        <v>2</v>
      </c>
      <c r="BO65" s="4">
        <f ca="1">COUNT($AN65:AX65)</f>
        <v>2</v>
      </c>
      <c r="BP65" s="4">
        <f ca="1">COUNT($AN65:AY65)</f>
        <v>2</v>
      </c>
      <c r="BQ65" s="4">
        <f ca="1">COUNT($AN65:AZ65)</f>
        <v>2</v>
      </c>
      <c r="BR65" s="11">
        <f ca="1">COUNT($AN65:BA65)</f>
        <v>2</v>
      </c>
      <c r="BS65" s="11">
        <f ca="1">COUNT($AN65:BB65)</f>
        <v>2</v>
      </c>
      <c r="BT65" s="4">
        <f t="shared" ca="1" si="33"/>
        <v>2</v>
      </c>
      <c r="BV65" s="11">
        <f ca="1">IFERROR(HLOOKUP(BV$1,$BE65:$BS$216,ROWS($BE65:$BE$216),0),"")</f>
        <v>1110701</v>
      </c>
      <c r="BW65" s="11">
        <f ca="1">IFERROR(HLOOKUP(BW$1,$BE65:$BT$216,ROWS($BE65:$BE$216),0),"")</f>
        <v>1120701</v>
      </c>
      <c r="BX65" s="11" t="str">
        <f ca="1">IFERROR(HLOOKUP(BX$1,$BE65:$BS$216,ROWS($BE65:$BE$216),0),"")</f>
        <v/>
      </c>
      <c r="BY65" s="11" t="str">
        <f ca="1">IFERROR(HLOOKUP(BY$1,$BE65:$BT$216,ROWS($BE65:$BE$216),0),"")</f>
        <v/>
      </c>
      <c r="BZ65" s="11" t="str">
        <f ca="1">IFERROR(HLOOKUP(BZ$1,$BE65:$BS$216,ROWS($BE65:$BE$216),0),"")</f>
        <v/>
      </c>
      <c r="CA65" s="11" t="str">
        <f ca="1">IFERROR(HLOOKUP(CA$1,$BE65:$BT$216,ROWS($BE65:$BE$216),0),"")</f>
        <v/>
      </c>
      <c r="CD65" s="4" t="str">
        <f t="shared" ca="1" si="34"/>
        <v>if(Name() == "ASTRAZEN-BOM") { includeOK = (DateNum() &gt;= 1110701 AND DateNum() &lt; 1120701); }</v>
      </c>
    </row>
    <row r="66" spans="2:82" x14ac:dyDescent="0.45">
      <c r="B66" s="4" t="s">
        <v>86</v>
      </c>
      <c r="C66" s="4" t="s">
        <v>23539</v>
      </c>
      <c r="D66" s="4" t="s">
        <v>23799</v>
      </c>
      <c r="F66" s="11" t="s">
        <v>20174</v>
      </c>
      <c r="G66" s="4">
        <f t="shared" si="3"/>
        <v>0</v>
      </c>
      <c r="H66" s="4">
        <f t="shared" si="4"/>
        <v>0</v>
      </c>
      <c r="I66" s="4">
        <f t="shared" si="5"/>
        <v>0</v>
      </c>
      <c r="J66" s="4">
        <f t="shared" si="6"/>
        <v>1</v>
      </c>
      <c r="K66" s="4">
        <f t="shared" si="7"/>
        <v>1</v>
      </c>
      <c r="L66" s="4">
        <f t="shared" si="8"/>
        <v>1</v>
      </c>
      <c r="M66" s="4">
        <f t="shared" si="9"/>
        <v>0</v>
      </c>
      <c r="N66" s="4">
        <f t="shared" si="10"/>
        <v>0</v>
      </c>
      <c r="O66" s="4">
        <f t="shared" si="11"/>
        <v>0</v>
      </c>
      <c r="P66" s="4">
        <f t="shared" si="12"/>
        <v>0</v>
      </c>
      <c r="Q66" s="4">
        <f t="shared" si="1"/>
        <v>0</v>
      </c>
      <c r="R66" s="4">
        <f t="shared" si="13"/>
        <v>1</v>
      </c>
      <c r="S66" s="4">
        <f t="shared" si="14"/>
        <v>1</v>
      </c>
      <c r="T66" s="11">
        <f t="shared" si="15"/>
        <v>0</v>
      </c>
      <c r="U66" s="11">
        <f t="shared" si="16"/>
        <v>0</v>
      </c>
      <c r="W66" s="11">
        <f ca="1">IF(SUM($W66:W66)&gt;0,IF(AND(G66=1,F66&lt;&gt;1),1,IF(AND(G66=0,F66&lt;&gt;0),-1,0)),IF(AND(G66=1,F66&lt;&gt;1),1,0))</f>
        <v>0</v>
      </c>
      <c r="X66" s="11">
        <f ca="1">IF(SUM($W66:W66)&gt;0,IF(AND(H66=1,G66&lt;&gt;1),1,IF(AND(H66=0,G66&lt;&gt;0),-1,0)),IF(AND(H66=1,G66&lt;&gt;1),1,0))</f>
        <v>0</v>
      </c>
      <c r="Y66" s="11">
        <f ca="1">IF(SUM($W66:X66)&gt;0,IF(AND(I66=1,H66&lt;&gt;1),1,IF(AND(I66=0,H66&lt;&gt;0),-1,0)),IF(AND(I66=1,H66&lt;&gt;1),1,0))</f>
        <v>0</v>
      </c>
      <c r="Z66" s="11">
        <f ca="1">IF(SUM($W66:Y66)&gt;0,IF(AND(J66=1,I66&lt;&gt;1),1,IF(AND(J66=0,I66&lt;&gt;0),-1,0)),IF(AND(J66=1,I66&lt;&gt;1),1,0))</f>
        <v>1</v>
      </c>
      <c r="AA66" s="11">
        <f ca="1">IF(SUM($W66:Z66)&gt;0,IF(AND(K66=1,J66&lt;&gt;1),1,IF(AND(K66=0,J66&lt;&gt;0),-1,0)),IF(AND(K66=1,J66&lt;&gt;1),1,0))</f>
        <v>0</v>
      </c>
      <c r="AB66" s="11">
        <f ca="1">IF(SUM($W66:AA66)&gt;0,IF(AND(L66=1,K66&lt;&gt;1),1,IF(AND(L66=0,K66&lt;&gt;0),-1,0)),IF(AND(L66=1,K66&lt;&gt;1),1,0))</f>
        <v>0</v>
      </c>
      <c r="AC66" s="11">
        <f ca="1">IF(SUM($W66:AB66)&gt;0,IF(AND(M66=1,L66&lt;&gt;1),1,IF(AND(M66=0,L66&lt;&gt;0),-1,0)),IF(AND(M66=1,L66&lt;&gt;1),1,0))</f>
        <v>-1</v>
      </c>
      <c r="AD66" s="11">
        <f ca="1">IF(SUM($W66:AC66)&gt;0,IF(AND(N66=1,M66&lt;&gt;1),1,IF(AND(N66=0,M66&lt;&gt;0),-1,0)),IF(AND(N66=1,M66&lt;&gt;1),1,0))</f>
        <v>0</v>
      </c>
      <c r="AE66" s="11">
        <f ca="1">IF(SUM($W66:AD66)&gt;0,IF(AND(O66=1,N66&lt;&gt;1),1,IF(AND(O66=0,N66&lt;&gt;0),-1,0)),IF(AND(O66=1,N66&lt;&gt;1),1,0))</f>
        <v>0</v>
      </c>
      <c r="AF66" s="11">
        <f ca="1">IF(SUM($W66:AE66)&gt;0,IF(AND(P66=1,O66&lt;&gt;1),1,IF(AND(P66=0,O66&lt;&gt;0),-1,0)),IF(AND(P66=1,O66&lt;&gt;1),1,0))</f>
        <v>0</v>
      </c>
      <c r="AG66" s="11">
        <f ca="1">IF(SUM($W66:AF66)&gt;0,IF(AND(Q66=1,P66&lt;&gt;1),1,IF(AND(Q66=0,P66&lt;&gt;0),-1,0)),IF(AND(Q66=1,P66&lt;&gt;1),1,0))</f>
        <v>0</v>
      </c>
      <c r="AH66" s="11">
        <f ca="1">IF(SUM($W66:AG66)&gt;0,IF(AND(R66=1,Q66&lt;&gt;1),1,IF(AND(R66=0,Q66&lt;&gt;0),-1,0)),IF(AND(R66=1,Q66&lt;&gt;1),1,0))</f>
        <v>1</v>
      </c>
      <c r="AI66" s="11">
        <f ca="1">IF(SUM($W66:AH66)&gt;0,IF(AND(S66=1,R66&lt;&gt;1),1,IF(AND(S66=0,R66&lt;&gt;0),-1,0)),IF(AND(S66=1,R66&lt;&gt;1),1,0))</f>
        <v>0</v>
      </c>
      <c r="AJ66" s="11">
        <f ca="1">IF(SUM($W66:AI66)&gt;0,IF(AND(T66=1,S66&lt;&gt;1),1,IF(AND(T66=0,S66&lt;&gt;0),-1,0)),IF(AND(T66=1,S66&lt;&gt;1),1,0))</f>
        <v>-1</v>
      </c>
      <c r="AK66" s="11">
        <f ca="1">IF(SUM($W66:AJ66)&gt;0,IF(AND(U66=1,T66&lt;&gt;1),1,IF(AND(U66=0,T66&lt;&gt;0),-1,0)),IF(AND(U66=1,T66&lt;&gt;1),1,0))</f>
        <v>0</v>
      </c>
      <c r="AL66" s="11">
        <f t="shared" ca="1" si="17"/>
        <v>2</v>
      </c>
      <c r="AN66" s="4" t="str">
        <f t="shared" ca="1" si="35"/>
        <v/>
      </c>
      <c r="AO66" s="4" t="str">
        <f t="shared" ca="1" si="36"/>
        <v/>
      </c>
      <c r="AP66" s="4" t="str">
        <f t="shared" ca="1" si="37"/>
        <v/>
      </c>
      <c r="AQ66" s="4">
        <f t="shared" ca="1" si="38"/>
        <v>0</v>
      </c>
      <c r="AR66" s="4" t="str">
        <f t="shared" ca="1" si="39"/>
        <v/>
      </c>
      <c r="AS66" s="4" t="str">
        <f t="shared" ca="1" si="40"/>
        <v/>
      </c>
      <c r="AT66" s="4">
        <f t="shared" ca="1" si="41"/>
        <v>0</v>
      </c>
      <c r="AU66" s="4" t="str">
        <f t="shared" ca="1" si="42"/>
        <v/>
      </c>
      <c r="AV66" s="4" t="str">
        <f t="shared" ca="1" si="43"/>
        <v/>
      </c>
      <c r="AW66" s="4" t="str">
        <f t="shared" ca="1" si="44"/>
        <v/>
      </c>
      <c r="AX66" s="4" t="str">
        <f t="shared" ca="1" si="45"/>
        <v/>
      </c>
      <c r="AY66" s="4">
        <f t="shared" ca="1" si="46"/>
        <v>0</v>
      </c>
      <c r="AZ66" s="4" t="str">
        <f t="shared" ca="1" si="47"/>
        <v/>
      </c>
      <c r="BA66" s="11">
        <f t="shared" ca="1" si="31"/>
        <v>1</v>
      </c>
      <c r="BB66" s="11" t="str">
        <f t="shared" ca="1" si="32"/>
        <v/>
      </c>
      <c r="BC66" s="11" t="str">
        <f t="shared" ca="1" si="2"/>
        <v/>
      </c>
      <c r="BE66" s="4">
        <f ca="1">COUNT($AN66:AN66)</f>
        <v>0</v>
      </c>
      <c r="BF66" s="4">
        <f ca="1">COUNT($AN66:AO66)</f>
        <v>0</v>
      </c>
      <c r="BG66" s="4">
        <f ca="1">COUNT($AN66:AP66)</f>
        <v>0</v>
      </c>
      <c r="BH66" s="4">
        <f ca="1">COUNT($AN66:AQ66)</f>
        <v>1</v>
      </c>
      <c r="BI66" s="4">
        <f ca="1">COUNT($AN66:AR66)</f>
        <v>1</v>
      </c>
      <c r="BJ66" s="4">
        <f ca="1">COUNT($AN66:AS66)</f>
        <v>1</v>
      </c>
      <c r="BK66" s="4">
        <f ca="1">COUNT($AN66:AT66)</f>
        <v>2</v>
      </c>
      <c r="BL66" s="4">
        <f ca="1">COUNT($AN66:AU66)</f>
        <v>2</v>
      </c>
      <c r="BM66" s="4">
        <f ca="1">COUNT($AN66:AV66)</f>
        <v>2</v>
      </c>
      <c r="BN66" s="4">
        <f ca="1">COUNT($AN66:AW66)</f>
        <v>2</v>
      </c>
      <c r="BO66" s="4">
        <f ca="1">COUNT($AN66:AX66)</f>
        <v>2</v>
      </c>
      <c r="BP66" s="4">
        <f ca="1">COUNT($AN66:AY66)</f>
        <v>3</v>
      </c>
      <c r="BQ66" s="4">
        <f ca="1">COUNT($AN66:AZ66)</f>
        <v>3</v>
      </c>
      <c r="BR66" s="11">
        <f ca="1">COUNT($AN66:BA66)</f>
        <v>4</v>
      </c>
      <c r="BS66" s="11">
        <f ca="1">COUNT($AN66:BB66)</f>
        <v>4</v>
      </c>
      <c r="BT66" s="4">
        <f t="shared" ca="1" si="33"/>
        <v>4</v>
      </c>
      <c r="BV66" s="11">
        <f ca="1">IFERROR(HLOOKUP(BV$1,$BE66:$BS$216,ROWS($BE66:$BE$216),0),"")</f>
        <v>1110701</v>
      </c>
      <c r="BW66" s="11">
        <f ca="1">IFERROR(HLOOKUP(BW$1,$BE66:$BT$216,ROWS($BE66:$BE$216),0),"")</f>
        <v>1140701</v>
      </c>
      <c r="BX66" s="11">
        <f ca="1">IFERROR(HLOOKUP(BX$1,$BE66:$BS$216,ROWS($BE66:$BE$216),0),"")</f>
        <v>1190701</v>
      </c>
      <c r="BY66" s="11">
        <f ca="1">IFERROR(HLOOKUP(BY$1,$BE66:$BT$216,ROWS($BE66:$BE$216),0),"")</f>
        <v>1210701</v>
      </c>
      <c r="BZ66" s="11" t="str">
        <f ca="1">IFERROR(HLOOKUP(BZ$1,$BE66:$BS$216,ROWS($BE66:$BE$216),0),"")</f>
        <v/>
      </c>
      <c r="CA66" s="11" t="str">
        <f ca="1">IFERROR(HLOOKUP(CA$1,$BE66:$BT$216,ROWS($BE66:$BE$216),0),"")</f>
        <v/>
      </c>
      <c r="CD66" s="4" t="str">
        <f t="shared" ca="1" si="34"/>
        <v>if(Name() == "JUBLFOOD-BOM") { includeOK = (DateNum() &gt;= 1110701 AND DateNum() &lt; 1140701) OR (DateNum() &gt;= 1190701 AND DateNum() &lt; 1210701); }</v>
      </c>
    </row>
    <row r="67" spans="2:82" x14ac:dyDescent="0.45">
      <c r="B67" s="4" t="s">
        <v>17</v>
      </c>
      <c r="C67" s="4" t="s">
        <v>18200</v>
      </c>
      <c r="D67" s="4" t="s">
        <v>23764</v>
      </c>
      <c r="F67" s="11" t="s">
        <v>22058</v>
      </c>
      <c r="G67" s="4">
        <f t="shared" si="3"/>
        <v>0</v>
      </c>
      <c r="H67" s="4">
        <f t="shared" si="4"/>
        <v>0</v>
      </c>
      <c r="I67" s="4">
        <f t="shared" si="5"/>
        <v>0</v>
      </c>
      <c r="J67" s="4">
        <f t="shared" si="6"/>
        <v>1</v>
      </c>
      <c r="K67" s="4">
        <f t="shared" si="7"/>
        <v>0</v>
      </c>
      <c r="L67" s="4">
        <f t="shared" si="8"/>
        <v>0</v>
      </c>
      <c r="M67" s="4">
        <f t="shared" si="9"/>
        <v>0</v>
      </c>
      <c r="N67" s="4">
        <f t="shared" si="10"/>
        <v>0</v>
      </c>
      <c r="O67" s="4">
        <f t="shared" si="11"/>
        <v>0</v>
      </c>
      <c r="P67" s="4">
        <f t="shared" si="12"/>
        <v>0</v>
      </c>
      <c r="Q67" s="4">
        <f t="shared" ref="Q67:Q130" si="48">IFERROR(IF(VLOOKUP(F67,$C$314:$C$343,1,0)=F67,1,0),0)</f>
        <v>0</v>
      </c>
      <c r="R67" s="4">
        <f t="shared" si="13"/>
        <v>1</v>
      </c>
      <c r="S67" s="4">
        <f t="shared" si="14"/>
        <v>0</v>
      </c>
      <c r="T67" s="11">
        <f t="shared" si="15"/>
        <v>0</v>
      </c>
      <c r="U67" s="11">
        <f t="shared" si="16"/>
        <v>0</v>
      </c>
      <c r="W67" s="11">
        <f ca="1">IF(SUM($W67:W67)&gt;0,IF(AND(G67=1,F67&lt;&gt;1),1,IF(AND(G67=0,F67&lt;&gt;0),-1,0)),IF(AND(G67=1,F67&lt;&gt;1),1,0))</f>
        <v>0</v>
      </c>
      <c r="X67" s="11">
        <f ca="1">IF(SUM($W67:W67)&gt;0,IF(AND(H67=1,G67&lt;&gt;1),1,IF(AND(H67=0,G67&lt;&gt;0),-1,0)),IF(AND(H67=1,G67&lt;&gt;1),1,0))</f>
        <v>0</v>
      </c>
      <c r="Y67" s="11">
        <f ca="1">IF(SUM($W67:X67)&gt;0,IF(AND(I67=1,H67&lt;&gt;1),1,IF(AND(I67=0,H67&lt;&gt;0),-1,0)),IF(AND(I67=1,H67&lt;&gt;1),1,0))</f>
        <v>0</v>
      </c>
      <c r="Z67" s="11">
        <f ca="1">IF(SUM($W67:Y67)&gt;0,IF(AND(J67=1,I67&lt;&gt;1),1,IF(AND(J67=0,I67&lt;&gt;0),-1,0)),IF(AND(J67=1,I67&lt;&gt;1),1,0))</f>
        <v>1</v>
      </c>
      <c r="AA67" s="11">
        <f ca="1">IF(SUM($W67:Z67)&gt;0,IF(AND(K67=1,J67&lt;&gt;1),1,IF(AND(K67=0,J67&lt;&gt;0),-1,0)),IF(AND(K67=1,J67&lt;&gt;1),1,0))</f>
        <v>-1</v>
      </c>
      <c r="AB67" s="11">
        <f ca="1">IF(SUM($W67:AA67)&gt;0,IF(AND(L67=1,K67&lt;&gt;1),1,IF(AND(L67=0,K67&lt;&gt;0),-1,0)),IF(AND(L67=1,K67&lt;&gt;1),1,0))</f>
        <v>0</v>
      </c>
      <c r="AC67" s="11">
        <f ca="1">IF(SUM($W67:AB67)&gt;0,IF(AND(M67=1,L67&lt;&gt;1),1,IF(AND(M67=0,L67&lt;&gt;0),-1,0)),IF(AND(M67=1,L67&lt;&gt;1),1,0))</f>
        <v>0</v>
      </c>
      <c r="AD67" s="11">
        <f ca="1">IF(SUM($W67:AC67)&gt;0,IF(AND(N67=1,M67&lt;&gt;1),1,IF(AND(N67=0,M67&lt;&gt;0),-1,0)),IF(AND(N67=1,M67&lt;&gt;1),1,0))</f>
        <v>0</v>
      </c>
      <c r="AE67" s="11">
        <f ca="1">IF(SUM($W67:AD67)&gt;0,IF(AND(O67=1,N67&lt;&gt;1),1,IF(AND(O67=0,N67&lt;&gt;0),-1,0)),IF(AND(O67=1,N67&lt;&gt;1),1,0))</f>
        <v>0</v>
      </c>
      <c r="AF67" s="11">
        <f ca="1">IF(SUM($W67:AE67)&gt;0,IF(AND(P67=1,O67&lt;&gt;1),1,IF(AND(P67=0,O67&lt;&gt;0),-1,0)),IF(AND(P67=1,O67&lt;&gt;1),1,0))</f>
        <v>0</v>
      </c>
      <c r="AG67" s="11">
        <f ca="1">IF(SUM($W67:AF67)&gt;0,IF(AND(Q67=1,P67&lt;&gt;1),1,IF(AND(Q67=0,P67&lt;&gt;0),-1,0)),IF(AND(Q67=1,P67&lt;&gt;1),1,0))</f>
        <v>0</v>
      </c>
      <c r="AH67" s="11">
        <f ca="1">IF(SUM($W67:AG67)&gt;0,IF(AND(R67=1,Q67&lt;&gt;1),1,IF(AND(R67=0,Q67&lt;&gt;0),-1,0)),IF(AND(R67=1,Q67&lt;&gt;1),1,0))</f>
        <v>1</v>
      </c>
      <c r="AI67" s="11">
        <f ca="1">IF(SUM($W67:AH67)&gt;0,IF(AND(S67=1,R67&lt;&gt;1),1,IF(AND(S67=0,R67&lt;&gt;0),-1,0)),IF(AND(S67=1,R67&lt;&gt;1),1,0))</f>
        <v>-1</v>
      </c>
      <c r="AJ67" s="11">
        <f ca="1">IF(SUM($W67:AI67)&gt;0,IF(AND(T67=1,S67&lt;&gt;1),1,IF(AND(T67=0,S67&lt;&gt;0),-1,0)),IF(AND(T67=1,S67&lt;&gt;1),1,0))</f>
        <v>0</v>
      </c>
      <c r="AK67" s="11">
        <f ca="1">IF(SUM($W67:AJ67)&gt;0,IF(AND(U67=1,T67&lt;&gt;1),1,IF(AND(U67=0,T67&lt;&gt;0),-1,0)),IF(AND(U67=1,T67&lt;&gt;1),1,0))</f>
        <v>0</v>
      </c>
      <c r="AL67" s="11">
        <f t="shared" ca="1" si="17"/>
        <v>2</v>
      </c>
      <c r="AN67" s="4" t="str">
        <f t="shared" ca="1" si="35"/>
        <v/>
      </c>
      <c r="AO67" s="4" t="str">
        <f t="shared" ca="1" si="36"/>
        <v/>
      </c>
      <c r="AP67" s="4" t="str">
        <f t="shared" ca="1" si="37"/>
        <v/>
      </c>
      <c r="AQ67" s="4">
        <f t="shared" ca="1" si="38"/>
        <v>0</v>
      </c>
      <c r="AR67" s="4">
        <f t="shared" ca="1" si="39"/>
        <v>0</v>
      </c>
      <c r="AS67" s="4" t="str">
        <f t="shared" ca="1" si="40"/>
        <v/>
      </c>
      <c r="AT67" s="4" t="str">
        <f t="shared" ca="1" si="41"/>
        <v/>
      </c>
      <c r="AU67" s="4" t="str">
        <f t="shared" ca="1" si="42"/>
        <v/>
      </c>
      <c r="AV67" s="4" t="str">
        <f t="shared" ca="1" si="43"/>
        <v/>
      </c>
      <c r="AW67" s="4" t="str">
        <f t="shared" ca="1" si="44"/>
        <v/>
      </c>
      <c r="AX67" s="4" t="str">
        <f t="shared" ca="1" si="45"/>
        <v/>
      </c>
      <c r="AY67" s="4">
        <f t="shared" ca="1" si="46"/>
        <v>0</v>
      </c>
      <c r="AZ67" s="4">
        <f t="shared" ca="1" si="47"/>
        <v>0</v>
      </c>
      <c r="BA67" s="11" t="str">
        <f t="shared" ca="1" si="31"/>
        <v/>
      </c>
      <c r="BB67" s="11" t="str">
        <f t="shared" ca="1" si="32"/>
        <v/>
      </c>
      <c r="BC67" s="11" t="str">
        <f t="shared" ref="BC67:BC130" ca="1" si="49">IF(OR(COUNT(AN67:BB67)=1,COUNT(AN67:BB67)=3,COUNT(AN67:BB67)=5,COUNT(AN67:BB67)=7,COUNT(AN67:BB67)=9,COUNT(AN67:BB67)=11,COUNT(AN67:BB67)=13),1230701,"")</f>
        <v/>
      </c>
      <c r="BE67" s="4">
        <f ca="1">COUNT($AN67:AN67)</f>
        <v>0</v>
      </c>
      <c r="BF67" s="4">
        <f ca="1">COUNT($AN67:AO67)</f>
        <v>0</v>
      </c>
      <c r="BG67" s="4">
        <f ca="1">COUNT($AN67:AP67)</f>
        <v>0</v>
      </c>
      <c r="BH67" s="4">
        <f ca="1">COUNT($AN67:AQ67)</f>
        <v>1</v>
      </c>
      <c r="BI67" s="4">
        <f ca="1">COUNT($AN67:AR67)</f>
        <v>2</v>
      </c>
      <c r="BJ67" s="4">
        <f ca="1">COUNT($AN67:AS67)</f>
        <v>2</v>
      </c>
      <c r="BK67" s="4">
        <f ca="1">COUNT($AN67:AT67)</f>
        <v>2</v>
      </c>
      <c r="BL67" s="4">
        <f ca="1">COUNT($AN67:AU67)</f>
        <v>2</v>
      </c>
      <c r="BM67" s="4">
        <f ca="1">COUNT($AN67:AV67)</f>
        <v>2</v>
      </c>
      <c r="BN67" s="4">
        <f ca="1">COUNT($AN67:AW67)</f>
        <v>2</v>
      </c>
      <c r="BO67" s="4">
        <f ca="1">COUNT($AN67:AX67)</f>
        <v>2</v>
      </c>
      <c r="BP67" s="4">
        <f ca="1">COUNT($AN67:AY67)</f>
        <v>3</v>
      </c>
      <c r="BQ67" s="4">
        <f ca="1">COUNT($AN67:AZ67)</f>
        <v>4</v>
      </c>
      <c r="BR67" s="11">
        <f ca="1">COUNT($AN67:BA67)</f>
        <v>4</v>
      </c>
      <c r="BS67" s="11">
        <f ca="1">COUNT($AN67:BB67)</f>
        <v>4</v>
      </c>
      <c r="BT67" s="4">
        <f t="shared" ca="1" si="33"/>
        <v>4</v>
      </c>
      <c r="BV67" s="11">
        <f ca="1">IFERROR(HLOOKUP(BV$1,$BE67:$BS$216,ROWS($BE67:$BE$216),0),"")</f>
        <v>1110701</v>
      </c>
      <c r="BW67" s="11">
        <f ca="1">IFERROR(HLOOKUP(BW$1,$BE67:$BT$216,ROWS($BE67:$BE$216),0),"")</f>
        <v>1120701</v>
      </c>
      <c r="BX67" s="11">
        <f ca="1">IFERROR(HLOOKUP(BX$1,$BE67:$BS$216,ROWS($BE67:$BE$216),0),"")</f>
        <v>1190701</v>
      </c>
      <c r="BY67" s="11">
        <f ca="1">IFERROR(HLOOKUP(BY$1,$BE67:$BT$216,ROWS($BE67:$BE$216),0),"")</f>
        <v>1200701</v>
      </c>
      <c r="BZ67" s="11" t="str">
        <f ca="1">IFERROR(HLOOKUP(BZ$1,$BE67:$BS$216,ROWS($BE67:$BE$216),0),"")</f>
        <v/>
      </c>
      <c r="CA67" s="11" t="str">
        <f ca="1">IFERROR(HLOOKUP(CA$1,$BE67:$BT$216,ROWS($BE67:$BE$216),0),"")</f>
        <v/>
      </c>
      <c r="CD67" s="4" t="str">
        <f t="shared" ca="1" si="34"/>
        <v>if(Name() == "SANDUMA-BOM") { includeOK = (DateNum() &gt;= 1110701 AND DateNum() &lt; 1120701) OR (DateNum() &gt;= 1190701 AND DateNum() &lt; 1200701); }</v>
      </c>
    </row>
    <row r="68" spans="2:82" x14ac:dyDescent="0.45">
      <c r="B68" s="4" t="s">
        <v>14688</v>
      </c>
      <c r="C68" s="4" t="s">
        <v>22532</v>
      </c>
      <c r="D68" s="4" t="s">
        <v>23800</v>
      </c>
      <c r="F68" s="11" t="s">
        <v>20126</v>
      </c>
      <c r="G68" s="4">
        <f t="shared" ref="G68:G131" si="50">IFERROR(IF(VLOOKUP(F68,$C$3:$C$32,1,0)=F68,1,0),0)</f>
        <v>0</v>
      </c>
      <c r="H68" s="4">
        <f t="shared" ref="H68:H131" si="51">IFERROR(IF(VLOOKUP(F68,$C$34:$C$63,1,0)=F68,1,0),0)</f>
        <v>0</v>
      </c>
      <c r="I68" s="4">
        <f t="shared" ref="I68:I131" si="52">IFERROR(IF(VLOOKUP(F68,$C$65:$C$94,1,0)=F68,1,0),0)</f>
        <v>0</v>
      </c>
      <c r="J68" s="4">
        <f t="shared" ref="J68:J131" si="53">IFERROR(IF(VLOOKUP(F68,$C$96:$C$125,1,0)=F68,1,0),0)</f>
        <v>1</v>
      </c>
      <c r="K68" s="4">
        <f t="shared" ref="K68:K131" si="54">IFERROR(IF(VLOOKUP(F68,$C$127:$C$156,1,0)=F68,1,0),0)</f>
        <v>0</v>
      </c>
      <c r="L68" s="4">
        <f t="shared" ref="L68:L131" si="55">IFERROR(IF(VLOOKUP(F68,$C$158:$C$187,1,0)=F68,1,0),0)</f>
        <v>0</v>
      </c>
      <c r="M68" s="4">
        <f t="shared" ref="M68:M131" si="56">IFERROR(IF(VLOOKUP(F68,$C$189:$C$218,1,0)=F68,1,0),0)</f>
        <v>0</v>
      </c>
      <c r="N68" s="4">
        <f t="shared" ref="N68:N131" si="57">IFERROR(IF(VLOOKUP(F68,$C$220:$C$249,1,0)=F68,1,0),0)</f>
        <v>0</v>
      </c>
      <c r="O68" s="4">
        <f t="shared" ref="O68:O131" si="58">IFERROR(IF(VLOOKUP(F68,$C$251:$C$280,1,0)=F68,1,0),0)</f>
        <v>0</v>
      </c>
      <c r="P68" s="4">
        <f t="shared" ref="P68:P131" si="59">IFERROR(IF(VLOOKUP(F68,$C$282:$C$311,1,0)=F68,1,0),0)</f>
        <v>0</v>
      </c>
      <c r="Q68" s="4">
        <f t="shared" si="48"/>
        <v>0</v>
      </c>
      <c r="R68" s="4">
        <f t="shared" ref="R68:R131" si="60">IFERROR(IF(VLOOKUP(F68,$C$345:$C$374,1,0)=F68,1,0),0)</f>
        <v>0</v>
      </c>
      <c r="S68" s="4">
        <f t="shared" ref="S68:S131" si="61">IFERROR(IF(VLOOKUP(F68,$C$376:$C$405,1,0)=F68,1,0),0)</f>
        <v>0</v>
      </c>
      <c r="T68" s="11">
        <f t="shared" ref="T68:T131" si="62">IFERROR(IF(VLOOKUP(F68,$C$407:$C$436,1,0)=F68,1,0),0)</f>
        <v>0</v>
      </c>
      <c r="U68" s="11">
        <f t="shared" ref="U68:U131" si="63">IFERROR(IF(VLOOKUP(F68,$C$438:$C$467,1,0)=F68,1,0),0)</f>
        <v>0</v>
      </c>
      <c r="W68" s="11">
        <f ca="1">IF(SUM($W68:W68)&gt;0,IF(AND(G68=1,F68&lt;&gt;1),1,IF(AND(G68=0,F68&lt;&gt;0),-1,0)),IF(AND(G68=1,F68&lt;&gt;1),1,0))</f>
        <v>0</v>
      </c>
      <c r="X68" s="11">
        <f ca="1">IF(SUM($W68:W68)&gt;0,IF(AND(H68=1,G68&lt;&gt;1),1,IF(AND(H68=0,G68&lt;&gt;0),-1,0)),IF(AND(H68=1,G68&lt;&gt;1),1,0))</f>
        <v>0</v>
      </c>
      <c r="Y68" s="11">
        <f ca="1">IF(SUM($W68:X68)&gt;0,IF(AND(I68=1,H68&lt;&gt;1),1,IF(AND(I68=0,H68&lt;&gt;0),-1,0)),IF(AND(I68=1,H68&lt;&gt;1),1,0))</f>
        <v>0</v>
      </c>
      <c r="Z68" s="11">
        <f ca="1">IF(SUM($W68:Y68)&gt;0,IF(AND(J68=1,I68&lt;&gt;1),1,IF(AND(J68=0,I68&lt;&gt;0),-1,0)),IF(AND(J68=1,I68&lt;&gt;1),1,0))</f>
        <v>1</v>
      </c>
      <c r="AA68" s="11">
        <f ca="1">IF(SUM($W68:Z68)&gt;0,IF(AND(K68=1,J68&lt;&gt;1),1,IF(AND(K68=0,J68&lt;&gt;0),-1,0)),IF(AND(K68=1,J68&lt;&gt;1),1,0))</f>
        <v>-1</v>
      </c>
      <c r="AB68" s="11">
        <f ca="1">IF(SUM($W68:AA68)&gt;0,IF(AND(L68=1,K68&lt;&gt;1),1,IF(AND(L68=0,K68&lt;&gt;0),-1,0)),IF(AND(L68=1,K68&lt;&gt;1),1,0))</f>
        <v>0</v>
      </c>
      <c r="AC68" s="11">
        <f ca="1">IF(SUM($W68:AB68)&gt;0,IF(AND(M68=1,L68&lt;&gt;1),1,IF(AND(M68=0,L68&lt;&gt;0),-1,0)),IF(AND(M68=1,L68&lt;&gt;1),1,0))</f>
        <v>0</v>
      </c>
      <c r="AD68" s="11">
        <f ca="1">IF(SUM($W68:AC68)&gt;0,IF(AND(N68=1,M68&lt;&gt;1),1,IF(AND(N68=0,M68&lt;&gt;0),-1,0)),IF(AND(N68=1,M68&lt;&gt;1),1,0))</f>
        <v>0</v>
      </c>
      <c r="AE68" s="11">
        <f ca="1">IF(SUM($W68:AD68)&gt;0,IF(AND(O68=1,N68&lt;&gt;1),1,IF(AND(O68=0,N68&lt;&gt;0),-1,0)),IF(AND(O68=1,N68&lt;&gt;1),1,0))</f>
        <v>0</v>
      </c>
      <c r="AF68" s="11">
        <f ca="1">IF(SUM($W68:AE68)&gt;0,IF(AND(P68=1,O68&lt;&gt;1),1,IF(AND(P68=0,O68&lt;&gt;0),-1,0)),IF(AND(P68=1,O68&lt;&gt;1),1,0))</f>
        <v>0</v>
      </c>
      <c r="AG68" s="11">
        <f ca="1">IF(SUM($W68:AF68)&gt;0,IF(AND(Q68=1,P68&lt;&gt;1),1,IF(AND(Q68=0,P68&lt;&gt;0),-1,0)),IF(AND(Q68=1,P68&lt;&gt;1),1,0))</f>
        <v>0</v>
      </c>
      <c r="AH68" s="11">
        <f ca="1">IF(SUM($W68:AG68)&gt;0,IF(AND(R68=1,Q68&lt;&gt;1),1,IF(AND(R68=0,Q68&lt;&gt;0),-1,0)),IF(AND(R68=1,Q68&lt;&gt;1),1,0))</f>
        <v>0</v>
      </c>
      <c r="AI68" s="11">
        <f ca="1">IF(SUM($W68:AH68)&gt;0,IF(AND(S68=1,R68&lt;&gt;1),1,IF(AND(S68=0,R68&lt;&gt;0),-1,0)),IF(AND(S68=1,R68&lt;&gt;1),1,0))</f>
        <v>0</v>
      </c>
      <c r="AJ68" s="11">
        <f ca="1">IF(SUM($W68:AI68)&gt;0,IF(AND(T68=1,S68&lt;&gt;1),1,IF(AND(T68=0,S68&lt;&gt;0),-1,0)),IF(AND(T68=1,S68&lt;&gt;1),1,0))</f>
        <v>0</v>
      </c>
      <c r="AK68" s="11">
        <f ca="1">IF(SUM($W68:AJ68)&gt;0,IF(AND(U68=1,T68&lt;&gt;1),1,IF(AND(U68=0,T68&lt;&gt;0),-1,0)),IF(AND(U68=1,T68&lt;&gt;1),1,0))</f>
        <v>0</v>
      </c>
      <c r="AL68" s="11">
        <f t="shared" ref="AL68:AL131" ca="1" si="64">COUNTIF(W68:AK68,"1")</f>
        <v>1</v>
      </c>
      <c r="AN68" s="4" t="str">
        <f t="shared" ref="AN68:AN99" ca="1" si="65">IF(W68&lt;&gt;0,W$187,"")</f>
        <v/>
      </c>
      <c r="AO68" s="4" t="str">
        <f t="shared" ref="AO68:AO99" ca="1" si="66">IF(X68&lt;&gt;0,X$187,"")</f>
        <v/>
      </c>
      <c r="AP68" s="4" t="str">
        <f t="shared" ref="AP68:AP99" ca="1" si="67">IF(Y68&lt;&gt;0,Y$187,"")</f>
        <v/>
      </c>
      <c r="AQ68" s="4">
        <f t="shared" ref="AQ68:AQ99" ca="1" si="68">IF(Z68&lt;&gt;0,Z$187,"")</f>
        <v>0</v>
      </c>
      <c r="AR68" s="4">
        <f t="shared" ref="AR68:AR99" ca="1" si="69">IF(AA68&lt;&gt;0,AA$187,"")</f>
        <v>0</v>
      </c>
      <c r="AS68" s="4" t="str">
        <f t="shared" ref="AS68:AS99" ca="1" si="70">IF(AB68&lt;&gt;0,AB$187,"")</f>
        <v/>
      </c>
      <c r="AT68" s="4" t="str">
        <f t="shared" ref="AT68:AT99" ca="1" si="71">IF(AC68&lt;&gt;0,AC$187,"")</f>
        <v/>
      </c>
      <c r="AU68" s="4" t="str">
        <f t="shared" ref="AU68:AU99" ca="1" si="72">IF(AD68&lt;&gt;0,AD$187,"")</f>
        <v/>
      </c>
      <c r="AV68" s="4" t="str">
        <f t="shared" ref="AV68:AV99" ca="1" si="73">IF(AE68&lt;&gt;0,AE$187,"")</f>
        <v/>
      </c>
      <c r="AW68" s="4" t="str">
        <f t="shared" ref="AW68:AW99" ca="1" si="74">IF(AF68&lt;&gt;0,AF$187,"")</f>
        <v/>
      </c>
      <c r="AX68" s="4" t="str">
        <f t="shared" ref="AX68:AX99" ca="1" si="75">IF(AG68&lt;&gt;0,AG$187,"")</f>
        <v/>
      </c>
      <c r="AY68" s="4" t="str">
        <f t="shared" ref="AY68:AY99" ca="1" si="76">IF(AH68&lt;&gt;0,AH$187,"")</f>
        <v/>
      </c>
      <c r="AZ68" s="4" t="str">
        <f t="shared" ref="AZ68:AZ99" ca="1" si="77">IF(AI68&lt;&gt;0,AI$187,"")</f>
        <v/>
      </c>
      <c r="BA68" s="11" t="str">
        <f t="shared" ref="BA68:BA131" ca="1" si="78">IF(AJ68&lt;&gt;0,AJ$187,"")</f>
        <v/>
      </c>
      <c r="BB68" s="11" t="str">
        <f t="shared" ref="BB68:BB131" ca="1" si="79">IF(AK68&lt;&gt;0,AK$187,"")</f>
        <v/>
      </c>
      <c r="BC68" s="11" t="str">
        <f t="shared" ca="1" si="49"/>
        <v/>
      </c>
      <c r="BE68" s="4">
        <f ca="1">COUNT($AN68:AN68)</f>
        <v>0</v>
      </c>
      <c r="BF68" s="4">
        <f ca="1">COUNT($AN68:AO68)</f>
        <v>0</v>
      </c>
      <c r="BG68" s="4">
        <f ca="1">COUNT($AN68:AP68)</f>
        <v>0</v>
      </c>
      <c r="BH68" s="4">
        <f ca="1">COUNT($AN68:AQ68)</f>
        <v>1</v>
      </c>
      <c r="BI68" s="4">
        <f ca="1">COUNT($AN68:AR68)</f>
        <v>2</v>
      </c>
      <c r="BJ68" s="4">
        <f ca="1">COUNT($AN68:AS68)</f>
        <v>2</v>
      </c>
      <c r="BK68" s="4">
        <f ca="1">COUNT($AN68:AT68)</f>
        <v>2</v>
      </c>
      <c r="BL68" s="4">
        <f ca="1">COUNT($AN68:AU68)</f>
        <v>2</v>
      </c>
      <c r="BM68" s="4">
        <f ca="1">COUNT($AN68:AV68)</f>
        <v>2</v>
      </c>
      <c r="BN68" s="4">
        <f ca="1">COUNT($AN68:AW68)</f>
        <v>2</v>
      </c>
      <c r="BO68" s="4">
        <f ca="1">COUNT($AN68:AX68)</f>
        <v>2</v>
      </c>
      <c r="BP68" s="4">
        <f ca="1">COUNT($AN68:AY68)</f>
        <v>2</v>
      </c>
      <c r="BQ68" s="4">
        <f ca="1">COUNT($AN68:AZ68)</f>
        <v>2</v>
      </c>
      <c r="BR68" s="11">
        <f ca="1">COUNT($AN68:BA68)</f>
        <v>2</v>
      </c>
      <c r="BS68" s="11">
        <f ca="1">COUNT($AN68:BB68)</f>
        <v>2</v>
      </c>
      <c r="BT68" s="4">
        <f t="shared" ref="BT68:BT131" ca="1" si="80">COUNT(AN68:BC68)</f>
        <v>2</v>
      </c>
      <c r="BV68" s="11">
        <f ca="1">IFERROR(HLOOKUP(BV$1,$BE68:$BS$216,ROWS($BE68:$BE$216),0),"")</f>
        <v>1110701</v>
      </c>
      <c r="BW68" s="11">
        <f ca="1">IFERROR(HLOOKUP(BW$1,$BE68:$BT$216,ROWS($BE68:$BE$216),0),"")</f>
        <v>1120701</v>
      </c>
      <c r="BX68" s="11" t="str">
        <f ca="1">IFERROR(HLOOKUP(BX$1,$BE68:$BS$216,ROWS($BE68:$BE$216),0),"")</f>
        <v/>
      </c>
      <c r="BY68" s="11" t="str">
        <f ca="1">IFERROR(HLOOKUP(BY$1,$BE68:$BT$216,ROWS($BE68:$BE$216),0),"")</f>
        <v/>
      </c>
      <c r="BZ68" s="11" t="str">
        <f ca="1">IFERROR(HLOOKUP(BZ$1,$BE68:$BS$216,ROWS($BE68:$BE$216),0),"")</f>
        <v/>
      </c>
      <c r="CA68" s="11" t="str">
        <f ca="1">IFERROR(HLOOKUP(CA$1,$BE68:$BT$216,ROWS($BE68:$BE$216),0),"")</f>
        <v/>
      </c>
      <c r="CD68" s="4" t="str">
        <f t="shared" ref="CD68:CD131" ca="1" si="81">"if(Name() == "&amp;$CD$1&amp;F68&amp;$CD$1&amp;") { includeOK = "&amp;IF(AL68=1,"(DateNum() &gt;= "&amp;BV68&amp;" AND DateNum() &lt; "&amp;BW68&amp;")",IF(AL68=2,"(DateNum() &gt;= "&amp;BV68&amp;" AND DateNum() &lt; "&amp;BW68&amp;") OR (DateNum() &gt;= "&amp;BX68&amp;" AND DateNum() &lt; "&amp;BY68&amp;")","(DateNum() &gt;= "&amp;BV68&amp;" AND DateNum() &lt; "&amp;BW68&amp;") OR (DateNum() &gt;= "&amp;BX68&amp;" AND DateNum() &lt; "&amp;BY68&amp;") OR (DateNum() &gt;= "&amp;BZ68&amp;")"))&amp;"; }"</f>
        <v>if(Name() == "JINDALPOLY-BOM") { includeOK = (DateNum() &gt;= 1110701 AND DateNum() &lt; 1120701); }</v>
      </c>
    </row>
    <row r="69" spans="2:82" x14ac:dyDescent="0.45">
      <c r="B69" s="4" t="s">
        <v>84</v>
      </c>
      <c r="C69" s="4" t="s">
        <v>23082</v>
      </c>
      <c r="D69" s="4" t="s">
        <v>23801</v>
      </c>
      <c r="F69" s="11" t="s">
        <v>22807</v>
      </c>
      <c r="G69" s="4">
        <f t="shared" si="50"/>
        <v>0</v>
      </c>
      <c r="H69" s="4">
        <f t="shared" si="51"/>
        <v>0</v>
      </c>
      <c r="I69" s="4">
        <f t="shared" si="52"/>
        <v>0</v>
      </c>
      <c r="J69" s="4">
        <f t="shared" si="53"/>
        <v>1</v>
      </c>
      <c r="K69" s="4">
        <f t="shared" si="54"/>
        <v>0</v>
      </c>
      <c r="L69" s="4">
        <f t="shared" si="55"/>
        <v>0</v>
      </c>
      <c r="M69" s="4">
        <f t="shared" si="56"/>
        <v>1</v>
      </c>
      <c r="N69" s="4">
        <f t="shared" si="57"/>
        <v>1</v>
      </c>
      <c r="O69" s="4">
        <f t="shared" si="58"/>
        <v>0</v>
      </c>
      <c r="P69" s="4">
        <f t="shared" si="59"/>
        <v>1</v>
      </c>
      <c r="Q69" s="4">
        <f t="shared" si="48"/>
        <v>1</v>
      </c>
      <c r="R69" s="4">
        <f t="shared" si="60"/>
        <v>1</v>
      </c>
      <c r="S69" s="4">
        <f t="shared" si="61"/>
        <v>1</v>
      </c>
      <c r="T69" s="11">
        <f t="shared" si="62"/>
        <v>1</v>
      </c>
      <c r="U69" s="11">
        <f t="shared" si="63"/>
        <v>1</v>
      </c>
      <c r="W69" s="11">
        <f ca="1">IF(SUM($W69:W69)&gt;0,IF(AND(G69=1,F69&lt;&gt;1),1,IF(AND(G69=0,F69&lt;&gt;0),-1,0)),IF(AND(G69=1,F69&lt;&gt;1),1,0))</f>
        <v>0</v>
      </c>
      <c r="X69" s="11">
        <f ca="1">IF(SUM($W69:W69)&gt;0,IF(AND(H69=1,G69&lt;&gt;1),1,IF(AND(H69=0,G69&lt;&gt;0),-1,0)),IF(AND(H69=1,G69&lt;&gt;1),1,0))</f>
        <v>0</v>
      </c>
      <c r="Y69" s="11">
        <f ca="1">IF(SUM($W69:X69)&gt;0,IF(AND(I69=1,H69&lt;&gt;1),1,IF(AND(I69=0,H69&lt;&gt;0),-1,0)),IF(AND(I69=1,H69&lt;&gt;1),1,0))</f>
        <v>0</v>
      </c>
      <c r="Z69" s="11">
        <f ca="1">IF(SUM($W69:Y69)&gt;0,IF(AND(J69=1,I69&lt;&gt;1),1,IF(AND(J69=0,I69&lt;&gt;0),-1,0)),IF(AND(J69=1,I69&lt;&gt;1),1,0))</f>
        <v>1</v>
      </c>
      <c r="AA69" s="11">
        <f ca="1">IF(SUM($W69:Z69)&gt;0,IF(AND(K69=1,J69&lt;&gt;1),1,IF(AND(K69=0,J69&lt;&gt;0),-1,0)),IF(AND(K69=1,J69&lt;&gt;1),1,0))</f>
        <v>-1</v>
      </c>
      <c r="AB69" s="11">
        <f ca="1">IF(SUM($W69:AA69)&gt;0,IF(AND(L69=1,K69&lt;&gt;1),1,IF(AND(L69=0,K69&lt;&gt;0),-1,0)),IF(AND(L69=1,K69&lt;&gt;1),1,0))</f>
        <v>0</v>
      </c>
      <c r="AC69" s="11">
        <f ca="1">IF(SUM($W69:AB69)&gt;0,IF(AND(M69=1,L69&lt;&gt;1),1,IF(AND(M69=0,L69&lt;&gt;0),-1,0)),IF(AND(M69=1,L69&lt;&gt;1),1,0))</f>
        <v>1</v>
      </c>
      <c r="AD69" s="11">
        <f ca="1">IF(SUM($W69:AC69)&gt;0,IF(AND(N69=1,M69&lt;&gt;1),1,IF(AND(N69=0,M69&lt;&gt;0),-1,0)),IF(AND(N69=1,M69&lt;&gt;1),1,0))</f>
        <v>0</v>
      </c>
      <c r="AE69" s="11">
        <f ca="1">IF(SUM($W69:AD69)&gt;0,IF(AND(O69=1,N69&lt;&gt;1),1,IF(AND(O69=0,N69&lt;&gt;0),-1,0)),IF(AND(O69=1,N69&lt;&gt;1),1,0))</f>
        <v>-1</v>
      </c>
      <c r="AF69" s="11">
        <f ca="1">IF(SUM($W69:AE69)&gt;0,IF(AND(P69=1,O69&lt;&gt;1),1,IF(AND(P69=0,O69&lt;&gt;0),-1,0)),IF(AND(P69=1,O69&lt;&gt;1),1,0))</f>
        <v>1</v>
      </c>
      <c r="AG69" s="11">
        <f ca="1">IF(SUM($W69:AF69)&gt;0,IF(AND(Q69=1,P69&lt;&gt;1),1,IF(AND(Q69=0,P69&lt;&gt;0),-1,0)),IF(AND(Q69=1,P69&lt;&gt;1),1,0))</f>
        <v>0</v>
      </c>
      <c r="AH69" s="11">
        <f ca="1">IF(SUM($W69:AG69)&gt;0,IF(AND(R69=1,Q69&lt;&gt;1),1,IF(AND(R69=0,Q69&lt;&gt;0),-1,0)),IF(AND(R69=1,Q69&lt;&gt;1),1,0))</f>
        <v>0</v>
      </c>
      <c r="AI69" s="11">
        <f ca="1">IF(SUM($W69:AH69)&gt;0,IF(AND(S69=1,R69&lt;&gt;1),1,IF(AND(S69=0,R69&lt;&gt;0),-1,0)),IF(AND(S69=1,R69&lt;&gt;1),1,0))</f>
        <v>0</v>
      </c>
      <c r="AJ69" s="11">
        <f ca="1">IF(SUM($W69:AI69)&gt;0,IF(AND(T69=1,S69&lt;&gt;1),1,IF(AND(T69=0,S69&lt;&gt;0),-1,0)),IF(AND(T69=1,S69&lt;&gt;1),1,0))</f>
        <v>0</v>
      </c>
      <c r="AK69" s="11">
        <f ca="1">IF(SUM($W69:AJ69)&gt;0,IF(AND(U69=1,T69&lt;&gt;1),1,IF(AND(U69=0,T69&lt;&gt;0),-1,0)),IF(AND(U69=1,T69&lt;&gt;1),1,0))</f>
        <v>0</v>
      </c>
      <c r="AL69" s="11">
        <f t="shared" ca="1" si="64"/>
        <v>3</v>
      </c>
      <c r="AN69" s="4" t="str">
        <f t="shared" ca="1" si="65"/>
        <v/>
      </c>
      <c r="AO69" s="4" t="str">
        <f t="shared" ca="1" si="66"/>
        <v/>
      </c>
      <c r="AP69" s="4" t="str">
        <f t="shared" ca="1" si="67"/>
        <v/>
      </c>
      <c r="AQ69" s="4">
        <f t="shared" ca="1" si="68"/>
        <v>0</v>
      </c>
      <c r="AR69" s="4">
        <f t="shared" ca="1" si="69"/>
        <v>0</v>
      </c>
      <c r="AS69" s="4" t="str">
        <f t="shared" ca="1" si="70"/>
        <v/>
      </c>
      <c r="AT69" s="4">
        <f t="shared" ca="1" si="71"/>
        <v>0</v>
      </c>
      <c r="AU69" s="4" t="str">
        <f t="shared" ca="1" si="72"/>
        <v/>
      </c>
      <c r="AV69" s="4">
        <f t="shared" ca="1" si="73"/>
        <v>0</v>
      </c>
      <c r="AW69" s="4">
        <f t="shared" ca="1" si="74"/>
        <v>0</v>
      </c>
      <c r="AX69" s="4" t="str">
        <f t="shared" ca="1" si="75"/>
        <v/>
      </c>
      <c r="AY69" s="4" t="str">
        <f t="shared" ca="1" si="76"/>
        <v/>
      </c>
      <c r="AZ69" s="4" t="str">
        <f t="shared" ca="1" si="77"/>
        <v/>
      </c>
      <c r="BA69" s="11" t="str">
        <f t="shared" ca="1" si="78"/>
        <v/>
      </c>
      <c r="BB69" s="11" t="str">
        <f t="shared" ca="1" si="79"/>
        <v/>
      </c>
      <c r="BC69" s="11">
        <f t="shared" ca="1" si="49"/>
        <v>1230701</v>
      </c>
      <c r="BE69" s="4">
        <f ca="1">COUNT($AN69:AN69)</f>
        <v>0</v>
      </c>
      <c r="BF69" s="4">
        <f ca="1">COUNT($AN69:AO69)</f>
        <v>0</v>
      </c>
      <c r="BG69" s="4">
        <f ca="1">COUNT($AN69:AP69)</f>
        <v>0</v>
      </c>
      <c r="BH69" s="4">
        <f ca="1">COUNT($AN69:AQ69)</f>
        <v>1</v>
      </c>
      <c r="BI69" s="4">
        <f ca="1">COUNT($AN69:AR69)</f>
        <v>2</v>
      </c>
      <c r="BJ69" s="4">
        <f ca="1">COUNT($AN69:AS69)</f>
        <v>2</v>
      </c>
      <c r="BK69" s="4">
        <f ca="1">COUNT($AN69:AT69)</f>
        <v>3</v>
      </c>
      <c r="BL69" s="4">
        <f ca="1">COUNT($AN69:AU69)</f>
        <v>3</v>
      </c>
      <c r="BM69" s="4">
        <f ca="1">COUNT($AN69:AV69)</f>
        <v>4</v>
      </c>
      <c r="BN69" s="4">
        <f ca="1">COUNT($AN69:AW69)</f>
        <v>5</v>
      </c>
      <c r="BO69" s="4">
        <f ca="1">COUNT($AN69:AX69)</f>
        <v>5</v>
      </c>
      <c r="BP69" s="4">
        <f ca="1">COUNT($AN69:AY69)</f>
        <v>5</v>
      </c>
      <c r="BQ69" s="4">
        <f ca="1">COUNT($AN69:AZ69)</f>
        <v>5</v>
      </c>
      <c r="BR69" s="11">
        <f ca="1">COUNT($AN69:BA69)</f>
        <v>5</v>
      </c>
      <c r="BS69" s="11">
        <f ca="1">COUNT($AN69:BB69)</f>
        <v>5</v>
      </c>
      <c r="BT69" s="4">
        <f t="shared" ca="1" si="80"/>
        <v>6</v>
      </c>
      <c r="BV69" s="11">
        <f ca="1">IFERROR(HLOOKUP(BV$1,$BE69:$BS$216,ROWS($BE69:$BE$216),0),"")</f>
        <v>1110701</v>
      </c>
      <c r="BW69" s="11">
        <f ca="1">IFERROR(HLOOKUP(BW$1,$BE69:$BT$216,ROWS($BE69:$BE$216),0),"")</f>
        <v>1120701</v>
      </c>
      <c r="BX69" s="11">
        <f ca="1">IFERROR(HLOOKUP(BX$1,$BE69:$BS$216,ROWS($BE69:$BE$216),0),"")</f>
        <v>1140701</v>
      </c>
      <c r="BY69" s="11">
        <f ca="1">IFERROR(HLOOKUP(BY$1,$BE69:$BT$216,ROWS($BE69:$BE$216),0),"")</f>
        <v>1160701</v>
      </c>
      <c r="BZ69" s="11">
        <f ca="1">IFERROR(HLOOKUP(BZ$1,$BE69:$BS$216,ROWS($BE69:$BE$216),0),"")</f>
        <v>1170701</v>
      </c>
      <c r="CA69" s="11">
        <f ca="1">IFERROR(HLOOKUP(CA$1,$BE69:$BT$216,ROWS($BE69:$BE$216),0),"")</f>
        <v>1230701</v>
      </c>
      <c r="CD69" s="4" t="str">
        <f t="shared" ca="1" si="81"/>
        <v>if(Name() == "SWARAJENG-BOM") { includeOK = (DateNum() &gt;= 1110701 AND DateNum() &lt; 1120701) OR (DateNum() &gt;= 1140701 AND DateNum() &lt; 1160701) OR (DateNum() &gt;= 1170701); }</v>
      </c>
    </row>
    <row r="70" spans="2:82" x14ac:dyDescent="0.45">
      <c r="B70" s="4" t="s">
        <v>72</v>
      </c>
      <c r="C70" s="4" t="s">
        <v>23457</v>
      </c>
      <c r="D70" s="4" t="s">
        <v>23802</v>
      </c>
      <c r="F70" s="11" t="s">
        <v>20883</v>
      </c>
      <c r="G70" s="4">
        <f t="shared" si="50"/>
        <v>0</v>
      </c>
      <c r="H70" s="4">
        <f t="shared" si="51"/>
        <v>0</v>
      </c>
      <c r="I70" s="4">
        <f t="shared" si="52"/>
        <v>0</v>
      </c>
      <c r="J70" s="4">
        <f t="shared" si="53"/>
        <v>1</v>
      </c>
      <c r="K70" s="4">
        <f t="shared" si="54"/>
        <v>0</v>
      </c>
      <c r="L70" s="4">
        <f t="shared" si="55"/>
        <v>0</v>
      </c>
      <c r="M70" s="4">
        <f t="shared" si="56"/>
        <v>0</v>
      </c>
      <c r="N70" s="4">
        <f t="shared" si="57"/>
        <v>0</v>
      </c>
      <c r="O70" s="4">
        <f t="shared" si="58"/>
        <v>0</v>
      </c>
      <c r="P70" s="4">
        <f t="shared" si="59"/>
        <v>0</v>
      </c>
      <c r="Q70" s="4">
        <f t="shared" si="48"/>
        <v>0</v>
      </c>
      <c r="R70" s="4">
        <f t="shared" si="60"/>
        <v>0</v>
      </c>
      <c r="S70" s="4">
        <f t="shared" si="61"/>
        <v>0</v>
      </c>
      <c r="T70" s="11">
        <f t="shared" si="62"/>
        <v>0</v>
      </c>
      <c r="U70" s="11">
        <f t="shared" si="63"/>
        <v>0</v>
      </c>
      <c r="W70" s="11">
        <f ca="1">IF(SUM($W70:W70)&gt;0,IF(AND(G70=1,F70&lt;&gt;1),1,IF(AND(G70=0,F70&lt;&gt;0),-1,0)),IF(AND(G70=1,F70&lt;&gt;1),1,0))</f>
        <v>0</v>
      </c>
      <c r="X70" s="11">
        <f ca="1">IF(SUM($W70:W70)&gt;0,IF(AND(H70=1,G70&lt;&gt;1),1,IF(AND(H70=0,G70&lt;&gt;0),-1,0)),IF(AND(H70=1,G70&lt;&gt;1),1,0))</f>
        <v>0</v>
      </c>
      <c r="Y70" s="11">
        <f ca="1">IF(SUM($W70:X70)&gt;0,IF(AND(I70=1,H70&lt;&gt;1),1,IF(AND(I70=0,H70&lt;&gt;0),-1,0)),IF(AND(I70=1,H70&lt;&gt;1),1,0))</f>
        <v>0</v>
      </c>
      <c r="Z70" s="11">
        <f ca="1">IF(SUM($W70:Y70)&gt;0,IF(AND(J70=1,I70&lt;&gt;1),1,IF(AND(J70=0,I70&lt;&gt;0),-1,0)),IF(AND(J70=1,I70&lt;&gt;1),1,0))</f>
        <v>1</v>
      </c>
      <c r="AA70" s="11">
        <f ca="1">IF(SUM($W70:Z70)&gt;0,IF(AND(K70=1,J70&lt;&gt;1),1,IF(AND(K70=0,J70&lt;&gt;0),-1,0)),IF(AND(K70=1,J70&lt;&gt;1),1,0))</f>
        <v>-1</v>
      </c>
      <c r="AB70" s="11">
        <f ca="1">IF(SUM($W70:AA70)&gt;0,IF(AND(L70=1,K70&lt;&gt;1),1,IF(AND(L70=0,K70&lt;&gt;0),-1,0)),IF(AND(L70=1,K70&lt;&gt;1),1,0))</f>
        <v>0</v>
      </c>
      <c r="AC70" s="11">
        <f ca="1">IF(SUM($W70:AB70)&gt;0,IF(AND(M70=1,L70&lt;&gt;1),1,IF(AND(M70=0,L70&lt;&gt;0),-1,0)),IF(AND(M70=1,L70&lt;&gt;1),1,0))</f>
        <v>0</v>
      </c>
      <c r="AD70" s="11">
        <f ca="1">IF(SUM($W70:AC70)&gt;0,IF(AND(N70=1,M70&lt;&gt;1),1,IF(AND(N70=0,M70&lt;&gt;0),-1,0)),IF(AND(N70=1,M70&lt;&gt;1),1,0))</f>
        <v>0</v>
      </c>
      <c r="AE70" s="11">
        <f ca="1">IF(SUM($W70:AD70)&gt;0,IF(AND(O70=1,N70&lt;&gt;1),1,IF(AND(O70=0,N70&lt;&gt;0),-1,0)),IF(AND(O70=1,N70&lt;&gt;1),1,0))</f>
        <v>0</v>
      </c>
      <c r="AF70" s="11">
        <f ca="1">IF(SUM($W70:AE70)&gt;0,IF(AND(P70=1,O70&lt;&gt;1),1,IF(AND(P70=0,O70&lt;&gt;0),-1,0)),IF(AND(P70=1,O70&lt;&gt;1),1,0))</f>
        <v>0</v>
      </c>
      <c r="AG70" s="11">
        <f ca="1">IF(SUM($W70:AF70)&gt;0,IF(AND(Q70=1,P70&lt;&gt;1),1,IF(AND(Q70=0,P70&lt;&gt;0),-1,0)),IF(AND(Q70=1,P70&lt;&gt;1),1,0))</f>
        <v>0</v>
      </c>
      <c r="AH70" s="11">
        <f ca="1">IF(SUM($W70:AG70)&gt;0,IF(AND(R70=1,Q70&lt;&gt;1),1,IF(AND(R70=0,Q70&lt;&gt;0),-1,0)),IF(AND(R70=1,Q70&lt;&gt;1),1,0))</f>
        <v>0</v>
      </c>
      <c r="AI70" s="11">
        <f ca="1">IF(SUM($W70:AH70)&gt;0,IF(AND(S70=1,R70&lt;&gt;1),1,IF(AND(S70=0,R70&lt;&gt;0),-1,0)),IF(AND(S70=1,R70&lt;&gt;1),1,0))</f>
        <v>0</v>
      </c>
      <c r="AJ70" s="11">
        <f ca="1">IF(SUM($W70:AI70)&gt;0,IF(AND(T70=1,S70&lt;&gt;1),1,IF(AND(T70=0,S70&lt;&gt;0),-1,0)),IF(AND(T70=1,S70&lt;&gt;1),1,0))</f>
        <v>0</v>
      </c>
      <c r="AK70" s="11">
        <f ca="1">IF(SUM($W70:AJ70)&gt;0,IF(AND(U70=1,T70&lt;&gt;1),1,IF(AND(U70=0,T70&lt;&gt;0),-1,0)),IF(AND(U70=1,T70&lt;&gt;1),1,0))</f>
        <v>0</v>
      </c>
      <c r="AL70" s="11">
        <f t="shared" ca="1" si="64"/>
        <v>1</v>
      </c>
      <c r="AN70" s="4" t="str">
        <f t="shared" ca="1" si="65"/>
        <v/>
      </c>
      <c r="AO70" s="4" t="str">
        <f t="shared" ca="1" si="66"/>
        <v/>
      </c>
      <c r="AP70" s="4" t="str">
        <f t="shared" ca="1" si="67"/>
        <v/>
      </c>
      <c r="AQ70" s="4">
        <f t="shared" ca="1" si="68"/>
        <v>0</v>
      </c>
      <c r="AR70" s="4">
        <f t="shared" ca="1" si="69"/>
        <v>0</v>
      </c>
      <c r="AS70" s="4" t="str">
        <f t="shared" ca="1" si="70"/>
        <v/>
      </c>
      <c r="AT70" s="4" t="str">
        <f t="shared" ca="1" si="71"/>
        <v/>
      </c>
      <c r="AU70" s="4" t="str">
        <f t="shared" ca="1" si="72"/>
        <v/>
      </c>
      <c r="AV70" s="4" t="str">
        <f t="shared" ca="1" si="73"/>
        <v/>
      </c>
      <c r="AW70" s="4" t="str">
        <f t="shared" ca="1" si="74"/>
        <v/>
      </c>
      <c r="AX70" s="4" t="str">
        <f t="shared" ca="1" si="75"/>
        <v/>
      </c>
      <c r="AY70" s="4" t="str">
        <f t="shared" ca="1" si="76"/>
        <v/>
      </c>
      <c r="AZ70" s="4" t="str">
        <f t="shared" ca="1" si="77"/>
        <v/>
      </c>
      <c r="BA70" s="11" t="str">
        <f t="shared" ca="1" si="78"/>
        <v/>
      </c>
      <c r="BB70" s="11" t="str">
        <f t="shared" ca="1" si="79"/>
        <v/>
      </c>
      <c r="BC70" s="11" t="str">
        <f t="shared" ca="1" si="49"/>
        <v/>
      </c>
      <c r="BE70" s="4">
        <f ca="1">COUNT($AN70:AN70)</f>
        <v>0</v>
      </c>
      <c r="BF70" s="4">
        <f ca="1">COUNT($AN70:AO70)</f>
        <v>0</v>
      </c>
      <c r="BG70" s="4">
        <f ca="1">COUNT($AN70:AP70)</f>
        <v>0</v>
      </c>
      <c r="BH70" s="4">
        <f ca="1">COUNT($AN70:AQ70)</f>
        <v>1</v>
      </c>
      <c r="BI70" s="4">
        <f ca="1">COUNT($AN70:AR70)</f>
        <v>2</v>
      </c>
      <c r="BJ70" s="4">
        <f ca="1">COUNT($AN70:AS70)</f>
        <v>2</v>
      </c>
      <c r="BK70" s="4">
        <f ca="1">COUNT($AN70:AT70)</f>
        <v>2</v>
      </c>
      <c r="BL70" s="4">
        <f ca="1">COUNT($AN70:AU70)</f>
        <v>2</v>
      </c>
      <c r="BM70" s="4">
        <f ca="1">COUNT($AN70:AV70)</f>
        <v>2</v>
      </c>
      <c r="BN70" s="4">
        <f ca="1">COUNT($AN70:AW70)</f>
        <v>2</v>
      </c>
      <c r="BO70" s="4">
        <f ca="1">COUNT($AN70:AX70)</f>
        <v>2</v>
      </c>
      <c r="BP70" s="4">
        <f ca="1">COUNT($AN70:AY70)</f>
        <v>2</v>
      </c>
      <c r="BQ70" s="4">
        <f ca="1">COUNT($AN70:AZ70)</f>
        <v>2</v>
      </c>
      <c r="BR70" s="11">
        <f ca="1">COUNT($AN70:BA70)</f>
        <v>2</v>
      </c>
      <c r="BS70" s="11">
        <f ca="1">COUNT($AN70:BB70)</f>
        <v>2</v>
      </c>
      <c r="BT70" s="4">
        <f t="shared" ca="1" si="80"/>
        <v>2</v>
      </c>
      <c r="BV70" s="11">
        <f ca="1">IFERROR(HLOOKUP(BV$1,$BE70:$BS$216,ROWS($BE70:$BE$216),0),"")</f>
        <v>1110701</v>
      </c>
      <c r="BW70" s="11">
        <f ca="1">IFERROR(HLOOKUP(BW$1,$BE70:$BT$216,ROWS($BE70:$BE$216),0),"")</f>
        <v>1120701</v>
      </c>
      <c r="BX70" s="11" t="str">
        <f ca="1">IFERROR(HLOOKUP(BX$1,$BE70:$BS$216,ROWS($BE70:$BE$216),0),"")</f>
        <v/>
      </c>
      <c r="BY70" s="11" t="str">
        <f ca="1">IFERROR(HLOOKUP(BY$1,$BE70:$BT$216,ROWS($BE70:$BE$216),0),"")</f>
        <v/>
      </c>
      <c r="BZ70" s="11" t="str">
        <f ca="1">IFERROR(HLOOKUP(BZ$1,$BE70:$BS$216,ROWS($BE70:$BE$216),0),"")</f>
        <v/>
      </c>
      <c r="CA70" s="11" t="str">
        <f ca="1">IFERROR(HLOOKUP(CA$1,$BE70:$BT$216,ROWS($BE70:$BE$216),0),"")</f>
        <v/>
      </c>
      <c r="CD70" s="4" t="str">
        <f t="shared" ca="1" si="81"/>
        <v>if(Name() == "MOIL-BOM") { includeOK = (DateNum() &gt;= 1110701 AND DateNum() &lt; 1120701); }</v>
      </c>
    </row>
    <row r="71" spans="2:82" x14ac:dyDescent="0.45">
      <c r="B71" s="4" t="s">
        <v>41</v>
      </c>
      <c r="C71" s="4" t="s">
        <v>19136</v>
      </c>
      <c r="D71" s="4" t="s">
        <v>23786</v>
      </c>
      <c r="F71" s="11" t="s">
        <v>22136</v>
      </c>
      <c r="G71" s="4">
        <f t="shared" si="50"/>
        <v>0</v>
      </c>
      <c r="H71" s="4">
        <f t="shared" si="51"/>
        <v>0</v>
      </c>
      <c r="I71" s="4">
        <f t="shared" si="52"/>
        <v>0</v>
      </c>
      <c r="J71" s="4">
        <f t="shared" si="53"/>
        <v>1</v>
      </c>
      <c r="K71" s="4">
        <f t="shared" si="54"/>
        <v>0</v>
      </c>
      <c r="L71" s="4">
        <f t="shared" si="55"/>
        <v>0</v>
      </c>
      <c r="M71" s="4">
        <f t="shared" si="56"/>
        <v>0</v>
      </c>
      <c r="N71" s="4">
        <f t="shared" si="57"/>
        <v>0</v>
      </c>
      <c r="O71" s="4">
        <f t="shared" si="58"/>
        <v>0</v>
      </c>
      <c r="P71" s="4">
        <f t="shared" si="59"/>
        <v>0</v>
      </c>
      <c r="Q71" s="4">
        <f t="shared" si="48"/>
        <v>0</v>
      </c>
      <c r="R71" s="4">
        <f t="shared" si="60"/>
        <v>0</v>
      </c>
      <c r="S71" s="4">
        <f t="shared" si="61"/>
        <v>0</v>
      </c>
      <c r="T71" s="11">
        <f t="shared" si="62"/>
        <v>0</v>
      </c>
      <c r="U71" s="11">
        <f t="shared" si="63"/>
        <v>0</v>
      </c>
      <c r="W71" s="11">
        <f ca="1">IF(SUM($W71:W71)&gt;0,IF(AND(G71=1,F71&lt;&gt;1),1,IF(AND(G71=0,F71&lt;&gt;0),-1,0)),IF(AND(G71=1,F71&lt;&gt;1),1,0))</f>
        <v>0</v>
      </c>
      <c r="X71" s="11">
        <f ca="1">IF(SUM($W71:W71)&gt;0,IF(AND(H71=1,G71&lt;&gt;1),1,IF(AND(H71=0,G71&lt;&gt;0),-1,0)),IF(AND(H71=1,G71&lt;&gt;1),1,0))</f>
        <v>0</v>
      </c>
      <c r="Y71" s="11">
        <f ca="1">IF(SUM($W71:X71)&gt;0,IF(AND(I71=1,H71&lt;&gt;1),1,IF(AND(I71=0,H71&lt;&gt;0),-1,0)),IF(AND(I71=1,H71&lt;&gt;1),1,0))</f>
        <v>0</v>
      </c>
      <c r="Z71" s="11">
        <f ca="1">IF(SUM($W71:Y71)&gt;0,IF(AND(J71=1,I71&lt;&gt;1),1,IF(AND(J71=0,I71&lt;&gt;0),-1,0)),IF(AND(J71=1,I71&lt;&gt;1),1,0))</f>
        <v>1</v>
      </c>
      <c r="AA71" s="11">
        <f ca="1">IF(SUM($W71:Z71)&gt;0,IF(AND(K71=1,J71&lt;&gt;1),1,IF(AND(K71=0,J71&lt;&gt;0),-1,0)),IF(AND(K71=1,J71&lt;&gt;1),1,0))</f>
        <v>-1</v>
      </c>
      <c r="AB71" s="11">
        <f ca="1">IF(SUM($W71:AA71)&gt;0,IF(AND(L71=1,K71&lt;&gt;1),1,IF(AND(L71=0,K71&lt;&gt;0),-1,0)),IF(AND(L71=1,K71&lt;&gt;1),1,0))</f>
        <v>0</v>
      </c>
      <c r="AC71" s="11">
        <f ca="1">IF(SUM($W71:AB71)&gt;0,IF(AND(M71=1,L71&lt;&gt;1),1,IF(AND(M71=0,L71&lt;&gt;0),-1,0)),IF(AND(M71=1,L71&lt;&gt;1),1,0))</f>
        <v>0</v>
      </c>
      <c r="AD71" s="11">
        <f ca="1">IF(SUM($W71:AC71)&gt;0,IF(AND(N71=1,M71&lt;&gt;1),1,IF(AND(N71=0,M71&lt;&gt;0),-1,0)),IF(AND(N71=1,M71&lt;&gt;1),1,0))</f>
        <v>0</v>
      </c>
      <c r="AE71" s="11">
        <f ca="1">IF(SUM($W71:AD71)&gt;0,IF(AND(O71=1,N71&lt;&gt;1),1,IF(AND(O71=0,N71&lt;&gt;0),-1,0)),IF(AND(O71=1,N71&lt;&gt;1),1,0))</f>
        <v>0</v>
      </c>
      <c r="AF71" s="11">
        <f ca="1">IF(SUM($W71:AE71)&gt;0,IF(AND(P71=1,O71&lt;&gt;1),1,IF(AND(P71=0,O71&lt;&gt;0),-1,0)),IF(AND(P71=1,O71&lt;&gt;1),1,0))</f>
        <v>0</v>
      </c>
      <c r="AG71" s="11">
        <f ca="1">IF(SUM($W71:AF71)&gt;0,IF(AND(Q71=1,P71&lt;&gt;1),1,IF(AND(Q71=0,P71&lt;&gt;0),-1,0)),IF(AND(Q71=1,P71&lt;&gt;1),1,0))</f>
        <v>0</v>
      </c>
      <c r="AH71" s="11">
        <f ca="1">IF(SUM($W71:AG71)&gt;0,IF(AND(R71=1,Q71&lt;&gt;1),1,IF(AND(R71=0,Q71&lt;&gt;0),-1,0)),IF(AND(R71=1,Q71&lt;&gt;1),1,0))</f>
        <v>0</v>
      </c>
      <c r="AI71" s="11">
        <f ca="1">IF(SUM($W71:AH71)&gt;0,IF(AND(S71=1,R71&lt;&gt;1),1,IF(AND(S71=0,R71&lt;&gt;0),-1,0)),IF(AND(S71=1,R71&lt;&gt;1),1,0))</f>
        <v>0</v>
      </c>
      <c r="AJ71" s="11">
        <f ca="1">IF(SUM($W71:AI71)&gt;0,IF(AND(T71=1,S71&lt;&gt;1),1,IF(AND(T71=0,S71&lt;&gt;0),-1,0)),IF(AND(T71=1,S71&lt;&gt;1),1,0))</f>
        <v>0</v>
      </c>
      <c r="AK71" s="11">
        <f ca="1">IF(SUM($W71:AJ71)&gt;0,IF(AND(U71=1,T71&lt;&gt;1),1,IF(AND(U71=0,T71&lt;&gt;0),-1,0)),IF(AND(U71=1,T71&lt;&gt;1),1,0))</f>
        <v>0</v>
      </c>
      <c r="AL71" s="11">
        <f t="shared" ca="1" si="64"/>
        <v>1</v>
      </c>
      <c r="AN71" s="4" t="str">
        <f t="shared" ca="1" si="65"/>
        <v/>
      </c>
      <c r="AO71" s="4" t="str">
        <f t="shared" ca="1" si="66"/>
        <v/>
      </c>
      <c r="AP71" s="4" t="str">
        <f t="shared" ca="1" si="67"/>
        <v/>
      </c>
      <c r="AQ71" s="4">
        <f t="shared" ca="1" si="68"/>
        <v>0</v>
      </c>
      <c r="AR71" s="4">
        <f t="shared" ca="1" si="69"/>
        <v>0</v>
      </c>
      <c r="AS71" s="4" t="str">
        <f t="shared" ca="1" si="70"/>
        <v/>
      </c>
      <c r="AT71" s="4" t="str">
        <f t="shared" ca="1" si="71"/>
        <v/>
      </c>
      <c r="AU71" s="4" t="str">
        <f t="shared" ca="1" si="72"/>
        <v/>
      </c>
      <c r="AV71" s="4" t="str">
        <f t="shared" ca="1" si="73"/>
        <v/>
      </c>
      <c r="AW71" s="4" t="str">
        <f t="shared" ca="1" si="74"/>
        <v/>
      </c>
      <c r="AX71" s="4" t="str">
        <f t="shared" ca="1" si="75"/>
        <v/>
      </c>
      <c r="AY71" s="4" t="str">
        <f t="shared" ca="1" si="76"/>
        <v/>
      </c>
      <c r="AZ71" s="4" t="str">
        <f t="shared" ca="1" si="77"/>
        <v/>
      </c>
      <c r="BA71" s="11" t="str">
        <f t="shared" ca="1" si="78"/>
        <v/>
      </c>
      <c r="BB71" s="11" t="str">
        <f t="shared" ca="1" si="79"/>
        <v/>
      </c>
      <c r="BC71" s="11" t="str">
        <f t="shared" ca="1" si="49"/>
        <v/>
      </c>
      <c r="BE71" s="4">
        <f ca="1">COUNT($AN71:AN71)</f>
        <v>0</v>
      </c>
      <c r="BF71" s="4">
        <f ca="1">COUNT($AN71:AO71)</f>
        <v>0</v>
      </c>
      <c r="BG71" s="4">
        <f ca="1">COUNT($AN71:AP71)</f>
        <v>0</v>
      </c>
      <c r="BH71" s="4">
        <f ca="1">COUNT($AN71:AQ71)</f>
        <v>1</v>
      </c>
      <c r="BI71" s="4">
        <f ca="1">COUNT($AN71:AR71)</f>
        <v>2</v>
      </c>
      <c r="BJ71" s="4">
        <f ca="1">COUNT($AN71:AS71)</f>
        <v>2</v>
      </c>
      <c r="BK71" s="4">
        <f ca="1">COUNT($AN71:AT71)</f>
        <v>2</v>
      </c>
      <c r="BL71" s="4">
        <f ca="1">COUNT($AN71:AU71)</f>
        <v>2</v>
      </c>
      <c r="BM71" s="4">
        <f ca="1">COUNT($AN71:AV71)</f>
        <v>2</v>
      </c>
      <c r="BN71" s="4">
        <f ca="1">COUNT($AN71:AW71)</f>
        <v>2</v>
      </c>
      <c r="BO71" s="4">
        <f ca="1">COUNT($AN71:AX71)</f>
        <v>2</v>
      </c>
      <c r="BP71" s="4">
        <f ca="1">COUNT($AN71:AY71)</f>
        <v>2</v>
      </c>
      <c r="BQ71" s="4">
        <f ca="1">COUNT($AN71:AZ71)</f>
        <v>2</v>
      </c>
      <c r="BR71" s="11">
        <f ca="1">COUNT($AN71:BA71)</f>
        <v>2</v>
      </c>
      <c r="BS71" s="11">
        <f ca="1">COUNT($AN71:BB71)</f>
        <v>2</v>
      </c>
      <c r="BT71" s="4">
        <f t="shared" ca="1" si="80"/>
        <v>2</v>
      </c>
      <c r="BV71" s="11">
        <f ca="1">IFERROR(HLOOKUP(BV$1,$BE71:$BS$216,ROWS($BE71:$BE$216),0),"")</f>
        <v>1110701</v>
      </c>
      <c r="BW71" s="11">
        <f ca="1">IFERROR(HLOOKUP(BW$1,$BE71:$BT$216,ROWS($BE71:$BE$216),0),"")</f>
        <v>1120701</v>
      </c>
      <c r="BX71" s="11" t="str">
        <f ca="1">IFERROR(HLOOKUP(BX$1,$BE71:$BS$216,ROWS($BE71:$BE$216),0),"")</f>
        <v/>
      </c>
      <c r="BY71" s="11" t="str">
        <f ca="1">IFERROR(HLOOKUP(BY$1,$BE71:$BT$216,ROWS($BE71:$BE$216),0),"")</f>
        <v/>
      </c>
      <c r="BZ71" s="11" t="str">
        <f ca="1">IFERROR(HLOOKUP(BZ$1,$BE71:$BS$216,ROWS($BE71:$BE$216),0),"")</f>
        <v/>
      </c>
      <c r="CA71" s="11" t="str">
        <f ca="1">IFERROR(HLOOKUP(CA$1,$BE71:$BT$216,ROWS($BE71:$BE$216),0),"")</f>
        <v/>
      </c>
      <c r="CD71" s="4" t="str">
        <f t="shared" ca="1" si="81"/>
        <v>if(Name() == "SOTL-BOM") { includeOK = (DateNum() &gt;= 1110701 AND DateNum() &lt; 1120701); }</v>
      </c>
    </row>
    <row r="72" spans="2:82" x14ac:dyDescent="0.45">
      <c r="B72" s="4" t="s">
        <v>16</v>
      </c>
      <c r="C72" s="4" t="s">
        <v>18855</v>
      </c>
      <c r="D72" s="4" t="s">
        <v>23763</v>
      </c>
      <c r="F72" s="11" t="s">
        <v>18876</v>
      </c>
      <c r="G72" s="4">
        <f t="shared" si="50"/>
        <v>0</v>
      </c>
      <c r="H72" s="4">
        <f t="shared" si="51"/>
        <v>0</v>
      </c>
      <c r="I72" s="4">
        <f t="shared" si="52"/>
        <v>0</v>
      </c>
      <c r="J72" s="4">
        <f t="shared" si="53"/>
        <v>1</v>
      </c>
      <c r="K72" s="4">
        <f t="shared" si="54"/>
        <v>0</v>
      </c>
      <c r="L72" s="4">
        <f t="shared" si="55"/>
        <v>0</v>
      </c>
      <c r="M72" s="4">
        <f t="shared" si="56"/>
        <v>0</v>
      </c>
      <c r="N72" s="4">
        <f t="shared" si="57"/>
        <v>1</v>
      </c>
      <c r="O72" s="4">
        <f t="shared" si="58"/>
        <v>0</v>
      </c>
      <c r="P72" s="4">
        <f t="shared" si="59"/>
        <v>0</v>
      </c>
      <c r="Q72" s="4">
        <f t="shared" si="48"/>
        <v>0</v>
      </c>
      <c r="R72" s="4">
        <f t="shared" si="60"/>
        <v>0</v>
      </c>
      <c r="S72" s="4">
        <f t="shared" si="61"/>
        <v>0</v>
      </c>
      <c r="T72" s="11">
        <f t="shared" si="62"/>
        <v>0</v>
      </c>
      <c r="U72" s="11">
        <f t="shared" si="63"/>
        <v>0</v>
      </c>
      <c r="W72" s="11">
        <f ca="1">IF(SUM($W72:W72)&gt;0,IF(AND(G72=1,F72&lt;&gt;1),1,IF(AND(G72=0,F72&lt;&gt;0),-1,0)),IF(AND(G72=1,F72&lt;&gt;1),1,0))</f>
        <v>0</v>
      </c>
      <c r="X72" s="11">
        <f ca="1">IF(SUM($W72:W72)&gt;0,IF(AND(H72=1,G72&lt;&gt;1),1,IF(AND(H72=0,G72&lt;&gt;0),-1,0)),IF(AND(H72=1,G72&lt;&gt;1),1,0))</f>
        <v>0</v>
      </c>
      <c r="Y72" s="11">
        <f ca="1">IF(SUM($W72:X72)&gt;0,IF(AND(I72=1,H72&lt;&gt;1),1,IF(AND(I72=0,H72&lt;&gt;0),-1,0)),IF(AND(I72=1,H72&lt;&gt;1),1,0))</f>
        <v>0</v>
      </c>
      <c r="Z72" s="11">
        <f ca="1">IF(SUM($W72:Y72)&gt;0,IF(AND(J72=1,I72&lt;&gt;1),1,IF(AND(J72=0,I72&lt;&gt;0),-1,0)),IF(AND(J72=1,I72&lt;&gt;1),1,0))</f>
        <v>1</v>
      </c>
      <c r="AA72" s="11">
        <f ca="1">IF(SUM($W72:Z72)&gt;0,IF(AND(K72=1,J72&lt;&gt;1),1,IF(AND(K72=0,J72&lt;&gt;0),-1,0)),IF(AND(K72=1,J72&lt;&gt;1),1,0))</f>
        <v>-1</v>
      </c>
      <c r="AB72" s="11">
        <f ca="1">IF(SUM($W72:AA72)&gt;0,IF(AND(L72=1,K72&lt;&gt;1),1,IF(AND(L72=0,K72&lt;&gt;0),-1,0)),IF(AND(L72=1,K72&lt;&gt;1),1,0))</f>
        <v>0</v>
      </c>
      <c r="AC72" s="11">
        <f ca="1">IF(SUM($W72:AB72)&gt;0,IF(AND(M72=1,L72&lt;&gt;1),1,IF(AND(M72=0,L72&lt;&gt;0),-1,0)),IF(AND(M72=1,L72&lt;&gt;1),1,0))</f>
        <v>0</v>
      </c>
      <c r="AD72" s="11">
        <f ca="1">IF(SUM($W72:AC72)&gt;0,IF(AND(N72=1,M72&lt;&gt;1),1,IF(AND(N72=0,M72&lt;&gt;0),-1,0)),IF(AND(N72=1,M72&lt;&gt;1),1,0))</f>
        <v>1</v>
      </c>
      <c r="AE72" s="11">
        <f ca="1">IF(SUM($W72:AD72)&gt;0,IF(AND(O72=1,N72&lt;&gt;1),1,IF(AND(O72=0,N72&lt;&gt;0),-1,0)),IF(AND(O72=1,N72&lt;&gt;1),1,0))</f>
        <v>-1</v>
      </c>
      <c r="AF72" s="11">
        <f ca="1">IF(SUM($W72:AE72)&gt;0,IF(AND(P72=1,O72&lt;&gt;1),1,IF(AND(P72=0,O72&lt;&gt;0),-1,0)),IF(AND(P72=1,O72&lt;&gt;1),1,0))</f>
        <v>0</v>
      </c>
      <c r="AG72" s="11">
        <f ca="1">IF(SUM($W72:AF72)&gt;0,IF(AND(Q72=1,P72&lt;&gt;1),1,IF(AND(Q72=0,P72&lt;&gt;0),-1,0)),IF(AND(Q72=1,P72&lt;&gt;1),1,0))</f>
        <v>0</v>
      </c>
      <c r="AH72" s="11">
        <f ca="1">IF(SUM($W72:AG72)&gt;0,IF(AND(R72=1,Q72&lt;&gt;1),1,IF(AND(R72=0,Q72&lt;&gt;0),-1,0)),IF(AND(R72=1,Q72&lt;&gt;1),1,0))</f>
        <v>0</v>
      </c>
      <c r="AI72" s="11">
        <f ca="1">IF(SUM($W72:AH72)&gt;0,IF(AND(S72=1,R72&lt;&gt;1),1,IF(AND(S72=0,R72&lt;&gt;0),-1,0)),IF(AND(S72=1,R72&lt;&gt;1),1,0))</f>
        <v>0</v>
      </c>
      <c r="AJ72" s="11">
        <f ca="1">IF(SUM($W72:AI72)&gt;0,IF(AND(T72=1,S72&lt;&gt;1),1,IF(AND(T72=0,S72&lt;&gt;0),-1,0)),IF(AND(T72=1,S72&lt;&gt;1),1,0))</f>
        <v>0</v>
      </c>
      <c r="AK72" s="11">
        <f ca="1">IF(SUM($W72:AJ72)&gt;0,IF(AND(U72=1,T72&lt;&gt;1),1,IF(AND(U72=0,T72&lt;&gt;0),-1,0)),IF(AND(U72=1,T72&lt;&gt;1),1,0))</f>
        <v>0</v>
      </c>
      <c r="AL72" s="11">
        <f t="shared" ca="1" si="64"/>
        <v>2</v>
      </c>
      <c r="AN72" s="4" t="str">
        <f t="shared" ca="1" si="65"/>
        <v/>
      </c>
      <c r="AO72" s="4" t="str">
        <f t="shared" ca="1" si="66"/>
        <v/>
      </c>
      <c r="AP72" s="4" t="str">
        <f t="shared" ca="1" si="67"/>
        <v/>
      </c>
      <c r="AQ72" s="4">
        <f t="shared" ca="1" si="68"/>
        <v>0</v>
      </c>
      <c r="AR72" s="4">
        <f t="shared" ca="1" si="69"/>
        <v>0</v>
      </c>
      <c r="AS72" s="4" t="str">
        <f t="shared" ca="1" si="70"/>
        <v/>
      </c>
      <c r="AT72" s="4" t="str">
        <f t="shared" ca="1" si="71"/>
        <v/>
      </c>
      <c r="AU72" s="4">
        <f t="shared" ca="1" si="72"/>
        <v>0</v>
      </c>
      <c r="AV72" s="4">
        <f t="shared" ca="1" si="73"/>
        <v>0</v>
      </c>
      <c r="AW72" s="4" t="str">
        <f t="shared" ca="1" si="74"/>
        <v/>
      </c>
      <c r="AX72" s="4" t="str">
        <f t="shared" ca="1" si="75"/>
        <v/>
      </c>
      <c r="AY72" s="4" t="str">
        <f t="shared" ca="1" si="76"/>
        <v/>
      </c>
      <c r="AZ72" s="4" t="str">
        <f t="shared" ca="1" si="77"/>
        <v/>
      </c>
      <c r="BA72" s="11" t="str">
        <f t="shared" ca="1" si="78"/>
        <v/>
      </c>
      <c r="BB72" s="11" t="str">
        <f t="shared" ca="1" si="79"/>
        <v/>
      </c>
      <c r="BC72" s="11" t="str">
        <f t="shared" ca="1" si="49"/>
        <v/>
      </c>
      <c r="BE72" s="4">
        <f ca="1">COUNT($AN72:AN72)</f>
        <v>0</v>
      </c>
      <c r="BF72" s="4">
        <f ca="1">COUNT($AN72:AO72)</f>
        <v>0</v>
      </c>
      <c r="BG72" s="4">
        <f ca="1">COUNT($AN72:AP72)</f>
        <v>0</v>
      </c>
      <c r="BH72" s="4">
        <f ca="1">COUNT($AN72:AQ72)</f>
        <v>1</v>
      </c>
      <c r="BI72" s="4">
        <f ca="1">COUNT($AN72:AR72)</f>
        <v>2</v>
      </c>
      <c r="BJ72" s="4">
        <f ca="1">COUNT($AN72:AS72)</f>
        <v>2</v>
      </c>
      <c r="BK72" s="4">
        <f ca="1">COUNT($AN72:AT72)</f>
        <v>2</v>
      </c>
      <c r="BL72" s="4">
        <f ca="1">COUNT($AN72:AU72)</f>
        <v>3</v>
      </c>
      <c r="BM72" s="4">
        <f ca="1">COUNT($AN72:AV72)</f>
        <v>4</v>
      </c>
      <c r="BN72" s="4">
        <f ca="1">COUNT($AN72:AW72)</f>
        <v>4</v>
      </c>
      <c r="BO72" s="4">
        <f ca="1">COUNT($AN72:AX72)</f>
        <v>4</v>
      </c>
      <c r="BP72" s="4">
        <f ca="1">COUNT($AN72:AY72)</f>
        <v>4</v>
      </c>
      <c r="BQ72" s="4">
        <f ca="1">COUNT($AN72:AZ72)</f>
        <v>4</v>
      </c>
      <c r="BR72" s="11">
        <f ca="1">COUNT($AN72:BA72)</f>
        <v>4</v>
      </c>
      <c r="BS72" s="11">
        <f ca="1">COUNT($AN72:BB72)</f>
        <v>4</v>
      </c>
      <c r="BT72" s="4">
        <f t="shared" ca="1" si="80"/>
        <v>4</v>
      </c>
      <c r="BV72" s="11">
        <f ca="1">IFERROR(HLOOKUP(BV$1,$BE72:$BS$216,ROWS($BE72:$BE$216),0),"")</f>
        <v>1110701</v>
      </c>
      <c r="BW72" s="11">
        <f ca="1">IFERROR(HLOOKUP(BW$1,$BE72:$BT$216,ROWS($BE72:$BE$216),0),"")</f>
        <v>1120701</v>
      </c>
      <c r="BX72" s="11">
        <f ca="1">IFERROR(HLOOKUP(BX$1,$BE72:$BS$216,ROWS($BE72:$BE$216),0),"")</f>
        <v>1150701</v>
      </c>
      <c r="BY72" s="11">
        <f ca="1">IFERROR(HLOOKUP(BY$1,$BE72:$BT$216,ROWS($BE72:$BE$216),0),"")</f>
        <v>1160701</v>
      </c>
      <c r="BZ72" s="11" t="str">
        <f ca="1">IFERROR(HLOOKUP(BZ$1,$BE72:$BS$216,ROWS($BE72:$BE$216),0),"")</f>
        <v/>
      </c>
      <c r="CA72" s="11" t="str">
        <f ca="1">IFERROR(HLOOKUP(CA$1,$BE72:$BT$216,ROWS($BE72:$BE$216),0),"")</f>
        <v/>
      </c>
      <c r="CD72" s="4" t="str">
        <f t="shared" ca="1" si="81"/>
        <v>if(Name() == "DBCORP-BOM") { includeOK = (DateNum() &gt;= 1110701 AND DateNum() &lt; 1120701) OR (DateNum() &gt;= 1150701 AND DateNum() &lt; 1160701); }</v>
      </c>
    </row>
    <row r="73" spans="2:82" x14ac:dyDescent="0.45">
      <c r="B73" s="4" t="s">
        <v>57</v>
      </c>
      <c r="C73" s="4" t="s">
        <v>23734</v>
      </c>
      <c r="D73" s="4" t="s">
        <v>23782</v>
      </c>
      <c r="F73" s="11" t="s">
        <v>21502</v>
      </c>
      <c r="G73" s="4">
        <f t="shared" si="50"/>
        <v>0</v>
      </c>
      <c r="H73" s="4">
        <f t="shared" si="51"/>
        <v>0</v>
      </c>
      <c r="I73" s="4">
        <f t="shared" si="52"/>
        <v>0</v>
      </c>
      <c r="J73" s="4">
        <f t="shared" si="53"/>
        <v>1</v>
      </c>
      <c r="K73" s="4">
        <f t="shared" si="54"/>
        <v>0</v>
      </c>
      <c r="L73" s="4">
        <f t="shared" si="55"/>
        <v>0</v>
      </c>
      <c r="M73" s="4">
        <f t="shared" si="56"/>
        <v>0</v>
      </c>
      <c r="N73" s="4">
        <f t="shared" si="57"/>
        <v>0</v>
      </c>
      <c r="O73" s="4">
        <f t="shared" si="58"/>
        <v>0</v>
      </c>
      <c r="P73" s="4">
        <f t="shared" si="59"/>
        <v>0</v>
      </c>
      <c r="Q73" s="4">
        <f t="shared" si="48"/>
        <v>0</v>
      </c>
      <c r="R73" s="4">
        <f t="shared" si="60"/>
        <v>0</v>
      </c>
      <c r="S73" s="4">
        <f t="shared" si="61"/>
        <v>0</v>
      </c>
      <c r="T73" s="11">
        <f t="shared" si="62"/>
        <v>0</v>
      </c>
      <c r="U73" s="11">
        <f t="shared" si="63"/>
        <v>0</v>
      </c>
      <c r="W73" s="11">
        <f ca="1">IF(SUM($W73:W73)&gt;0,IF(AND(G73=1,F73&lt;&gt;1),1,IF(AND(G73=0,F73&lt;&gt;0),-1,0)),IF(AND(G73=1,F73&lt;&gt;1),1,0))</f>
        <v>0</v>
      </c>
      <c r="X73" s="11">
        <f ca="1">IF(SUM($W73:W73)&gt;0,IF(AND(H73=1,G73&lt;&gt;1),1,IF(AND(H73=0,G73&lt;&gt;0),-1,0)),IF(AND(H73=1,G73&lt;&gt;1),1,0))</f>
        <v>0</v>
      </c>
      <c r="Y73" s="11">
        <f ca="1">IF(SUM($W73:X73)&gt;0,IF(AND(I73=1,H73&lt;&gt;1),1,IF(AND(I73=0,H73&lt;&gt;0),-1,0)),IF(AND(I73=1,H73&lt;&gt;1),1,0))</f>
        <v>0</v>
      </c>
      <c r="Z73" s="11">
        <f ca="1">IF(SUM($W73:Y73)&gt;0,IF(AND(J73=1,I73&lt;&gt;1),1,IF(AND(J73=0,I73&lt;&gt;0),-1,0)),IF(AND(J73=1,I73&lt;&gt;1),1,0))</f>
        <v>1</v>
      </c>
      <c r="AA73" s="11">
        <f ca="1">IF(SUM($W73:Z73)&gt;0,IF(AND(K73=1,J73&lt;&gt;1),1,IF(AND(K73=0,J73&lt;&gt;0),-1,0)),IF(AND(K73=1,J73&lt;&gt;1),1,0))</f>
        <v>-1</v>
      </c>
      <c r="AB73" s="11">
        <f ca="1">IF(SUM($W73:AA73)&gt;0,IF(AND(L73=1,K73&lt;&gt;1),1,IF(AND(L73=0,K73&lt;&gt;0),-1,0)),IF(AND(L73=1,K73&lt;&gt;1),1,0))</f>
        <v>0</v>
      </c>
      <c r="AC73" s="11">
        <f ca="1">IF(SUM($W73:AB73)&gt;0,IF(AND(M73=1,L73&lt;&gt;1),1,IF(AND(M73=0,L73&lt;&gt;0),-1,0)),IF(AND(M73=1,L73&lt;&gt;1),1,0))</f>
        <v>0</v>
      </c>
      <c r="AD73" s="11">
        <f ca="1">IF(SUM($W73:AC73)&gt;0,IF(AND(N73=1,M73&lt;&gt;1),1,IF(AND(N73=0,M73&lt;&gt;0),-1,0)),IF(AND(N73=1,M73&lt;&gt;1),1,0))</f>
        <v>0</v>
      </c>
      <c r="AE73" s="11">
        <f ca="1">IF(SUM($W73:AD73)&gt;0,IF(AND(O73=1,N73&lt;&gt;1),1,IF(AND(O73=0,N73&lt;&gt;0),-1,0)),IF(AND(O73=1,N73&lt;&gt;1),1,0))</f>
        <v>0</v>
      </c>
      <c r="AF73" s="11">
        <f ca="1">IF(SUM($W73:AE73)&gt;0,IF(AND(P73=1,O73&lt;&gt;1),1,IF(AND(P73=0,O73&lt;&gt;0),-1,0)),IF(AND(P73=1,O73&lt;&gt;1),1,0))</f>
        <v>0</v>
      </c>
      <c r="AG73" s="11">
        <f ca="1">IF(SUM($W73:AF73)&gt;0,IF(AND(Q73=1,P73&lt;&gt;1),1,IF(AND(Q73=0,P73&lt;&gt;0),-1,0)),IF(AND(Q73=1,P73&lt;&gt;1),1,0))</f>
        <v>0</v>
      </c>
      <c r="AH73" s="11">
        <f ca="1">IF(SUM($W73:AG73)&gt;0,IF(AND(R73=1,Q73&lt;&gt;1),1,IF(AND(R73=0,Q73&lt;&gt;0),-1,0)),IF(AND(R73=1,Q73&lt;&gt;1),1,0))</f>
        <v>0</v>
      </c>
      <c r="AI73" s="11">
        <f ca="1">IF(SUM($W73:AH73)&gt;0,IF(AND(S73=1,R73&lt;&gt;1),1,IF(AND(S73=0,R73&lt;&gt;0),-1,0)),IF(AND(S73=1,R73&lt;&gt;1),1,0))</f>
        <v>0</v>
      </c>
      <c r="AJ73" s="11">
        <f ca="1">IF(SUM($W73:AI73)&gt;0,IF(AND(T73=1,S73&lt;&gt;1),1,IF(AND(T73=0,S73&lt;&gt;0),-1,0)),IF(AND(T73=1,S73&lt;&gt;1),1,0))</f>
        <v>0</v>
      </c>
      <c r="AK73" s="11">
        <f ca="1">IF(SUM($W73:AJ73)&gt;0,IF(AND(U73=1,T73&lt;&gt;1),1,IF(AND(U73=0,T73&lt;&gt;0),-1,0)),IF(AND(U73=1,T73&lt;&gt;1),1,0))</f>
        <v>0</v>
      </c>
      <c r="AL73" s="11">
        <f t="shared" ca="1" si="64"/>
        <v>1</v>
      </c>
      <c r="AN73" s="4" t="str">
        <f t="shared" ca="1" si="65"/>
        <v/>
      </c>
      <c r="AO73" s="4" t="str">
        <f t="shared" ca="1" si="66"/>
        <v/>
      </c>
      <c r="AP73" s="4" t="str">
        <f t="shared" ca="1" si="67"/>
        <v/>
      </c>
      <c r="AQ73" s="4">
        <f t="shared" ca="1" si="68"/>
        <v>0</v>
      </c>
      <c r="AR73" s="4">
        <f t="shared" ca="1" si="69"/>
        <v>0</v>
      </c>
      <c r="AS73" s="4" t="str">
        <f t="shared" ca="1" si="70"/>
        <v/>
      </c>
      <c r="AT73" s="4" t="str">
        <f t="shared" ca="1" si="71"/>
        <v/>
      </c>
      <c r="AU73" s="4" t="str">
        <f t="shared" ca="1" si="72"/>
        <v/>
      </c>
      <c r="AV73" s="4" t="str">
        <f t="shared" ca="1" si="73"/>
        <v/>
      </c>
      <c r="AW73" s="4" t="str">
        <f t="shared" ca="1" si="74"/>
        <v/>
      </c>
      <c r="AX73" s="4" t="str">
        <f t="shared" ca="1" si="75"/>
        <v/>
      </c>
      <c r="AY73" s="4" t="str">
        <f t="shared" ca="1" si="76"/>
        <v/>
      </c>
      <c r="AZ73" s="4" t="str">
        <f t="shared" ca="1" si="77"/>
        <v/>
      </c>
      <c r="BA73" s="11" t="str">
        <f t="shared" ca="1" si="78"/>
        <v/>
      </c>
      <c r="BB73" s="11" t="str">
        <f t="shared" ca="1" si="79"/>
        <v/>
      </c>
      <c r="BC73" s="11" t="str">
        <f t="shared" ca="1" si="49"/>
        <v/>
      </c>
      <c r="BE73" s="4">
        <f ca="1">COUNT($AN73:AN73)</f>
        <v>0</v>
      </c>
      <c r="BF73" s="4">
        <f ca="1">COUNT($AN73:AO73)</f>
        <v>0</v>
      </c>
      <c r="BG73" s="4">
        <f ca="1">COUNT($AN73:AP73)</f>
        <v>0</v>
      </c>
      <c r="BH73" s="4">
        <f ca="1">COUNT($AN73:AQ73)</f>
        <v>1</v>
      </c>
      <c r="BI73" s="4">
        <f ca="1">COUNT($AN73:AR73)</f>
        <v>2</v>
      </c>
      <c r="BJ73" s="4">
        <f ca="1">COUNT($AN73:AS73)</f>
        <v>2</v>
      </c>
      <c r="BK73" s="4">
        <f ca="1">COUNT($AN73:AT73)</f>
        <v>2</v>
      </c>
      <c r="BL73" s="4">
        <f ca="1">COUNT($AN73:AU73)</f>
        <v>2</v>
      </c>
      <c r="BM73" s="4">
        <f ca="1">COUNT($AN73:AV73)</f>
        <v>2</v>
      </c>
      <c r="BN73" s="4">
        <f ca="1">COUNT($AN73:AW73)</f>
        <v>2</v>
      </c>
      <c r="BO73" s="4">
        <f ca="1">COUNT($AN73:AX73)</f>
        <v>2</v>
      </c>
      <c r="BP73" s="4">
        <f ca="1">COUNT($AN73:AY73)</f>
        <v>2</v>
      </c>
      <c r="BQ73" s="4">
        <f ca="1">COUNT($AN73:AZ73)</f>
        <v>2</v>
      </c>
      <c r="BR73" s="11">
        <f ca="1">COUNT($AN73:BA73)</f>
        <v>2</v>
      </c>
      <c r="BS73" s="11">
        <f ca="1">COUNT($AN73:BB73)</f>
        <v>2</v>
      </c>
      <c r="BT73" s="4">
        <f t="shared" ca="1" si="80"/>
        <v>2</v>
      </c>
      <c r="BV73" s="11">
        <f ca="1">IFERROR(HLOOKUP(BV$1,$BE73:$BS$216,ROWS($BE73:$BE$216),0),"")</f>
        <v>1110701</v>
      </c>
      <c r="BW73" s="11">
        <f ca="1">IFERROR(HLOOKUP(BW$1,$BE73:$BT$216,ROWS($BE73:$BE$216),0),"")</f>
        <v>1120701</v>
      </c>
      <c r="BX73" s="11" t="str">
        <f ca="1">IFERROR(HLOOKUP(BX$1,$BE73:$BS$216,ROWS($BE73:$BE$216),0),"")</f>
        <v/>
      </c>
      <c r="BY73" s="11" t="str">
        <f ca="1">IFERROR(HLOOKUP(BY$1,$BE73:$BT$216,ROWS($BE73:$BE$216),0),"")</f>
        <v/>
      </c>
      <c r="BZ73" s="11" t="str">
        <f ca="1">IFERROR(HLOOKUP(BZ$1,$BE73:$BS$216,ROWS($BE73:$BE$216),0),"")</f>
        <v/>
      </c>
      <c r="CA73" s="11" t="str">
        <f ca="1">IFERROR(HLOOKUP(CA$1,$BE73:$BT$216,ROWS($BE73:$BE$216),0),"")</f>
        <v/>
      </c>
      <c r="CD73" s="4" t="str">
        <f t="shared" ca="1" si="81"/>
        <v>if(Name() == "POLYPLEX-BOM") { includeOK = (DateNum() &gt;= 1110701 AND DateNum() &lt; 1120701); }</v>
      </c>
    </row>
    <row r="74" spans="2:82" x14ac:dyDescent="0.45">
      <c r="B74" s="4" t="s">
        <v>14</v>
      </c>
      <c r="C74" s="4" t="s">
        <v>23656</v>
      </c>
      <c r="D74" s="4" t="s">
        <v>23761</v>
      </c>
      <c r="F74" s="11" t="s">
        <v>22543</v>
      </c>
      <c r="G74" s="4">
        <f t="shared" si="50"/>
        <v>0</v>
      </c>
      <c r="H74" s="4">
        <f t="shared" si="51"/>
        <v>0</v>
      </c>
      <c r="I74" s="4">
        <f t="shared" si="52"/>
        <v>0</v>
      </c>
      <c r="J74" s="4">
        <f t="shared" si="53"/>
        <v>1</v>
      </c>
      <c r="K74" s="4">
        <f t="shared" si="54"/>
        <v>0</v>
      </c>
      <c r="L74" s="4">
        <f t="shared" si="55"/>
        <v>0</v>
      </c>
      <c r="M74" s="4">
        <f t="shared" si="56"/>
        <v>0</v>
      </c>
      <c r="N74" s="4">
        <f t="shared" si="57"/>
        <v>0</v>
      </c>
      <c r="O74" s="4">
        <f t="shared" si="58"/>
        <v>0</v>
      </c>
      <c r="P74" s="4">
        <f t="shared" si="59"/>
        <v>0</v>
      </c>
      <c r="Q74" s="4">
        <f t="shared" si="48"/>
        <v>0</v>
      </c>
      <c r="R74" s="4">
        <f t="shared" si="60"/>
        <v>0</v>
      </c>
      <c r="S74" s="4">
        <f t="shared" si="61"/>
        <v>0</v>
      </c>
      <c r="T74" s="11">
        <f t="shared" si="62"/>
        <v>0</v>
      </c>
      <c r="U74" s="11">
        <f t="shared" si="63"/>
        <v>0</v>
      </c>
      <c r="W74" s="11">
        <f ca="1">IF(SUM($W74:W74)&gt;0,IF(AND(G74=1,F74&lt;&gt;1),1,IF(AND(G74=0,F74&lt;&gt;0),-1,0)),IF(AND(G74=1,F74&lt;&gt;1),1,0))</f>
        <v>0</v>
      </c>
      <c r="X74" s="11">
        <f ca="1">IF(SUM($W74:W74)&gt;0,IF(AND(H74=1,G74&lt;&gt;1),1,IF(AND(H74=0,G74&lt;&gt;0),-1,0)),IF(AND(H74=1,G74&lt;&gt;1),1,0))</f>
        <v>0</v>
      </c>
      <c r="Y74" s="11">
        <f ca="1">IF(SUM($W74:X74)&gt;0,IF(AND(I74=1,H74&lt;&gt;1),1,IF(AND(I74=0,H74&lt;&gt;0),-1,0)),IF(AND(I74=1,H74&lt;&gt;1),1,0))</f>
        <v>0</v>
      </c>
      <c r="Z74" s="11">
        <f ca="1">IF(SUM($W74:Y74)&gt;0,IF(AND(J74=1,I74&lt;&gt;1),1,IF(AND(J74=0,I74&lt;&gt;0),-1,0)),IF(AND(J74=1,I74&lt;&gt;1),1,0))</f>
        <v>1</v>
      </c>
      <c r="AA74" s="11">
        <f ca="1">IF(SUM($W74:Z74)&gt;0,IF(AND(K74=1,J74&lt;&gt;1),1,IF(AND(K74=0,J74&lt;&gt;0),-1,0)),IF(AND(K74=1,J74&lt;&gt;1),1,0))</f>
        <v>-1</v>
      </c>
      <c r="AB74" s="11">
        <f ca="1">IF(SUM($W74:AA74)&gt;0,IF(AND(L74=1,K74&lt;&gt;1),1,IF(AND(L74=0,K74&lt;&gt;0),-1,0)),IF(AND(L74=1,K74&lt;&gt;1),1,0))</f>
        <v>0</v>
      </c>
      <c r="AC74" s="11">
        <f ca="1">IF(SUM($W74:AB74)&gt;0,IF(AND(M74=1,L74&lt;&gt;1),1,IF(AND(M74=0,L74&lt;&gt;0),-1,0)),IF(AND(M74=1,L74&lt;&gt;1),1,0))</f>
        <v>0</v>
      </c>
      <c r="AD74" s="11">
        <f ca="1">IF(SUM($W74:AC74)&gt;0,IF(AND(N74=1,M74&lt;&gt;1),1,IF(AND(N74=0,M74&lt;&gt;0),-1,0)),IF(AND(N74=1,M74&lt;&gt;1),1,0))</f>
        <v>0</v>
      </c>
      <c r="AE74" s="11">
        <f ca="1">IF(SUM($W74:AD74)&gt;0,IF(AND(O74=1,N74&lt;&gt;1),1,IF(AND(O74=0,N74&lt;&gt;0),-1,0)),IF(AND(O74=1,N74&lt;&gt;1),1,0))</f>
        <v>0</v>
      </c>
      <c r="AF74" s="11">
        <f ca="1">IF(SUM($W74:AE74)&gt;0,IF(AND(P74=1,O74&lt;&gt;1),1,IF(AND(P74=0,O74&lt;&gt;0),-1,0)),IF(AND(P74=1,O74&lt;&gt;1),1,0))</f>
        <v>0</v>
      </c>
      <c r="AG74" s="11">
        <f ca="1">IF(SUM($W74:AF74)&gt;0,IF(AND(Q74=1,P74&lt;&gt;1),1,IF(AND(Q74=0,P74&lt;&gt;0),-1,0)),IF(AND(Q74=1,P74&lt;&gt;1),1,0))</f>
        <v>0</v>
      </c>
      <c r="AH74" s="11">
        <f ca="1">IF(SUM($W74:AG74)&gt;0,IF(AND(R74=1,Q74&lt;&gt;1),1,IF(AND(R74=0,Q74&lt;&gt;0),-1,0)),IF(AND(R74=1,Q74&lt;&gt;1),1,0))</f>
        <v>0</v>
      </c>
      <c r="AI74" s="11">
        <f ca="1">IF(SUM($W74:AH74)&gt;0,IF(AND(S74=1,R74&lt;&gt;1),1,IF(AND(S74=0,R74&lt;&gt;0),-1,0)),IF(AND(S74=1,R74&lt;&gt;1),1,0))</f>
        <v>0</v>
      </c>
      <c r="AJ74" s="11">
        <f ca="1">IF(SUM($W74:AI74)&gt;0,IF(AND(T74=1,S74&lt;&gt;1),1,IF(AND(T74=0,S74&lt;&gt;0),-1,0)),IF(AND(T74=1,S74&lt;&gt;1),1,0))</f>
        <v>0</v>
      </c>
      <c r="AK74" s="11">
        <f ca="1">IF(SUM($W74:AJ74)&gt;0,IF(AND(U74=1,T74&lt;&gt;1),1,IF(AND(U74=0,T74&lt;&gt;0),-1,0)),IF(AND(U74=1,T74&lt;&gt;1),1,0))</f>
        <v>0</v>
      </c>
      <c r="AL74" s="11">
        <f t="shared" ca="1" si="64"/>
        <v>1</v>
      </c>
      <c r="AN74" s="4" t="str">
        <f t="shared" ca="1" si="65"/>
        <v/>
      </c>
      <c r="AO74" s="4" t="str">
        <f t="shared" ca="1" si="66"/>
        <v/>
      </c>
      <c r="AP74" s="4" t="str">
        <f t="shared" ca="1" si="67"/>
        <v/>
      </c>
      <c r="AQ74" s="4">
        <f t="shared" ca="1" si="68"/>
        <v>0</v>
      </c>
      <c r="AR74" s="4">
        <f t="shared" ca="1" si="69"/>
        <v>0</v>
      </c>
      <c r="AS74" s="4" t="str">
        <f t="shared" ca="1" si="70"/>
        <v/>
      </c>
      <c r="AT74" s="4" t="str">
        <f t="shared" ca="1" si="71"/>
        <v/>
      </c>
      <c r="AU74" s="4" t="str">
        <f t="shared" ca="1" si="72"/>
        <v/>
      </c>
      <c r="AV74" s="4" t="str">
        <f t="shared" ca="1" si="73"/>
        <v/>
      </c>
      <c r="AW74" s="4" t="str">
        <f t="shared" ca="1" si="74"/>
        <v/>
      </c>
      <c r="AX74" s="4" t="str">
        <f t="shared" ca="1" si="75"/>
        <v/>
      </c>
      <c r="AY74" s="4" t="str">
        <f t="shared" ca="1" si="76"/>
        <v/>
      </c>
      <c r="AZ74" s="4" t="str">
        <f t="shared" ca="1" si="77"/>
        <v/>
      </c>
      <c r="BA74" s="11" t="str">
        <f t="shared" ca="1" si="78"/>
        <v/>
      </c>
      <c r="BB74" s="11" t="str">
        <f t="shared" ca="1" si="79"/>
        <v/>
      </c>
      <c r="BC74" s="11" t="str">
        <f t="shared" ca="1" si="49"/>
        <v/>
      </c>
      <c r="BE74" s="4">
        <f ca="1">COUNT($AN74:AN74)</f>
        <v>0</v>
      </c>
      <c r="BF74" s="4">
        <f ca="1">COUNT($AN74:AO74)</f>
        <v>0</v>
      </c>
      <c r="BG74" s="4">
        <f ca="1">COUNT($AN74:AP74)</f>
        <v>0</v>
      </c>
      <c r="BH74" s="4">
        <f ca="1">COUNT($AN74:AQ74)</f>
        <v>1</v>
      </c>
      <c r="BI74" s="4">
        <f ca="1">COUNT($AN74:AR74)</f>
        <v>2</v>
      </c>
      <c r="BJ74" s="4">
        <f ca="1">COUNT($AN74:AS74)</f>
        <v>2</v>
      </c>
      <c r="BK74" s="4">
        <f ca="1">COUNT($AN74:AT74)</f>
        <v>2</v>
      </c>
      <c r="BL74" s="4">
        <f ca="1">COUNT($AN74:AU74)</f>
        <v>2</v>
      </c>
      <c r="BM74" s="4">
        <f ca="1">COUNT($AN74:AV74)</f>
        <v>2</v>
      </c>
      <c r="BN74" s="4">
        <f ca="1">COUNT($AN74:AW74)</f>
        <v>2</v>
      </c>
      <c r="BO74" s="4">
        <f ca="1">COUNT($AN74:AX74)</f>
        <v>2</v>
      </c>
      <c r="BP74" s="4">
        <f ca="1">COUNT($AN74:AY74)</f>
        <v>2</v>
      </c>
      <c r="BQ74" s="4">
        <f ca="1">COUNT($AN74:AZ74)</f>
        <v>2</v>
      </c>
      <c r="BR74" s="11">
        <f ca="1">COUNT($AN74:BA74)</f>
        <v>2</v>
      </c>
      <c r="BS74" s="11">
        <f ca="1">COUNT($AN74:BB74)</f>
        <v>2</v>
      </c>
      <c r="BT74" s="4">
        <f t="shared" ca="1" si="80"/>
        <v>2</v>
      </c>
      <c r="BV74" s="11">
        <f ca="1">IFERROR(HLOOKUP(BV$1,$BE74:$BS$216,ROWS($BE74:$BE$216),0),"")</f>
        <v>1110701</v>
      </c>
      <c r="BW74" s="11">
        <f ca="1">IFERROR(HLOOKUP(BW$1,$BE74:$BT$216,ROWS($BE74:$BE$216),0),"")</f>
        <v>1120701</v>
      </c>
      <c r="BX74" s="11" t="str">
        <f ca="1">IFERROR(HLOOKUP(BX$1,$BE74:$BS$216,ROWS($BE74:$BE$216),0),"")</f>
        <v/>
      </c>
      <c r="BY74" s="11" t="str">
        <f ca="1">IFERROR(HLOOKUP(BY$1,$BE74:$BT$216,ROWS($BE74:$BE$216),0),"")</f>
        <v/>
      </c>
      <c r="BZ74" s="11" t="str">
        <f ca="1">IFERROR(HLOOKUP(BZ$1,$BE74:$BS$216,ROWS($BE74:$BE$216),0),"")</f>
        <v/>
      </c>
      <c r="CA74" s="11" t="str">
        <f ca="1">IFERROR(HLOOKUP(CA$1,$BE74:$BT$216,ROWS($BE74:$BE$216),0),"")</f>
        <v/>
      </c>
      <c r="CD74" s="4" t="str">
        <f t="shared" ca="1" si="81"/>
        <v>if(Name() == "SPICEJET-BOM") { includeOK = (DateNum() &gt;= 1110701 AND DateNum() &lt; 1120701); }</v>
      </c>
    </row>
    <row r="75" spans="2:82" x14ac:dyDescent="0.45">
      <c r="B75" s="4" t="s">
        <v>58</v>
      </c>
      <c r="C75" s="4" t="s">
        <v>18514</v>
      </c>
      <c r="D75" s="4" t="s">
        <v>23753</v>
      </c>
      <c r="F75" s="11" t="s">
        <v>22973</v>
      </c>
      <c r="G75" s="4">
        <f t="shared" si="50"/>
        <v>0</v>
      </c>
      <c r="H75" s="4">
        <f t="shared" si="51"/>
        <v>0</v>
      </c>
      <c r="I75" s="4">
        <f t="shared" si="52"/>
        <v>0</v>
      </c>
      <c r="J75" s="4">
        <f t="shared" si="53"/>
        <v>1</v>
      </c>
      <c r="K75" s="4">
        <f t="shared" si="54"/>
        <v>0</v>
      </c>
      <c r="L75" s="4">
        <f t="shared" si="55"/>
        <v>0</v>
      </c>
      <c r="M75" s="4">
        <f t="shared" si="56"/>
        <v>0</v>
      </c>
      <c r="N75" s="4">
        <f t="shared" si="57"/>
        <v>0</v>
      </c>
      <c r="O75" s="4">
        <f t="shared" si="58"/>
        <v>0</v>
      </c>
      <c r="P75" s="4">
        <f t="shared" si="59"/>
        <v>0</v>
      </c>
      <c r="Q75" s="4">
        <f t="shared" si="48"/>
        <v>0</v>
      </c>
      <c r="R75" s="4">
        <f t="shared" si="60"/>
        <v>0</v>
      </c>
      <c r="S75" s="4">
        <f t="shared" si="61"/>
        <v>0</v>
      </c>
      <c r="T75" s="11">
        <f t="shared" si="62"/>
        <v>0</v>
      </c>
      <c r="U75" s="11">
        <f t="shared" si="63"/>
        <v>0</v>
      </c>
      <c r="W75" s="11">
        <f ca="1">IF(SUM($W75:W75)&gt;0,IF(AND(G75=1,F75&lt;&gt;1),1,IF(AND(G75=0,F75&lt;&gt;0),-1,0)),IF(AND(G75=1,F75&lt;&gt;1),1,0))</f>
        <v>0</v>
      </c>
      <c r="X75" s="11">
        <f ca="1">IF(SUM($W75:W75)&gt;0,IF(AND(H75=1,G75&lt;&gt;1),1,IF(AND(H75=0,G75&lt;&gt;0),-1,0)),IF(AND(H75=1,G75&lt;&gt;1),1,0))</f>
        <v>0</v>
      </c>
      <c r="Y75" s="11">
        <f ca="1">IF(SUM($W75:X75)&gt;0,IF(AND(I75=1,H75&lt;&gt;1),1,IF(AND(I75=0,H75&lt;&gt;0),-1,0)),IF(AND(I75=1,H75&lt;&gt;1),1,0))</f>
        <v>0</v>
      </c>
      <c r="Z75" s="11">
        <f ca="1">IF(SUM($W75:Y75)&gt;0,IF(AND(J75=1,I75&lt;&gt;1),1,IF(AND(J75=0,I75&lt;&gt;0),-1,0)),IF(AND(J75=1,I75&lt;&gt;1),1,0))</f>
        <v>1</v>
      </c>
      <c r="AA75" s="11">
        <f ca="1">IF(SUM($W75:Z75)&gt;0,IF(AND(K75=1,J75&lt;&gt;1),1,IF(AND(K75=0,J75&lt;&gt;0),-1,0)),IF(AND(K75=1,J75&lt;&gt;1),1,0))</f>
        <v>-1</v>
      </c>
      <c r="AB75" s="11">
        <f ca="1">IF(SUM($W75:AA75)&gt;0,IF(AND(L75=1,K75&lt;&gt;1),1,IF(AND(L75=0,K75&lt;&gt;0),-1,0)),IF(AND(L75=1,K75&lt;&gt;1),1,0))</f>
        <v>0</v>
      </c>
      <c r="AC75" s="11">
        <f ca="1">IF(SUM($W75:AB75)&gt;0,IF(AND(M75=1,L75&lt;&gt;1),1,IF(AND(M75=0,L75&lt;&gt;0),-1,0)),IF(AND(M75=1,L75&lt;&gt;1),1,0))</f>
        <v>0</v>
      </c>
      <c r="AD75" s="11">
        <f ca="1">IF(SUM($W75:AC75)&gt;0,IF(AND(N75=1,M75&lt;&gt;1),1,IF(AND(N75=0,M75&lt;&gt;0),-1,0)),IF(AND(N75=1,M75&lt;&gt;1),1,0))</f>
        <v>0</v>
      </c>
      <c r="AE75" s="11">
        <f ca="1">IF(SUM($W75:AD75)&gt;0,IF(AND(O75=1,N75&lt;&gt;1),1,IF(AND(O75=0,N75&lt;&gt;0),-1,0)),IF(AND(O75=1,N75&lt;&gt;1),1,0))</f>
        <v>0</v>
      </c>
      <c r="AF75" s="11">
        <f ca="1">IF(SUM($W75:AE75)&gt;0,IF(AND(P75=1,O75&lt;&gt;1),1,IF(AND(P75=0,O75&lt;&gt;0),-1,0)),IF(AND(P75=1,O75&lt;&gt;1),1,0))</f>
        <v>0</v>
      </c>
      <c r="AG75" s="11">
        <f ca="1">IF(SUM($W75:AF75)&gt;0,IF(AND(Q75=1,P75&lt;&gt;1),1,IF(AND(Q75=0,P75&lt;&gt;0),-1,0)),IF(AND(Q75=1,P75&lt;&gt;1),1,0))</f>
        <v>0</v>
      </c>
      <c r="AH75" s="11">
        <f ca="1">IF(SUM($W75:AG75)&gt;0,IF(AND(R75=1,Q75&lt;&gt;1),1,IF(AND(R75=0,Q75&lt;&gt;0),-1,0)),IF(AND(R75=1,Q75&lt;&gt;1),1,0))</f>
        <v>0</v>
      </c>
      <c r="AI75" s="11">
        <f ca="1">IF(SUM($W75:AH75)&gt;0,IF(AND(S75=1,R75&lt;&gt;1),1,IF(AND(S75=0,R75&lt;&gt;0),-1,0)),IF(AND(S75=1,R75&lt;&gt;1),1,0))</f>
        <v>0</v>
      </c>
      <c r="AJ75" s="11">
        <f ca="1">IF(SUM($W75:AI75)&gt;0,IF(AND(T75=1,S75&lt;&gt;1),1,IF(AND(T75=0,S75&lt;&gt;0),-1,0)),IF(AND(T75=1,S75&lt;&gt;1),1,0))</f>
        <v>0</v>
      </c>
      <c r="AK75" s="11">
        <f ca="1">IF(SUM($W75:AJ75)&gt;0,IF(AND(U75=1,T75&lt;&gt;1),1,IF(AND(U75=0,T75&lt;&gt;0),-1,0)),IF(AND(U75=1,T75&lt;&gt;1),1,0))</f>
        <v>0</v>
      </c>
      <c r="AL75" s="11">
        <f t="shared" ca="1" si="64"/>
        <v>1</v>
      </c>
      <c r="AN75" s="4" t="str">
        <f t="shared" ca="1" si="65"/>
        <v/>
      </c>
      <c r="AO75" s="4" t="str">
        <f t="shared" ca="1" si="66"/>
        <v/>
      </c>
      <c r="AP75" s="4" t="str">
        <f t="shared" ca="1" si="67"/>
        <v/>
      </c>
      <c r="AQ75" s="4">
        <f t="shared" ca="1" si="68"/>
        <v>0</v>
      </c>
      <c r="AR75" s="4">
        <f t="shared" ca="1" si="69"/>
        <v>0</v>
      </c>
      <c r="AS75" s="4" t="str">
        <f t="shared" ca="1" si="70"/>
        <v/>
      </c>
      <c r="AT75" s="4" t="str">
        <f t="shared" ca="1" si="71"/>
        <v/>
      </c>
      <c r="AU75" s="4" t="str">
        <f t="shared" ca="1" si="72"/>
        <v/>
      </c>
      <c r="AV75" s="4" t="str">
        <f t="shared" ca="1" si="73"/>
        <v/>
      </c>
      <c r="AW75" s="4" t="str">
        <f t="shared" ca="1" si="74"/>
        <v/>
      </c>
      <c r="AX75" s="4" t="str">
        <f t="shared" ca="1" si="75"/>
        <v/>
      </c>
      <c r="AY75" s="4" t="str">
        <f t="shared" ca="1" si="76"/>
        <v/>
      </c>
      <c r="AZ75" s="4" t="str">
        <f t="shared" ca="1" si="77"/>
        <v/>
      </c>
      <c r="BA75" s="11" t="str">
        <f t="shared" ca="1" si="78"/>
        <v/>
      </c>
      <c r="BB75" s="11" t="str">
        <f t="shared" ca="1" si="79"/>
        <v/>
      </c>
      <c r="BC75" s="11" t="str">
        <f t="shared" ca="1" si="49"/>
        <v/>
      </c>
      <c r="BE75" s="4">
        <f ca="1">COUNT($AN75:AN75)</f>
        <v>0</v>
      </c>
      <c r="BF75" s="4">
        <f ca="1">COUNT($AN75:AO75)</f>
        <v>0</v>
      </c>
      <c r="BG75" s="4">
        <f ca="1">COUNT($AN75:AP75)</f>
        <v>0</v>
      </c>
      <c r="BH75" s="4">
        <f ca="1">COUNT($AN75:AQ75)</f>
        <v>1</v>
      </c>
      <c r="BI75" s="4">
        <f ca="1">COUNT($AN75:AR75)</f>
        <v>2</v>
      </c>
      <c r="BJ75" s="4">
        <f ca="1">COUNT($AN75:AS75)</f>
        <v>2</v>
      </c>
      <c r="BK75" s="4">
        <f ca="1">COUNT($AN75:AT75)</f>
        <v>2</v>
      </c>
      <c r="BL75" s="4">
        <f ca="1">COUNT($AN75:AU75)</f>
        <v>2</v>
      </c>
      <c r="BM75" s="4">
        <f ca="1">COUNT($AN75:AV75)</f>
        <v>2</v>
      </c>
      <c r="BN75" s="4">
        <f ca="1">COUNT($AN75:AW75)</f>
        <v>2</v>
      </c>
      <c r="BO75" s="4">
        <f ca="1">COUNT($AN75:AX75)</f>
        <v>2</v>
      </c>
      <c r="BP75" s="4">
        <f ca="1">COUNT($AN75:AY75)</f>
        <v>2</v>
      </c>
      <c r="BQ75" s="4">
        <f ca="1">COUNT($AN75:AZ75)</f>
        <v>2</v>
      </c>
      <c r="BR75" s="11">
        <f ca="1">COUNT($AN75:BA75)</f>
        <v>2</v>
      </c>
      <c r="BS75" s="11">
        <f ca="1">COUNT($AN75:BB75)</f>
        <v>2</v>
      </c>
      <c r="BT75" s="4">
        <f t="shared" ca="1" si="80"/>
        <v>2</v>
      </c>
      <c r="BV75" s="11">
        <f ca="1">IFERROR(HLOOKUP(BV$1,$BE75:$BS$216,ROWS($BE75:$BE$216),0),"")</f>
        <v>1110701</v>
      </c>
      <c r="BW75" s="11">
        <f ca="1">IFERROR(HLOOKUP(BW$1,$BE75:$BT$216,ROWS($BE75:$BE$216),0),"")</f>
        <v>1120701</v>
      </c>
      <c r="BX75" s="11" t="str">
        <f ca="1">IFERROR(HLOOKUP(BX$1,$BE75:$BS$216,ROWS($BE75:$BE$216),0),"")</f>
        <v/>
      </c>
      <c r="BY75" s="11" t="str">
        <f ca="1">IFERROR(HLOOKUP(BY$1,$BE75:$BT$216,ROWS($BE75:$BE$216),0),"")</f>
        <v/>
      </c>
      <c r="BZ75" s="11" t="str">
        <f ca="1">IFERROR(HLOOKUP(BZ$1,$BE75:$BS$216,ROWS($BE75:$BE$216),0),"")</f>
        <v/>
      </c>
      <c r="CA75" s="11" t="str">
        <f ca="1">IFERROR(HLOOKUP(CA$1,$BE75:$BT$216,ROWS($BE75:$BE$216),0),"")</f>
        <v/>
      </c>
      <c r="CD75" s="4" t="str">
        <f t="shared" ca="1" si="81"/>
        <v>if(Name() == "TIDEWATER-BOM") { includeOK = (DateNum() &gt;= 1110701 AND DateNum() &lt; 1120701); }</v>
      </c>
    </row>
    <row r="76" spans="2:82" x14ac:dyDescent="0.45">
      <c r="B76" s="4" t="s">
        <v>59</v>
      </c>
      <c r="C76" s="4" t="s">
        <v>21083</v>
      </c>
      <c r="D76" s="4" t="s">
        <v>23756</v>
      </c>
      <c r="F76" s="11" t="s">
        <v>18308</v>
      </c>
      <c r="G76" s="4">
        <f t="shared" si="50"/>
        <v>0</v>
      </c>
      <c r="H76" s="4">
        <f t="shared" si="51"/>
        <v>0</v>
      </c>
      <c r="I76" s="4">
        <f t="shared" si="52"/>
        <v>0</v>
      </c>
      <c r="J76" s="4">
        <f t="shared" si="53"/>
        <v>1</v>
      </c>
      <c r="K76" s="4">
        <f t="shared" si="54"/>
        <v>0</v>
      </c>
      <c r="L76" s="4">
        <f t="shared" si="55"/>
        <v>0</v>
      </c>
      <c r="M76" s="4">
        <f t="shared" si="56"/>
        <v>0</v>
      </c>
      <c r="N76" s="4">
        <f t="shared" si="57"/>
        <v>0</v>
      </c>
      <c r="O76" s="4">
        <f t="shared" si="58"/>
        <v>0</v>
      </c>
      <c r="P76" s="4">
        <f t="shared" si="59"/>
        <v>0</v>
      </c>
      <c r="Q76" s="4">
        <f t="shared" si="48"/>
        <v>0</v>
      </c>
      <c r="R76" s="4">
        <f t="shared" si="60"/>
        <v>0</v>
      </c>
      <c r="S76" s="4">
        <f t="shared" si="61"/>
        <v>0</v>
      </c>
      <c r="T76" s="11">
        <f t="shared" si="62"/>
        <v>0</v>
      </c>
      <c r="U76" s="11">
        <f t="shared" si="63"/>
        <v>0</v>
      </c>
      <c r="W76" s="11">
        <f ca="1">IF(SUM($W76:W76)&gt;0,IF(AND(G76=1,F76&lt;&gt;1),1,IF(AND(G76=0,F76&lt;&gt;0),-1,0)),IF(AND(G76=1,F76&lt;&gt;1),1,0))</f>
        <v>0</v>
      </c>
      <c r="X76" s="11">
        <f ca="1">IF(SUM($W76:W76)&gt;0,IF(AND(H76=1,G76&lt;&gt;1),1,IF(AND(H76=0,G76&lt;&gt;0),-1,0)),IF(AND(H76=1,G76&lt;&gt;1),1,0))</f>
        <v>0</v>
      </c>
      <c r="Y76" s="11">
        <f ca="1">IF(SUM($W76:X76)&gt;0,IF(AND(I76=1,H76&lt;&gt;1),1,IF(AND(I76=0,H76&lt;&gt;0),-1,0)),IF(AND(I76=1,H76&lt;&gt;1),1,0))</f>
        <v>0</v>
      </c>
      <c r="Z76" s="11">
        <f ca="1">IF(SUM($W76:Y76)&gt;0,IF(AND(J76=1,I76&lt;&gt;1),1,IF(AND(J76=0,I76&lt;&gt;0),-1,0)),IF(AND(J76=1,I76&lt;&gt;1),1,0))</f>
        <v>1</v>
      </c>
      <c r="AA76" s="11">
        <f ca="1">IF(SUM($W76:Z76)&gt;0,IF(AND(K76=1,J76&lt;&gt;1),1,IF(AND(K76=0,J76&lt;&gt;0),-1,0)),IF(AND(K76=1,J76&lt;&gt;1),1,0))</f>
        <v>-1</v>
      </c>
      <c r="AB76" s="11">
        <f ca="1">IF(SUM($W76:AA76)&gt;0,IF(AND(L76=1,K76&lt;&gt;1),1,IF(AND(L76=0,K76&lt;&gt;0),-1,0)),IF(AND(L76=1,K76&lt;&gt;1),1,0))</f>
        <v>0</v>
      </c>
      <c r="AC76" s="11">
        <f ca="1">IF(SUM($W76:AB76)&gt;0,IF(AND(M76=1,L76&lt;&gt;1),1,IF(AND(M76=0,L76&lt;&gt;0),-1,0)),IF(AND(M76=1,L76&lt;&gt;1),1,0))</f>
        <v>0</v>
      </c>
      <c r="AD76" s="11">
        <f ca="1">IF(SUM($W76:AC76)&gt;0,IF(AND(N76=1,M76&lt;&gt;1),1,IF(AND(N76=0,M76&lt;&gt;0),-1,0)),IF(AND(N76=1,M76&lt;&gt;1),1,0))</f>
        <v>0</v>
      </c>
      <c r="AE76" s="11">
        <f ca="1">IF(SUM($W76:AD76)&gt;0,IF(AND(O76=1,N76&lt;&gt;1),1,IF(AND(O76=0,N76&lt;&gt;0),-1,0)),IF(AND(O76=1,N76&lt;&gt;1),1,0))</f>
        <v>0</v>
      </c>
      <c r="AF76" s="11">
        <f ca="1">IF(SUM($W76:AE76)&gt;0,IF(AND(P76=1,O76&lt;&gt;1),1,IF(AND(P76=0,O76&lt;&gt;0),-1,0)),IF(AND(P76=1,O76&lt;&gt;1),1,0))</f>
        <v>0</v>
      </c>
      <c r="AG76" s="11">
        <f ca="1">IF(SUM($W76:AF76)&gt;0,IF(AND(Q76=1,P76&lt;&gt;1),1,IF(AND(Q76=0,P76&lt;&gt;0),-1,0)),IF(AND(Q76=1,P76&lt;&gt;1),1,0))</f>
        <v>0</v>
      </c>
      <c r="AH76" s="11">
        <f ca="1">IF(SUM($W76:AG76)&gt;0,IF(AND(R76=1,Q76&lt;&gt;1),1,IF(AND(R76=0,Q76&lt;&gt;0),-1,0)),IF(AND(R76=1,Q76&lt;&gt;1),1,0))</f>
        <v>0</v>
      </c>
      <c r="AI76" s="11">
        <f ca="1">IF(SUM($W76:AH76)&gt;0,IF(AND(S76=1,R76&lt;&gt;1),1,IF(AND(S76=0,R76&lt;&gt;0),-1,0)),IF(AND(S76=1,R76&lt;&gt;1),1,0))</f>
        <v>0</v>
      </c>
      <c r="AJ76" s="11">
        <f ca="1">IF(SUM($W76:AI76)&gt;0,IF(AND(T76=1,S76&lt;&gt;1),1,IF(AND(T76=0,S76&lt;&gt;0),-1,0)),IF(AND(T76=1,S76&lt;&gt;1),1,0))</f>
        <v>0</v>
      </c>
      <c r="AK76" s="11">
        <f ca="1">IF(SUM($W76:AJ76)&gt;0,IF(AND(U76=1,T76&lt;&gt;1),1,IF(AND(U76=0,T76&lt;&gt;0),-1,0)),IF(AND(U76=1,T76&lt;&gt;1),1,0))</f>
        <v>0</v>
      </c>
      <c r="AL76" s="11">
        <f t="shared" ca="1" si="64"/>
        <v>1</v>
      </c>
      <c r="AN76" s="4" t="str">
        <f t="shared" ca="1" si="65"/>
        <v/>
      </c>
      <c r="AO76" s="4" t="str">
        <f t="shared" ca="1" si="66"/>
        <v/>
      </c>
      <c r="AP76" s="4" t="str">
        <f t="shared" ca="1" si="67"/>
        <v/>
      </c>
      <c r="AQ76" s="4">
        <f t="shared" ca="1" si="68"/>
        <v>0</v>
      </c>
      <c r="AR76" s="4">
        <f t="shared" ca="1" si="69"/>
        <v>0</v>
      </c>
      <c r="AS76" s="4" t="str">
        <f t="shared" ca="1" si="70"/>
        <v/>
      </c>
      <c r="AT76" s="4" t="str">
        <f t="shared" ca="1" si="71"/>
        <v/>
      </c>
      <c r="AU76" s="4" t="str">
        <f t="shared" ca="1" si="72"/>
        <v/>
      </c>
      <c r="AV76" s="4" t="str">
        <f t="shared" ca="1" si="73"/>
        <v/>
      </c>
      <c r="AW76" s="4" t="str">
        <f t="shared" ca="1" si="74"/>
        <v/>
      </c>
      <c r="AX76" s="4" t="str">
        <f t="shared" ca="1" si="75"/>
        <v/>
      </c>
      <c r="AY76" s="4" t="str">
        <f t="shared" ca="1" si="76"/>
        <v/>
      </c>
      <c r="AZ76" s="4" t="str">
        <f t="shared" ca="1" si="77"/>
        <v/>
      </c>
      <c r="BA76" s="11" t="str">
        <f t="shared" ca="1" si="78"/>
        <v/>
      </c>
      <c r="BB76" s="11" t="str">
        <f t="shared" ca="1" si="79"/>
        <v/>
      </c>
      <c r="BC76" s="11" t="str">
        <f t="shared" ca="1" si="49"/>
        <v/>
      </c>
      <c r="BE76" s="4">
        <f ca="1">COUNT($AN76:AN76)</f>
        <v>0</v>
      </c>
      <c r="BF76" s="4">
        <f ca="1">COUNT($AN76:AO76)</f>
        <v>0</v>
      </c>
      <c r="BG76" s="4">
        <f ca="1">COUNT($AN76:AP76)</f>
        <v>0</v>
      </c>
      <c r="BH76" s="4">
        <f ca="1">COUNT($AN76:AQ76)</f>
        <v>1</v>
      </c>
      <c r="BI76" s="4">
        <f ca="1">COUNT($AN76:AR76)</f>
        <v>2</v>
      </c>
      <c r="BJ76" s="4">
        <f ca="1">COUNT($AN76:AS76)</f>
        <v>2</v>
      </c>
      <c r="BK76" s="4">
        <f ca="1">COUNT($AN76:AT76)</f>
        <v>2</v>
      </c>
      <c r="BL76" s="4">
        <f ca="1">COUNT($AN76:AU76)</f>
        <v>2</v>
      </c>
      <c r="BM76" s="4">
        <f ca="1">COUNT($AN76:AV76)</f>
        <v>2</v>
      </c>
      <c r="BN76" s="4">
        <f ca="1">COUNT($AN76:AW76)</f>
        <v>2</v>
      </c>
      <c r="BO76" s="4">
        <f ca="1">COUNT($AN76:AX76)</f>
        <v>2</v>
      </c>
      <c r="BP76" s="4">
        <f ca="1">COUNT($AN76:AY76)</f>
        <v>2</v>
      </c>
      <c r="BQ76" s="4">
        <f ca="1">COUNT($AN76:AZ76)</f>
        <v>2</v>
      </c>
      <c r="BR76" s="11">
        <f ca="1">COUNT($AN76:BA76)</f>
        <v>2</v>
      </c>
      <c r="BS76" s="11">
        <f ca="1">COUNT($AN76:BB76)</f>
        <v>2</v>
      </c>
      <c r="BT76" s="4">
        <f t="shared" ca="1" si="80"/>
        <v>2</v>
      </c>
      <c r="BV76" s="11">
        <f ca="1">IFERROR(HLOOKUP(BV$1,$BE76:$BS$216,ROWS($BE76:$BE$216),0),"")</f>
        <v>1110701</v>
      </c>
      <c r="BW76" s="11">
        <f ca="1">IFERROR(HLOOKUP(BW$1,$BE76:$BT$216,ROWS($BE76:$BE$216),0),"")</f>
        <v>1120701</v>
      </c>
      <c r="BX76" s="11" t="str">
        <f ca="1">IFERROR(HLOOKUP(BX$1,$BE76:$BS$216,ROWS($BE76:$BE$216),0),"")</f>
        <v/>
      </c>
      <c r="BY76" s="11" t="str">
        <f ca="1">IFERROR(HLOOKUP(BY$1,$BE76:$BT$216,ROWS($BE76:$BE$216),0),"")</f>
        <v/>
      </c>
      <c r="BZ76" s="11" t="str">
        <f ca="1">IFERROR(HLOOKUP(BZ$1,$BE76:$BS$216,ROWS($BE76:$BE$216),0),"")</f>
        <v/>
      </c>
      <c r="CA76" s="11" t="str">
        <f ca="1">IFERROR(HLOOKUP(CA$1,$BE76:$BT$216,ROWS($BE76:$BE$216),0),"")</f>
        <v/>
      </c>
      <c r="CD76" s="4" t="str">
        <f t="shared" ca="1" si="81"/>
        <v>if(Name() == "BAJAJELEC-BOM") { includeOK = (DateNum() &gt;= 1110701 AND DateNum() &lt; 1120701); }</v>
      </c>
    </row>
    <row r="77" spans="2:82" x14ac:dyDescent="0.45">
      <c r="B77" s="4" t="s">
        <v>25</v>
      </c>
      <c r="C77" s="4" t="s">
        <v>23400</v>
      </c>
      <c r="D77" s="4" t="s">
        <v>23772</v>
      </c>
      <c r="F77" s="11" t="s">
        <v>23074</v>
      </c>
      <c r="G77" s="4">
        <f t="shared" si="50"/>
        <v>0</v>
      </c>
      <c r="H77" s="4">
        <f t="shared" si="51"/>
        <v>0</v>
      </c>
      <c r="I77" s="4">
        <f t="shared" si="52"/>
        <v>0</v>
      </c>
      <c r="J77" s="4">
        <f t="shared" si="53"/>
        <v>0</v>
      </c>
      <c r="K77" s="4">
        <f t="shared" si="54"/>
        <v>1</v>
      </c>
      <c r="L77" s="4">
        <f t="shared" si="55"/>
        <v>1</v>
      </c>
      <c r="M77" s="4">
        <f t="shared" si="56"/>
        <v>1</v>
      </c>
      <c r="N77" s="4">
        <f t="shared" si="57"/>
        <v>1</v>
      </c>
      <c r="O77" s="4">
        <f t="shared" si="58"/>
        <v>1</v>
      </c>
      <c r="P77" s="4">
        <f t="shared" si="59"/>
        <v>1</v>
      </c>
      <c r="Q77" s="4">
        <f t="shared" si="48"/>
        <v>0</v>
      </c>
      <c r="R77" s="4">
        <f t="shared" si="60"/>
        <v>0</v>
      </c>
      <c r="S77" s="4">
        <f t="shared" si="61"/>
        <v>0</v>
      </c>
      <c r="T77" s="11">
        <f t="shared" si="62"/>
        <v>0</v>
      </c>
      <c r="U77" s="11">
        <f t="shared" si="63"/>
        <v>0</v>
      </c>
      <c r="W77" s="11">
        <f ca="1">IF(SUM($W77:W77)&gt;0,IF(AND(G77=1,F77&lt;&gt;1),1,IF(AND(G77=0,F77&lt;&gt;0),-1,0)),IF(AND(G77=1,F77&lt;&gt;1),1,0))</f>
        <v>0</v>
      </c>
      <c r="X77" s="11">
        <f ca="1">IF(SUM($W77:W77)&gt;0,IF(AND(H77=1,G77&lt;&gt;1),1,IF(AND(H77=0,G77&lt;&gt;0),-1,0)),IF(AND(H77=1,G77&lt;&gt;1),1,0))</f>
        <v>0</v>
      </c>
      <c r="Y77" s="11">
        <f ca="1">IF(SUM($W77:X77)&gt;0,IF(AND(I77=1,H77&lt;&gt;1),1,IF(AND(I77=0,H77&lt;&gt;0),-1,0)),IF(AND(I77=1,H77&lt;&gt;1),1,0))</f>
        <v>0</v>
      </c>
      <c r="Z77" s="11">
        <f ca="1">IF(SUM($W77:Y77)&gt;0,IF(AND(J77=1,I77&lt;&gt;1),1,IF(AND(J77=0,I77&lt;&gt;0),-1,0)),IF(AND(J77=1,I77&lt;&gt;1),1,0))</f>
        <v>0</v>
      </c>
      <c r="AA77" s="11">
        <f ca="1">IF(SUM($W77:Z77)&gt;0,IF(AND(K77=1,J77&lt;&gt;1),1,IF(AND(K77=0,J77&lt;&gt;0),-1,0)),IF(AND(K77=1,J77&lt;&gt;1),1,0))</f>
        <v>1</v>
      </c>
      <c r="AB77" s="11">
        <f ca="1">IF(SUM($W77:AA77)&gt;0,IF(AND(L77=1,K77&lt;&gt;1),1,IF(AND(L77=0,K77&lt;&gt;0),-1,0)),IF(AND(L77=1,K77&lt;&gt;1),1,0))</f>
        <v>0</v>
      </c>
      <c r="AC77" s="11">
        <f ca="1">IF(SUM($W77:AB77)&gt;0,IF(AND(M77=1,L77&lt;&gt;1),1,IF(AND(M77=0,L77&lt;&gt;0),-1,0)),IF(AND(M77=1,L77&lt;&gt;1),1,0))</f>
        <v>0</v>
      </c>
      <c r="AD77" s="11">
        <f ca="1">IF(SUM($W77:AC77)&gt;0,IF(AND(N77=1,M77&lt;&gt;1),1,IF(AND(N77=0,M77&lt;&gt;0),-1,0)),IF(AND(N77=1,M77&lt;&gt;1),1,0))</f>
        <v>0</v>
      </c>
      <c r="AE77" s="11">
        <f ca="1">IF(SUM($W77:AD77)&gt;0,IF(AND(O77=1,N77&lt;&gt;1),1,IF(AND(O77=0,N77&lt;&gt;0),-1,0)),IF(AND(O77=1,N77&lt;&gt;1),1,0))</f>
        <v>0</v>
      </c>
      <c r="AF77" s="11">
        <f ca="1">IF(SUM($W77:AE77)&gt;0,IF(AND(P77=1,O77&lt;&gt;1),1,IF(AND(P77=0,O77&lt;&gt;0),-1,0)),IF(AND(P77=1,O77&lt;&gt;1),1,0))</f>
        <v>0</v>
      </c>
      <c r="AG77" s="11">
        <f ca="1">IF(SUM($W77:AF77)&gt;0,IF(AND(Q77=1,P77&lt;&gt;1),1,IF(AND(Q77=0,P77&lt;&gt;0),-1,0)),IF(AND(Q77=1,P77&lt;&gt;1),1,0))</f>
        <v>-1</v>
      </c>
      <c r="AH77" s="11">
        <f ca="1">IF(SUM($W77:AG77)&gt;0,IF(AND(R77=1,Q77&lt;&gt;1),1,IF(AND(R77=0,Q77&lt;&gt;0),-1,0)),IF(AND(R77=1,Q77&lt;&gt;1),1,0))</f>
        <v>0</v>
      </c>
      <c r="AI77" s="11">
        <f ca="1">IF(SUM($W77:AH77)&gt;0,IF(AND(S77=1,R77&lt;&gt;1),1,IF(AND(S77=0,R77&lt;&gt;0),-1,0)),IF(AND(S77=1,R77&lt;&gt;1),1,0))</f>
        <v>0</v>
      </c>
      <c r="AJ77" s="11">
        <f ca="1">IF(SUM($W77:AI77)&gt;0,IF(AND(T77=1,S77&lt;&gt;1),1,IF(AND(T77=0,S77&lt;&gt;0),-1,0)),IF(AND(T77=1,S77&lt;&gt;1),1,0))</f>
        <v>0</v>
      </c>
      <c r="AK77" s="11">
        <f ca="1">IF(SUM($W77:AJ77)&gt;0,IF(AND(U77=1,T77&lt;&gt;1),1,IF(AND(U77=0,T77&lt;&gt;0),-1,0)),IF(AND(U77=1,T77&lt;&gt;1),1,0))</f>
        <v>0</v>
      </c>
      <c r="AL77" s="11">
        <f t="shared" ca="1" si="64"/>
        <v>1</v>
      </c>
      <c r="AN77" s="4" t="str">
        <f t="shared" ca="1" si="65"/>
        <v/>
      </c>
      <c r="AO77" s="4" t="str">
        <f t="shared" ca="1" si="66"/>
        <v/>
      </c>
      <c r="AP77" s="4" t="str">
        <f t="shared" ca="1" si="67"/>
        <v/>
      </c>
      <c r="AQ77" s="4" t="str">
        <f t="shared" ca="1" si="68"/>
        <v/>
      </c>
      <c r="AR77" s="4">
        <f t="shared" ca="1" si="69"/>
        <v>0</v>
      </c>
      <c r="AS77" s="4" t="str">
        <f t="shared" ca="1" si="70"/>
        <v/>
      </c>
      <c r="AT77" s="4" t="str">
        <f t="shared" ca="1" si="71"/>
        <v/>
      </c>
      <c r="AU77" s="4" t="str">
        <f t="shared" ca="1" si="72"/>
        <v/>
      </c>
      <c r="AV77" s="4" t="str">
        <f t="shared" ca="1" si="73"/>
        <v/>
      </c>
      <c r="AW77" s="4" t="str">
        <f t="shared" ca="1" si="74"/>
        <v/>
      </c>
      <c r="AX77" s="4">
        <f t="shared" ca="1" si="75"/>
        <v>0</v>
      </c>
      <c r="AY77" s="4" t="str">
        <f t="shared" ca="1" si="76"/>
        <v/>
      </c>
      <c r="AZ77" s="4" t="str">
        <f t="shared" ca="1" si="77"/>
        <v/>
      </c>
      <c r="BA77" s="11" t="str">
        <f t="shared" ca="1" si="78"/>
        <v/>
      </c>
      <c r="BB77" s="11" t="str">
        <f t="shared" ca="1" si="79"/>
        <v/>
      </c>
      <c r="BC77" s="11" t="str">
        <f t="shared" ca="1" si="49"/>
        <v/>
      </c>
      <c r="BE77" s="4">
        <f ca="1">COUNT($AN77:AN77)</f>
        <v>0</v>
      </c>
      <c r="BF77" s="4">
        <f ca="1">COUNT($AN77:AO77)</f>
        <v>0</v>
      </c>
      <c r="BG77" s="4">
        <f ca="1">COUNT($AN77:AP77)</f>
        <v>0</v>
      </c>
      <c r="BH77" s="4">
        <f ca="1">COUNT($AN77:AQ77)</f>
        <v>0</v>
      </c>
      <c r="BI77" s="4">
        <f ca="1">COUNT($AN77:AR77)</f>
        <v>1</v>
      </c>
      <c r="BJ77" s="4">
        <f ca="1">COUNT($AN77:AS77)</f>
        <v>1</v>
      </c>
      <c r="BK77" s="4">
        <f ca="1">COUNT($AN77:AT77)</f>
        <v>1</v>
      </c>
      <c r="BL77" s="4">
        <f ca="1">COUNT($AN77:AU77)</f>
        <v>1</v>
      </c>
      <c r="BM77" s="4">
        <f ca="1">COUNT($AN77:AV77)</f>
        <v>1</v>
      </c>
      <c r="BN77" s="4">
        <f ca="1">COUNT($AN77:AW77)</f>
        <v>1</v>
      </c>
      <c r="BO77" s="4">
        <f ca="1">COUNT($AN77:AX77)</f>
        <v>2</v>
      </c>
      <c r="BP77" s="4">
        <f ca="1">COUNT($AN77:AY77)</f>
        <v>2</v>
      </c>
      <c r="BQ77" s="4">
        <f ca="1">COUNT($AN77:AZ77)</f>
        <v>2</v>
      </c>
      <c r="BR77" s="11">
        <f ca="1">COUNT($AN77:BA77)</f>
        <v>2</v>
      </c>
      <c r="BS77" s="11">
        <f ca="1">COUNT($AN77:BB77)</f>
        <v>2</v>
      </c>
      <c r="BT77" s="4">
        <f t="shared" ca="1" si="80"/>
        <v>2</v>
      </c>
      <c r="BV77" s="11">
        <f ca="1">IFERROR(HLOOKUP(BV$1,$BE77:$BS$216,ROWS($BE77:$BE$216),0),"")</f>
        <v>1120701</v>
      </c>
      <c r="BW77" s="11">
        <f ca="1">IFERROR(HLOOKUP(BW$1,$BE77:$BT$216,ROWS($BE77:$BE$216),0),"")</f>
        <v>1180701</v>
      </c>
      <c r="BX77" s="11" t="str">
        <f ca="1">IFERROR(HLOOKUP(BX$1,$BE77:$BS$216,ROWS($BE77:$BE$216),0),"")</f>
        <v/>
      </c>
      <c r="BY77" s="11" t="str">
        <f ca="1">IFERROR(HLOOKUP(BY$1,$BE77:$BT$216,ROWS($BE77:$BE$216),0),"")</f>
        <v/>
      </c>
      <c r="BZ77" s="11" t="str">
        <f ca="1">IFERROR(HLOOKUP(BZ$1,$BE77:$BS$216,ROWS($BE77:$BE$216),0),"")</f>
        <v/>
      </c>
      <c r="CA77" s="11" t="str">
        <f ca="1">IFERROR(HLOOKUP(CA$1,$BE77:$BT$216,ROWS($BE77:$BE$216),0),"")</f>
        <v/>
      </c>
      <c r="CD77" s="4" t="str">
        <f t="shared" ca="1" si="81"/>
        <v>if(Name() == "TRITURBINE-BOM") { includeOK = (DateNum() &gt;= 1120701 AND DateNum() &lt; 1180701); }</v>
      </c>
    </row>
    <row r="78" spans="2:82" x14ac:dyDescent="0.45">
      <c r="B78" s="4" t="s">
        <v>60</v>
      </c>
      <c r="C78" s="4" t="s">
        <v>23415</v>
      </c>
      <c r="D78" s="4" t="s">
        <v>23803</v>
      </c>
      <c r="F78" s="11" t="s">
        <v>19645</v>
      </c>
      <c r="G78" s="4">
        <f t="shared" si="50"/>
        <v>0</v>
      </c>
      <c r="H78" s="4">
        <f t="shared" si="51"/>
        <v>0</v>
      </c>
      <c r="I78" s="4">
        <f t="shared" si="52"/>
        <v>0</v>
      </c>
      <c r="J78" s="4">
        <f t="shared" si="53"/>
        <v>0</v>
      </c>
      <c r="K78" s="4">
        <f t="shared" si="54"/>
        <v>1</v>
      </c>
      <c r="L78" s="4">
        <f t="shared" si="55"/>
        <v>1</v>
      </c>
      <c r="M78" s="4">
        <f t="shared" si="56"/>
        <v>1</v>
      </c>
      <c r="N78" s="4">
        <f t="shared" si="57"/>
        <v>1</v>
      </c>
      <c r="O78" s="4">
        <f t="shared" si="58"/>
        <v>1</v>
      </c>
      <c r="P78" s="4">
        <f t="shared" si="59"/>
        <v>1</v>
      </c>
      <c r="Q78" s="4">
        <f t="shared" si="48"/>
        <v>1</v>
      </c>
      <c r="R78" s="4">
        <f t="shared" si="60"/>
        <v>1</v>
      </c>
      <c r="S78" s="4">
        <f t="shared" si="61"/>
        <v>1</v>
      </c>
      <c r="T78" s="11">
        <f t="shared" si="62"/>
        <v>1</v>
      </c>
      <c r="U78" s="11">
        <f t="shared" si="63"/>
        <v>1</v>
      </c>
      <c r="W78" s="11">
        <f ca="1">IF(SUM($W78:W78)&gt;0,IF(AND(G78=1,F78&lt;&gt;1),1,IF(AND(G78=0,F78&lt;&gt;0),-1,0)),IF(AND(G78=1,F78&lt;&gt;1),1,0))</f>
        <v>0</v>
      </c>
      <c r="X78" s="11">
        <f ca="1">IF(SUM($W78:W78)&gt;0,IF(AND(H78=1,G78&lt;&gt;1),1,IF(AND(H78=0,G78&lt;&gt;0),-1,0)),IF(AND(H78=1,G78&lt;&gt;1),1,0))</f>
        <v>0</v>
      </c>
      <c r="Y78" s="11">
        <f ca="1">IF(SUM($W78:X78)&gt;0,IF(AND(I78=1,H78&lt;&gt;1),1,IF(AND(I78=0,H78&lt;&gt;0),-1,0)),IF(AND(I78=1,H78&lt;&gt;1),1,0))</f>
        <v>0</v>
      </c>
      <c r="Z78" s="11">
        <f ca="1">IF(SUM($W78:Y78)&gt;0,IF(AND(J78=1,I78&lt;&gt;1),1,IF(AND(J78=0,I78&lt;&gt;0),-1,0)),IF(AND(J78=1,I78&lt;&gt;1),1,0))</f>
        <v>0</v>
      </c>
      <c r="AA78" s="11">
        <f ca="1">IF(SUM($W78:Z78)&gt;0,IF(AND(K78=1,J78&lt;&gt;1),1,IF(AND(K78=0,J78&lt;&gt;0),-1,0)),IF(AND(K78=1,J78&lt;&gt;1),1,0))</f>
        <v>1</v>
      </c>
      <c r="AB78" s="11">
        <f ca="1">IF(SUM($W78:AA78)&gt;0,IF(AND(L78=1,K78&lt;&gt;1),1,IF(AND(L78=0,K78&lt;&gt;0),-1,0)),IF(AND(L78=1,K78&lt;&gt;1),1,0))</f>
        <v>0</v>
      </c>
      <c r="AC78" s="11">
        <f ca="1">IF(SUM($W78:AB78)&gt;0,IF(AND(M78=1,L78&lt;&gt;1),1,IF(AND(M78=0,L78&lt;&gt;0),-1,0)),IF(AND(M78=1,L78&lt;&gt;1),1,0))</f>
        <v>0</v>
      </c>
      <c r="AD78" s="11">
        <f ca="1">IF(SUM($W78:AC78)&gt;0,IF(AND(N78=1,M78&lt;&gt;1),1,IF(AND(N78=0,M78&lt;&gt;0),-1,0)),IF(AND(N78=1,M78&lt;&gt;1),1,0))</f>
        <v>0</v>
      </c>
      <c r="AE78" s="11">
        <f ca="1">IF(SUM($W78:AD78)&gt;0,IF(AND(O78=1,N78&lt;&gt;1),1,IF(AND(O78=0,N78&lt;&gt;0),-1,0)),IF(AND(O78=1,N78&lt;&gt;1),1,0))</f>
        <v>0</v>
      </c>
      <c r="AF78" s="11">
        <f ca="1">IF(SUM($W78:AE78)&gt;0,IF(AND(P78=1,O78&lt;&gt;1),1,IF(AND(P78=0,O78&lt;&gt;0),-1,0)),IF(AND(P78=1,O78&lt;&gt;1),1,0))</f>
        <v>0</v>
      </c>
      <c r="AG78" s="11">
        <f ca="1">IF(SUM($W78:AF78)&gt;0,IF(AND(Q78=1,P78&lt;&gt;1),1,IF(AND(Q78=0,P78&lt;&gt;0),-1,0)),IF(AND(Q78=1,P78&lt;&gt;1),1,0))</f>
        <v>0</v>
      </c>
      <c r="AH78" s="11">
        <f ca="1">IF(SUM($W78:AG78)&gt;0,IF(AND(R78=1,Q78&lt;&gt;1),1,IF(AND(R78=0,Q78&lt;&gt;0),-1,0)),IF(AND(R78=1,Q78&lt;&gt;1),1,0))</f>
        <v>0</v>
      </c>
      <c r="AI78" s="11">
        <f ca="1">IF(SUM($W78:AH78)&gt;0,IF(AND(S78=1,R78&lt;&gt;1),1,IF(AND(S78=0,R78&lt;&gt;0),-1,0)),IF(AND(S78=1,R78&lt;&gt;1),1,0))</f>
        <v>0</v>
      </c>
      <c r="AJ78" s="11">
        <f ca="1">IF(SUM($W78:AI78)&gt;0,IF(AND(T78=1,S78&lt;&gt;1),1,IF(AND(T78=0,S78&lt;&gt;0),-1,0)),IF(AND(T78=1,S78&lt;&gt;1),1,0))</f>
        <v>0</v>
      </c>
      <c r="AK78" s="11">
        <f ca="1">IF(SUM($W78:AJ78)&gt;0,IF(AND(U78=1,T78&lt;&gt;1),1,IF(AND(U78=0,T78&lt;&gt;0),-1,0)),IF(AND(U78=1,T78&lt;&gt;1),1,0))</f>
        <v>0</v>
      </c>
      <c r="AL78" s="11">
        <f t="shared" ca="1" si="64"/>
        <v>1</v>
      </c>
      <c r="AN78" s="4" t="str">
        <f t="shared" ca="1" si="65"/>
        <v/>
      </c>
      <c r="AO78" s="4" t="str">
        <f t="shared" ca="1" si="66"/>
        <v/>
      </c>
      <c r="AP78" s="4" t="str">
        <f t="shared" ca="1" si="67"/>
        <v/>
      </c>
      <c r="AQ78" s="4" t="str">
        <f t="shared" ca="1" si="68"/>
        <v/>
      </c>
      <c r="AR78" s="4">
        <f t="shared" ca="1" si="69"/>
        <v>0</v>
      </c>
      <c r="AS78" s="4" t="str">
        <f t="shared" ca="1" si="70"/>
        <v/>
      </c>
      <c r="AT78" s="4" t="str">
        <f t="shared" ca="1" si="71"/>
        <v/>
      </c>
      <c r="AU78" s="4" t="str">
        <f t="shared" ca="1" si="72"/>
        <v/>
      </c>
      <c r="AV78" s="4" t="str">
        <f t="shared" ca="1" si="73"/>
        <v/>
      </c>
      <c r="AW78" s="4" t="str">
        <f t="shared" ca="1" si="74"/>
        <v/>
      </c>
      <c r="AX78" s="4" t="str">
        <f t="shared" ca="1" si="75"/>
        <v/>
      </c>
      <c r="AY78" s="4" t="str">
        <f t="shared" ca="1" si="76"/>
        <v/>
      </c>
      <c r="AZ78" s="4" t="str">
        <f t="shared" ca="1" si="77"/>
        <v/>
      </c>
      <c r="BA78" s="11" t="str">
        <f t="shared" ca="1" si="78"/>
        <v/>
      </c>
      <c r="BB78" s="11" t="str">
        <f t="shared" ca="1" si="79"/>
        <v/>
      </c>
      <c r="BC78" s="11">
        <f t="shared" ca="1" si="49"/>
        <v>1230701</v>
      </c>
      <c r="BE78" s="4">
        <f ca="1">COUNT($AN78:AN78)</f>
        <v>0</v>
      </c>
      <c r="BF78" s="4">
        <f ca="1">COUNT($AN78:AO78)</f>
        <v>0</v>
      </c>
      <c r="BG78" s="4">
        <f ca="1">COUNT($AN78:AP78)</f>
        <v>0</v>
      </c>
      <c r="BH78" s="4">
        <f ca="1">COUNT($AN78:AQ78)</f>
        <v>0</v>
      </c>
      <c r="BI78" s="4">
        <f ca="1">COUNT($AN78:AR78)</f>
        <v>1</v>
      </c>
      <c r="BJ78" s="4">
        <f ca="1">COUNT($AN78:AS78)</f>
        <v>1</v>
      </c>
      <c r="BK78" s="4">
        <f ca="1">COUNT($AN78:AT78)</f>
        <v>1</v>
      </c>
      <c r="BL78" s="4">
        <f ca="1">COUNT($AN78:AU78)</f>
        <v>1</v>
      </c>
      <c r="BM78" s="4">
        <f ca="1">COUNT($AN78:AV78)</f>
        <v>1</v>
      </c>
      <c r="BN78" s="4">
        <f ca="1">COUNT($AN78:AW78)</f>
        <v>1</v>
      </c>
      <c r="BO78" s="4">
        <f ca="1">COUNT($AN78:AX78)</f>
        <v>1</v>
      </c>
      <c r="BP78" s="4">
        <f ca="1">COUNT($AN78:AY78)</f>
        <v>1</v>
      </c>
      <c r="BQ78" s="4">
        <f ca="1">COUNT($AN78:AZ78)</f>
        <v>1</v>
      </c>
      <c r="BR78" s="11">
        <f ca="1">COUNT($AN78:BA78)</f>
        <v>1</v>
      </c>
      <c r="BS78" s="11">
        <f ca="1">COUNT($AN78:BB78)</f>
        <v>1</v>
      </c>
      <c r="BT78" s="4">
        <f t="shared" ca="1" si="80"/>
        <v>2</v>
      </c>
      <c r="BV78" s="11">
        <f ca="1">IFERROR(HLOOKUP(BV$1,$BE78:$BS$216,ROWS($BE78:$BE$216),0),"")</f>
        <v>1120701</v>
      </c>
      <c r="BW78" s="11">
        <f ca="1">IFERROR(HLOOKUP(BW$1,$BE78:$BT$216,ROWS($BE78:$BE$216),0),"")</f>
        <v>1230701</v>
      </c>
      <c r="BX78" s="11" t="str">
        <f ca="1">IFERROR(HLOOKUP(BX$1,$BE78:$BS$216,ROWS($BE78:$BE$216),0),"")</f>
        <v/>
      </c>
      <c r="BY78" s="11" t="str">
        <f ca="1">IFERROR(HLOOKUP(BY$1,$BE78:$BT$216,ROWS($BE78:$BE$216),0),"")</f>
        <v/>
      </c>
      <c r="BZ78" s="11" t="str">
        <f ca="1">IFERROR(HLOOKUP(BZ$1,$BE78:$BS$216,ROWS($BE78:$BE$216),0),"")</f>
        <v/>
      </c>
      <c r="CA78" s="11" t="str">
        <f ca="1">IFERROR(HLOOKUP(CA$1,$BE78:$BT$216,ROWS($BE78:$BE$216),0),"")</f>
        <v/>
      </c>
      <c r="CD78" s="4" t="str">
        <f t="shared" ca="1" si="81"/>
        <v>if(Name() == "HAWKINCOOK-BOM") { includeOK = (DateNum() &gt;= 1120701 AND DateNum() &lt; 1230701); }</v>
      </c>
    </row>
    <row r="79" spans="2:82" x14ac:dyDescent="0.45">
      <c r="B79" s="4" t="s">
        <v>61</v>
      </c>
      <c r="C79" s="4" t="s">
        <v>18740</v>
      </c>
      <c r="D79" s="4" t="s">
        <v>23804</v>
      </c>
      <c r="F79" s="11" t="s">
        <v>18557</v>
      </c>
      <c r="G79" s="4">
        <f t="shared" si="50"/>
        <v>0</v>
      </c>
      <c r="H79" s="4">
        <f t="shared" si="51"/>
        <v>0</v>
      </c>
      <c r="I79" s="4">
        <f t="shared" si="52"/>
        <v>0</v>
      </c>
      <c r="J79" s="4">
        <f t="shared" si="53"/>
        <v>0</v>
      </c>
      <c r="K79" s="4">
        <f t="shared" si="54"/>
        <v>1</v>
      </c>
      <c r="L79" s="4">
        <f t="shared" si="55"/>
        <v>1</v>
      </c>
      <c r="M79" s="4">
        <f t="shared" si="56"/>
        <v>1</v>
      </c>
      <c r="N79" s="4">
        <f t="shared" si="57"/>
        <v>0</v>
      </c>
      <c r="O79" s="4">
        <f t="shared" si="58"/>
        <v>0</v>
      </c>
      <c r="P79" s="4">
        <f t="shared" si="59"/>
        <v>0</v>
      </c>
      <c r="Q79" s="4">
        <f t="shared" si="48"/>
        <v>0</v>
      </c>
      <c r="R79" s="4">
        <f t="shared" si="60"/>
        <v>0</v>
      </c>
      <c r="S79" s="4">
        <f t="shared" si="61"/>
        <v>0</v>
      </c>
      <c r="T79" s="11">
        <f t="shared" si="62"/>
        <v>0</v>
      </c>
      <c r="U79" s="11">
        <f t="shared" si="63"/>
        <v>0</v>
      </c>
      <c r="W79" s="11">
        <f ca="1">IF(SUM($W79:W79)&gt;0,IF(AND(G79=1,F79&lt;&gt;1),1,IF(AND(G79=0,F79&lt;&gt;0),-1,0)),IF(AND(G79=1,F79&lt;&gt;1),1,0))</f>
        <v>0</v>
      </c>
      <c r="X79" s="11">
        <f ca="1">IF(SUM($W79:W79)&gt;0,IF(AND(H79=1,G79&lt;&gt;1),1,IF(AND(H79=0,G79&lt;&gt;0),-1,0)),IF(AND(H79=1,G79&lt;&gt;1),1,0))</f>
        <v>0</v>
      </c>
      <c r="Y79" s="11">
        <f ca="1">IF(SUM($W79:X79)&gt;0,IF(AND(I79=1,H79&lt;&gt;1),1,IF(AND(I79=0,H79&lt;&gt;0),-1,0)),IF(AND(I79=1,H79&lt;&gt;1),1,0))</f>
        <v>0</v>
      </c>
      <c r="Z79" s="11">
        <f ca="1">IF(SUM($W79:Y79)&gt;0,IF(AND(J79=1,I79&lt;&gt;1),1,IF(AND(J79=0,I79&lt;&gt;0),-1,0)),IF(AND(J79=1,I79&lt;&gt;1),1,0))</f>
        <v>0</v>
      </c>
      <c r="AA79" s="11">
        <f ca="1">IF(SUM($W79:Z79)&gt;0,IF(AND(K79=1,J79&lt;&gt;1),1,IF(AND(K79=0,J79&lt;&gt;0),-1,0)),IF(AND(K79=1,J79&lt;&gt;1),1,0))</f>
        <v>1</v>
      </c>
      <c r="AB79" s="11">
        <f ca="1">IF(SUM($W79:AA79)&gt;0,IF(AND(L79=1,K79&lt;&gt;1),1,IF(AND(L79=0,K79&lt;&gt;0),-1,0)),IF(AND(L79=1,K79&lt;&gt;1),1,0))</f>
        <v>0</v>
      </c>
      <c r="AC79" s="11">
        <f ca="1">IF(SUM($W79:AB79)&gt;0,IF(AND(M79=1,L79&lt;&gt;1),1,IF(AND(M79=0,L79&lt;&gt;0),-1,0)),IF(AND(M79=1,L79&lt;&gt;1),1,0))</f>
        <v>0</v>
      </c>
      <c r="AD79" s="11">
        <f ca="1">IF(SUM($W79:AC79)&gt;0,IF(AND(N79=1,M79&lt;&gt;1),1,IF(AND(N79=0,M79&lt;&gt;0),-1,0)),IF(AND(N79=1,M79&lt;&gt;1),1,0))</f>
        <v>-1</v>
      </c>
      <c r="AE79" s="11">
        <f ca="1">IF(SUM($W79:AD79)&gt;0,IF(AND(O79=1,N79&lt;&gt;1),1,IF(AND(O79=0,N79&lt;&gt;0),-1,0)),IF(AND(O79=1,N79&lt;&gt;1),1,0))</f>
        <v>0</v>
      </c>
      <c r="AF79" s="11">
        <f ca="1">IF(SUM($W79:AE79)&gt;0,IF(AND(P79=1,O79&lt;&gt;1),1,IF(AND(P79=0,O79&lt;&gt;0),-1,0)),IF(AND(P79=1,O79&lt;&gt;1),1,0))</f>
        <v>0</v>
      </c>
      <c r="AG79" s="11">
        <f ca="1">IF(SUM($W79:AF79)&gt;0,IF(AND(Q79=1,P79&lt;&gt;1),1,IF(AND(Q79=0,P79&lt;&gt;0),-1,0)),IF(AND(Q79=1,P79&lt;&gt;1),1,0))</f>
        <v>0</v>
      </c>
      <c r="AH79" s="11">
        <f ca="1">IF(SUM($W79:AG79)&gt;0,IF(AND(R79=1,Q79&lt;&gt;1),1,IF(AND(R79=0,Q79&lt;&gt;0),-1,0)),IF(AND(R79=1,Q79&lt;&gt;1),1,0))</f>
        <v>0</v>
      </c>
      <c r="AI79" s="11">
        <f ca="1">IF(SUM($W79:AH79)&gt;0,IF(AND(S79=1,R79&lt;&gt;1),1,IF(AND(S79=0,R79&lt;&gt;0),-1,0)),IF(AND(S79=1,R79&lt;&gt;1),1,0))</f>
        <v>0</v>
      </c>
      <c r="AJ79" s="11">
        <f ca="1">IF(SUM($W79:AI79)&gt;0,IF(AND(T79=1,S79&lt;&gt;1),1,IF(AND(T79=0,S79&lt;&gt;0),-1,0)),IF(AND(T79=1,S79&lt;&gt;1),1,0))</f>
        <v>0</v>
      </c>
      <c r="AK79" s="11">
        <f ca="1">IF(SUM($W79:AJ79)&gt;0,IF(AND(U79=1,T79&lt;&gt;1),1,IF(AND(U79=0,T79&lt;&gt;0),-1,0)),IF(AND(U79=1,T79&lt;&gt;1),1,0))</f>
        <v>0</v>
      </c>
      <c r="AL79" s="11">
        <f t="shared" ca="1" si="64"/>
        <v>1</v>
      </c>
      <c r="AN79" s="4" t="str">
        <f t="shared" ca="1" si="65"/>
        <v/>
      </c>
      <c r="AO79" s="4" t="str">
        <f t="shared" ca="1" si="66"/>
        <v/>
      </c>
      <c r="AP79" s="4" t="str">
        <f t="shared" ca="1" si="67"/>
        <v/>
      </c>
      <c r="AQ79" s="4" t="str">
        <f t="shared" ca="1" si="68"/>
        <v/>
      </c>
      <c r="AR79" s="4">
        <f t="shared" ca="1" si="69"/>
        <v>0</v>
      </c>
      <c r="AS79" s="4" t="str">
        <f t="shared" ca="1" si="70"/>
        <v/>
      </c>
      <c r="AT79" s="4" t="str">
        <f t="shared" ca="1" si="71"/>
        <v/>
      </c>
      <c r="AU79" s="4">
        <f t="shared" ca="1" si="72"/>
        <v>0</v>
      </c>
      <c r="AV79" s="4" t="str">
        <f t="shared" ca="1" si="73"/>
        <v/>
      </c>
      <c r="AW79" s="4" t="str">
        <f t="shared" ca="1" si="74"/>
        <v/>
      </c>
      <c r="AX79" s="4" t="str">
        <f t="shared" ca="1" si="75"/>
        <v/>
      </c>
      <c r="AY79" s="4" t="str">
        <f t="shared" ca="1" si="76"/>
        <v/>
      </c>
      <c r="AZ79" s="4" t="str">
        <f t="shared" ca="1" si="77"/>
        <v/>
      </c>
      <c r="BA79" s="11" t="str">
        <f t="shared" ca="1" si="78"/>
        <v/>
      </c>
      <c r="BB79" s="11" t="str">
        <f t="shared" ca="1" si="79"/>
        <v/>
      </c>
      <c r="BC79" s="11" t="str">
        <f t="shared" ca="1" si="49"/>
        <v/>
      </c>
      <c r="BE79" s="4">
        <f ca="1">COUNT($AN79:AN79)</f>
        <v>0</v>
      </c>
      <c r="BF79" s="4">
        <f ca="1">COUNT($AN79:AO79)</f>
        <v>0</v>
      </c>
      <c r="BG79" s="4">
        <f ca="1">COUNT($AN79:AP79)</f>
        <v>0</v>
      </c>
      <c r="BH79" s="4">
        <f ca="1">COUNT($AN79:AQ79)</f>
        <v>0</v>
      </c>
      <c r="BI79" s="4">
        <f ca="1">COUNT($AN79:AR79)</f>
        <v>1</v>
      </c>
      <c r="BJ79" s="4">
        <f ca="1">COUNT($AN79:AS79)</f>
        <v>1</v>
      </c>
      <c r="BK79" s="4">
        <f ca="1">COUNT($AN79:AT79)</f>
        <v>1</v>
      </c>
      <c r="BL79" s="4">
        <f ca="1">COUNT($AN79:AU79)</f>
        <v>2</v>
      </c>
      <c r="BM79" s="4">
        <f ca="1">COUNT($AN79:AV79)</f>
        <v>2</v>
      </c>
      <c r="BN79" s="4">
        <f ca="1">COUNT($AN79:AW79)</f>
        <v>2</v>
      </c>
      <c r="BO79" s="4">
        <f ca="1">COUNT($AN79:AX79)</f>
        <v>2</v>
      </c>
      <c r="BP79" s="4">
        <f ca="1">COUNT($AN79:AY79)</f>
        <v>2</v>
      </c>
      <c r="BQ79" s="4">
        <f ca="1">COUNT($AN79:AZ79)</f>
        <v>2</v>
      </c>
      <c r="BR79" s="11">
        <f ca="1">COUNT($AN79:BA79)</f>
        <v>2</v>
      </c>
      <c r="BS79" s="11">
        <f ca="1">COUNT($AN79:BB79)</f>
        <v>2</v>
      </c>
      <c r="BT79" s="4">
        <f t="shared" ca="1" si="80"/>
        <v>2</v>
      </c>
      <c r="BV79" s="11">
        <f ca="1">IFERROR(HLOOKUP(BV$1,$BE79:$BS$216,ROWS($BE79:$BE$216),0),"")</f>
        <v>1120701</v>
      </c>
      <c r="BW79" s="11">
        <f ca="1">IFERROR(HLOOKUP(BW$1,$BE79:$BT$216,ROWS($BE79:$BE$216),0),"")</f>
        <v>1150701</v>
      </c>
      <c r="BX79" s="11" t="str">
        <f ca="1">IFERROR(HLOOKUP(BX$1,$BE79:$BS$216,ROWS($BE79:$BE$216),0),"")</f>
        <v/>
      </c>
      <c r="BY79" s="11" t="str">
        <f ca="1">IFERROR(HLOOKUP(BY$1,$BE79:$BT$216,ROWS($BE79:$BE$216),0),"")</f>
        <v/>
      </c>
      <c r="BZ79" s="11" t="str">
        <f ca="1">IFERROR(HLOOKUP(BZ$1,$BE79:$BS$216,ROWS($BE79:$BE$216),0),"")</f>
        <v/>
      </c>
      <c r="CA79" s="11" t="str">
        <f ca="1">IFERROR(HLOOKUP(CA$1,$BE79:$BT$216,ROWS($BE79:$BE$216),0),"")</f>
        <v/>
      </c>
      <c r="CD79" s="4" t="str">
        <f t="shared" ca="1" si="81"/>
        <v>if(Name() == "BRITANNIA-BOM") { includeOK = (DateNum() &gt;= 1120701 AND DateNum() &lt; 1150701); }</v>
      </c>
    </row>
    <row r="80" spans="2:82" x14ac:dyDescent="0.45">
      <c r="B80" s="4" t="s">
        <v>15</v>
      </c>
      <c r="C80" s="4" t="s">
        <v>19456</v>
      </c>
      <c r="D80" s="4" t="s">
        <v>23762</v>
      </c>
      <c r="F80" s="11" t="s">
        <v>20959</v>
      </c>
      <c r="G80" s="4">
        <f t="shared" si="50"/>
        <v>0</v>
      </c>
      <c r="H80" s="4">
        <f t="shared" si="51"/>
        <v>0</v>
      </c>
      <c r="I80" s="4">
        <f t="shared" si="52"/>
        <v>0</v>
      </c>
      <c r="J80" s="4">
        <f t="shared" si="53"/>
        <v>0</v>
      </c>
      <c r="K80" s="4">
        <f t="shared" si="54"/>
        <v>1</v>
      </c>
      <c r="L80" s="4">
        <f t="shared" si="55"/>
        <v>1</v>
      </c>
      <c r="M80" s="4">
        <f t="shared" si="56"/>
        <v>0</v>
      </c>
      <c r="N80" s="4">
        <f t="shared" si="57"/>
        <v>0</v>
      </c>
      <c r="O80" s="4">
        <f t="shared" si="58"/>
        <v>0</v>
      </c>
      <c r="P80" s="4">
        <f t="shared" si="59"/>
        <v>0</v>
      </c>
      <c r="Q80" s="4">
        <f t="shared" si="48"/>
        <v>0</v>
      </c>
      <c r="R80" s="4">
        <f t="shared" si="60"/>
        <v>0</v>
      </c>
      <c r="S80" s="4">
        <f t="shared" si="61"/>
        <v>0</v>
      </c>
      <c r="T80" s="11">
        <f t="shared" si="62"/>
        <v>0</v>
      </c>
      <c r="U80" s="11">
        <f t="shared" si="63"/>
        <v>0</v>
      </c>
      <c r="W80" s="11">
        <f ca="1">IF(SUM($W80:W80)&gt;0,IF(AND(G80=1,F80&lt;&gt;1),1,IF(AND(G80=0,F80&lt;&gt;0),-1,0)),IF(AND(G80=1,F80&lt;&gt;1),1,0))</f>
        <v>0</v>
      </c>
      <c r="X80" s="11">
        <f ca="1">IF(SUM($W80:W80)&gt;0,IF(AND(H80=1,G80&lt;&gt;1),1,IF(AND(H80=0,G80&lt;&gt;0),-1,0)),IF(AND(H80=1,G80&lt;&gt;1),1,0))</f>
        <v>0</v>
      </c>
      <c r="Y80" s="11">
        <f ca="1">IF(SUM($W80:X80)&gt;0,IF(AND(I80=1,H80&lt;&gt;1),1,IF(AND(I80=0,H80&lt;&gt;0),-1,0)),IF(AND(I80=1,H80&lt;&gt;1),1,0))</f>
        <v>0</v>
      </c>
      <c r="Z80" s="11">
        <f ca="1">IF(SUM($W80:Y80)&gt;0,IF(AND(J80=1,I80&lt;&gt;1),1,IF(AND(J80=0,I80&lt;&gt;0),-1,0)),IF(AND(J80=1,I80&lt;&gt;1),1,0))</f>
        <v>0</v>
      </c>
      <c r="AA80" s="11">
        <f ca="1">IF(SUM($W80:Z80)&gt;0,IF(AND(K80=1,J80&lt;&gt;1),1,IF(AND(K80=0,J80&lt;&gt;0),-1,0)),IF(AND(K80=1,J80&lt;&gt;1),1,0))</f>
        <v>1</v>
      </c>
      <c r="AB80" s="11">
        <f ca="1">IF(SUM($W80:AA80)&gt;0,IF(AND(L80=1,K80&lt;&gt;1),1,IF(AND(L80=0,K80&lt;&gt;0),-1,0)),IF(AND(L80=1,K80&lt;&gt;1),1,0))</f>
        <v>0</v>
      </c>
      <c r="AC80" s="11">
        <f ca="1">IF(SUM($W80:AB80)&gt;0,IF(AND(M80=1,L80&lt;&gt;1),1,IF(AND(M80=0,L80&lt;&gt;0),-1,0)),IF(AND(M80=1,L80&lt;&gt;1),1,0))</f>
        <v>-1</v>
      </c>
      <c r="AD80" s="11">
        <f ca="1">IF(SUM($W80:AC80)&gt;0,IF(AND(N80=1,M80&lt;&gt;1),1,IF(AND(N80=0,M80&lt;&gt;0),-1,0)),IF(AND(N80=1,M80&lt;&gt;1),1,0))</f>
        <v>0</v>
      </c>
      <c r="AE80" s="11">
        <f ca="1">IF(SUM($W80:AD80)&gt;0,IF(AND(O80=1,N80&lt;&gt;1),1,IF(AND(O80=0,N80&lt;&gt;0),-1,0)),IF(AND(O80=1,N80&lt;&gt;1),1,0))</f>
        <v>0</v>
      </c>
      <c r="AF80" s="11">
        <f ca="1">IF(SUM($W80:AE80)&gt;0,IF(AND(P80=1,O80&lt;&gt;1),1,IF(AND(P80=0,O80&lt;&gt;0),-1,0)),IF(AND(P80=1,O80&lt;&gt;1),1,0))</f>
        <v>0</v>
      </c>
      <c r="AG80" s="11">
        <f ca="1">IF(SUM($W80:AF80)&gt;0,IF(AND(Q80=1,P80&lt;&gt;1),1,IF(AND(Q80=0,P80&lt;&gt;0),-1,0)),IF(AND(Q80=1,P80&lt;&gt;1),1,0))</f>
        <v>0</v>
      </c>
      <c r="AH80" s="11">
        <f ca="1">IF(SUM($W80:AG80)&gt;0,IF(AND(R80=1,Q80&lt;&gt;1),1,IF(AND(R80=0,Q80&lt;&gt;0),-1,0)),IF(AND(R80=1,Q80&lt;&gt;1),1,0))</f>
        <v>0</v>
      </c>
      <c r="AI80" s="11">
        <f ca="1">IF(SUM($W80:AH80)&gt;0,IF(AND(S80=1,R80&lt;&gt;1),1,IF(AND(S80=0,R80&lt;&gt;0),-1,0)),IF(AND(S80=1,R80&lt;&gt;1),1,0))</f>
        <v>0</v>
      </c>
      <c r="AJ80" s="11">
        <f ca="1">IF(SUM($W80:AI80)&gt;0,IF(AND(T80=1,S80&lt;&gt;1),1,IF(AND(T80=0,S80&lt;&gt;0),-1,0)),IF(AND(T80=1,S80&lt;&gt;1),1,0))</f>
        <v>0</v>
      </c>
      <c r="AK80" s="11">
        <f ca="1">IF(SUM($W80:AJ80)&gt;0,IF(AND(U80=1,T80&lt;&gt;1),1,IF(AND(U80=0,T80&lt;&gt;0),-1,0)),IF(AND(U80=1,T80&lt;&gt;1),1,0))</f>
        <v>0</v>
      </c>
      <c r="AL80" s="11">
        <f t="shared" ca="1" si="64"/>
        <v>1</v>
      </c>
      <c r="AN80" s="4" t="str">
        <f t="shared" ca="1" si="65"/>
        <v/>
      </c>
      <c r="AO80" s="4" t="str">
        <f t="shared" ca="1" si="66"/>
        <v/>
      </c>
      <c r="AP80" s="4" t="str">
        <f t="shared" ca="1" si="67"/>
        <v/>
      </c>
      <c r="AQ80" s="4" t="str">
        <f t="shared" ca="1" si="68"/>
        <v/>
      </c>
      <c r="AR80" s="4">
        <f t="shared" ca="1" si="69"/>
        <v>0</v>
      </c>
      <c r="AS80" s="4" t="str">
        <f t="shared" ca="1" si="70"/>
        <v/>
      </c>
      <c r="AT80" s="4">
        <f t="shared" ca="1" si="71"/>
        <v>0</v>
      </c>
      <c r="AU80" s="4" t="str">
        <f t="shared" ca="1" si="72"/>
        <v/>
      </c>
      <c r="AV80" s="4" t="str">
        <f t="shared" ca="1" si="73"/>
        <v/>
      </c>
      <c r="AW80" s="4" t="str">
        <f t="shared" ca="1" si="74"/>
        <v/>
      </c>
      <c r="AX80" s="4" t="str">
        <f t="shared" ca="1" si="75"/>
        <v/>
      </c>
      <c r="AY80" s="4" t="str">
        <f t="shared" ca="1" si="76"/>
        <v/>
      </c>
      <c r="AZ80" s="4" t="str">
        <f t="shared" ca="1" si="77"/>
        <v/>
      </c>
      <c r="BA80" s="11" t="str">
        <f t="shared" ca="1" si="78"/>
        <v/>
      </c>
      <c r="BB80" s="11" t="str">
        <f t="shared" ca="1" si="79"/>
        <v/>
      </c>
      <c r="BC80" s="11" t="str">
        <f t="shared" ca="1" si="49"/>
        <v/>
      </c>
      <c r="BE80" s="4">
        <f ca="1">COUNT($AN80:AN80)</f>
        <v>0</v>
      </c>
      <c r="BF80" s="4">
        <f ca="1">COUNT($AN80:AO80)</f>
        <v>0</v>
      </c>
      <c r="BG80" s="4">
        <f ca="1">COUNT($AN80:AP80)</f>
        <v>0</v>
      </c>
      <c r="BH80" s="4">
        <f ca="1">COUNT($AN80:AQ80)</f>
        <v>0</v>
      </c>
      <c r="BI80" s="4">
        <f ca="1">COUNT($AN80:AR80)</f>
        <v>1</v>
      </c>
      <c r="BJ80" s="4">
        <f ca="1">COUNT($AN80:AS80)</f>
        <v>1</v>
      </c>
      <c r="BK80" s="4">
        <f ca="1">COUNT($AN80:AT80)</f>
        <v>2</v>
      </c>
      <c r="BL80" s="4">
        <f ca="1">COUNT($AN80:AU80)</f>
        <v>2</v>
      </c>
      <c r="BM80" s="4">
        <f ca="1">COUNT($AN80:AV80)</f>
        <v>2</v>
      </c>
      <c r="BN80" s="4">
        <f ca="1">COUNT($AN80:AW80)</f>
        <v>2</v>
      </c>
      <c r="BO80" s="4">
        <f ca="1">COUNT($AN80:AX80)</f>
        <v>2</v>
      </c>
      <c r="BP80" s="4">
        <f ca="1">COUNT($AN80:AY80)</f>
        <v>2</v>
      </c>
      <c r="BQ80" s="4">
        <f ca="1">COUNT($AN80:AZ80)</f>
        <v>2</v>
      </c>
      <c r="BR80" s="11">
        <f ca="1">COUNT($AN80:BA80)</f>
        <v>2</v>
      </c>
      <c r="BS80" s="11">
        <f ca="1">COUNT($AN80:BB80)</f>
        <v>2</v>
      </c>
      <c r="BT80" s="4">
        <f t="shared" ca="1" si="80"/>
        <v>2</v>
      </c>
      <c r="BV80" s="11">
        <f ca="1">IFERROR(HLOOKUP(BV$1,$BE80:$BS$216,ROWS($BE80:$BE$216),0),"")</f>
        <v>1120701</v>
      </c>
      <c r="BW80" s="11">
        <f ca="1">IFERROR(HLOOKUP(BW$1,$BE80:$BT$216,ROWS($BE80:$BE$216),0),"")</f>
        <v>1140701</v>
      </c>
      <c r="BX80" s="11" t="str">
        <f ca="1">IFERROR(HLOOKUP(BX$1,$BE80:$BS$216,ROWS($BE80:$BE$216),0),"")</f>
        <v/>
      </c>
      <c r="BY80" s="11" t="str">
        <f ca="1">IFERROR(HLOOKUP(BY$1,$BE80:$BT$216,ROWS($BE80:$BE$216),0),"")</f>
        <v/>
      </c>
      <c r="BZ80" s="11" t="str">
        <f ca="1">IFERROR(HLOOKUP(BZ$1,$BE80:$BS$216,ROWS($BE80:$BE$216),0),"")</f>
        <v/>
      </c>
      <c r="CA80" s="11" t="str">
        <f ca="1">IFERROR(HLOOKUP(CA$1,$BE80:$BT$216,ROWS($BE80:$BE$216),0),"")</f>
        <v/>
      </c>
      <c r="CD80" s="4" t="str">
        <f t="shared" ca="1" si="81"/>
        <v>if(Name() == "MCX-BOM") { includeOK = (DateNum() &gt;= 1120701 AND DateNum() &lt; 1140701); }</v>
      </c>
    </row>
    <row r="81" spans="1:82" x14ac:dyDescent="0.45">
      <c r="B81" s="4" t="s">
        <v>44</v>
      </c>
      <c r="C81" s="4" t="s">
        <v>22999</v>
      </c>
      <c r="D81" s="4" t="s">
        <v>23789</v>
      </c>
      <c r="F81" s="11" t="s">
        <v>20362</v>
      </c>
      <c r="G81" s="4">
        <f t="shared" si="50"/>
        <v>0</v>
      </c>
      <c r="H81" s="4">
        <f t="shared" si="51"/>
        <v>0</v>
      </c>
      <c r="I81" s="4">
        <f t="shared" si="52"/>
        <v>0</v>
      </c>
      <c r="J81" s="4">
        <f t="shared" si="53"/>
        <v>0</v>
      </c>
      <c r="K81" s="4">
        <f t="shared" si="54"/>
        <v>1</v>
      </c>
      <c r="L81" s="4">
        <f t="shared" si="55"/>
        <v>0</v>
      </c>
      <c r="M81" s="4">
        <f t="shared" si="56"/>
        <v>0</v>
      </c>
      <c r="N81" s="4">
        <f t="shared" si="57"/>
        <v>0</v>
      </c>
      <c r="O81" s="4">
        <f t="shared" si="58"/>
        <v>0</v>
      </c>
      <c r="P81" s="4">
        <f t="shared" si="59"/>
        <v>0</v>
      </c>
      <c r="Q81" s="4">
        <f t="shared" si="48"/>
        <v>0</v>
      </c>
      <c r="R81" s="4">
        <f t="shared" si="60"/>
        <v>0</v>
      </c>
      <c r="S81" s="4">
        <f t="shared" si="61"/>
        <v>0</v>
      </c>
      <c r="T81" s="11">
        <f t="shared" si="62"/>
        <v>0</v>
      </c>
      <c r="U81" s="11">
        <f t="shared" si="63"/>
        <v>0</v>
      </c>
      <c r="W81" s="11">
        <f ca="1">IF(SUM($W81:W81)&gt;0,IF(AND(G81=1,F81&lt;&gt;1),1,IF(AND(G81=0,F81&lt;&gt;0),-1,0)),IF(AND(G81=1,F81&lt;&gt;1),1,0))</f>
        <v>0</v>
      </c>
      <c r="X81" s="11">
        <f ca="1">IF(SUM($W81:W81)&gt;0,IF(AND(H81=1,G81&lt;&gt;1),1,IF(AND(H81=0,G81&lt;&gt;0),-1,0)),IF(AND(H81=1,G81&lt;&gt;1),1,0))</f>
        <v>0</v>
      </c>
      <c r="Y81" s="11">
        <f ca="1">IF(SUM($W81:X81)&gt;0,IF(AND(I81=1,H81&lt;&gt;1),1,IF(AND(I81=0,H81&lt;&gt;0),-1,0)),IF(AND(I81=1,H81&lt;&gt;1),1,0))</f>
        <v>0</v>
      </c>
      <c r="Z81" s="11">
        <f ca="1">IF(SUM($W81:Y81)&gt;0,IF(AND(J81=1,I81&lt;&gt;1),1,IF(AND(J81=0,I81&lt;&gt;0),-1,0)),IF(AND(J81=1,I81&lt;&gt;1),1,0))</f>
        <v>0</v>
      </c>
      <c r="AA81" s="11">
        <f ca="1">IF(SUM($W81:Z81)&gt;0,IF(AND(K81=1,J81&lt;&gt;1),1,IF(AND(K81=0,J81&lt;&gt;0),-1,0)),IF(AND(K81=1,J81&lt;&gt;1),1,0))</f>
        <v>1</v>
      </c>
      <c r="AB81" s="11">
        <f ca="1">IF(SUM($W81:AA81)&gt;0,IF(AND(L81=1,K81&lt;&gt;1),1,IF(AND(L81=0,K81&lt;&gt;0),-1,0)),IF(AND(L81=1,K81&lt;&gt;1),1,0))</f>
        <v>-1</v>
      </c>
      <c r="AC81" s="11">
        <f ca="1">IF(SUM($W81:AB81)&gt;0,IF(AND(M81=1,L81&lt;&gt;1),1,IF(AND(M81=0,L81&lt;&gt;0),-1,0)),IF(AND(M81=1,L81&lt;&gt;1),1,0))</f>
        <v>0</v>
      </c>
      <c r="AD81" s="11">
        <f ca="1">IF(SUM($W81:AC81)&gt;0,IF(AND(N81=1,M81&lt;&gt;1),1,IF(AND(N81=0,M81&lt;&gt;0),-1,0)),IF(AND(N81=1,M81&lt;&gt;1),1,0))</f>
        <v>0</v>
      </c>
      <c r="AE81" s="11">
        <f ca="1">IF(SUM($W81:AD81)&gt;0,IF(AND(O81=1,N81&lt;&gt;1),1,IF(AND(O81=0,N81&lt;&gt;0),-1,0)),IF(AND(O81=1,N81&lt;&gt;1),1,0))</f>
        <v>0</v>
      </c>
      <c r="AF81" s="11">
        <f ca="1">IF(SUM($W81:AE81)&gt;0,IF(AND(P81=1,O81&lt;&gt;1),1,IF(AND(P81=0,O81&lt;&gt;0),-1,0)),IF(AND(P81=1,O81&lt;&gt;1),1,0))</f>
        <v>0</v>
      </c>
      <c r="AG81" s="11">
        <f ca="1">IF(SUM($W81:AF81)&gt;0,IF(AND(Q81=1,P81&lt;&gt;1),1,IF(AND(Q81=0,P81&lt;&gt;0),-1,0)),IF(AND(Q81=1,P81&lt;&gt;1),1,0))</f>
        <v>0</v>
      </c>
      <c r="AH81" s="11">
        <f ca="1">IF(SUM($W81:AG81)&gt;0,IF(AND(R81=1,Q81&lt;&gt;1),1,IF(AND(R81=0,Q81&lt;&gt;0),-1,0)),IF(AND(R81=1,Q81&lt;&gt;1),1,0))</f>
        <v>0</v>
      </c>
      <c r="AI81" s="11">
        <f ca="1">IF(SUM($W81:AH81)&gt;0,IF(AND(S81=1,R81&lt;&gt;1),1,IF(AND(S81=0,R81&lt;&gt;0),-1,0)),IF(AND(S81=1,R81&lt;&gt;1),1,0))</f>
        <v>0</v>
      </c>
      <c r="AJ81" s="11">
        <f ca="1">IF(SUM($W81:AI81)&gt;0,IF(AND(T81=1,S81&lt;&gt;1),1,IF(AND(T81=0,S81&lt;&gt;0),-1,0)),IF(AND(T81=1,S81&lt;&gt;1),1,0))</f>
        <v>0</v>
      </c>
      <c r="AK81" s="11">
        <f ca="1">IF(SUM($W81:AJ81)&gt;0,IF(AND(U81=1,T81&lt;&gt;1),1,IF(AND(U81=0,T81&lt;&gt;0),-1,0)),IF(AND(U81=1,T81&lt;&gt;1),1,0))</f>
        <v>0</v>
      </c>
      <c r="AL81" s="11">
        <f t="shared" ca="1" si="64"/>
        <v>1</v>
      </c>
      <c r="AN81" s="4" t="str">
        <f t="shared" ca="1" si="65"/>
        <v/>
      </c>
      <c r="AO81" s="4" t="str">
        <f t="shared" ca="1" si="66"/>
        <v/>
      </c>
      <c r="AP81" s="4" t="str">
        <f t="shared" ca="1" si="67"/>
        <v/>
      </c>
      <c r="AQ81" s="4" t="str">
        <f t="shared" ca="1" si="68"/>
        <v/>
      </c>
      <c r="AR81" s="4">
        <f t="shared" ca="1" si="69"/>
        <v>0</v>
      </c>
      <c r="AS81" s="4">
        <f t="shared" ca="1" si="70"/>
        <v>0</v>
      </c>
      <c r="AT81" s="4" t="str">
        <f t="shared" ca="1" si="71"/>
        <v/>
      </c>
      <c r="AU81" s="4" t="str">
        <f t="shared" ca="1" si="72"/>
        <v/>
      </c>
      <c r="AV81" s="4" t="str">
        <f t="shared" ca="1" si="73"/>
        <v/>
      </c>
      <c r="AW81" s="4" t="str">
        <f t="shared" ca="1" si="74"/>
        <v/>
      </c>
      <c r="AX81" s="4" t="str">
        <f t="shared" ca="1" si="75"/>
        <v/>
      </c>
      <c r="AY81" s="4" t="str">
        <f t="shared" ca="1" si="76"/>
        <v/>
      </c>
      <c r="AZ81" s="4" t="str">
        <f t="shared" ca="1" si="77"/>
        <v/>
      </c>
      <c r="BA81" s="11" t="str">
        <f t="shared" ca="1" si="78"/>
        <v/>
      </c>
      <c r="BB81" s="11" t="str">
        <f t="shared" ca="1" si="79"/>
        <v/>
      </c>
      <c r="BC81" s="11" t="str">
        <f t="shared" ca="1" si="49"/>
        <v/>
      </c>
      <c r="BE81" s="4">
        <f ca="1">COUNT($AN81:AN81)</f>
        <v>0</v>
      </c>
      <c r="BF81" s="4">
        <f ca="1">COUNT($AN81:AO81)</f>
        <v>0</v>
      </c>
      <c r="BG81" s="4">
        <f ca="1">COUNT($AN81:AP81)</f>
        <v>0</v>
      </c>
      <c r="BH81" s="4">
        <f ca="1">COUNT($AN81:AQ81)</f>
        <v>0</v>
      </c>
      <c r="BI81" s="4">
        <f ca="1">COUNT($AN81:AR81)</f>
        <v>1</v>
      </c>
      <c r="BJ81" s="4">
        <f ca="1">COUNT($AN81:AS81)</f>
        <v>2</v>
      </c>
      <c r="BK81" s="4">
        <f ca="1">COUNT($AN81:AT81)</f>
        <v>2</v>
      </c>
      <c r="BL81" s="4">
        <f ca="1">COUNT($AN81:AU81)</f>
        <v>2</v>
      </c>
      <c r="BM81" s="4">
        <f ca="1">COUNT($AN81:AV81)</f>
        <v>2</v>
      </c>
      <c r="BN81" s="4">
        <f ca="1">COUNT($AN81:AW81)</f>
        <v>2</v>
      </c>
      <c r="BO81" s="4">
        <f ca="1">COUNT($AN81:AX81)</f>
        <v>2</v>
      </c>
      <c r="BP81" s="4">
        <f ca="1">COUNT($AN81:AY81)</f>
        <v>2</v>
      </c>
      <c r="BQ81" s="4">
        <f ca="1">COUNT($AN81:AZ81)</f>
        <v>2</v>
      </c>
      <c r="BR81" s="11">
        <f ca="1">COUNT($AN81:BA81)</f>
        <v>2</v>
      </c>
      <c r="BS81" s="11">
        <f ca="1">COUNT($AN81:BB81)</f>
        <v>2</v>
      </c>
      <c r="BT81" s="4">
        <f t="shared" ca="1" si="80"/>
        <v>2</v>
      </c>
      <c r="BV81" s="11">
        <f ca="1">IFERROR(HLOOKUP(BV$1,$BE81:$BS$216,ROWS($BE81:$BE$216),0),"")</f>
        <v>1120701</v>
      </c>
      <c r="BW81" s="11">
        <f ca="1">IFERROR(HLOOKUP(BW$1,$BE81:$BT$216,ROWS($BE81:$BE$216),0),"")</f>
        <v>1130701</v>
      </c>
      <c r="BX81" s="11" t="str">
        <f ca="1">IFERROR(HLOOKUP(BX$1,$BE81:$BS$216,ROWS($BE81:$BE$216),0),"")</f>
        <v/>
      </c>
      <c r="BY81" s="11" t="str">
        <f ca="1">IFERROR(HLOOKUP(BY$1,$BE81:$BT$216,ROWS($BE81:$BE$216),0),"")</f>
        <v/>
      </c>
      <c r="BZ81" s="11" t="str">
        <f ca="1">IFERROR(HLOOKUP(BZ$1,$BE81:$BS$216,ROWS($BE81:$BE$216),0),"")</f>
        <v/>
      </c>
      <c r="CA81" s="11" t="str">
        <f ca="1">IFERROR(HLOOKUP(CA$1,$BE81:$BT$216,ROWS($BE81:$BE$216),0),"")</f>
        <v/>
      </c>
      <c r="CD81" s="4" t="str">
        <f t="shared" ca="1" si="81"/>
        <v>if(Name() == "KIRLPNU-BOM") { includeOK = (DateNum() &gt;= 1120701 AND DateNum() &lt; 1130701); }</v>
      </c>
    </row>
    <row r="82" spans="1:82" x14ac:dyDescent="0.45">
      <c r="B82" s="4" t="s">
        <v>40</v>
      </c>
      <c r="C82" s="4" t="s">
        <v>19200</v>
      </c>
      <c r="D82" s="4" t="s">
        <v>23785</v>
      </c>
      <c r="F82" s="11" t="s">
        <v>19107</v>
      </c>
      <c r="G82" s="4">
        <f t="shared" si="50"/>
        <v>0</v>
      </c>
      <c r="H82" s="4">
        <f t="shared" si="51"/>
        <v>0</v>
      </c>
      <c r="I82" s="4">
        <f t="shared" si="52"/>
        <v>0</v>
      </c>
      <c r="J82" s="4">
        <f t="shared" si="53"/>
        <v>0</v>
      </c>
      <c r="K82" s="4">
        <f t="shared" si="54"/>
        <v>1</v>
      </c>
      <c r="L82" s="4">
        <f t="shared" si="55"/>
        <v>1</v>
      </c>
      <c r="M82" s="4">
        <f t="shared" si="56"/>
        <v>1</v>
      </c>
      <c r="N82" s="4">
        <f t="shared" si="57"/>
        <v>0</v>
      </c>
      <c r="O82" s="4">
        <f t="shared" si="58"/>
        <v>0</v>
      </c>
      <c r="P82" s="4">
        <f t="shared" si="59"/>
        <v>0</v>
      </c>
      <c r="Q82" s="4">
        <f t="shared" si="48"/>
        <v>0</v>
      </c>
      <c r="R82" s="4">
        <f t="shared" si="60"/>
        <v>0</v>
      </c>
      <c r="S82" s="4">
        <f t="shared" si="61"/>
        <v>0</v>
      </c>
      <c r="T82" s="11">
        <f t="shared" si="62"/>
        <v>0</v>
      </c>
      <c r="U82" s="11">
        <f t="shared" si="63"/>
        <v>0</v>
      </c>
      <c r="W82" s="11">
        <f ca="1">IF(SUM($W82:W82)&gt;0,IF(AND(G82=1,F82&lt;&gt;1),1,IF(AND(G82=0,F82&lt;&gt;0),-1,0)),IF(AND(G82=1,F82&lt;&gt;1),1,0))</f>
        <v>0</v>
      </c>
      <c r="X82" s="11">
        <f ca="1">IF(SUM($W82:W82)&gt;0,IF(AND(H82=1,G82&lt;&gt;1),1,IF(AND(H82=0,G82&lt;&gt;0),-1,0)),IF(AND(H82=1,G82&lt;&gt;1),1,0))</f>
        <v>0</v>
      </c>
      <c r="Y82" s="11">
        <f ca="1">IF(SUM($W82:X82)&gt;0,IF(AND(I82=1,H82&lt;&gt;1),1,IF(AND(I82=0,H82&lt;&gt;0),-1,0)),IF(AND(I82=1,H82&lt;&gt;1),1,0))</f>
        <v>0</v>
      </c>
      <c r="Z82" s="11">
        <f ca="1">IF(SUM($W82:Y82)&gt;0,IF(AND(J82=1,I82&lt;&gt;1),1,IF(AND(J82=0,I82&lt;&gt;0),-1,0)),IF(AND(J82=1,I82&lt;&gt;1),1,0))</f>
        <v>0</v>
      </c>
      <c r="AA82" s="11">
        <f ca="1">IF(SUM($W82:Z82)&gt;0,IF(AND(K82=1,J82&lt;&gt;1),1,IF(AND(K82=0,J82&lt;&gt;0),-1,0)),IF(AND(K82=1,J82&lt;&gt;1),1,0))</f>
        <v>1</v>
      </c>
      <c r="AB82" s="11">
        <f ca="1">IF(SUM($W82:AA82)&gt;0,IF(AND(L82=1,K82&lt;&gt;1),1,IF(AND(L82=0,K82&lt;&gt;0),-1,0)),IF(AND(L82=1,K82&lt;&gt;1),1,0))</f>
        <v>0</v>
      </c>
      <c r="AC82" s="11">
        <f ca="1">IF(SUM($W82:AB82)&gt;0,IF(AND(M82=1,L82&lt;&gt;1),1,IF(AND(M82=0,L82&lt;&gt;0),-1,0)),IF(AND(M82=1,L82&lt;&gt;1),1,0))</f>
        <v>0</v>
      </c>
      <c r="AD82" s="11">
        <f ca="1">IF(SUM($W82:AC82)&gt;0,IF(AND(N82=1,M82&lt;&gt;1),1,IF(AND(N82=0,M82&lt;&gt;0),-1,0)),IF(AND(N82=1,M82&lt;&gt;1),1,0))</f>
        <v>-1</v>
      </c>
      <c r="AE82" s="11">
        <f ca="1">IF(SUM($W82:AD82)&gt;0,IF(AND(O82=1,N82&lt;&gt;1),1,IF(AND(O82=0,N82&lt;&gt;0),-1,0)),IF(AND(O82=1,N82&lt;&gt;1),1,0))</f>
        <v>0</v>
      </c>
      <c r="AF82" s="11">
        <f ca="1">IF(SUM($W82:AE82)&gt;0,IF(AND(P82=1,O82&lt;&gt;1),1,IF(AND(P82=0,O82&lt;&gt;0),-1,0)),IF(AND(P82=1,O82&lt;&gt;1),1,0))</f>
        <v>0</v>
      </c>
      <c r="AG82" s="11">
        <f ca="1">IF(SUM($W82:AF82)&gt;0,IF(AND(Q82=1,P82&lt;&gt;1),1,IF(AND(Q82=0,P82&lt;&gt;0),-1,0)),IF(AND(Q82=1,P82&lt;&gt;1),1,0))</f>
        <v>0</v>
      </c>
      <c r="AH82" s="11">
        <f ca="1">IF(SUM($W82:AG82)&gt;0,IF(AND(R82=1,Q82&lt;&gt;1),1,IF(AND(R82=0,Q82&lt;&gt;0),-1,0)),IF(AND(R82=1,Q82&lt;&gt;1),1,0))</f>
        <v>0</v>
      </c>
      <c r="AI82" s="11">
        <f ca="1">IF(SUM($W82:AH82)&gt;0,IF(AND(S82=1,R82&lt;&gt;1),1,IF(AND(S82=0,R82&lt;&gt;0),-1,0)),IF(AND(S82=1,R82&lt;&gt;1),1,0))</f>
        <v>0</v>
      </c>
      <c r="AJ82" s="11">
        <f ca="1">IF(SUM($W82:AI82)&gt;0,IF(AND(T82=1,S82&lt;&gt;1),1,IF(AND(T82=0,S82&lt;&gt;0),-1,0)),IF(AND(T82=1,S82&lt;&gt;1),1,0))</f>
        <v>0</v>
      </c>
      <c r="AK82" s="11">
        <f ca="1">IF(SUM($W82:AJ82)&gt;0,IF(AND(U82=1,T82&lt;&gt;1),1,IF(AND(U82=0,T82&lt;&gt;0),-1,0)),IF(AND(U82=1,T82&lt;&gt;1),1,0))</f>
        <v>0</v>
      </c>
      <c r="AL82" s="11">
        <f t="shared" ca="1" si="64"/>
        <v>1</v>
      </c>
      <c r="AN82" s="4" t="str">
        <f t="shared" ca="1" si="65"/>
        <v/>
      </c>
      <c r="AO82" s="4" t="str">
        <f t="shared" ca="1" si="66"/>
        <v/>
      </c>
      <c r="AP82" s="4" t="str">
        <f t="shared" ca="1" si="67"/>
        <v/>
      </c>
      <c r="AQ82" s="4" t="str">
        <f t="shared" ca="1" si="68"/>
        <v/>
      </c>
      <c r="AR82" s="4">
        <f t="shared" ca="1" si="69"/>
        <v>0</v>
      </c>
      <c r="AS82" s="4" t="str">
        <f t="shared" ca="1" si="70"/>
        <v/>
      </c>
      <c r="AT82" s="4" t="str">
        <f t="shared" ca="1" si="71"/>
        <v/>
      </c>
      <c r="AU82" s="4">
        <f t="shared" ca="1" si="72"/>
        <v>0</v>
      </c>
      <c r="AV82" s="4" t="str">
        <f t="shared" ca="1" si="73"/>
        <v/>
      </c>
      <c r="AW82" s="4" t="str">
        <f t="shared" ca="1" si="74"/>
        <v/>
      </c>
      <c r="AX82" s="4" t="str">
        <f t="shared" ca="1" si="75"/>
        <v/>
      </c>
      <c r="AY82" s="4" t="str">
        <f t="shared" ca="1" si="76"/>
        <v/>
      </c>
      <c r="AZ82" s="4" t="str">
        <f t="shared" ca="1" si="77"/>
        <v/>
      </c>
      <c r="BA82" s="11" t="str">
        <f t="shared" ca="1" si="78"/>
        <v/>
      </c>
      <c r="BB82" s="11" t="str">
        <f t="shared" ca="1" si="79"/>
        <v/>
      </c>
      <c r="BC82" s="11" t="str">
        <f t="shared" ca="1" si="49"/>
        <v/>
      </c>
      <c r="BE82" s="4">
        <f ca="1">COUNT($AN82:AN82)</f>
        <v>0</v>
      </c>
      <c r="BF82" s="4">
        <f ca="1">COUNT($AN82:AO82)</f>
        <v>0</v>
      </c>
      <c r="BG82" s="4">
        <f ca="1">COUNT($AN82:AP82)</f>
        <v>0</v>
      </c>
      <c r="BH82" s="4">
        <f ca="1">COUNT($AN82:AQ82)</f>
        <v>0</v>
      </c>
      <c r="BI82" s="4">
        <f ca="1">COUNT($AN82:AR82)</f>
        <v>1</v>
      </c>
      <c r="BJ82" s="4">
        <f ca="1">COUNT($AN82:AS82)</f>
        <v>1</v>
      </c>
      <c r="BK82" s="4">
        <f ca="1">COUNT($AN82:AT82)</f>
        <v>1</v>
      </c>
      <c r="BL82" s="4">
        <f ca="1">COUNT($AN82:AU82)</f>
        <v>2</v>
      </c>
      <c r="BM82" s="4">
        <f ca="1">COUNT($AN82:AV82)</f>
        <v>2</v>
      </c>
      <c r="BN82" s="4">
        <f ca="1">COUNT($AN82:AW82)</f>
        <v>2</v>
      </c>
      <c r="BO82" s="4">
        <f ca="1">COUNT($AN82:AX82)</f>
        <v>2</v>
      </c>
      <c r="BP82" s="4">
        <f ca="1">COUNT($AN82:AY82)</f>
        <v>2</v>
      </c>
      <c r="BQ82" s="4">
        <f ca="1">COUNT($AN82:AZ82)</f>
        <v>2</v>
      </c>
      <c r="BR82" s="11">
        <f ca="1">COUNT($AN82:BA82)</f>
        <v>2</v>
      </c>
      <c r="BS82" s="11">
        <f ca="1">COUNT($AN82:BB82)</f>
        <v>2</v>
      </c>
      <c r="BT82" s="4">
        <f t="shared" ca="1" si="80"/>
        <v>2</v>
      </c>
      <c r="BV82" s="11">
        <f ca="1">IFERROR(HLOOKUP(BV$1,$BE82:$BS$216,ROWS($BE82:$BE$216),0),"")</f>
        <v>1120701</v>
      </c>
      <c r="BW82" s="11">
        <f ca="1">IFERROR(HLOOKUP(BW$1,$BE82:$BT$216,ROWS($BE82:$BE$216),0),"")</f>
        <v>1150701</v>
      </c>
      <c r="BX82" s="11" t="str">
        <f ca="1">IFERROR(HLOOKUP(BX$1,$BE82:$BS$216,ROWS($BE82:$BE$216),0),"")</f>
        <v/>
      </c>
      <c r="BY82" s="11" t="str">
        <f ca="1">IFERROR(HLOOKUP(BY$1,$BE82:$BT$216,ROWS($BE82:$BE$216),0),"")</f>
        <v/>
      </c>
      <c r="BZ82" s="11" t="str">
        <f ca="1">IFERROR(HLOOKUP(BZ$1,$BE82:$BS$216,ROWS($BE82:$BE$216),0),"")</f>
        <v/>
      </c>
      <c r="CA82" s="11" t="str">
        <f ca="1">IFERROR(HLOOKUP(CA$1,$BE82:$BT$216,ROWS($BE82:$BE$216),0),"")</f>
        <v/>
      </c>
      <c r="CD82" s="4" t="str">
        <f t="shared" ca="1" si="81"/>
        <v>if(Name() == "EMAMILTD-BOM") { includeOK = (DateNum() &gt;= 1120701 AND DateNum() &lt; 1150701); }</v>
      </c>
    </row>
    <row r="83" spans="1:82" x14ac:dyDescent="0.45">
      <c r="B83" s="4" t="s">
        <v>49</v>
      </c>
      <c r="C83" s="4" t="s">
        <v>22699</v>
      </c>
      <c r="D83" s="4" t="s">
        <v>23793</v>
      </c>
      <c r="F83" s="11" t="s">
        <v>19580</v>
      </c>
      <c r="G83" s="4">
        <f t="shared" si="50"/>
        <v>0</v>
      </c>
      <c r="H83" s="4">
        <f t="shared" si="51"/>
        <v>0</v>
      </c>
      <c r="I83" s="4">
        <f t="shared" si="52"/>
        <v>0</v>
      </c>
      <c r="J83" s="4">
        <f t="shared" si="53"/>
        <v>0</v>
      </c>
      <c r="K83" s="4">
        <f t="shared" si="54"/>
        <v>1</v>
      </c>
      <c r="L83" s="4">
        <f t="shared" si="55"/>
        <v>1</v>
      </c>
      <c r="M83" s="4">
        <f t="shared" si="56"/>
        <v>0</v>
      </c>
      <c r="N83" s="4">
        <f t="shared" si="57"/>
        <v>0</v>
      </c>
      <c r="O83" s="4">
        <f t="shared" si="58"/>
        <v>0</v>
      </c>
      <c r="P83" s="4">
        <f t="shared" si="59"/>
        <v>0</v>
      </c>
      <c r="Q83" s="4">
        <f t="shared" si="48"/>
        <v>0</v>
      </c>
      <c r="R83" s="4">
        <f t="shared" si="60"/>
        <v>0</v>
      </c>
      <c r="S83" s="4">
        <f t="shared" si="61"/>
        <v>0</v>
      </c>
      <c r="T83" s="11">
        <f t="shared" si="62"/>
        <v>0</v>
      </c>
      <c r="U83" s="11">
        <f t="shared" si="63"/>
        <v>0</v>
      </c>
      <c r="W83" s="11">
        <f ca="1">IF(SUM($W83:W83)&gt;0,IF(AND(G83=1,F83&lt;&gt;1),1,IF(AND(G83=0,F83&lt;&gt;0),-1,0)),IF(AND(G83=1,F83&lt;&gt;1),1,0))</f>
        <v>0</v>
      </c>
      <c r="X83" s="11">
        <f ca="1">IF(SUM($W83:W83)&gt;0,IF(AND(H83=1,G83&lt;&gt;1),1,IF(AND(H83=0,G83&lt;&gt;0),-1,0)),IF(AND(H83=1,G83&lt;&gt;1),1,0))</f>
        <v>0</v>
      </c>
      <c r="Y83" s="11">
        <f ca="1">IF(SUM($W83:X83)&gt;0,IF(AND(I83=1,H83&lt;&gt;1),1,IF(AND(I83=0,H83&lt;&gt;0),-1,0)),IF(AND(I83=1,H83&lt;&gt;1),1,0))</f>
        <v>0</v>
      </c>
      <c r="Z83" s="11">
        <f ca="1">IF(SUM($W83:Y83)&gt;0,IF(AND(J83=1,I83&lt;&gt;1),1,IF(AND(J83=0,I83&lt;&gt;0),-1,0)),IF(AND(J83=1,I83&lt;&gt;1),1,0))</f>
        <v>0</v>
      </c>
      <c r="AA83" s="11">
        <f ca="1">IF(SUM($W83:Z83)&gt;0,IF(AND(K83=1,J83&lt;&gt;1),1,IF(AND(K83=0,J83&lt;&gt;0),-1,0)),IF(AND(K83=1,J83&lt;&gt;1),1,0))</f>
        <v>1</v>
      </c>
      <c r="AB83" s="11">
        <f ca="1">IF(SUM($W83:AA83)&gt;0,IF(AND(L83=1,K83&lt;&gt;1),1,IF(AND(L83=0,K83&lt;&gt;0),-1,0)),IF(AND(L83=1,K83&lt;&gt;1),1,0))</f>
        <v>0</v>
      </c>
      <c r="AC83" s="11">
        <f ca="1">IF(SUM($W83:AB83)&gt;0,IF(AND(M83=1,L83&lt;&gt;1),1,IF(AND(M83=0,L83&lt;&gt;0),-1,0)),IF(AND(M83=1,L83&lt;&gt;1),1,0))</f>
        <v>-1</v>
      </c>
      <c r="AD83" s="11">
        <f ca="1">IF(SUM($W83:AC83)&gt;0,IF(AND(N83=1,M83&lt;&gt;1),1,IF(AND(N83=0,M83&lt;&gt;0),-1,0)),IF(AND(N83=1,M83&lt;&gt;1),1,0))</f>
        <v>0</v>
      </c>
      <c r="AE83" s="11">
        <f ca="1">IF(SUM($W83:AD83)&gt;0,IF(AND(O83=1,N83&lt;&gt;1),1,IF(AND(O83=0,N83&lt;&gt;0),-1,0)),IF(AND(O83=1,N83&lt;&gt;1),1,0))</f>
        <v>0</v>
      </c>
      <c r="AF83" s="11">
        <f ca="1">IF(SUM($W83:AE83)&gt;0,IF(AND(P83=1,O83&lt;&gt;1),1,IF(AND(P83=0,O83&lt;&gt;0),-1,0)),IF(AND(P83=1,O83&lt;&gt;1),1,0))</f>
        <v>0</v>
      </c>
      <c r="AG83" s="11">
        <f ca="1">IF(SUM($W83:AF83)&gt;0,IF(AND(Q83=1,P83&lt;&gt;1),1,IF(AND(Q83=0,P83&lt;&gt;0),-1,0)),IF(AND(Q83=1,P83&lt;&gt;1),1,0))</f>
        <v>0</v>
      </c>
      <c r="AH83" s="11">
        <f ca="1">IF(SUM($W83:AG83)&gt;0,IF(AND(R83=1,Q83&lt;&gt;1),1,IF(AND(R83=0,Q83&lt;&gt;0),-1,0)),IF(AND(R83=1,Q83&lt;&gt;1),1,0))</f>
        <v>0</v>
      </c>
      <c r="AI83" s="11">
        <f ca="1">IF(SUM($W83:AH83)&gt;0,IF(AND(S83=1,R83&lt;&gt;1),1,IF(AND(S83=0,R83&lt;&gt;0),-1,0)),IF(AND(S83=1,R83&lt;&gt;1),1,0))</f>
        <v>0</v>
      </c>
      <c r="AJ83" s="11">
        <f ca="1">IF(SUM($W83:AI83)&gt;0,IF(AND(T83=1,S83&lt;&gt;1),1,IF(AND(T83=0,S83&lt;&gt;0),-1,0)),IF(AND(T83=1,S83&lt;&gt;1),1,0))</f>
        <v>0</v>
      </c>
      <c r="AK83" s="11">
        <f ca="1">IF(SUM($W83:AJ83)&gt;0,IF(AND(U83=1,T83&lt;&gt;1),1,IF(AND(U83=0,T83&lt;&gt;0),-1,0)),IF(AND(U83=1,T83&lt;&gt;1),1,0))</f>
        <v>0</v>
      </c>
      <c r="AL83" s="11">
        <f t="shared" ca="1" si="64"/>
        <v>1</v>
      </c>
      <c r="AN83" s="4" t="str">
        <f t="shared" ca="1" si="65"/>
        <v/>
      </c>
      <c r="AO83" s="4" t="str">
        <f t="shared" ca="1" si="66"/>
        <v/>
      </c>
      <c r="AP83" s="4" t="str">
        <f t="shared" ca="1" si="67"/>
        <v/>
      </c>
      <c r="AQ83" s="4" t="str">
        <f t="shared" ca="1" si="68"/>
        <v/>
      </c>
      <c r="AR83" s="4">
        <f t="shared" ca="1" si="69"/>
        <v>0</v>
      </c>
      <c r="AS83" s="4" t="str">
        <f t="shared" ca="1" si="70"/>
        <v/>
      </c>
      <c r="AT83" s="4">
        <f t="shared" ca="1" si="71"/>
        <v>0</v>
      </c>
      <c r="AU83" s="4" t="str">
        <f t="shared" ca="1" si="72"/>
        <v/>
      </c>
      <c r="AV83" s="4" t="str">
        <f t="shared" ca="1" si="73"/>
        <v/>
      </c>
      <c r="AW83" s="4" t="str">
        <f t="shared" ca="1" si="74"/>
        <v/>
      </c>
      <c r="AX83" s="4" t="str">
        <f t="shared" ca="1" si="75"/>
        <v/>
      </c>
      <c r="AY83" s="4" t="str">
        <f t="shared" ca="1" si="76"/>
        <v/>
      </c>
      <c r="AZ83" s="4" t="str">
        <f t="shared" ca="1" si="77"/>
        <v/>
      </c>
      <c r="BA83" s="11" t="str">
        <f t="shared" ca="1" si="78"/>
        <v/>
      </c>
      <c r="BB83" s="11" t="str">
        <f t="shared" ca="1" si="79"/>
        <v/>
      </c>
      <c r="BC83" s="11" t="str">
        <f t="shared" ca="1" si="49"/>
        <v/>
      </c>
      <c r="BE83" s="4">
        <f ca="1">COUNT($AN83:AN83)</f>
        <v>0</v>
      </c>
      <c r="BF83" s="4">
        <f ca="1">COUNT($AN83:AO83)</f>
        <v>0</v>
      </c>
      <c r="BG83" s="4">
        <f ca="1">COUNT($AN83:AP83)</f>
        <v>0</v>
      </c>
      <c r="BH83" s="4">
        <f ca="1">COUNT($AN83:AQ83)</f>
        <v>0</v>
      </c>
      <c r="BI83" s="4">
        <f ca="1">COUNT($AN83:AR83)</f>
        <v>1</v>
      </c>
      <c r="BJ83" s="4">
        <f ca="1">COUNT($AN83:AS83)</f>
        <v>1</v>
      </c>
      <c r="BK83" s="4">
        <f ca="1">COUNT($AN83:AT83)</f>
        <v>2</v>
      </c>
      <c r="BL83" s="4">
        <f ca="1">COUNT($AN83:AU83)</f>
        <v>2</v>
      </c>
      <c r="BM83" s="4">
        <f ca="1">COUNT($AN83:AV83)</f>
        <v>2</v>
      </c>
      <c r="BN83" s="4">
        <f ca="1">COUNT($AN83:AW83)</f>
        <v>2</v>
      </c>
      <c r="BO83" s="4">
        <f ca="1">COUNT($AN83:AX83)</f>
        <v>2</v>
      </c>
      <c r="BP83" s="4">
        <f ca="1">COUNT($AN83:AY83)</f>
        <v>2</v>
      </c>
      <c r="BQ83" s="4">
        <f ca="1">COUNT($AN83:AZ83)</f>
        <v>2</v>
      </c>
      <c r="BR83" s="11">
        <f ca="1">COUNT($AN83:BA83)</f>
        <v>2</v>
      </c>
      <c r="BS83" s="11">
        <f ca="1">COUNT($AN83:BB83)</f>
        <v>2</v>
      </c>
      <c r="BT83" s="4">
        <f t="shared" ca="1" si="80"/>
        <v>2</v>
      </c>
      <c r="BV83" s="11">
        <f ca="1">IFERROR(HLOOKUP(BV$1,$BE83:$BS$216,ROWS($BE83:$BE$216),0),"")</f>
        <v>1120701</v>
      </c>
      <c r="BW83" s="11">
        <f ca="1">IFERROR(HLOOKUP(BW$1,$BE83:$BT$216,ROWS($BE83:$BE$216),0),"")</f>
        <v>1140701</v>
      </c>
      <c r="BX83" s="11" t="str">
        <f ca="1">IFERROR(HLOOKUP(BX$1,$BE83:$BS$216,ROWS($BE83:$BE$216),0),"")</f>
        <v/>
      </c>
      <c r="BY83" s="11" t="str">
        <f ca="1">IFERROR(HLOOKUP(BY$1,$BE83:$BT$216,ROWS($BE83:$BE$216),0),"")</f>
        <v/>
      </c>
      <c r="BZ83" s="11" t="str">
        <f ca="1">IFERROR(HLOOKUP(BZ$1,$BE83:$BS$216,ROWS($BE83:$BE$216),0),"")</f>
        <v/>
      </c>
      <c r="CA83" s="11" t="str">
        <f ca="1">IFERROR(HLOOKUP(CA$1,$BE83:$BT$216,ROWS($BE83:$BE$216),0),"")</f>
        <v/>
      </c>
      <c r="CD83" s="4" t="str">
        <f t="shared" ca="1" si="81"/>
        <v>if(Name() == "GMDCLTD-BOM") { includeOK = (DateNum() &gt;= 1120701 AND DateNum() &lt; 1140701); }</v>
      </c>
    </row>
    <row r="84" spans="1:82" x14ac:dyDescent="0.45">
      <c r="B84" s="4" t="s">
        <v>62</v>
      </c>
      <c r="C84" s="4" t="s">
        <v>18078</v>
      </c>
      <c r="D84" s="4" t="s">
        <v>23805</v>
      </c>
      <c r="F84" s="11" t="s">
        <v>18307</v>
      </c>
      <c r="G84" s="4">
        <f t="shared" si="50"/>
        <v>0</v>
      </c>
      <c r="H84" s="4">
        <f t="shared" si="51"/>
        <v>0</v>
      </c>
      <c r="I84" s="4">
        <f t="shared" si="52"/>
        <v>0</v>
      </c>
      <c r="J84" s="4">
        <f t="shared" si="53"/>
        <v>0</v>
      </c>
      <c r="K84" s="4">
        <f t="shared" si="54"/>
        <v>1</v>
      </c>
      <c r="L84" s="4">
        <f t="shared" si="55"/>
        <v>1</v>
      </c>
      <c r="M84" s="4">
        <f t="shared" si="56"/>
        <v>1</v>
      </c>
      <c r="N84" s="4">
        <f t="shared" si="57"/>
        <v>1</v>
      </c>
      <c r="O84" s="4">
        <f t="shared" si="58"/>
        <v>1</v>
      </c>
      <c r="P84" s="4">
        <f t="shared" si="59"/>
        <v>1</v>
      </c>
      <c r="Q84" s="4">
        <f t="shared" si="48"/>
        <v>1</v>
      </c>
      <c r="R84" s="4">
        <f t="shared" si="60"/>
        <v>0</v>
      </c>
      <c r="S84" s="4">
        <f t="shared" si="61"/>
        <v>0</v>
      </c>
      <c r="T84" s="11">
        <f t="shared" si="62"/>
        <v>0</v>
      </c>
      <c r="U84" s="11">
        <f t="shared" si="63"/>
        <v>0</v>
      </c>
      <c r="W84" s="11">
        <f ca="1">IF(SUM($W84:W84)&gt;0,IF(AND(G84=1,F84&lt;&gt;1),1,IF(AND(G84=0,F84&lt;&gt;0),-1,0)),IF(AND(G84=1,F84&lt;&gt;1),1,0))</f>
        <v>0</v>
      </c>
      <c r="X84" s="11">
        <f ca="1">IF(SUM($W84:W84)&gt;0,IF(AND(H84=1,G84&lt;&gt;1),1,IF(AND(H84=0,G84&lt;&gt;0),-1,0)),IF(AND(H84=1,G84&lt;&gt;1),1,0))</f>
        <v>0</v>
      </c>
      <c r="Y84" s="11">
        <f ca="1">IF(SUM($W84:X84)&gt;0,IF(AND(I84=1,H84&lt;&gt;1),1,IF(AND(I84=0,H84&lt;&gt;0),-1,0)),IF(AND(I84=1,H84&lt;&gt;1),1,0))</f>
        <v>0</v>
      </c>
      <c r="Z84" s="11">
        <f ca="1">IF(SUM($W84:Y84)&gt;0,IF(AND(J84=1,I84&lt;&gt;1),1,IF(AND(J84=0,I84&lt;&gt;0),-1,0)),IF(AND(J84=1,I84&lt;&gt;1),1,0))</f>
        <v>0</v>
      </c>
      <c r="AA84" s="11">
        <f ca="1">IF(SUM($W84:Z84)&gt;0,IF(AND(K84=1,J84&lt;&gt;1),1,IF(AND(K84=0,J84&lt;&gt;0),-1,0)),IF(AND(K84=1,J84&lt;&gt;1),1,0))</f>
        <v>1</v>
      </c>
      <c r="AB84" s="11">
        <f ca="1">IF(SUM($W84:AA84)&gt;0,IF(AND(L84=1,K84&lt;&gt;1),1,IF(AND(L84=0,K84&lt;&gt;0),-1,0)),IF(AND(L84=1,K84&lt;&gt;1),1,0))</f>
        <v>0</v>
      </c>
      <c r="AC84" s="11">
        <f ca="1">IF(SUM($W84:AB84)&gt;0,IF(AND(M84=1,L84&lt;&gt;1),1,IF(AND(M84=0,L84&lt;&gt;0),-1,0)),IF(AND(M84=1,L84&lt;&gt;1),1,0))</f>
        <v>0</v>
      </c>
      <c r="AD84" s="11">
        <f ca="1">IF(SUM($W84:AC84)&gt;0,IF(AND(N84=1,M84&lt;&gt;1),1,IF(AND(N84=0,M84&lt;&gt;0),-1,0)),IF(AND(N84=1,M84&lt;&gt;1),1,0))</f>
        <v>0</v>
      </c>
      <c r="AE84" s="11">
        <f ca="1">IF(SUM($W84:AD84)&gt;0,IF(AND(O84=1,N84&lt;&gt;1),1,IF(AND(O84=0,N84&lt;&gt;0),-1,0)),IF(AND(O84=1,N84&lt;&gt;1),1,0))</f>
        <v>0</v>
      </c>
      <c r="AF84" s="11">
        <f ca="1">IF(SUM($W84:AE84)&gt;0,IF(AND(P84=1,O84&lt;&gt;1),1,IF(AND(P84=0,O84&lt;&gt;0),-1,0)),IF(AND(P84=1,O84&lt;&gt;1),1,0))</f>
        <v>0</v>
      </c>
      <c r="AG84" s="11">
        <f ca="1">IF(SUM($W84:AF84)&gt;0,IF(AND(Q84=1,P84&lt;&gt;1),1,IF(AND(Q84=0,P84&lt;&gt;0),-1,0)),IF(AND(Q84=1,P84&lt;&gt;1),1,0))</f>
        <v>0</v>
      </c>
      <c r="AH84" s="11">
        <f ca="1">IF(SUM($W84:AG84)&gt;0,IF(AND(R84=1,Q84&lt;&gt;1),1,IF(AND(R84=0,Q84&lt;&gt;0),-1,0)),IF(AND(R84=1,Q84&lt;&gt;1),1,0))</f>
        <v>-1</v>
      </c>
      <c r="AI84" s="11">
        <f ca="1">IF(SUM($W84:AH84)&gt;0,IF(AND(S84=1,R84&lt;&gt;1),1,IF(AND(S84=0,R84&lt;&gt;0),-1,0)),IF(AND(S84=1,R84&lt;&gt;1),1,0))</f>
        <v>0</v>
      </c>
      <c r="AJ84" s="11">
        <f ca="1">IF(SUM($W84:AI84)&gt;0,IF(AND(T84=1,S84&lt;&gt;1),1,IF(AND(T84=0,S84&lt;&gt;0),-1,0)),IF(AND(T84=1,S84&lt;&gt;1),1,0))</f>
        <v>0</v>
      </c>
      <c r="AK84" s="11">
        <f ca="1">IF(SUM($W84:AJ84)&gt;0,IF(AND(U84=1,T84&lt;&gt;1),1,IF(AND(U84=0,T84&lt;&gt;0),-1,0)),IF(AND(U84=1,T84&lt;&gt;1),1,0))</f>
        <v>0</v>
      </c>
      <c r="AL84" s="11">
        <f t="shared" ca="1" si="64"/>
        <v>1</v>
      </c>
      <c r="AN84" s="4" t="str">
        <f t="shared" ca="1" si="65"/>
        <v/>
      </c>
      <c r="AO84" s="4" t="str">
        <f t="shared" ca="1" si="66"/>
        <v/>
      </c>
      <c r="AP84" s="4" t="str">
        <f t="shared" ca="1" si="67"/>
        <v/>
      </c>
      <c r="AQ84" s="4" t="str">
        <f t="shared" ca="1" si="68"/>
        <v/>
      </c>
      <c r="AR84" s="4">
        <f t="shared" ca="1" si="69"/>
        <v>0</v>
      </c>
      <c r="AS84" s="4" t="str">
        <f t="shared" ca="1" si="70"/>
        <v/>
      </c>
      <c r="AT84" s="4" t="str">
        <f t="shared" ca="1" si="71"/>
        <v/>
      </c>
      <c r="AU84" s="4" t="str">
        <f t="shared" ca="1" si="72"/>
        <v/>
      </c>
      <c r="AV84" s="4" t="str">
        <f t="shared" ca="1" si="73"/>
        <v/>
      </c>
      <c r="AW84" s="4" t="str">
        <f t="shared" ca="1" si="74"/>
        <v/>
      </c>
      <c r="AX84" s="4" t="str">
        <f t="shared" ca="1" si="75"/>
        <v/>
      </c>
      <c r="AY84" s="4">
        <f t="shared" ca="1" si="76"/>
        <v>0</v>
      </c>
      <c r="AZ84" s="4" t="str">
        <f t="shared" ca="1" si="77"/>
        <v/>
      </c>
      <c r="BA84" s="11" t="str">
        <f t="shared" ca="1" si="78"/>
        <v/>
      </c>
      <c r="BB84" s="11" t="str">
        <f t="shared" ca="1" si="79"/>
        <v/>
      </c>
      <c r="BC84" s="11" t="str">
        <f t="shared" ca="1" si="49"/>
        <v/>
      </c>
      <c r="BE84" s="4">
        <f ca="1">COUNT($AN84:AN84)</f>
        <v>0</v>
      </c>
      <c r="BF84" s="4">
        <f ca="1">COUNT($AN84:AO84)</f>
        <v>0</v>
      </c>
      <c r="BG84" s="4">
        <f ca="1">COUNT($AN84:AP84)</f>
        <v>0</v>
      </c>
      <c r="BH84" s="4">
        <f ca="1">COUNT($AN84:AQ84)</f>
        <v>0</v>
      </c>
      <c r="BI84" s="4">
        <f ca="1">COUNT($AN84:AR84)</f>
        <v>1</v>
      </c>
      <c r="BJ84" s="4">
        <f ca="1">COUNT($AN84:AS84)</f>
        <v>1</v>
      </c>
      <c r="BK84" s="4">
        <f ca="1">COUNT($AN84:AT84)</f>
        <v>1</v>
      </c>
      <c r="BL84" s="4">
        <f ca="1">COUNT($AN84:AU84)</f>
        <v>1</v>
      </c>
      <c r="BM84" s="4">
        <f ca="1">COUNT($AN84:AV84)</f>
        <v>1</v>
      </c>
      <c r="BN84" s="4">
        <f ca="1">COUNT($AN84:AW84)</f>
        <v>1</v>
      </c>
      <c r="BO84" s="4">
        <f ca="1">COUNT($AN84:AX84)</f>
        <v>1</v>
      </c>
      <c r="BP84" s="4">
        <f ca="1">COUNT($AN84:AY84)</f>
        <v>2</v>
      </c>
      <c r="BQ84" s="4">
        <f ca="1">COUNT($AN84:AZ84)</f>
        <v>2</v>
      </c>
      <c r="BR84" s="11">
        <f ca="1">COUNT($AN84:BA84)</f>
        <v>2</v>
      </c>
      <c r="BS84" s="11">
        <f ca="1">COUNT($AN84:BB84)</f>
        <v>2</v>
      </c>
      <c r="BT84" s="4">
        <f t="shared" ca="1" si="80"/>
        <v>2</v>
      </c>
      <c r="BV84" s="11">
        <f ca="1">IFERROR(HLOOKUP(BV$1,$BE84:$BS$216,ROWS($BE84:$BE$216),0),"")</f>
        <v>1120701</v>
      </c>
      <c r="BW84" s="11">
        <f ca="1">IFERROR(HLOOKUP(BW$1,$BE84:$BT$216,ROWS($BE84:$BE$216),0),"")</f>
        <v>1190701</v>
      </c>
      <c r="BX84" s="11" t="str">
        <f ca="1">IFERROR(HLOOKUP(BX$1,$BE84:$BS$216,ROWS($BE84:$BE$216),0),"")</f>
        <v/>
      </c>
      <c r="BY84" s="11" t="str">
        <f ca="1">IFERROR(HLOOKUP(BY$1,$BE84:$BT$216,ROWS($BE84:$BE$216),0),"")</f>
        <v/>
      </c>
      <c r="BZ84" s="11" t="str">
        <f ca="1">IFERROR(HLOOKUP(BZ$1,$BE84:$BS$216,ROWS($BE84:$BE$216),0),"")</f>
        <v/>
      </c>
      <c r="CA84" s="11" t="str">
        <f ca="1">IFERROR(HLOOKUP(CA$1,$BE84:$BT$216,ROWS($BE84:$BE$216),0),"")</f>
        <v/>
      </c>
      <c r="CD84" s="4" t="str">
        <f t="shared" ca="1" si="81"/>
        <v>if(Name() == "BAJAJCORP-BOM") { includeOK = (DateNum() &gt;= 1120701 AND DateNum() &lt; 1190701); }</v>
      </c>
    </row>
    <row r="85" spans="1:82" x14ac:dyDescent="0.45">
      <c r="B85" s="4" t="s">
        <v>63</v>
      </c>
      <c r="C85" s="4" t="s">
        <v>19055</v>
      </c>
      <c r="D85" s="4" t="s">
        <v>23806</v>
      </c>
      <c r="F85" s="11" t="s">
        <v>20204</v>
      </c>
      <c r="G85" s="4">
        <f t="shared" si="50"/>
        <v>0</v>
      </c>
      <c r="H85" s="4">
        <f t="shared" si="51"/>
        <v>0</v>
      </c>
      <c r="I85" s="4">
        <f t="shared" si="52"/>
        <v>0</v>
      </c>
      <c r="J85" s="4">
        <f t="shared" si="53"/>
        <v>0</v>
      </c>
      <c r="K85" s="4">
        <f t="shared" si="54"/>
        <v>1</v>
      </c>
      <c r="L85" s="4">
        <f t="shared" si="55"/>
        <v>1</v>
      </c>
      <c r="M85" s="4">
        <f t="shared" si="56"/>
        <v>0</v>
      </c>
      <c r="N85" s="4">
        <f t="shared" si="57"/>
        <v>0</v>
      </c>
      <c r="O85" s="4">
        <f t="shared" si="58"/>
        <v>0</v>
      </c>
      <c r="P85" s="4">
        <f t="shared" si="59"/>
        <v>0</v>
      </c>
      <c r="Q85" s="4">
        <f t="shared" si="48"/>
        <v>0</v>
      </c>
      <c r="R85" s="4">
        <f t="shared" si="60"/>
        <v>0</v>
      </c>
      <c r="S85" s="4">
        <f t="shared" si="61"/>
        <v>0</v>
      </c>
      <c r="T85" s="11">
        <f t="shared" si="62"/>
        <v>0</v>
      </c>
      <c r="U85" s="11">
        <f t="shared" si="63"/>
        <v>0</v>
      </c>
      <c r="W85" s="11">
        <f ca="1">IF(SUM($W85:W85)&gt;0,IF(AND(G85=1,F85&lt;&gt;1),1,IF(AND(G85=0,F85&lt;&gt;0),-1,0)),IF(AND(G85=1,F85&lt;&gt;1),1,0))</f>
        <v>0</v>
      </c>
      <c r="X85" s="11">
        <f ca="1">IF(SUM($W85:W85)&gt;0,IF(AND(H85=1,G85&lt;&gt;1),1,IF(AND(H85=0,G85&lt;&gt;0),-1,0)),IF(AND(H85=1,G85&lt;&gt;1),1,0))</f>
        <v>0</v>
      </c>
      <c r="Y85" s="11">
        <f ca="1">IF(SUM($W85:X85)&gt;0,IF(AND(I85=1,H85&lt;&gt;1),1,IF(AND(I85=0,H85&lt;&gt;0),-1,0)),IF(AND(I85=1,H85&lt;&gt;1),1,0))</f>
        <v>0</v>
      </c>
      <c r="Z85" s="11">
        <f ca="1">IF(SUM($W85:Y85)&gt;0,IF(AND(J85=1,I85&lt;&gt;1),1,IF(AND(J85=0,I85&lt;&gt;0),-1,0)),IF(AND(J85=1,I85&lt;&gt;1),1,0))</f>
        <v>0</v>
      </c>
      <c r="AA85" s="11">
        <f ca="1">IF(SUM($W85:Z85)&gt;0,IF(AND(K85=1,J85&lt;&gt;1),1,IF(AND(K85=0,J85&lt;&gt;0),-1,0)),IF(AND(K85=1,J85&lt;&gt;1),1,0))</f>
        <v>1</v>
      </c>
      <c r="AB85" s="11">
        <f ca="1">IF(SUM($W85:AA85)&gt;0,IF(AND(L85=1,K85&lt;&gt;1),1,IF(AND(L85=0,K85&lt;&gt;0),-1,0)),IF(AND(L85=1,K85&lt;&gt;1),1,0))</f>
        <v>0</v>
      </c>
      <c r="AC85" s="11">
        <f ca="1">IF(SUM($W85:AB85)&gt;0,IF(AND(M85=1,L85&lt;&gt;1),1,IF(AND(M85=0,L85&lt;&gt;0),-1,0)),IF(AND(M85=1,L85&lt;&gt;1),1,0))</f>
        <v>-1</v>
      </c>
      <c r="AD85" s="11">
        <f ca="1">IF(SUM($W85:AC85)&gt;0,IF(AND(N85=1,M85&lt;&gt;1),1,IF(AND(N85=0,M85&lt;&gt;0),-1,0)),IF(AND(N85=1,M85&lt;&gt;1),1,0))</f>
        <v>0</v>
      </c>
      <c r="AE85" s="11">
        <f ca="1">IF(SUM($W85:AD85)&gt;0,IF(AND(O85=1,N85&lt;&gt;1),1,IF(AND(O85=0,N85&lt;&gt;0),-1,0)),IF(AND(O85=1,N85&lt;&gt;1),1,0))</f>
        <v>0</v>
      </c>
      <c r="AF85" s="11">
        <f ca="1">IF(SUM($W85:AE85)&gt;0,IF(AND(P85=1,O85&lt;&gt;1),1,IF(AND(P85=0,O85&lt;&gt;0),-1,0)),IF(AND(P85=1,O85&lt;&gt;1),1,0))</f>
        <v>0</v>
      </c>
      <c r="AG85" s="11">
        <f ca="1">IF(SUM($W85:AF85)&gt;0,IF(AND(Q85=1,P85&lt;&gt;1),1,IF(AND(Q85=0,P85&lt;&gt;0),-1,0)),IF(AND(Q85=1,P85&lt;&gt;1),1,0))</f>
        <v>0</v>
      </c>
      <c r="AH85" s="11">
        <f ca="1">IF(SUM($W85:AG85)&gt;0,IF(AND(R85=1,Q85&lt;&gt;1),1,IF(AND(R85=0,Q85&lt;&gt;0),-1,0)),IF(AND(R85=1,Q85&lt;&gt;1),1,0))</f>
        <v>0</v>
      </c>
      <c r="AI85" s="11">
        <f ca="1">IF(SUM($W85:AH85)&gt;0,IF(AND(S85=1,R85&lt;&gt;1),1,IF(AND(S85=0,R85&lt;&gt;0),-1,0)),IF(AND(S85=1,R85&lt;&gt;1),1,0))</f>
        <v>0</v>
      </c>
      <c r="AJ85" s="11">
        <f ca="1">IF(SUM($W85:AI85)&gt;0,IF(AND(T85=1,S85&lt;&gt;1),1,IF(AND(T85=0,S85&lt;&gt;0),-1,0)),IF(AND(T85=1,S85&lt;&gt;1),1,0))</f>
        <v>0</v>
      </c>
      <c r="AK85" s="11">
        <f ca="1">IF(SUM($W85:AJ85)&gt;0,IF(AND(U85=1,T85&lt;&gt;1),1,IF(AND(U85=0,T85&lt;&gt;0),-1,0)),IF(AND(U85=1,T85&lt;&gt;1),1,0))</f>
        <v>0</v>
      </c>
      <c r="AL85" s="11">
        <f t="shared" ca="1" si="64"/>
        <v>1</v>
      </c>
      <c r="AN85" s="4" t="str">
        <f t="shared" ca="1" si="65"/>
        <v/>
      </c>
      <c r="AO85" s="4" t="str">
        <f t="shared" ca="1" si="66"/>
        <v/>
      </c>
      <c r="AP85" s="4" t="str">
        <f t="shared" ca="1" si="67"/>
        <v/>
      </c>
      <c r="AQ85" s="4" t="str">
        <f t="shared" ca="1" si="68"/>
        <v/>
      </c>
      <c r="AR85" s="4">
        <f t="shared" ca="1" si="69"/>
        <v>0</v>
      </c>
      <c r="AS85" s="4" t="str">
        <f t="shared" ca="1" si="70"/>
        <v/>
      </c>
      <c r="AT85" s="4">
        <f t="shared" ca="1" si="71"/>
        <v>0</v>
      </c>
      <c r="AU85" s="4" t="str">
        <f t="shared" ca="1" si="72"/>
        <v/>
      </c>
      <c r="AV85" s="4" t="str">
        <f t="shared" ca="1" si="73"/>
        <v/>
      </c>
      <c r="AW85" s="4" t="str">
        <f t="shared" ca="1" si="74"/>
        <v/>
      </c>
      <c r="AX85" s="4" t="str">
        <f t="shared" ca="1" si="75"/>
        <v/>
      </c>
      <c r="AY85" s="4" t="str">
        <f t="shared" ca="1" si="76"/>
        <v/>
      </c>
      <c r="AZ85" s="4" t="str">
        <f t="shared" ca="1" si="77"/>
        <v/>
      </c>
      <c r="BA85" s="11" t="str">
        <f t="shared" ca="1" si="78"/>
        <v/>
      </c>
      <c r="BB85" s="11" t="str">
        <f t="shared" ca="1" si="79"/>
        <v/>
      </c>
      <c r="BC85" s="11" t="str">
        <f t="shared" ca="1" si="49"/>
        <v/>
      </c>
      <c r="BE85" s="4">
        <f ca="1">COUNT($AN85:AN85)</f>
        <v>0</v>
      </c>
      <c r="BF85" s="4">
        <f ca="1">COUNT($AN85:AO85)</f>
        <v>0</v>
      </c>
      <c r="BG85" s="4">
        <f ca="1">COUNT($AN85:AP85)</f>
        <v>0</v>
      </c>
      <c r="BH85" s="4">
        <f ca="1">COUNT($AN85:AQ85)</f>
        <v>0</v>
      </c>
      <c r="BI85" s="4">
        <f ca="1">COUNT($AN85:AR85)</f>
        <v>1</v>
      </c>
      <c r="BJ85" s="4">
        <f ca="1">COUNT($AN85:AS85)</f>
        <v>1</v>
      </c>
      <c r="BK85" s="4">
        <f ca="1">COUNT($AN85:AT85)</f>
        <v>2</v>
      </c>
      <c r="BL85" s="4">
        <f ca="1">COUNT($AN85:AU85)</f>
        <v>2</v>
      </c>
      <c r="BM85" s="4">
        <f ca="1">COUNT($AN85:AV85)</f>
        <v>2</v>
      </c>
      <c r="BN85" s="4">
        <f ca="1">COUNT($AN85:AW85)</f>
        <v>2</v>
      </c>
      <c r="BO85" s="4">
        <f ca="1">COUNT($AN85:AX85)</f>
        <v>2</v>
      </c>
      <c r="BP85" s="4">
        <f ca="1">COUNT($AN85:AY85)</f>
        <v>2</v>
      </c>
      <c r="BQ85" s="4">
        <f ca="1">COUNT($AN85:AZ85)</f>
        <v>2</v>
      </c>
      <c r="BR85" s="11">
        <f ca="1">COUNT($AN85:BA85)</f>
        <v>2</v>
      </c>
      <c r="BS85" s="11">
        <f ca="1">COUNT($AN85:BB85)</f>
        <v>2</v>
      </c>
      <c r="BT85" s="4">
        <f t="shared" ca="1" si="80"/>
        <v>2</v>
      </c>
      <c r="BV85" s="11">
        <f ca="1">IFERROR(HLOOKUP(BV$1,$BE85:$BS$216,ROWS($BE85:$BE$216),0),"")</f>
        <v>1120701</v>
      </c>
      <c r="BW85" s="11">
        <f ca="1">IFERROR(HLOOKUP(BW$1,$BE85:$BT$216,ROWS($BE85:$BE$216),0),"")</f>
        <v>1140701</v>
      </c>
      <c r="BX85" s="11" t="str">
        <f ca="1">IFERROR(HLOOKUP(BX$1,$BE85:$BS$216,ROWS($BE85:$BE$216),0),"")</f>
        <v/>
      </c>
      <c r="BY85" s="11" t="str">
        <f ca="1">IFERROR(HLOOKUP(BY$1,$BE85:$BT$216,ROWS($BE85:$BE$216),0),"")</f>
        <v/>
      </c>
      <c r="BZ85" s="11" t="str">
        <f ca="1">IFERROR(HLOOKUP(BZ$1,$BE85:$BS$216,ROWS($BE85:$BE$216),0),"")</f>
        <v/>
      </c>
      <c r="CA85" s="11" t="str">
        <f ca="1">IFERROR(HLOOKUP(CA$1,$BE85:$BT$216,ROWS($BE85:$BE$216),0),"")</f>
        <v/>
      </c>
      <c r="CD85" s="4" t="str">
        <f t="shared" ca="1" si="81"/>
        <v>if(Name() == "KAJARIACER-BOM") { includeOK = (DateNum() &gt;= 1120701 AND DateNum() &lt; 1140701); }</v>
      </c>
    </row>
    <row r="86" spans="1:82" x14ac:dyDescent="0.45">
      <c r="B86" s="4" t="s">
        <v>64</v>
      </c>
      <c r="C86" s="4" t="s">
        <v>18004</v>
      </c>
      <c r="D86" s="4" t="s">
        <v>23807</v>
      </c>
      <c r="F86" s="11" t="s">
        <v>22982</v>
      </c>
      <c r="G86" s="4">
        <f t="shared" si="50"/>
        <v>0</v>
      </c>
      <c r="H86" s="4">
        <f t="shared" si="51"/>
        <v>0</v>
      </c>
      <c r="I86" s="4">
        <f t="shared" si="52"/>
        <v>0</v>
      </c>
      <c r="J86" s="4">
        <f t="shared" si="53"/>
        <v>0</v>
      </c>
      <c r="K86" s="4">
        <f t="shared" si="54"/>
        <v>1</v>
      </c>
      <c r="L86" s="4">
        <f t="shared" si="55"/>
        <v>0</v>
      </c>
      <c r="M86" s="4">
        <f t="shared" si="56"/>
        <v>0</v>
      </c>
      <c r="N86" s="4">
        <f t="shared" si="57"/>
        <v>0</v>
      </c>
      <c r="O86" s="4">
        <f t="shared" si="58"/>
        <v>0</v>
      </c>
      <c r="P86" s="4">
        <f t="shared" si="59"/>
        <v>0</v>
      </c>
      <c r="Q86" s="4">
        <f t="shared" si="48"/>
        <v>0</v>
      </c>
      <c r="R86" s="4">
        <f t="shared" si="60"/>
        <v>0</v>
      </c>
      <c r="S86" s="4">
        <f t="shared" si="61"/>
        <v>0</v>
      </c>
      <c r="T86" s="11">
        <f t="shared" si="62"/>
        <v>0</v>
      </c>
      <c r="U86" s="11">
        <f t="shared" si="63"/>
        <v>0</v>
      </c>
      <c r="W86" s="11">
        <f ca="1">IF(SUM($W86:W86)&gt;0,IF(AND(G86=1,F86&lt;&gt;1),1,IF(AND(G86=0,F86&lt;&gt;0),-1,0)),IF(AND(G86=1,F86&lt;&gt;1),1,0))</f>
        <v>0</v>
      </c>
      <c r="X86" s="11">
        <f ca="1">IF(SUM($W86:W86)&gt;0,IF(AND(H86=1,G86&lt;&gt;1),1,IF(AND(H86=0,G86&lt;&gt;0),-1,0)),IF(AND(H86=1,G86&lt;&gt;1),1,0))</f>
        <v>0</v>
      </c>
      <c r="Y86" s="11">
        <f ca="1">IF(SUM($W86:X86)&gt;0,IF(AND(I86=1,H86&lt;&gt;1),1,IF(AND(I86=0,H86&lt;&gt;0),-1,0)),IF(AND(I86=1,H86&lt;&gt;1),1,0))</f>
        <v>0</v>
      </c>
      <c r="Z86" s="11">
        <f ca="1">IF(SUM($W86:Y86)&gt;0,IF(AND(J86=1,I86&lt;&gt;1),1,IF(AND(J86=0,I86&lt;&gt;0),-1,0)),IF(AND(J86=1,I86&lt;&gt;1),1,0))</f>
        <v>0</v>
      </c>
      <c r="AA86" s="11">
        <f ca="1">IF(SUM($W86:Z86)&gt;0,IF(AND(K86=1,J86&lt;&gt;1),1,IF(AND(K86=0,J86&lt;&gt;0),-1,0)),IF(AND(K86=1,J86&lt;&gt;1),1,0))</f>
        <v>1</v>
      </c>
      <c r="AB86" s="11">
        <f ca="1">IF(SUM($W86:AA86)&gt;0,IF(AND(L86=1,K86&lt;&gt;1),1,IF(AND(L86=0,K86&lt;&gt;0),-1,0)),IF(AND(L86=1,K86&lt;&gt;1),1,0))</f>
        <v>-1</v>
      </c>
      <c r="AC86" s="11">
        <f ca="1">IF(SUM($W86:AB86)&gt;0,IF(AND(M86=1,L86&lt;&gt;1),1,IF(AND(M86=0,L86&lt;&gt;0),-1,0)),IF(AND(M86=1,L86&lt;&gt;1),1,0))</f>
        <v>0</v>
      </c>
      <c r="AD86" s="11">
        <f ca="1">IF(SUM($W86:AC86)&gt;0,IF(AND(N86=1,M86&lt;&gt;1),1,IF(AND(N86=0,M86&lt;&gt;0),-1,0)),IF(AND(N86=1,M86&lt;&gt;1),1,0))</f>
        <v>0</v>
      </c>
      <c r="AE86" s="11">
        <f ca="1">IF(SUM($W86:AD86)&gt;0,IF(AND(O86=1,N86&lt;&gt;1),1,IF(AND(O86=0,N86&lt;&gt;0),-1,0)),IF(AND(O86=1,N86&lt;&gt;1),1,0))</f>
        <v>0</v>
      </c>
      <c r="AF86" s="11">
        <f ca="1">IF(SUM($W86:AE86)&gt;0,IF(AND(P86=1,O86&lt;&gt;1),1,IF(AND(P86=0,O86&lt;&gt;0),-1,0)),IF(AND(P86=1,O86&lt;&gt;1),1,0))</f>
        <v>0</v>
      </c>
      <c r="AG86" s="11">
        <f ca="1">IF(SUM($W86:AF86)&gt;0,IF(AND(Q86=1,P86&lt;&gt;1),1,IF(AND(Q86=0,P86&lt;&gt;0),-1,0)),IF(AND(Q86=1,P86&lt;&gt;1),1,0))</f>
        <v>0</v>
      </c>
      <c r="AH86" s="11">
        <f ca="1">IF(SUM($W86:AG86)&gt;0,IF(AND(R86=1,Q86&lt;&gt;1),1,IF(AND(R86=0,Q86&lt;&gt;0),-1,0)),IF(AND(R86=1,Q86&lt;&gt;1),1,0))</f>
        <v>0</v>
      </c>
      <c r="AI86" s="11">
        <f ca="1">IF(SUM($W86:AH86)&gt;0,IF(AND(S86=1,R86&lt;&gt;1),1,IF(AND(S86=0,R86&lt;&gt;0),-1,0)),IF(AND(S86=1,R86&lt;&gt;1),1,0))</f>
        <v>0</v>
      </c>
      <c r="AJ86" s="11">
        <f ca="1">IF(SUM($W86:AI86)&gt;0,IF(AND(T86=1,S86&lt;&gt;1),1,IF(AND(T86=0,S86&lt;&gt;0),-1,0)),IF(AND(T86=1,S86&lt;&gt;1),1,0))</f>
        <v>0</v>
      </c>
      <c r="AK86" s="11">
        <f ca="1">IF(SUM($W86:AJ86)&gt;0,IF(AND(U86=1,T86&lt;&gt;1),1,IF(AND(U86=0,T86&lt;&gt;0),-1,0)),IF(AND(U86=1,T86&lt;&gt;1),1,0))</f>
        <v>0</v>
      </c>
      <c r="AL86" s="11">
        <f t="shared" ca="1" si="64"/>
        <v>1</v>
      </c>
      <c r="AN86" s="4" t="str">
        <f t="shared" ca="1" si="65"/>
        <v/>
      </c>
      <c r="AO86" s="4" t="str">
        <f t="shared" ca="1" si="66"/>
        <v/>
      </c>
      <c r="AP86" s="4" t="str">
        <f t="shared" ca="1" si="67"/>
        <v/>
      </c>
      <c r="AQ86" s="4" t="str">
        <f t="shared" ca="1" si="68"/>
        <v/>
      </c>
      <c r="AR86" s="4">
        <f t="shared" ca="1" si="69"/>
        <v>0</v>
      </c>
      <c r="AS86" s="4">
        <f t="shared" ca="1" si="70"/>
        <v>0</v>
      </c>
      <c r="AT86" s="4" t="str">
        <f t="shared" ca="1" si="71"/>
        <v/>
      </c>
      <c r="AU86" s="4" t="str">
        <f t="shared" ca="1" si="72"/>
        <v/>
      </c>
      <c r="AV86" s="4" t="str">
        <f t="shared" ca="1" si="73"/>
        <v/>
      </c>
      <c r="AW86" s="4" t="str">
        <f t="shared" ca="1" si="74"/>
        <v/>
      </c>
      <c r="AX86" s="4" t="str">
        <f t="shared" ca="1" si="75"/>
        <v/>
      </c>
      <c r="AY86" s="4" t="str">
        <f t="shared" ca="1" si="76"/>
        <v/>
      </c>
      <c r="AZ86" s="4" t="str">
        <f t="shared" ca="1" si="77"/>
        <v/>
      </c>
      <c r="BA86" s="11" t="str">
        <f t="shared" ca="1" si="78"/>
        <v/>
      </c>
      <c r="BB86" s="11" t="str">
        <f t="shared" ca="1" si="79"/>
        <v/>
      </c>
      <c r="BC86" s="11" t="str">
        <f t="shared" ca="1" si="49"/>
        <v/>
      </c>
      <c r="BE86" s="4">
        <f ca="1">COUNT($AN86:AN86)</f>
        <v>0</v>
      </c>
      <c r="BF86" s="4">
        <f ca="1">COUNT($AN86:AO86)</f>
        <v>0</v>
      </c>
      <c r="BG86" s="4">
        <f ca="1">COUNT($AN86:AP86)</f>
        <v>0</v>
      </c>
      <c r="BH86" s="4">
        <f ca="1">COUNT($AN86:AQ86)</f>
        <v>0</v>
      </c>
      <c r="BI86" s="4">
        <f ca="1">COUNT($AN86:AR86)</f>
        <v>1</v>
      </c>
      <c r="BJ86" s="4">
        <f ca="1">COUNT($AN86:AS86)</f>
        <v>2</v>
      </c>
      <c r="BK86" s="4">
        <f ca="1">COUNT($AN86:AT86)</f>
        <v>2</v>
      </c>
      <c r="BL86" s="4">
        <f ca="1">COUNT($AN86:AU86)</f>
        <v>2</v>
      </c>
      <c r="BM86" s="4">
        <f ca="1">COUNT($AN86:AV86)</f>
        <v>2</v>
      </c>
      <c r="BN86" s="4">
        <f ca="1">COUNT($AN86:AW86)</f>
        <v>2</v>
      </c>
      <c r="BO86" s="4">
        <f ca="1">COUNT($AN86:AX86)</f>
        <v>2</v>
      </c>
      <c r="BP86" s="4">
        <f ca="1">COUNT($AN86:AY86)</f>
        <v>2</v>
      </c>
      <c r="BQ86" s="4">
        <f ca="1">COUNT($AN86:AZ86)</f>
        <v>2</v>
      </c>
      <c r="BR86" s="11">
        <f ca="1">COUNT($AN86:BA86)</f>
        <v>2</v>
      </c>
      <c r="BS86" s="11">
        <f ca="1">COUNT($AN86:BB86)</f>
        <v>2</v>
      </c>
      <c r="BT86" s="4">
        <f t="shared" ca="1" si="80"/>
        <v>2</v>
      </c>
      <c r="BV86" s="11">
        <f ca="1">IFERROR(HLOOKUP(BV$1,$BE86:$BS$216,ROWS($BE86:$BE$216),0),"")</f>
        <v>1120701</v>
      </c>
      <c r="BW86" s="11">
        <f ca="1">IFERROR(HLOOKUP(BW$1,$BE86:$BT$216,ROWS($BE86:$BE$216),0),"")</f>
        <v>1130701</v>
      </c>
      <c r="BX86" s="11" t="str">
        <f ca="1">IFERROR(HLOOKUP(BX$1,$BE86:$BS$216,ROWS($BE86:$BE$216),0),"")</f>
        <v/>
      </c>
      <c r="BY86" s="11" t="str">
        <f ca="1">IFERROR(HLOOKUP(BY$1,$BE86:$BT$216,ROWS($BE86:$BE$216),0),"")</f>
        <v/>
      </c>
      <c r="BZ86" s="11" t="str">
        <f ca="1">IFERROR(HLOOKUP(BZ$1,$BE86:$BS$216,ROWS($BE86:$BE$216),0),"")</f>
        <v/>
      </c>
      <c r="CA86" s="11" t="str">
        <f ca="1">IFERROR(HLOOKUP(CA$1,$BE86:$BT$216,ROWS($BE86:$BE$216),0),"")</f>
        <v/>
      </c>
      <c r="CD86" s="4" t="str">
        <f t="shared" ca="1" si="81"/>
        <v>if(Name() == "TIMKEN-BOM") { includeOK = (DateNum() &gt;= 1120701 AND DateNum() &lt; 1130701); }</v>
      </c>
    </row>
    <row r="87" spans="1:82" x14ac:dyDescent="0.45">
      <c r="B87" s="4" t="s">
        <v>42</v>
      </c>
      <c r="C87" s="4" t="s">
        <v>18651</v>
      </c>
      <c r="D87" s="4" t="s">
        <v>23787</v>
      </c>
      <c r="F87" s="11" t="s">
        <v>18571</v>
      </c>
      <c r="G87" s="4">
        <f t="shared" si="50"/>
        <v>0</v>
      </c>
      <c r="H87" s="4">
        <f t="shared" si="51"/>
        <v>0</v>
      </c>
      <c r="I87" s="4">
        <f t="shared" si="52"/>
        <v>0</v>
      </c>
      <c r="J87" s="4">
        <f t="shared" si="53"/>
        <v>0</v>
      </c>
      <c r="K87" s="4">
        <f t="shared" si="54"/>
        <v>1</v>
      </c>
      <c r="L87" s="4">
        <f t="shared" si="55"/>
        <v>0</v>
      </c>
      <c r="M87" s="4">
        <f t="shared" si="56"/>
        <v>0</v>
      </c>
      <c r="N87" s="4">
        <f t="shared" si="57"/>
        <v>0</v>
      </c>
      <c r="O87" s="4">
        <f t="shared" si="58"/>
        <v>0</v>
      </c>
      <c r="P87" s="4">
        <f t="shared" si="59"/>
        <v>0</v>
      </c>
      <c r="Q87" s="4">
        <f t="shared" si="48"/>
        <v>0</v>
      </c>
      <c r="R87" s="4">
        <f t="shared" si="60"/>
        <v>0</v>
      </c>
      <c r="S87" s="4">
        <f t="shared" si="61"/>
        <v>0</v>
      </c>
      <c r="T87" s="11">
        <f t="shared" si="62"/>
        <v>0</v>
      </c>
      <c r="U87" s="11">
        <f t="shared" si="63"/>
        <v>0</v>
      </c>
      <c r="W87" s="11">
        <f ca="1">IF(SUM($W87:W87)&gt;0,IF(AND(G87=1,F87&lt;&gt;1),1,IF(AND(G87=0,F87&lt;&gt;0),-1,0)),IF(AND(G87=1,F87&lt;&gt;1),1,0))</f>
        <v>0</v>
      </c>
      <c r="X87" s="11">
        <f ca="1">IF(SUM($W87:W87)&gt;0,IF(AND(H87=1,G87&lt;&gt;1),1,IF(AND(H87=0,G87&lt;&gt;0),-1,0)),IF(AND(H87=1,G87&lt;&gt;1),1,0))</f>
        <v>0</v>
      </c>
      <c r="Y87" s="11">
        <f ca="1">IF(SUM($W87:X87)&gt;0,IF(AND(I87=1,H87&lt;&gt;1),1,IF(AND(I87=0,H87&lt;&gt;0),-1,0)),IF(AND(I87=1,H87&lt;&gt;1),1,0))</f>
        <v>0</v>
      </c>
      <c r="Z87" s="11">
        <f ca="1">IF(SUM($W87:Y87)&gt;0,IF(AND(J87=1,I87&lt;&gt;1),1,IF(AND(J87=0,I87&lt;&gt;0),-1,0)),IF(AND(J87=1,I87&lt;&gt;1),1,0))</f>
        <v>0</v>
      </c>
      <c r="AA87" s="11">
        <f ca="1">IF(SUM($W87:Z87)&gt;0,IF(AND(K87=1,J87&lt;&gt;1),1,IF(AND(K87=0,J87&lt;&gt;0),-1,0)),IF(AND(K87=1,J87&lt;&gt;1),1,0))</f>
        <v>1</v>
      </c>
      <c r="AB87" s="11">
        <f ca="1">IF(SUM($W87:AA87)&gt;0,IF(AND(L87=1,K87&lt;&gt;1),1,IF(AND(L87=0,K87&lt;&gt;0),-1,0)),IF(AND(L87=1,K87&lt;&gt;1),1,0))</f>
        <v>-1</v>
      </c>
      <c r="AC87" s="11">
        <f ca="1">IF(SUM($W87:AB87)&gt;0,IF(AND(M87=1,L87&lt;&gt;1),1,IF(AND(M87=0,L87&lt;&gt;0),-1,0)),IF(AND(M87=1,L87&lt;&gt;1),1,0))</f>
        <v>0</v>
      </c>
      <c r="AD87" s="11">
        <f ca="1">IF(SUM($W87:AC87)&gt;0,IF(AND(N87=1,M87&lt;&gt;1),1,IF(AND(N87=0,M87&lt;&gt;0),-1,0)),IF(AND(N87=1,M87&lt;&gt;1),1,0))</f>
        <v>0</v>
      </c>
      <c r="AE87" s="11">
        <f ca="1">IF(SUM($W87:AD87)&gt;0,IF(AND(O87=1,N87&lt;&gt;1),1,IF(AND(O87=0,N87&lt;&gt;0),-1,0)),IF(AND(O87=1,N87&lt;&gt;1),1,0))</f>
        <v>0</v>
      </c>
      <c r="AF87" s="11">
        <f ca="1">IF(SUM($W87:AE87)&gt;0,IF(AND(P87=1,O87&lt;&gt;1),1,IF(AND(P87=0,O87&lt;&gt;0),-1,0)),IF(AND(P87=1,O87&lt;&gt;1),1,0))</f>
        <v>0</v>
      </c>
      <c r="AG87" s="11">
        <f ca="1">IF(SUM($W87:AF87)&gt;0,IF(AND(Q87=1,P87&lt;&gt;1),1,IF(AND(Q87=0,P87&lt;&gt;0),-1,0)),IF(AND(Q87=1,P87&lt;&gt;1),1,0))</f>
        <v>0</v>
      </c>
      <c r="AH87" s="11">
        <f ca="1">IF(SUM($W87:AG87)&gt;0,IF(AND(R87=1,Q87&lt;&gt;1),1,IF(AND(R87=0,Q87&lt;&gt;0),-1,0)),IF(AND(R87=1,Q87&lt;&gt;1),1,0))</f>
        <v>0</v>
      </c>
      <c r="AI87" s="11">
        <f ca="1">IF(SUM($W87:AH87)&gt;0,IF(AND(S87=1,R87&lt;&gt;1),1,IF(AND(S87=0,R87&lt;&gt;0),-1,0)),IF(AND(S87=1,R87&lt;&gt;1),1,0))</f>
        <v>0</v>
      </c>
      <c r="AJ87" s="11">
        <f ca="1">IF(SUM($W87:AI87)&gt;0,IF(AND(T87=1,S87&lt;&gt;1),1,IF(AND(T87=0,S87&lt;&gt;0),-1,0)),IF(AND(T87=1,S87&lt;&gt;1),1,0))</f>
        <v>0</v>
      </c>
      <c r="AK87" s="11">
        <f ca="1">IF(SUM($W87:AJ87)&gt;0,IF(AND(U87=1,T87&lt;&gt;1),1,IF(AND(U87=0,T87&lt;&gt;0),-1,0)),IF(AND(U87=1,T87&lt;&gt;1),1,0))</f>
        <v>0</v>
      </c>
      <c r="AL87" s="11">
        <f t="shared" ca="1" si="64"/>
        <v>1</v>
      </c>
      <c r="AN87" s="4" t="str">
        <f t="shared" ca="1" si="65"/>
        <v/>
      </c>
      <c r="AO87" s="4" t="str">
        <f t="shared" ca="1" si="66"/>
        <v/>
      </c>
      <c r="AP87" s="4" t="str">
        <f t="shared" ca="1" si="67"/>
        <v/>
      </c>
      <c r="AQ87" s="4" t="str">
        <f t="shared" ca="1" si="68"/>
        <v/>
      </c>
      <c r="AR87" s="4">
        <f t="shared" ca="1" si="69"/>
        <v>0</v>
      </c>
      <c r="AS87" s="4">
        <f t="shared" ca="1" si="70"/>
        <v>0</v>
      </c>
      <c r="AT87" s="4" t="str">
        <f t="shared" ca="1" si="71"/>
        <v/>
      </c>
      <c r="AU87" s="4" t="str">
        <f t="shared" ca="1" si="72"/>
        <v/>
      </c>
      <c r="AV87" s="4" t="str">
        <f t="shared" ca="1" si="73"/>
        <v/>
      </c>
      <c r="AW87" s="4" t="str">
        <f t="shared" ca="1" si="74"/>
        <v/>
      </c>
      <c r="AX87" s="4" t="str">
        <f t="shared" ca="1" si="75"/>
        <v/>
      </c>
      <c r="AY87" s="4" t="str">
        <f t="shared" ca="1" si="76"/>
        <v/>
      </c>
      <c r="AZ87" s="4" t="str">
        <f t="shared" ca="1" si="77"/>
        <v/>
      </c>
      <c r="BA87" s="11" t="str">
        <f t="shared" ca="1" si="78"/>
        <v/>
      </c>
      <c r="BB87" s="11" t="str">
        <f t="shared" ca="1" si="79"/>
        <v/>
      </c>
      <c r="BC87" s="11" t="str">
        <f t="shared" ca="1" si="49"/>
        <v/>
      </c>
      <c r="BE87" s="4">
        <f ca="1">COUNT($AN87:AN87)</f>
        <v>0</v>
      </c>
      <c r="BF87" s="4">
        <f ca="1">COUNT($AN87:AO87)</f>
        <v>0</v>
      </c>
      <c r="BG87" s="4">
        <f ca="1">COUNT($AN87:AP87)</f>
        <v>0</v>
      </c>
      <c r="BH87" s="4">
        <f ca="1">COUNT($AN87:AQ87)</f>
        <v>0</v>
      </c>
      <c r="BI87" s="4">
        <f ca="1">COUNT($AN87:AR87)</f>
        <v>1</v>
      </c>
      <c r="BJ87" s="4">
        <f ca="1">COUNT($AN87:AS87)</f>
        <v>2</v>
      </c>
      <c r="BK87" s="4">
        <f ca="1">COUNT($AN87:AT87)</f>
        <v>2</v>
      </c>
      <c r="BL87" s="4">
        <f ca="1">COUNT($AN87:AU87)</f>
        <v>2</v>
      </c>
      <c r="BM87" s="4">
        <f ca="1">COUNT($AN87:AV87)</f>
        <v>2</v>
      </c>
      <c r="BN87" s="4">
        <f ca="1">COUNT($AN87:AW87)</f>
        <v>2</v>
      </c>
      <c r="BO87" s="4">
        <f ca="1">COUNT($AN87:AX87)</f>
        <v>2</v>
      </c>
      <c r="BP87" s="4">
        <f ca="1">COUNT($AN87:AY87)</f>
        <v>2</v>
      </c>
      <c r="BQ87" s="4">
        <f ca="1">COUNT($AN87:AZ87)</f>
        <v>2</v>
      </c>
      <c r="BR87" s="11">
        <f ca="1">COUNT($AN87:BA87)</f>
        <v>2</v>
      </c>
      <c r="BS87" s="11">
        <f ca="1">COUNT($AN87:BB87)</f>
        <v>2</v>
      </c>
      <c r="BT87" s="4">
        <f t="shared" ca="1" si="80"/>
        <v>2</v>
      </c>
      <c r="BV87" s="11">
        <f ca="1">IFERROR(HLOOKUP(BV$1,$BE87:$BS$216,ROWS($BE87:$BE$216),0),"")</f>
        <v>1120701</v>
      </c>
      <c r="BW87" s="11">
        <f ca="1">IFERROR(HLOOKUP(BW$1,$BE87:$BT$216,ROWS($BE87:$BE$216),0),"")</f>
        <v>1130701</v>
      </c>
      <c r="BX87" s="11" t="str">
        <f ca="1">IFERROR(HLOOKUP(BX$1,$BE87:$BS$216,ROWS($BE87:$BE$216),0),"")</f>
        <v/>
      </c>
      <c r="BY87" s="11" t="str">
        <f ca="1">IFERROR(HLOOKUP(BY$1,$BE87:$BT$216,ROWS($BE87:$BE$216),0),"")</f>
        <v/>
      </c>
      <c r="BZ87" s="11" t="str">
        <f ca="1">IFERROR(HLOOKUP(BZ$1,$BE87:$BS$216,ROWS($BE87:$BE$216),0),"")</f>
        <v/>
      </c>
      <c r="CA87" s="11" t="str">
        <f ca="1">IFERROR(HLOOKUP(CA$1,$BE87:$BT$216,ROWS($BE87:$BE$216),0),"")</f>
        <v/>
      </c>
      <c r="CD87" s="4" t="str">
        <f t="shared" ca="1" si="81"/>
        <v>if(Name() == "BUTTERFLY-BOM") { includeOK = (DateNum() &gt;= 1120701 AND DateNum() &lt; 1130701); }</v>
      </c>
    </row>
    <row r="88" spans="1:82" x14ac:dyDescent="0.45">
      <c r="B88" s="4" t="s">
        <v>65</v>
      </c>
      <c r="C88" s="4" t="s">
        <v>21311</v>
      </c>
      <c r="D88" s="4" t="s">
        <v>23808</v>
      </c>
      <c r="F88" s="11" t="s">
        <v>19643</v>
      </c>
      <c r="G88" s="4">
        <f t="shared" si="50"/>
        <v>0</v>
      </c>
      <c r="H88" s="4">
        <f t="shared" si="51"/>
        <v>0</v>
      </c>
      <c r="I88" s="4">
        <f t="shared" si="52"/>
        <v>0</v>
      </c>
      <c r="J88" s="4">
        <f t="shared" si="53"/>
        <v>0</v>
      </c>
      <c r="K88" s="4">
        <f t="shared" si="54"/>
        <v>1</v>
      </c>
      <c r="L88" s="4">
        <f t="shared" si="55"/>
        <v>0</v>
      </c>
      <c r="M88" s="4">
        <f t="shared" si="56"/>
        <v>0</v>
      </c>
      <c r="N88" s="4">
        <f t="shared" si="57"/>
        <v>0</v>
      </c>
      <c r="O88" s="4">
        <f t="shared" si="58"/>
        <v>0</v>
      </c>
      <c r="P88" s="4">
        <f t="shared" si="59"/>
        <v>0</v>
      </c>
      <c r="Q88" s="4">
        <f t="shared" si="48"/>
        <v>0</v>
      </c>
      <c r="R88" s="4">
        <f t="shared" si="60"/>
        <v>0</v>
      </c>
      <c r="S88" s="4">
        <f t="shared" si="61"/>
        <v>0</v>
      </c>
      <c r="T88" s="11">
        <f t="shared" si="62"/>
        <v>0</v>
      </c>
      <c r="U88" s="11">
        <f t="shared" si="63"/>
        <v>0</v>
      </c>
      <c r="W88" s="11">
        <f ca="1">IF(SUM($W88:W88)&gt;0,IF(AND(G88=1,F88&lt;&gt;1),1,IF(AND(G88=0,F88&lt;&gt;0),-1,0)),IF(AND(G88=1,F88&lt;&gt;1),1,0))</f>
        <v>0</v>
      </c>
      <c r="X88" s="11">
        <f ca="1">IF(SUM($W88:W88)&gt;0,IF(AND(H88=1,G88&lt;&gt;1),1,IF(AND(H88=0,G88&lt;&gt;0),-1,0)),IF(AND(H88=1,G88&lt;&gt;1),1,0))</f>
        <v>0</v>
      </c>
      <c r="Y88" s="11">
        <f ca="1">IF(SUM($W88:X88)&gt;0,IF(AND(I88=1,H88&lt;&gt;1),1,IF(AND(I88=0,H88&lt;&gt;0),-1,0)),IF(AND(I88=1,H88&lt;&gt;1),1,0))</f>
        <v>0</v>
      </c>
      <c r="Z88" s="11">
        <f ca="1">IF(SUM($W88:Y88)&gt;0,IF(AND(J88=1,I88&lt;&gt;1),1,IF(AND(J88=0,I88&lt;&gt;0),-1,0)),IF(AND(J88=1,I88&lt;&gt;1),1,0))</f>
        <v>0</v>
      </c>
      <c r="AA88" s="11">
        <f ca="1">IF(SUM($W88:Z88)&gt;0,IF(AND(K88=1,J88&lt;&gt;1),1,IF(AND(K88=0,J88&lt;&gt;0),-1,0)),IF(AND(K88=1,J88&lt;&gt;1),1,0))</f>
        <v>1</v>
      </c>
      <c r="AB88" s="11">
        <f ca="1">IF(SUM($W88:AA88)&gt;0,IF(AND(L88=1,K88&lt;&gt;1),1,IF(AND(L88=0,K88&lt;&gt;0),-1,0)),IF(AND(L88=1,K88&lt;&gt;1),1,0))</f>
        <v>-1</v>
      </c>
      <c r="AC88" s="11">
        <f ca="1">IF(SUM($W88:AB88)&gt;0,IF(AND(M88=1,L88&lt;&gt;1),1,IF(AND(M88=0,L88&lt;&gt;0),-1,0)),IF(AND(M88=1,L88&lt;&gt;1),1,0))</f>
        <v>0</v>
      </c>
      <c r="AD88" s="11">
        <f ca="1">IF(SUM($W88:AC88)&gt;0,IF(AND(N88=1,M88&lt;&gt;1),1,IF(AND(N88=0,M88&lt;&gt;0),-1,0)),IF(AND(N88=1,M88&lt;&gt;1),1,0))</f>
        <v>0</v>
      </c>
      <c r="AE88" s="11">
        <f ca="1">IF(SUM($W88:AD88)&gt;0,IF(AND(O88=1,N88&lt;&gt;1),1,IF(AND(O88=0,N88&lt;&gt;0),-1,0)),IF(AND(O88=1,N88&lt;&gt;1),1,0))</f>
        <v>0</v>
      </c>
      <c r="AF88" s="11">
        <f ca="1">IF(SUM($W88:AE88)&gt;0,IF(AND(P88=1,O88&lt;&gt;1),1,IF(AND(P88=0,O88&lt;&gt;0),-1,0)),IF(AND(P88=1,O88&lt;&gt;1),1,0))</f>
        <v>0</v>
      </c>
      <c r="AG88" s="11">
        <f ca="1">IF(SUM($W88:AF88)&gt;0,IF(AND(Q88=1,P88&lt;&gt;1),1,IF(AND(Q88=0,P88&lt;&gt;0),-1,0)),IF(AND(Q88=1,P88&lt;&gt;1),1,0))</f>
        <v>0</v>
      </c>
      <c r="AH88" s="11">
        <f ca="1">IF(SUM($W88:AG88)&gt;0,IF(AND(R88=1,Q88&lt;&gt;1),1,IF(AND(R88=0,Q88&lt;&gt;0),-1,0)),IF(AND(R88=1,Q88&lt;&gt;1),1,0))</f>
        <v>0</v>
      </c>
      <c r="AI88" s="11">
        <f ca="1">IF(SUM($W88:AH88)&gt;0,IF(AND(S88=1,R88&lt;&gt;1),1,IF(AND(S88=0,R88&lt;&gt;0),-1,0)),IF(AND(S88=1,R88&lt;&gt;1),1,0))</f>
        <v>0</v>
      </c>
      <c r="AJ88" s="11">
        <f ca="1">IF(SUM($W88:AI88)&gt;0,IF(AND(T88=1,S88&lt;&gt;1),1,IF(AND(T88=0,S88&lt;&gt;0),-1,0)),IF(AND(T88=1,S88&lt;&gt;1),1,0))</f>
        <v>0</v>
      </c>
      <c r="AK88" s="11">
        <f ca="1">IF(SUM($W88:AJ88)&gt;0,IF(AND(U88=1,T88&lt;&gt;1),1,IF(AND(U88=0,T88&lt;&gt;0),-1,0)),IF(AND(U88=1,T88&lt;&gt;1),1,0))</f>
        <v>0</v>
      </c>
      <c r="AL88" s="11">
        <f t="shared" ca="1" si="64"/>
        <v>1</v>
      </c>
      <c r="AN88" s="4" t="str">
        <f t="shared" ca="1" si="65"/>
        <v/>
      </c>
      <c r="AO88" s="4" t="str">
        <f t="shared" ca="1" si="66"/>
        <v/>
      </c>
      <c r="AP88" s="4" t="str">
        <f t="shared" ca="1" si="67"/>
        <v/>
      </c>
      <c r="AQ88" s="4" t="str">
        <f t="shared" ca="1" si="68"/>
        <v/>
      </c>
      <c r="AR88" s="4">
        <f t="shared" ca="1" si="69"/>
        <v>0</v>
      </c>
      <c r="AS88" s="4">
        <f t="shared" ca="1" si="70"/>
        <v>0</v>
      </c>
      <c r="AT88" s="4" t="str">
        <f t="shared" ca="1" si="71"/>
        <v/>
      </c>
      <c r="AU88" s="4" t="str">
        <f t="shared" ca="1" si="72"/>
        <v/>
      </c>
      <c r="AV88" s="4" t="str">
        <f t="shared" ca="1" si="73"/>
        <v/>
      </c>
      <c r="AW88" s="4" t="str">
        <f t="shared" ca="1" si="74"/>
        <v/>
      </c>
      <c r="AX88" s="4" t="str">
        <f t="shared" ca="1" si="75"/>
        <v/>
      </c>
      <c r="AY88" s="4" t="str">
        <f t="shared" ca="1" si="76"/>
        <v/>
      </c>
      <c r="AZ88" s="4" t="str">
        <f t="shared" ca="1" si="77"/>
        <v/>
      </c>
      <c r="BA88" s="11" t="str">
        <f t="shared" ca="1" si="78"/>
        <v/>
      </c>
      <c r="BB88" s="11" t="str">
        <f t="shared" ca="1" si="79"/>
        <v/>
      </c>
      <c r="BC88" s="11" t="str">
        <f t="shared" ca="1" si="49"/>
        <v/>
      </c>
      <c r="BE88" s="4">
        <f ca="1">COUNT($AN88:AN88)</f>
        <v>0</v>
      </c>
      <c r="BF88" s="4">
        <f ca="1">COUNT($AN88:AO88)</f>
        <v>0</v>
      </c>
      <c r="BG88" s="4">
        <f ca="1">COUNT($AN88:AP88)</f>
        <v>0</v>
      </c>
      <c r="BH88" s="4">
        <f ca="1">COUNT($AN88:AQ88)</f>
        <v>0</v>
      </c>
      <c r="BI88" s="4">
        <f ca="1">COUNT($AN88:AR88)</f>
        <v>1</v>
      </c>
      <c r="BJ88" s="4">
        <f ca="1">COUNT($AN88:AS88)</f>
        <v>2</v>
      </c>
      <c r="BK88" s="4">
        <f ca="1">COUNT($AN88:AT88)</f>
        <v>2</v>
      </c>
      <c r="BL88" s="4">
        <f ca="1">COUNT($AN88:AU88)</f>
        <v>2</v>
      </c>
      <c r="BM88" s="4">
        <f ca="1">COUNT($AN88:AV88)</f>
        <v>2</v>
      </c>
      <c r="BN88" s="4">
        <f ca="1">COUNT($AN88:AW88)</f>
        <v>2</v>
      </c>
      <c r="BO88" s="4">
        <f ca="1">COUNT($AN88:AX88)</f>
        <v>2</v>
      </c>
      <c r="BP88" s="4">
        <f ca="1">COUNT($AN88:AY88)</f>
        <v>2</v>
      </c>
      <c r="BQ88" s="4">
        <f ca="1">COUNT($AN88:AZ88)</f>
        <v>2</v>
      </c>
      <c r="BR88" s="11">
        <f ca="1">COUNT($AN88:BA88)</f>
        <v>2</v>
      </c>
      <c r="BS88" s="11">
        <f ca="1">COUNT($AN88:BB88)</f>
        <v>2</v>
      </c>
      <c r="BT88" s="4">
        <f t="shared" ca="1" si="80"/>
        <v>2</v>
      </c>
      <c r="BV88" s="11">
        <f ca="1">IFERROR(HLOOKUP(BV$1,$BE88:$BS$216,ROWS($BE88:$BE$216),0),"")</f>
        <v>1120701</v>
      </c>
      <c r="BW88" s="11">
        <f ca="1">IFERROR(HLOOKUP(BW$1,$BE88:$BT$216,ROWS($BE88:$BE$216),0),"")</f>
        <v>1130701</v>
      </c>
      <c r="BX88" s="11" t="str">
        <f ca="1">IFERROR(HLOOKUP(BX$1,$BE88:$BS$216,ROWS($BE88:$BE$216),0),"")</f>
        <v/>
      </c>
      <c r="BY88" s="11" t="str">
        <f ca="1">IFERROR(HLOOKUP(BY$1,$BE88:$BT$216,ROWS($BE88:$BE$216),0),"")</f>
        <v/>
      </c>
      <c r="BZ88" s="11" t="str">
        <f ca="1">IFERROR(HLOOKUP(BZ$1,$BE88:$BS$216,ROWS($BE88:$BE$216),0),"")</f>
        <v/>
      </c>
      <c r="CA88" s="11" t="str">
        <f ca="1">IFERROR(HLOOKUP(CA$1,$BE88:$BT$216,ROWS($BE88:$BE$216),0),"")</f>
        <v/>
      </c>
      <c r="CD88" s="4" t="str">
        <f t="shared" ca="1" si="81"/>
        <v>if(Name() == "HAVELLS-BOM") { includeOK = (DateNum() &gt;= 1120701 AND DateNum() &lt; 1130701); }</v>
      </c>
    </row>
    <row r="89" spans="1:82" x14ac:dyDescent="0.45">
      <c r="B89" s="4" t="s">
        <v>66</v>
      </c>
      <c r="C89" s="4" t="s">
        <v>23528</v>
      </c>
      <c r="D89" s="4" t="s">
        <v>23809</v>
      </c>
      <c r="F89" s="11" t="s">
        <v>20312</v>
      </c>
      <c r="G89" s="4">
        <f t="shared" si="50"/>
        <v>0</v>
      </c>
      <c r="H89" s="4">
        <f t="shared" si="51"/>
        <v>0</v>
      </c>
      <c r="I89" s="4">
        <f t="shared" si="52"/>
        <v>0</v>
      </c>
      <c r="J89" s="4">
        <f t="shared" si="53"/>
        <v>0</v>
      </c>
      <c r="K89" s="4">
        <f t="shared" si="54"/>
        <v>1</v>
      </c>
      <c r="L89" s="4">
        <f t="shared" si="55"/>
        <v>0</v>
      </c>
      <c r="M89" s="4">
        <f t="shared" si="56"/>
        <v>0</v>
      </c>
      <c r="N89" s="4">
        <f t="shared" si="57"/>
        <v>0</v>
      </c>
      <c r="O89" s="4">
        <f t="shared" si="58"/>
        <v>0</v>
      </c>
      <c r="P89" s="4">
        <f t="shared" si="59"/>
        <v>0</v>
      </c>
      <c r="Q89" s="4">
        <f t="shared" si="48"/>
        <v>0</v>
      </c>
      <c r="R89" s="4">
        <f t="shared" si="60"/>
        <v>0</v>
      </c>
      <c r="S89" s="4">
        <f t="shared" si="61"/>
        <v>0</v>
      </c>
      <c r="T89" s="11">
        <f t="shared" si="62"/>
        <v>0</v>
      </c>
      <c r="U89" s="11">
        <f t="shared" si="63"/>
        <v>0</v>
      </c>
      <c r="W89" s="11">
        <f ca="1">IF(SUM($W89:W89)&gt;0,IF(AND(G89=1,F89&lt;&gt;1),1,IF(AND(G89=0,F89&lt;&gt;0),-1,0)),IF(AND(G89=1,F89&lt;&gt;1),1,0))</f>
        <v>0</v>
      </c>
      <c r="X89" s="11">
        <f ca="1">IF(SUM($W89:W89)&gt;0,IF(AND(H89=1,G89&lt;&gt;1),1,IF(AND(H89=0,G89&lt;&gt;0),-1,0)),IF(AND(H89=1,G89&lt;&gt;1),1,0))</f>
        <v>0</v>
      </c>
      <c r="Y89" s="11">
        <f ca="1">IF(SUM($W89:X89)&gt;0,IF(AND(I89=1,H89&lt;&gt;1),1,IF(AND(I89=0,H89&lt;&gt;0),-1,0)),IF(AND(I89=1,H89&lt;&gt;1),1,0))</f>
        <v>0</v>
      </c>
      <c r="Z89" s="11">
        <f ca="1">IF(SUM($W89:Y89)&gt;0,IF(AND(J89=1,I89&lt;&gt;1),1,IF(AND(J89=0,I89&lt;&gt;0),-1,0)),IF(AND(J89=1,I89&lt;&gt;1),1,0))</f>
        <v>0</v>
      </c>
      <c r="AA89" s="11">
        <f ca="1">IF(SUM($W89:Z89)&gt;0,IF(AND(K89=1,J89&lt;&gt;1),1,IF(AND(K89=0,J89&lt;&gt;0),-1,0)),IF(AND(K89=1,J89&lt;&gt;1),1,0))</f>
        <v>1</v>
      </c>
      <c r="AB89" s="11">
        <f ca="1">IF(SUM($W89:AA89)&gt;0,IF(AND(L89=1,K89&lt;&gt;1),1,IF(AND(L89=0,K89&lt;&gt;0),-1,0)),IF(AND(L89=1,K89&lt;&gt;1),1,0))</f>
        <v>-1</v>
      </c>
      <c r="AC89" s="11">
        <f ca="1">IF(SUM($W89:AB89)&gt;0,IF(AND(M89=1,L89&lt;&gt;1),1,IF(AND(M89=0,L89&lt;&gt;0),-1,0)),IF(AND(M89=1,L89&lt;&gt;1),1,0))</f>
        <v>0</v>
      </c>
      <c r="AD89" s="11">
        <f ca="1">IF(SUM($W89:AC89)&gt;0,IF(AND(N89=1,M89&lt;&gt;1),1,IF(AND(N89=0,M89&lt;&gt;0),-1,0)),IF(AND(N89=1,M89&lt;&gt;1),1,0))</f>
        <v>0</v>
      </c>
      <c r="AE89" s="11">
        <f ca="1">IF(SUM($W89:AD89)&gt;0,IF(AND(O89=1,N89&lt;&gt;1),1,IF(AND(O89=0,N89&lt;&gt;0),-1,0)),IF(AND(O89=1,N89&lt;&gt;1),1,0))</f>
        <v>0</v>
      </c>
      <c r="AF89" s="11">
        <f ca="1">IF(SUM($W89:AE89)&gt;0,IF(AND(P89=1,O89&lt;&gt;1),1,IF(AND(P89=0,O89&lt;&gt;0),-1,0)),IF(AND(P89=1,O89&lt;&gt;1),1,0))</f>
        <v>0</v>
      </c>
      <c r="AG89" s="11">
        <f ca="1">IF(SUM($W89:AF89)&gt;0,IF(AND(Q89=1,P89&lt;&gt;1),1,IF(AND(Q89=0,P89&lt;&gt;0),-1,0)),IF(AND(Q89=1,P89&lt;&gt;1),1,0))</f>
        <v>0</v>
      </c>
      <c r="AH89" s="11">
        <f ca="1">IF(SUM($W89:AG89)&gt;0,IF(AND(R89=1,Q89&lt;&gt;1),1,IF(AND(R89=0,Q89&lt;&gt;0),-1,0)),IF(AND(R89=1,Q89&lt;&gt;1),1,0))</f>
        <v>0</v>
      </c>
      <c r="AI89" s="11">
        <f ca="1">IF(SUM($W89:AH89)&gt;0,IF(AND(S89=1,R89&lt;&gt;1),1,IF(AND(S89=0,R89&lt;&gt;0),-1,0)),IF(AND(S89=1,R89&lt;&gt;1),1,0))</f>
        <v>0</v>
      </c>
      <c r="AJ89" s="11">
        <f ca="1">IF(SUM($W89:AI89)&gt;0,IF(AND(T89=1,S89&lt;&gt;1),1,IF(AND(T89=0,S89&lt;&gt;0),-1,0)),IF(AND(T89=1,S89&lt;&gt;1),1,0))</f>
        <v>0</v>
      </c>
      <c r="AK89" s="11">
        <f ca="1">IF(SUM($W89:AJ89)&gt;0,IF(AND(U89=1,T89&lt;&gt;1),1,IF(AND(U89=0,T89&lt;&gt;0),-1,0)),IF(AND(U89=1,T89&lt;&gt;1),1,0))</f>
        <v>0</v>
      </c>
      <c r="AL89" s="11">
        <f t="shared" ca="1" si="64"/>
        <v>1</v>
      </c>
      <c r="AN89" s="4" t="str">
        <f t="shared" ca="1" si="65"/>
        <v/>
      </c>
      <c r="AO89" s="4" t="str">
        <f t="shared" ca="1" si="66"/>
        <v/>
      </c>
      <c r="AP89" s="4" t="str">
        <f t="shared" ca="1" si="67"/>
        <v/>
      </c>
      <c r="AQ89" s="4" t="str">
        <f t="shared" ca="1" si="68"/>
        <v/>
      </c>
      <c r="AR89" s="4">
        <f t="shared" ca="1" si="69"/>
        <v>0</v>
      </c>
      <c r="AS89" s="4">
        <f t="shared" ca="1" si="70"/>
        <v>0</v>
      </c>
      <c r="AT89" s="4" t="str">
        <f t="shared" ca="1" si="71"/>
        <v/>
      </c>
      <c r="AU89" s="4" t="str">
        <f t="shared" ca="1" si="72"/>
        <v/>
      </c>
      <c r="AV89" s="4" t="str">
        <f t="shared" ca="1" si="73"/>
        <v/>
      </c>
      <c r="AW89" s="4" t="str">
        <f t="shared" ca="1" si="74"/>
        <v/>
      </c>
      <c r="AX89" s="4" t="str">
        <f t="shared" ca="1" si="75"/>
        <v/>
      </c>
      <c r="AY89" s="4" t="str">
        <f t="shared" ca="1" si="76"/>
        <v/>
      </c>
      <c r="AZ89" s="4" t="str">
        <f t="shared" ca="1" si="77"/>
        <v/>
      </c>
      <c r="BA89" s="11" t="str">
        <f t="shared" ca="1" si="78"/>
        <v/>
      </c>
      <c r="BB89" s="11" t="str">
        <f t="shared" ca="1" si="79"/>
        <v/>
      </c>
      <c r="BC89" s="11" t="str">
        <f t="shared" ca="1" si="49"/>
        <v/>
      </c>
      <c r="BE89" s="4">
        <f ca="1">COUNT($AN89:AN89)</f>
        <v>0</v>
      </c>
      <c r="BF89" s="4">
        <f ca="1">COUNT($AN89:AO89)</f>
        <v>0</v>
      </c>
      <c r="BG89" s="4">
        <f ca="1">COUNT($AN89:AP89)</f>
        <v>0</v>
      </c>
      <c r="BH89" s="4">
        <f ca="1">COUNT($AN89:AQ89)</f>
        <v>0</v>
      </c>
      <c r="BI89" s="4">
        <f ca="1">COUNT($AN89:AR89)</f>
        <v>1</v>
      </c>
      <c r="BJ89" s="4">
        <f ca="1">COUNT($AN89:AS89)</f>
        <v>2</v>
      </c>
      <c r="BK89" s="4">
        <f ca="1">COUNT($AN89:AT89)</f>
        <v>2</v>
      </c>
      <c r="BL89" s="4">
        <f ca="1">COUNT($AN89:AU89)</f>
        <v>2</v>
      </c>
      <c r="BM89" s="4">
        <f ca="1">COUNT($AN89:AV89)</f>
        <v>2</v>
      </c>
      <c r="BN89" s="4">
        <f ca="1">COUNT($AN89:AW89)</f>
        <v>2</v>
      </c>
      <c r="BO89" s="4">
        <f ca="1">COUNT($AN89:AX89)</f>
        <v>2</v>
      </c>
      <c r="BP89" s="4">
        <f ca="1">COUNT($AN89:AY89)</f>
        <v>2</v>
      </c>
      <c r="BQ89" s="4">
        <f ca="1">COUNT($AN89:AZ89)</f>
        <v>2</v>
      </c>
      <c r="BR89" s="11">
        <f ca="1">COUNT($AN89:BA89)</f>
        <v>2</v>
      </c>
      <c r="BS89" s="11">
        <f ca="1">COUNT($AN89:BB89)</f>
        <v>2</v>
      </c>
      <c r="BT89" s="4">
        <f t="shared" ca="1" si="80"/>
        <v>2</v>
      </c>
      <c r="BV89" s="11">
        <f ca="1">IFERROR(HLOOKUP(BV$1,$BE89:$BS$216,ROWS($BE89:$BE$216),0),"")</f>
        <v>1120701</v>
      </c>
      <c r="BW89" s="11">
        <f ca="1">IFERROR(HLOOKUP(BW$1,$BE89:$BT$216,ROWS($BE89:$BE$216),0),"")</f>
        <v>1130701</v>
      </c>
      <c r="BX89" s="11" t="str">
        <f ca="1">IFERROR(HLOOKUP(BX$1,$BE89:$BS$216,ROWS($BE89:$BE$216),0),"")</f>
        <v/>
      </c>
      <c r="BY89" s="11" t="str">
        <f ca="1">IFERROR(HLOOKUP(BY$1,$BE89:$BT$216,ROWS($BE89:$BE$216),0),"")</f>
        <v/>
      </c>
      <c r="BZ89" s="11" t="str">
        <f ca="1">IFERROR(HLOOKUP(BZ$1,$BE89:$BS$216,ROWS($BE89:$BE$216),0),"")</f>
        <v/>
      </c>
      <c r="CA89" s="11" t="str">
        <f ca="1">IFERROR(HLOOKUP(CA$1,$BE89:$BT$216,ROWS($BE89:$BE$216),0),"")</f>
        <v/>
      </c>
      <c r="CD89" s="4" t="str">
        <f t="shared" ca="1" si="81"/>
        <v>if(Name() == "KKCL-BOM") { includeOK = (DateNum() &gt;= 1120701 AND DateNum() &lt; 1130701); }</v>
      </c>
    </row>
    <row r="90" spans="1:82" x14ac:dyDescent="0.45">
      <c r="B90" s="4" t="s">
        <v>67</v>
      </c>
      <c r="C90" s="4" t="s">
        <v>22169</v>
      </c>
      <c r="D90" s="4" t="s">
        <v>23810</v>
      </c>
      <c r="F90" s="11" t="s">
        <v>19393</v>
      </c>
      <c r="G90" s="4">
        <f t="shared" si="50"/>
        <v>0</v>
      </c>
      <c r="H90" s="4">
        <f t="shared" si="51"/>
        <v>0</v>
      </c>
      <c r="I90" s="4">
        <f t="shared" si="52"/>
        <v>0</v>
      </c>
      <c r="J90" s="4">
        <f t="shared" si="53"/>
        <v>0</v>
      </c>
      <c r="K90" s="4">
        <f t="shared" si="54"/>
        <v>0</v>
      </c>
      <c r="L90" s="4">
        <f t="shared" si="55"/>
        <v>1</v>
      </c>
      <c r="M90" s="4">
        <f t="shared" si="56"/>
        <v>0</v>
      </c>
      <c r="N90" s="4">
        <f t="shared" si="57"/>
        <v>0</v>
      </c>
      <c r="O90" s="4">
        <f t="shared" si="58"/>
        <v>0</v>
      </c>
      <c r="P90" s="4">
        <f t="shared" si="59"/>
        <v>0</v>
      </c>
      <c r="Q90" s="4">
        <f t="shared" si="48"/>
        <v>0</v>
      </c>
      <c r="R90" s="4">
        <f t="shared" si="60"/>
        <v>0</v>
      </c>
      <c r="S90" s="4">
        <f t="shared" si="61"/>
        <v>0</v>
      </c>
      <c r="T90" s="11">
        <f t="shared" si="62"/>
        <v>0</v>
      </c>
      <c r="U90" s="11">
        <f t="shared" si="63"/>
        <v>0</v>
      </c>
      <c r="W90" s="11">
        <f ca="1">IF(SUM($W90:W90)&gt;0,IF(AND(G90=1,F90&lt;&gt;1),1,IF(AND(G90=0,F90&lt;&gt;0),-1,0)),IF(AND(G90=1,F90&lt;&gt;1),1,0))</f>
        <v>0</v>
      </c>
      <c r="X90" s="11">
        <f ca="1">IF(SUM($W90:W90)&gt;0,IF(AND(H90=1,G90&lt;&gt;1),1,IF(AND(H90=0,G90&lt;&gt;0),-1,0)),IF(AND(H90=1,G90&lt;&gt;1),1,0))</f>
        <v>0</v>
      </c>
      <c r="Y90" s="11">
        <f ca="1">IF(SUM($W90:X90)&gt;0,IF(AND(I90=1,H90&lt;&gt;1),1,IF(AND(I90=0,H90&lt;&gt;0),-1,0)),IF(AND(I90=1,H90&lt;&gt;1),1,0))</f>
        <v>0</v>
      </c>
      <c r="Z90" s="11">
        <f ca="1">IF(SUM($W90:Y90)&gt;0,IF(AND(J90=1,I90&lt;&gt;1),1,IF(AND(J90=0,I90&lt;&gt;0),-1,0)),IF(AND(J90=1,I90&lt;&gt;1),1,0))</f>
        <v>0</v>
      </c>
      <c r="AA90" s="11">
        <f ca="1">IF(SUM($W90:Z90)&gt;0,IF(AND(K90=1,J90&lt;&gt;1),1,IF(AND(K90=0,J90&lt;&gt;0),-1,0)),IF(AND(K90=1,J90&lt;&gt;1),1,0))</f>
        <v>0</v>
      </c>
      <c r="AB90" s="11">
        <f ca="1">IF(SUM($W90:AA90)&gt;0,IF(AND(L90=1,K90&lt;&gt;1),1,IF(AND(L90=0,K90&lt;&gt;0),-1,0)),IF(AND(L90=1,K90&lt;&gt;1),1,0))</f>
        <v>1</v>
      </c>
      <c r="AC90" s="11">
        <f ca="1">IF(SUM($W90:AB90)&gt;0,IF(AND(M90=1,L90&lt;&gt;1),1,IF(AND(M90=0,L90&lt;&gt;0),-1,0)),IF(AND(M90=1,L90&lt;&gt;1),1,0))</f>
        <v>-1</v>
      </c>
      <c r="AD90" s="11">
        <f ca="1">IF(SUM($W90:AC90)&gt;0,IF(AND(N90=1,M90&lt;&gt;1),1,IF(AND(N90=0,M90&lt;&gt;0),-1,0)),IF(AND(N90=1,M90&lt;&gt;1),1,0))</f>
        <v>0</v>
      </c>
      <c r="AE90" s="11">
        <f ca="1">IF(SUM($W90:AD90)&gt;0,IF(AND(O90=1,N90&lt;&gt;1),1,IF(AND(O90=0,N90&lt;&gt;0),-1,0)),IF(AND(O90=1,N90&lt;&gt;1),1,0))</f>
        <v>0</v>
      </c>
      <c r="AF90" s="11">
        <f ca="1">IF(SUM($W90:AE90)&gt;0,IF(AND(P90=1,O90&lt;&gt;1),1,IF(AND(P90=0,O90&lt;&gt;0),-1,0)),IF(AND(P90=1,O90&lt;&gt;1),1,0))</f>
        <v>0</v>
      </c>
      <c r="AG90" s="11">
        <f ca="1">IF(SUM($W90:AF90)&gt;0,IF(AND(Q90=1,P90&lt;&gt;1),1,IF(AND(Q90=0,P90&lt;&gt;0),-1,0)),IF(AND(Q90=1,P90&lt;&gt;1),1,0))</f>
        <v>0</v>
      </c>
      <c r="AH90" s="11">
        <f ca="1">IF(SUM($W90:AG90)&gt;0,IF(AND(R90=1,Q90&lt;&gt;1),1,IF(AND(R90=0,Q90&lt;&gt;0),-1,0)),IF(AND(R90=1,Q90&lt;&gt;1),1,0))</f>
        <v>0</v>
      </c>
      <c r="AI90" s="11">
        <f ca="1">IF(SUM($W90:AH90)&gt;0,IF(AND(S90=1,R90&lt;&gt;1),1,IF(AND(S90=0,R90&lt;&gt;0),-1,0)),IF(AND(S90=1,R90&lt;&gt;1),1,0))</f>
        <v>0</v>
      </c>
      <c r="AJ90" s="11">
        <f ca="1">IF(SUM($W90:AI90)&gt;0,IF(AND(T90=1,S90&lt;&gt;1),1,IF(AND(T90=0,S90&lt;&gt;0),-1,0)),IF(AND(T90=1,S90&lt;&gt;1),1,0))</f>
        <v>0</v>
      </c>
      <c r="AK90" s="11">
        <f ca="1">IF(SUM($W90:AJ90)&gt;0,IF(AND(U90=1,T90&lt;&gt;1),1,IF(AND(U90=0,T90&lt;&gt;0),-1,0)),IF(AND(U90=1,T90&lt;&gt;1),1,0))</f>
        <v>0</v>
      </c>
      <c r="AL90" s="11">
        <f t="shared" ca="1" si="64"/>
        <v>1</v>
      </c>
      <c r="AN90" s="4" t="str">
        <f t="shared" ca="1" si="65"/>
        <v/>
      </c>
      <c r="AO90" s="4" t="str">
        <f t="shared" ca="1" si="66"/>
        <v/>
      </c>
      <c r="AP90" s="4" t="str">
        <f t="shared" ca="1" si="67"/>
        <v/>
      </c>
      <c r="AQ90" s="4" t="str">
        <f t="shared" ca="1" si="68"/>
        <v/>
      </c>
      <c r="AR90" s="4" t="str">
        <f t="shared" ca="1" si="69"/>
        <v/>
      </c>
      <c r="AS90" s="4">
        <f t="shared" ca="1" si="70"/>
        <v>0</v>
      </c>
      <c r="AT90" s="4">
        <f t="shared" ca="1" si="71"/>
        <v>0</v>
      </c>
      <c r="AU90" s="4" t="str">
        <f t="shared" ca="1" si="72"/>
        <v/>
      </c>
      <c r="AV90" s="4" t="str">
        <f t="shared" ca="1" si="73"/>
        <v/>
      </c>
      <c r="AW90" s="4" t="str">
        <f t="shared" ca="1" si="74"/>
        <v/>
      </c>
      <c r="AX90" s="4" t="str">
        <f t="shared" ca="1" si="75"/>
        <v/>
      </c>
      <c r="AY90" s="4" t="str">
        <f t="shared" ca="1" si="76"/>
        <v/>
      </c>
      <c r="AZ90" s="4" t="str">
        <f t="shared" ca="1" si="77"/>
        <v/>
      </c>
      <c r="BA90" s="11" t="str">
        <f t="shared" ca="1" si="78"/>
        <v/>
      </c>
      <c r="BB90" s="11" t="str">
        <f t="shared" ca="1" si="79"/>
        <v/>
      </c>
      <c r="BC90" s="11" t="str">
        <f t="shared" ca="1" si="49"/>
        <v/>
      </c>
      <c r="BE90" s="4">
        <f ca="1">COUNT($AN90:AN90)</f>
        <v>0</v>
      </c>
      <c r="BF90" s="4">
        <f ca="1">COUNT($AN90:AO90)</f>
        <v>0</v>
      </c>
      <c r="BG90" s="4">
        <f ca="1">COUNT($AN90:AP90)</f>
        <v>0</v>
      </c>
      <c r="BH90" s="4">
        <f ca="1">COUNT($AN90:AQ90)</f>
        <v>0</v>
      </c>
      <c r="BI90" s="4">
        <f ca="1">COUNT($AN90:AR90)</f>
        <v>0</v>
      </c>
      <c r="BJ90" s="4">
        <f ca="1">COUNT($AN90:AS90)</f>
        <v>1</v>
      </c>
      <c r="BK90" s="4">
        <f ca="1">COUNT($AN90:AT90)</f>
        <v>2</v>
      </c>
      <c r="BL90" s="4">
        <f ca="1">COUNT($AN90:AU90)</f>
        <v>2</v>
      </c>
      <c r="BM90" s="4">
        <f ca="1">COUNT($AN90:AV90)</f>
        <v>2</v>
      </c>
      <c r="BN90" s="4">
        <f ca="1">COUNT($AN90:AW90)</f>
        <v>2</v>
      </c>
      <c r="BO90" s="4">
        <f ca="1">COUNT($AN90:AX90)</f>
        <v>2</v>
      </c>
      <c r="BP90" s="4">
        <f ca="1">COUNT($AN90:AY90)</f>
        <v>2</v>
      </c>
      <c r="BQ90" s="4">
        <f ca="1">COUNT($AN90:AZ90)</f>
        <v>2</v>
      </c>
      <c r="BR90" s="11">
        <f ca="1">COUNT($AN90:BA90)</f>
        <v>2</v>
      </c>
      <c r="BS90" s="11">
        <f ca="1">COUNT($AN90:BB90)</f>
        <v>2</v>
      </c>
      <c r="BT90" s="4">
        <f t="shared" ca="1" si="80"/>
        <v>2</v>
      </c>
      <c r="BV90" s="11">
        <f ca="1">IFERROR(HLOOKUP(BV$1,$BE90:$BS$216,ROWS($BE90:$BE$216),0),"")</f>
        <v>1130701</v>
      </c>
      <c r="BW90" s="11">
        <f ca="1">IFERROR(HLOOKUP(BW$1,$BE90:$BT$216,ROWS($BE90:$BE$216),0),"")</f>
        <v>1140701</v>
      </c>
      <c r="BX90" s="11" t="str">
        <f ca="1">IFERROR(HLOOKUP(BX$1,$BE90:$BS$216,ROWS($BE90:$BE$216),0),"")</f>
        <v/>
      </c>
      <c r="BY90" s="11" t="str">
        <f ca="1">IFERROR(HLOOKUP(BY$1,$BE90:$BT$216,ROWS($BE90:$BE$216),0),"")</f>
        <v/>
      </c>
      <c r="BZ90" s="11" t="str">
        <f ca="1">IFERROR(HLOOKUP(BZ$1,$BE90:$BS$216,ROWS($BE90:$BE$216),0),"")</f>
        <v/>
      </c>
      <c r="CA90" s="11" t="str">
        <f ca="1">IFERROR(HLOOKUP(CA$1,$BE90:$BT$216,ROWS($BE90:$BE$216),0),"")</f>
        <v/>
      </c>
      <c r="CD90" s="4" t="str">
        <f t="shared" ca="1" si="81"/>
        <v>if(Name() == "GEOMETRIC-BOM") { includeOK = (DateNum() &gt;= 1130701 AND DateNum() &lt; 1140701); }</v>
      </c>
    </row>
    <row r="91" spans="1:82" x14ac:dyDescent="0.45">
      <c r="B91" s="4" t="s">
        <v>39</v>
      </c>
      <c r="C91" s="4" t="s">
        <v>18841</v>
      </c>
      <c r="D91" s="4" t="s">
        <v>23784</v>
      </c>
      <c r="F91" s="11" t="s">
        <v>18512</v>
      </c>
      <c r="G91" s="4">
        <f t="shared" si="50"/>
        <v>0</v>
      </c>
      <c r="H91" s="4">
        <f t="shared" si="51"/>
        <v>0</v>
      </c>
      <c r="I91" s="4">
        <f t="shared" si="52"/>
        <v>0</v>
      </c>
      <c r="J91" s="4">
        <f t="shared" si="53"/>
        <v>0</v>
      </c>
      <c r="K91" s="4">
        <f t="shared" si="54"/>
        <v>0</v>
      </c>
      <c r="L91" s="4">
        <f t="shared" si="55"/>
        <v>1</v>
      </c>
      <c r="M91" s="4">
        <f t="shared" si="56"/>
        <v>0</v>
      </c>
      <c r="N91" s="4">
        <f t="shared" si="57"/>
        <v>0</v>
      </c>
      <c r="O91" s="4">
        <f t="shared" si="58"/>
        <v>1</v>
      </c>
      <c r="P91" s="4">
        <f t="shared" si="59"/>
        <v>0</v>
      </c>
      <c r="Q91" s="4">
        <f t="shared" si="48"/>
        <v>0</v>
      </c>
      <c r="R91" s="4">
        <f t="shared" si="60"/>
        <v>0</v>
      </c>
      <c r="S91" s="4">
        <f t="shared" si="61"/>
        <v>0</v>
      </c>
      <c r="T91" s="11">
        <f t="shared" si="62"/>
        <v>0</v>
      </c>
      <c r="U91" s="11">
        <f t="shared" si="63"/>
        <v>0</v>
      </c>
      <c r="W91" s="11">
        <f ca="1">IF(SUM($W91:W91)&gt;0,IF(AND(G91=1,F91&lt;&gt;1),1,IF(AND(G91=0,F91&lt;&gt;0),-1,0)),IF(AND(G91=1,F91&lt;&gt;1),1,0))</f>
        <v>0</v>
      </c>
      <c r="X91" s="11">
        <f ca="1">IF(SUM($W91:W91)&gt;0,IF(AND(H91=1,G91&lt;&gt;1),1,IF(AND(H91=0,G91&lt;&gt;0),-1,0)),IF(AND(H91=1,G91&lt;&gt;1),1,0))</f>
        <v>0</v>
      </c>
      <c r="Y91" s="11">
        <f ca="1">IF(SUM($W91:X91)&gt;0,IF(AND(I91=1,H91&lt;&gt;1),1,IF(AND(I91=0,H91&lt;&gt;0),-1,0)),IF(AND(I91=1,H91&lt;&gt;1),1,0))</f>
        <v>0</v>
      </c>
      <c r="Z91" s="11">
        <f ca="1">IF(SUM($W91:Y91)&gt;0,IF(AND(J91=1,I91&lt;&gt;1),1,IF(AND(J91=0,I91&lt;&gt;0),-1,0)),IF(AND(J91=1,I91&lt;&gt;1),1,0))</f>
        <v>0</v>
      </c>
      <c r="AA91" s="11">
        <f ca="1">IF(SUM($W91:Z91)&gt;0,IF(AND(K91=1,J91&lt;&gt;1),1,IF(AND(K91=0,J91&lt;&gt;0),-1,0)),IF(AND(K91=1,J91&lt;&gt;1),1,0))</f>
        <v>0</v>
      </c>
      <c r="AB91" s="11">
        <f ca="1">IF(SUM($W91:AA91)&gt;0,IF(AND(L91=1,K91&lt;&gt;1),1,IF(AND(L91=0,K91&lt;&gt;0),-1,0)),IF(AND(L91=1,K91&lt;&gt;1),1,0))</f>
        <v>1</v>
      </c>
      <c r="AC91" s="11">
        <f ca="1">IF(SUM($W91:AB91)&gt;0,IF(AND(M91=1,L91&lt;&gt;1),1,IF(AND(M91=0,L91&lt;&gt;0),-1,0)),IF(AND(M91=1,L91&lt;&gt;1),1,0))</f>
        <v>-1</v>
      </c>
      <c r="AD91" s="11">
        <f ca="1">IF(SUM($W91:AC91)&gt;0,IF(AND(N91=1,M91&lt;&gt;1),1,IF(AND(N91=0,M91&lt;&gt;0),-1,0)),IF(AND(N91=1,M91&lt;&gt;1),1,0))</f>
        <v>0</v>
      </c>
      <c r="AE91" s="11">
        <f ca="1">IF(SUM($W91:AD91)&gt;0,IF(AND(O91=1,N91&lt;&gt;1),1,IF(AND(O91=0,N91&lt;&gt;0),-1,0)),IF(AND(O91=1,N91&lt;&gt;1),1,0))</f>
        <v>1</v>
      </c>
      <c r="AF91" s="11">
        <f ca="1">IF(SUM($W91:AE91)&gt;0,IF(AND(P91=1,O91&lt;&gt;1),1,IF(AND(P91=0,O91&lt;&gt;0),-1,0)),IF(AND(P91=1,O91&lt;&gt;1),1,0))</f>
        <v>-1</v>
      </c>
      <c r="AG91" s="11">
        <f ca="1">IF(SUM($W91:AF91)&gt;0,IF(AND(Q91=1,P91&lt;&gt;1),1,IF(AND(Q91=0,P91&lt;&gt;0),-1,0)),IF(AND(Q91=1,P91&lt;&gt;1),1,0))</f>
        <v>0</v>
      </c>
      <c r="AH91" s="11">
        <f ca="1">IF(SUM($W91:AG91)&gt;0,IF(AND(R91=1,Q91&lt;&gt;1),1,IF(AND(R91=0,Q91&lt;&gt;0),-1,0)),IF(AND(R91=1,Q91&lt;&gt;1),1,0))</f>
        <v>0</v>
      </c>
      <c r="AI91" s="11">
        <f ca="1">IF(SUM($W91:AH91)&gt;0,IF(AND(S91=1,R91&lt;&gt;1),1,IF(AND(S91=0,R91&lt;&gt;0),-1,0)),IF(AND(S91=1,R91&lt;&gt;1),1,0))</f>
        <v>0</v>
      </c>
      <c r="AJ91" s="11">
        <f ca="1">IF(SUM($W91:AI91)&gt;0,IF(AND(T91=1,S91&lt;&gt;1),1,IF(AND(T91=0,S91&lt;&gt;0),-1,0)),IF(AND(T91=1,S91&lt;&gt;1),1,0))</f>
        <v>0</v>
      </c>
      <c r="AK91" s="11">
        <f ca="1">IF(SUM($W91:AJ91)&gt;0,IF(AND(U91=1,T91&lt;&gt;1),1,IF(AND(U91=0,T91&lt;&gt;0),-1,0)),IF(AND(U91=1,T91&lt;&gt;1),1,0))</f>
        <v>0</v>
      </c>
      <c r="AL91" s="11">
        <f t="shared" ca="1" si="64"/>
        <v>2</v>
      </c>
      <c r="AN91" s="4" t="str">
        <f t="shared" ca="1" si="65"/>
        <v/>
      </c>
      <c r="AO91" s="4" t="str">
        <f t="shared" ca="1" si="66"/>
        <v/>
      </c>
      <c r="AP91" s="4" t="str">
        <f t="shared" ca="1" si="67"/>
        <v/>
      </c>
      <c r="AQ91" s="4" t="str">
        <f t="shared" ca="1" si="68"/>
        <v/>
      </c>
      <c r="AR91" s="4" t="str">
        <f t="shared" ca="1" si="69"/>
        <v/>
      </c>
      <c r="AS91" s="4">
        <f t="shared" ca="1" si="70"/>
        <v>0</v>
      </c>
      <c r="AT91" s="4">
        <f t="shared" ca="1" si="71"/>
        <v>0</v>
      </c>
      <c r="AU91" s="4" t="str">
        <f t="shared" ca="1" si="72"/>
        <v/>
      </c>
      <c r="AV91" s="4">
        <f t="shared" ca="1" si="73"/>
        <v>0</v>
      </c>
      <c r="AW91" s="4">
        <f t="shared" ca="1" si="74"/>
        <v>0</v>
      </c>
      <c r="AX91" s="4" t="str">
        <f t="shared" ca="1" si="75"/>
        <v/>
      </c>
      <c r="AY91" s="4" t="str">
        <f t="shared" ca="1" si="76"/>
        <v/>
      </c>
      <c r="AZ91" s="4" t="str">
        <f t="shared" ca="1" si="77"/>
        <v/>
      </c>
      <c r="BA91" s="11" t="str">
        <f t="shared" ca="1" si="78"/>
        <v/>
      </c>
      <c r="BB91" s="11" t="str">
        <f t="shared" ca="1" si="79"/>
        <v/>
      </c>
      <c r="BC91" s="11" t="str">
        <f t="shared" ca="1" si="49"/>
        <v/>
      </c>
      <c r="BE91" s="4">
        <f ca="1">COUNT($AN91:AN91)</f>
        <v>0</v>
      </c>
      <c r="BF91" s="4">
        <f ca="1">COUNT($AN91:AO91)</f>
        <v>0</v>
      </c>
      <c r="BG91" s="4">
        <f ca="1">COUNT($AN91:AP91)</f>
        <v>0</v>
      </c>
      <c r="BH91" s="4">
        <f ca="1">COUNT($AN91:AQ91)</f>
        <v>0</v>
      </c>
      <c r="BI91" s="4">
        <f ca="1">COUNT($AN91:AR91)</f>
        <v>0</v>
      </c>
      <c r="BJ91" s="4">
        <f ca="1">COUNT($AN91:AS91)</f>
        <v>1</v>
      </c>
      <c r="BK91" s="4">
        <f ca="1">COUNT($AN91:AT91)</f>
        <v>2</v>
      </c>
      <c r="BL91" s="4">
        <f ca="1">COUNT($AN91:AU91)</f>
        <v>2</v>
      </c>
      <c r="BM91" s="4">
        <f ca="1">COUNT($AN91:AV91)</f>
        <v>3</v>
      </c>
      <c r="BN91" s="4">
        <f ca="1">COUNT($AN91:AW91)</f>
        <v>4</v>
      </c>
      <c r="BO91" s="4">
        <f ca="1">COUNT($AN91:AX91)</f>
        <v>4</v>
      </c>
      <c r="BP91" s="4">
        <f ca="1">COUNT($AN91:AY91)</f>
        <v>4</v>
      </c>
      <c r="BQ91" s="4">
        <f ca="1">COUNT($AN91:AZ91)</f>
        <v>4</v>
      </c>
      <c r="BR91" s="11">
        <f ca="1">COUNT($AN91:BA91)</f>
        <v>4</v>
      </c>
      <c r="BS91" s="11">
        <f ca="1">COUNT($AN91:BB91)</f>
        <v>4</v>
      </c>
      <c r="BT91" s="4">
        <f t="shared" ca="1" si="80"/>
        <v>4</v>
      </c>
      <c r="BV91" s="11">
        <f ca="1">IFERROR(HLOOKUP(BV$1,$BE91:$BS$216,ROWS($BE91:$BE$216),0),"")</f>
        <v>1130701</v>
      </c>
      <c r="BW91" s="11">
        <f ca="1">IFERROR(HLOOKUP(BW$1,$BE91:$BT$216,ROWS($BE91:$BE$216),0),"")</f>
        <v>1140701</v>
      </c>
      <c r="BX91" s="11">
        <f ca="1">IFERROR(HLOOKUP(BX$1,$BE91:$BS$216,ROWS($BE91:$BE$216),0),"")</f>
        <v>1160701</v>
      </c>
      <c r="BY91" s="11">
        <f ca="1">IFERROR(HLOOKUP(BY$1,$BE91:$BT$216,ROWS($BE91:$BE$216),0),"")</f>
        <v>1170701</v>
      </c>
      <c r="BZ91" s="11" t="str">
        <f ca="1">IFERROR(HLOOKUP(BZ$1,$BE91:$BS$216,ROWS($BE91:$BE$216),0),"")</f>
        <v/>
      </c>
      <c r="CA91" s="11" t="str">
        <f ca="1">IFERROR(HLOOKUP(CA$1,$BE91:$BT$216,ROWS($BE91:$BE$216),0),"")</f>
        <v/>
      </c>
      <c r="CD91" s="4" t="str">
        <f t="shared" ca="1" si="81"/>
        <v>if(Name() == "BLUEDART-BOM") { includeOK = (DateNum() &gt;= 1130701 AND DateNum() &lt; 1140701) OR (DateNum() &gt;= 1160701 AND DateNum() &lt; 1170701); }</v>
      </c>
    </row>
    <row r="92" spans="1:82" x14ac:dyDescent="0.45">
      <c r="B92" s="4" t="s">
        <v>69</v>
      </c>
      <c r="C92" s="4" t="s">
        <v>22260</v>
      </c>
      <c r="D92" s="4" t="s">
        <v>23811</v>
      </c>
      <c r="F92" s="11" t="s">
        <v>20270</v>
      </c>
      <c r="G92" s="4">
        <f t="shared" si="50"/>
        <v>0</v>
      </c>
      <c r="H92" s="4">
        <f t="shared" si="51"/>
        <v>0</v>
      </c>
      <c r="I92" s="4">
        <f t="shared" si="52"/>
        <v>0</v>
      </c>
      <c r="J92" s="4">
        <f t="shared" si="53"/>
        <v>0</v>
      </c>
      <c r="K92" s="4">
        <f t="shared" si="54"/>
        <v>0</v>
      </c>
      <c r="L92" s="4">
        <f t="shared" si="55"/>
        <v>1</v>
      </c>
      <c r="M92" s="4">
        <f t="shared" si="56"/>
        <v>1</v>
      </c>
      <c r="N92" s="4">
        <f t="shared" si="57"/>
        <v>1</v>
      </c>
      <c r="O92" s="4">
        <f t="shared" si="58"/>
        <v>0</v>
      </c>
      <c r="P92" s="4">
        <f t="shared" si="59"/>
        <v>0</v>
      </c>
      <c r="Q92" s="4">
        <f t="shared" si="48"/>
        <v>0</v>
      </c>
      <c r="R92" s="4">
        <f t="shared" si="60"/>
        <v>0</v>
      </c>
      <c r="S92" s="4">
        <f t="shared" si="61"/>
        <v>0</v>
      </c>
      <c r="T92" s="11">
        <f t="shared" si="62"/>
        <v>0</v>
      </c>
      <c r="U92" s="11">
        <f t="shared" si="63"/>
        <v>0</v>
      </c>
      <c r="W92" s="11">
        <f ca="1">IF(SUM($W92:W92)&gt;0,IF(AND(G92=1,F92&lt;&gt;1),1,IF(AND(G92=0,F92&lt;&gt;0),-1,0)),IF(AND(G92=1,F92&lt;&gt;1),1,0))</f>
        <v>0</v>
      </c>
      <c r="X92" s="11">
        <f ca="1">IF(SUM($W92:W92)&gt;0,IF(AND(H92=1,G92&lt;&gt;1),1,IF(AND(H92=0,G92&lt;&gt;0),-1,0)),IF(AND(H92=1,G92&lt;&gt;1),1,0))</f>
        <v>0</v>
      </c>
      <c r="Y92" s="11">
        <f ca="1">IF(SUM($W92:X92)&gt;0,IF(AND(I92=1,H92&lt;&gt;1),1,IF(AND(I92=0,H92&lt;&gt;0),-1,0)),IF(AND(I92=1,H92&lt;&gt;1),1,0))</f>
        <v>0</v>
      </c>
      <c r="Z92" s="11">
        <f ca="1">IF(SUM($W92:Y92)&gt;0,IF(AND(J92=1,I92&lt;&gt;1),1,IF(AND(J92=0,I92&lt;&gt;0),-1,0)),IF(AND(J92=1,I92&lt;&gt;1),1,0))</f>
        <v>0</v>
      </c>
      <c r="AA92" s="11">
        <f ca="1">IF(SUM($W92:Z92)&gt;0,IF(AND(K92=1,J92&lt;&gt;1),1,IF(AND(K92=0,J92&lt;&gt;0),-1,0)),IF(AND(K92=1,J92&lt;&gt;1),1,0))</f>
        <v>0</v>
      </c>
      <c r="AB92" s="11">
        <f ca="1">IF(SUM($W92:AA92)&gt;0,IF(AND(L92=1,K92&lt;&gt;1),1,IF(AND(L92=0,K92&lt;&gt;0),-1,0)),IF(AND(L92=1,K92&lt;&gt;1),1,0))</f>
        <v>1</v>
      </c>
      <c r="AC92" s="11">
        <f ca="1">IF(SUM($W92:AB92)&gt;0,IF(AND(M92=1,L92&lt;&gt;1),1,IF(AND(M92=0,L92&lt;&gt;0),-1,0)),IF(AND(M92=1,L92&lt;&gt;1),1,0))</f>
        <v>0</v>
      </c>
      <c r="AD92" s="11">
        <f ca="1">IF(SUM($W92:AC92)&gt;0,IF(AND(N92=1,M92&lt;&gt;1),1,IF(AND(N92=0,M92&lt;&gt;0),-1,0)),IF(AND(N92=1,M92&lt;&gt;1),1,0))</f>
        <v>0</v>
      </c>
      <c r="AE92" s="11">
        <f ca="1">IF(SUM($W92:AD92)&gt;0,IF(AND(O92=1,N92&lt;&gt;1),1,IF(AND(O92=0,N92&lt;&gt;0),-1,0)),IF(AND(O92=1,N92&lt;&gt;1),1,0))</f>
        <v>-1</v>
      </c>
      <c r="AF92" s="11">
        <f ca="1">IF(SUM($W92:AE92)&gt;0,IF(AND(P92=1,O92&lt;&gt;1),1,IF(AND(P92=0,O92&lt;&gt;0),-1,0)),IF(AND(P92=1,O92&lt;&gt;1),1,0))</f>
        <v>0</v>
      </c>
      <c r="AG92" s="11">
        <f ca="1">IF(SUM($W92:AF92)&gt;0,IF(AND(Q92=1,P92&lt;&gt;1),1,IF(AND(Q92=0,P92&lt;&gt;0),-1,0)),IF(AND(Q92=1,P92&lt;&gt;1),1,0))</f>
        <v>0</v>
      </c>
      <c r="AH92" s="11">
        <f ca="1">IF(SUM($W92:AG92)&gt;0,IF(AND(R92=1,Q92&lt;&gt;1),1,IF(AND(R92=0,Q92&lt;&gt;0),-1,0)),IF(AND(R92=1,Q92&lt;&gt;1),1,0))</f>
        <v>0</v>
      </c>
      <c r="AI92" s="11">
        <f ca="1">IF(SUM($W92:AH92)&gt;0,IF(AND(S92=1,R92&lt;&gt;1),1,IF(AND(S92=0,R92&lt;&gt;0),-1,0)),IF(AND(S92=1,R92&lt;&gt;1),1,0))</f>
        <v>0</v>
      </c>
      <c r="AJ92" s="11">
        <f ca="1">IF(SUM($W92:AI92)&gt;0,IF(AND(T92=1,S92&lt;&gt;1),1,IF(AND(T92=0,S92&lt;&gt;0),-1,0)),IF(AND(T92=1,S92&lt;&gt;1),1,0))</f>
        <v>0</v>
      </c>
      <c r="AK92" s="11">
        <f ca="1">IF(SUM($W92:AJ92)&gt;0,IF(AND(U92=1,T92&lt;&gt;1),1,IF(AND(U92=0,T92&lt;&gt;0),-1,0)),IF(AND(U92=1,T92&lt;&gt;1),1,0))</f>
        <v>0</v>
      </c>
      <c r="AL92" s="11">
        <f t="shared" ca="1" si="64"/>
        <v>1</v>
      </c>
      <c r="AN92" s="4" t="str">
        <f t="shared" ca="1" si="65"/>
        <v/>
      </c>
      <c r="AO92" s="4" t="str">
        <f t="shared" ca="1" si="66"/>
        <v/>
      </c>
      <c r="AP92" s="4" t="str">
        <f t="shared" ca="1" si="67"/>
        <v/>
      </c>
      <c r="AQ92" s="4" t="str">
        <f t="shared" ca="1" si="68"/>
        <v/>
      </c>
      <c r="AR92" s="4" t="str">
        <f t="shared" ca="1" si="69"/>
        <v/>
      </c>
      <c r="AS92" s="4">
        <f t="shared" ca="1" si="70"/>
        <v>0</v>
      </c>
      <c r="AT92" s="4" t="str">
        <f t="shared" ca="1" si="71"/>
        <v/>
      </c>
      <c r="AU92" s="4" t="str">
        <f t="shared" ca="1" si="72"/>
        <v/>
      </c>
      <c r="AV92" s="4">
        <f t="shared" ca="1" si="73"/>
        <v>0</v>
      </c>
      <c r="AW92" s="4" t="str">
        <f t="shared" ca="1" si="74"/>
        <v/>
      </c>
      <c r="AX92" s="4" t="str">
        <f t="shared" ca="1" si="75"/>
        <v/>
      </c>
      <c r="AY92" s="4" t="str">
        <f t="shared" ca="1" si="76"/>
        <v/>
      </c>
      <c r="AZ92" s="4" t="str">
        <f t="shared" ca="1" si="77"/>
        <v/>
      </c>
      <c r="BA92" s="11" t="str">
        <f t="shared" ca="1" si="78"/>
        <v/>
      </c>
      <c r="BB92" s="11" t="str">
        <f t="shared" ca="1" si="79"/>
        <v/>
      </c>
      <c r="BC92" s="11" t="str">
        <f t="shared" ca="1" si="49"/>
        <v/>
      </c>
      <c r="BE92" s="4">
        <f ca="1">COUNT($AN92:AN92)</f>
        <v>0</v>
      </c>
      <c r="BF92" s="4">
        <f ca="1">COUNT($AN92:AO92)</f>
        <v>0</v>
      </c>
      <c r="BG92" s="4">
        <f ca="1">COUNT($AN92:AP92)</f>
        <v>0</v>
      </c>
      <c r="BH92" s="4">
        <f ca="1">COUNT($AN92:AQ92)</f>
        <v>0</v>
      </c>
      <c r="BI92" s="4">
        <f ca="1">COUNT($AN92:AR92)</f>
        <v>0</v>
      </c>
      <c r="BJ92" s="4">
        <f ca="1">COUNT($AN92:AS92)</f>
        <v>1</v>
      </c>
      <c r="BK92" s="4">
        <f ca="1">COUNT($AN92:AT92)</f>
        <v>1</v>
      </c>
      <c r="BL92" s="4">
        <f ca="1">COUNT($AN92:AU92)</f>
        <v>1</v>
      </c>
      <c r="BM92" s="4">
        <f ca="1">COUNT($AN92:AV92)</f>
        <v>2</v>
      </c>
      <c r="BN92" s="4">
        <f ca="1">COUNT($AN92:AW92)</f>
        <v>2</v>
      </c>
      <c r="BO92" s="4">
        <f ca="1">COUNT($AN92:AX92)</f>
        <v>2</v>
      </c>
      <c r="BP92" s="4">
        <f ca="1">COUNT($AN92:AY92)</f>
        <v>2</v>
      </c>
      <c r="BQ92" s="4">
        <f ca="1">COUNT($AN92:AZ92)</f>
        <v>2</v>
      </c>
      <c r="BR92" s="11">
        <f ca="1">COUNT($AN92:BA92)</f>
        <v>2</v>
      </c>
      <c r="BS92" s="11">
        <f ca="1">COUNT($AN92:BB92)</f>
        <v>2</v>
      </c>
      <c r="BT92" s="4">
        <f t="shared" ca="1" si="80"/>
        <v>2</v>
      </c>
      <c r="BV92" s="11">
        <f ca="1">IFERROR(HLOOKUP(BV$1,$BE92:$BS$216,ROWS($BE92:$BE$216),0),"")</f>
        <v>1130701</v>
      </c>
      <c r="BW92" s="11">
        <f ca="1">IFERROR(HLOOKUP(BW$1,$BE92:$BT$216,ROWS($BE92:$BE$216),0),"")</f>
        <v>1160701</v>
      </c>
      <c r="BX92" s="11" t="str">
        <f ca="1">IFERROR(HLOOKUP(BX$1,$BE92:$BS$216,ROWS($BE92:$BE$216),0),"")</f>
        <v/>
      </c>
      <c r="BY92" s="11" t="str">
        <f ca="1">IFERROR(HLOOKUP(BY$1,$BE92:$BT$216,ROWS($BE92:$BE$216),0),"")</f>
        <v/>
      </c>
      <c r="BZ92" s="11" t="str">
        <f ca="1">IFERROR(HLOOKUP(BZ$1,$BE92:$BS$216,ROWS($BE92:$BE$216),0),"")</f>
        <v/>
      </c>
      <c r="CA92" s="11" t="str">
        <f ca="1">IFERROR(HLOOKUP(CA$1,$BE92:$BT$216,ROWS($BE92:$BE$216),0),"")</f>
        <v/>
      </c>
      <c r="CD92" s="4" t="str">
        <f t="shared" ca="1" si="81"/>
        <v>if(Name() == "KSCL-BOM") { includeOK = (DateNum() &gt;= 1130701 AND DateNum() &lt; 1160701); }</v>
      </c>
    </row>
    <row r="93" spans="1:82" x14ac:dyDescent="0.45">
      <c r="B93" s="4" t="s">
        <v>70</v>
      </c>
      <c r="C93" s="4" t="s">
        <v>19098</v>
      </c>
      <c r="D93" s="4" t="s">
        <v>23812</v>
      </c>
      <c r="F93" s="11" t="s">
        <v>17930</v>
      </c>
      <c r="G93" s="4">
        <f t="shared" si="50"/>
        <v>0</v>
      </c>
      <c r="H93" s="4">
        <f t="shared" si="51"/>
        <v>0</v>
      </c>
      <c r="I93" s="4">
        <f t="shared" si="52"/>
        <v>0</v>
      </c>
      <c r="J93" s="4">
        <f t="shared" si="53"/>
        <v>0</v>
      </c>
      <c r="K93" s="4">
        <f t="shared" si="54"/>
        <v>0</v>
      </c>
      <c r="L93" s="4">
        <f t="shared" si="55"/>
        <v>1</v>
      </c>
      <c r="M93" s="4">
        <f t="shared" si="56"/>
        <v>1</v>
      </c>
      <c r="N93" s="4">
        <f t="shared" si="57"/>
        <v>1</v>
      </c>
      <c r="O93" s="4">
        <f t="shared" si="58"/>
        <v>1</v>
      </c>
      <c r="P93" s="4">
        <f t="shared" si="59"/>
        <v>1</v>
      </c>
      <c r="Q93" s="4">
        <f t="shared" si="48"/>
        <v>0</v>
      </c>
      <c r="R93" s="4">
        <f t="shared" si="60"/>
        <v>0</v>
      </c>
      <c r="S93" s="4">
        <f t="shared" si="61"/>
        <v>0</v>
      </c>
      <c r="T93" s="11">
        <f t="shared" si="62"/>
        <v>0</v>
      </c>
      <c r="U93" s="11">
        <f t="shared" si="63"/>
        <v>0</v>
      </c>
      <c r="W93" s="11">
        <f ca="1">IF(SUM($W93:W93)&gt;0,IF(AND(G93=1,F93&lt;&gt;1),1,IF(AND(G93=0,F93&lt;&gt;0),-1,0)),IF(AND(G93=1,F93&lt;&gt;1),1,0))</f>
        <v>0</v>
      </c>
      <c r="X93" s="11">
        <f ca="1">IF(SUM($W93:W93)&gt;0,IF(AND(H93=1,G93&lt;&gt;1),1,IF(AND(H93=0,G93&lt;&gt;0),-1,0)),IF(AND(H93=1,G93&lt;&gt;1),1,0))</f>
        <v>0</v>
      </c>
      <c r="Y93" s="11">
        <f ca="1">IF(SUM($W93:X93)&gt;0,IF(AND(I93=1,H93&lt;&gt;1),1,IF(AND(I93=0,H93&lt;&gt;0),-1,0)),IF(AND(I93=1,H93&lt;&gt;1),1,0))</f>
        <v>0</v>
      </c>
      <c r="Z93" s="11">
        <f ca="1">IF(SUM($W93:Y93)&gt;0,IF(AND(J93=1,I93&lt;&gt;1),1,IF(AND(J93=0,I93&lt;&gt;0),-1,0)),IF(AND(J93=1,I93&lt;&gt;1),1,0))</f>
        <v>0</v>
      </c>
      <c r="AA93" s="11">
        <f ca="1">IF(SUM($W93:Z93)&gt;0,IF(AND(K93=1,J93&lt;&gt;1),1,IF(AND(K93=0,J93&lt;&gt;0),-1,0)),IF(AND(K93=1,J93&lt;&gt;1),1,0))</f>
        <v>0</v>
      </c>
      <c r="AB93" s="11">
        <f ca="1">IF(SUM($W93:AA93)&gt;0,IF(AND(L93=1,K93&lt;&gt;1),1,IF(AND(L93=0,K93&lt;&gt;0),-1,0)),IF(AND(L93=1,K93&lt;&gt;1),1,0))</f>
        <v>1</v>
      </c>
      <c r="AC93" s="11">
        <f ca="1">IF(SUM($W93:AB93)&gt;0,IF(AND(M93=1,L93&lt;&gt;1),1,IF(AND(M93=0,L93&lt;&gt;0),-1,0)),IF(AND(M93=1,L93&lt;&gt;1),1,0))</f>
        <v>0</v>
      </c>
      <c r="AD93" s="11">
        <f ca="1">IF(SUM($W93:AC93)&gt;0,IF(AND(N93=1,M93&lt;&gt;1),1,IF(AND(N93=0,M93&lt;&gt;0),-1,0)),IF(AND(N93=1,M93&lt;&gt;1),1,0))</f>
        <v>0</v>
      </c>
      <c r="AE93" s="11">
        <f ca="1">IF(SUM($W93:AD93)&gt;0,IF(AND(O93=1,N93&lt;&gt;1),1,IF(AND(O93=0,N93&lt;&gt;0),-1,0)),IF(AND(O93=1,N93&lt;&gt;1),1,0))</f>
        <v>0</v>
      </c>
      <c r="AF93" s="11">
        <f ca="1">IF(SUM($W93:AE93)&gt;0,IF(AND(P93=1,O93&lt;&gt;1),1,IF(AND(P93=0,O93&lt;&gt;0),-1,0)),IF(AND(P93=1,O93&lt;&gt;1),1,0))</f>
        <v>0</v>
      </c>
      <c r="AG93" s="11">
        <f ca="1">IF(SUM($W93:AF93)&gt;0,IF(AND(Q93=1,P93&lt;&gt;1),1,IF(AND(Q93=0,P93&lt;&gt;0),-1,0)),IF(AND(Q93=1,P93&lt;&gt;1),1,0))</f>
        <v>-1</v>
      </c>
      <c r="AH93" s="11">
        <f ca="1">IF(SUM($W93:AG93)&gt;0,IF(AND(R93=1,Q93&lt;&gt;1),1,IF(AND(R93=0,Q93&lt;&gt;0),-1,0)),IF(AND(R93=1,Q93&lt;&gt;1),1,0))</f>
        <v>0</v>
      </c>
      <c r="AI93" s="11">
        <f ca="1">IF(SUM($W93:AH93)&gt;0,IF(AND(S93=1,R93&lt;&gt;1),1,IF(AND(S93=0,R93&lt;&gt;0),-1,0)),IF(AND(S93=1,R93&lt;&gt;1),1,0))</f>
        <v>0</v>
      </c>
      <c r="AJ93" s="11">
        <f ca="1">IF(SUM($W93:AI93)&gt;0,IF(AND(T93=1,S93&lt;&gt;1),1,IF(AND(T93=0,S93&lt;&gt;0),-1,0)),IF(AND(T93=1,S93&lt;&gt;1),1,0))</f>
        <v>0</v>
      </c>
      <c r="AK93" s="11">
        <f ca="1">IF(SUM($W93:AJ93)&gt;0,IF(AND(U93=1,T93&lt;&gt;1),1,IF(AND(U93=0,T93&lt;&gt;0),-1,0)),IF(AND(U93=1,T93&lt;&gt;1),1,0))</f>
        <v>0</v>
      </c>
      <c r="AL93" s="11">
        <f t="shared" ca="1" si="64"/>
        <v>1</v>
      </c>
      <c r="AN93" s="4" t="str">
        <f t="shared" ca="1" si="65"/>
        <v/>
      </c>
      <c r="AO93" s="4" t="str">
        <f t="shared" ca="1" si="66"/>
        <v/>
      </c>
      <c r="AP93" s="4" t="str">
        <f t="shared" ca="1" si="67"/>
        <v/>
      </c>
      <c r="AQ93" s="4" t="str">
        <f t="shared" ca="1" si="68"/>
        <v/>
      </c>
      <c r="AR93" s="4" t="str">
        <f t="shared" ca="1" si="69"/>
        <v/>
      </c>
      <c r="AS93" s="4">
        <f t="shared" ca="1" si="70"/>
        <v>0</v>
      </c>
      <c r="AT93" s="4" t="str">
        <f t="shared" ca="1" si="71"/>
        <v/>
      </c>
      <c r="AU93" s="4" t="str">
        <f t="shared" ca="1" si="72"/>
        <v/>
      </c>
      <c r="AV93" s="4" t="str">
        <f t="shared" ca="1" si="73"/>
        <v/>
      </c>
      <c r="AW93" s="4" t="str">
        <f t="shared" ca="1" si="74"/>
        <v/>
      </c>
      <c r="AX93" s="4">
        <f t="shared" ca="1" si="75"/>
        <v>0</v>
      </c>
      <c r="AY93" s="4" t="str">
        <f t="shared" ca="1" si="76"/>
        <v/>
      </c>
      <c r="AZ93" s="4" t="str">
        <f t="shared" ca="1" si="77"/>
        <v/>
      </c>
      <c r="BA93" s="11" t="str">
        <f t="shared" ca="1" si="78"/>
        <v/>
      </c>
      <c r="BB93" s="11" t="str">
        <f t="shared" ca="1" si="79"/>
        <v/>
      </c>
      <c r="BC93" s="11" t="str">
        <f t="shared" ca="1" si="49"/>
        <v/>
      </c>
      <c r="BE93" s="4">
        <f ca="1">COUNT($AN93:AN93)</f>
        <v>0</v>
      </c>
      <c r="BF93" s="4">
        <f ca="1">COUNT($AN93:AO93)</f>
        <v>0</v>
      </c>
      <c r="BG93" s="4">
        <f ca="1">COUNT($AN93:AP93)</f>
        <v>0</v>
      </c>
      <c r="BH93" s="4">
        <f ca="1">COUNT($AN93:AQ93)</f>
        <v>0</v>
      </c>
      <c r="BI93" s="4">
        <f ca="1">COUNT($AN93:AR93)</f>
        <v>0</v>
      </c>
      <c r="BJ93" s="4">
        <f ca="1">COUNT($AN93:AS93)</f>
        <v>1</v>
      </c>
      <c r="BK93" s="4">
        <f ca="1">COUNT($AN93:AT93)</f>
        <v>1</v>
      </c>
      <c r="BL93" s="4">
        <f ca="1">COUNT($AN93:AU93)</f>
        <v>1</v>
      </c>
      <c r="BM93" s="4">
        <f ca="1">COUNT($AN93:AV93)</f>
        <v>1</v>
      </c>
      <c r="BN93" s="4">
        <f ca="1">COUNT($AN93:AW93)</f>
        <v>1</v>
      </c>
      <c r="BO93" s="4">
        <f ca="1">COUNT($AN93:AX93)</f>
        <v>2</v>
      </c>
      <c r="BP93" s="4">
        <f ca="1">COUNT($AN93:AY93)</f>
        <v>2</v>
      </c>
      <c r="BQ93" s="4">
        <f ca="1">COUNT($AN93:AZ93)</f>
        <v>2</v>
      </c>
      <c r="BR93" s="11">
        <f ca="1">COUNT($AN93:BA93)</f>
        <v>2</v>
      </c>
      <c r="BS93" s="11">
        <f ca="1">COUNT($AN93:BB93)</f>
        <v>2</v>
      </c>
      <c r="BT93" s="4">
        <f t="shared" ca="1" si="80"/>
        <v>2</v>
      </c>
      <c r="BV93" s="11">
        <f ca="1">IFERROR(HLOOKUP(BV$1,$BE93:$BS$216,ROWS($BE93:$BE$216),0),"")</f>
        <v>1130701</v>
      </c>
      <c r="BW93" s="11">
        <f ca="1">IFERROR(HLOOKUP(BW$1,$BE93:$BT$216,ROWS($BE93:$BE$216),0),"")</f>
        <v>1180701</v>
      </c>
      <c r="BX93" s="11" t="str">
        <f ca="1">IFERROR(HLOOKUP(BX$1,$BE93:$BS$216,ROWS($BE93:$BE$216),0),"")</f>
        <v/>
      </c>
      <c r="BY93" s="11" t="str">
        <f ca="1">IFERROR(HLOOKUP(BY$1,$BE93:$BT$216,ROWS($BE93:$BE$216),0),"")</f>
        <v/>
      </c>
      <c r="BZ93" s="11" t="str">
        <f ca="1">IFERROR(HLOOKUP(BZ$1,$BE93:$BS$216,ROWS($BE93:$BE$216),0),"")</f>
        <v/>
      </c>
      <c r="CA93" s="11" t="str">
        <f ca="1">IFERROR(HLOOKUP(CA$1,$BE93:$BT$216,ROWS($BE93:$BE$216),0),"")</f>
        <v/>
      </c>
      <c r="CD93" s="4" t="str">
        <f t="shared" ca="1" si="81"/>
        <v>if(Name() == "AJANTPHARM-BOM") { includeOK = (DateNum() &gt;= 1130701 AND DateNum() &lt; 1180701); }</v>
      </c>
    </row>
    <row r="94" spans="1:82" x14ac:dyDescent="0.45">
      <c r="B94" s="4" t="s">
        <v>12476</v>
      </c>
      <c r="C94" s="4" t="s">
        <v>21821</v>
      </c>
      <c r="D94" s="4" t="s">
        <v>23813</v>
      </c>
      <c r="F94" s="11" t="s">
        <v>18608</v>
      </c>
      <c r="G94" s="4">
        <f t="shared" si="50"/>
        <v>0</v>
      </c>
      <c r="H94" s="4">
        <f t="shared" si="51"/>
        <v>0</v>
      </c>
      <c r="I94" s="4">
        <f t="shared" si="52"/>
        <v>0</v>
      </c>
      <c r="J94" s="4">
        <f t="shared" si="53"/>
        <v>0</v>
      </c>
      <c r="K94" s="4">
        <f t="shared" si="54"/>
        <v>0</v>
      </c>
      <c r="L94" s="4">
        <f t="shared" si="55"/>
        <v>1</v>
      </c>
      <c r="M94" s="4">
        <f t="shared" si="56"/>
        <v>1</v>
      </c>
      <c r="N94" s="4">
        <f t="shared" si="57"/>
        <v>1</v>
      </c>
      <c r="O94" s="4">
        <f t="shared" si="58"/>
        <v>1</v>
      </c>
      <c r="P94" s="4">
        <f t="shared" si="59"/>
        <v>1</v>
      </c>
      <c r="Q94" s="4">
        <f t="shared" si="48"/>
        <v>1</v>
      </c>
      <c r="R94" s="4">
        <f t="shared" si="60"/>
        <v>1</v>
      </c>
      <c r="S94" s="4">
        <f t="shared" si="61"/>
        <v>0</v>
      </c>
      <c r="T94" s="11">
        <f t="shared" si="62"/>
        <v>0</v>
      </c>
      <c r="U94" s="11">
        <f t="shared" si="63"/>
        <v>0</v>
      </c>
      <c r="W94" s="11">
        <f ca="1">IF(SUM($W94:W94)&gt;0,IF(AND(G94=1,F94&lt;&gt;1),1,IF(AND(G94=0,F94&lt;&gt;0),-1,0)),IF(AND(G94=1,F94&lt;&gt;1),1,0))</f>
        <v>0</v>
      </c>
      <c r="X94" s="11">
        <f ca="1">IF(SUM($W94:W94)&gt;0,IF(AND(H94=1,G94&lt;&gt;1),1,IF(AND(H94=0,G94&lt;&gt;0),-1,0)),IF(AND(H94=1,G94&lt;&gt;1),1,0))</f>
        <v>0</v>
      </c>
      <c r="Y94" s="11">
        <f ca="1">IF(SUM($W94:X94)&gt;0,IF(AND(I94=1,H94&lt;&gt;1),1,IF(AND(I94=0,H94&lt;&gt;0),-1,0)),IF(AND(I94=1,H94&lt;&gt;1),1,0))</f>
        <v>0</v>
      </c>
      <c r="Z94" s="11">
        <f ca="1">IF(SUM($W94:Y94)&gt;0,IF(AND(J94=1,I94&lt;&gt;1),1,IF(AND(J94=0,I94&lt;&gt;0),-1,0)),IF(AND(J94=1,I94&lt;&gt;1),1,0))</f>
        <v>0</v>
      </c>
      <c r="AA94" s="11">
        <f ca="1">IF(SUM($W94:Z94)&gt;0,IF(AND(K94=1,J94&lt;&gt;1),1,IF(AND(K94=0,J94&lt;&gt;0),-1,0)),IF(AND(K94=1,J94&lt;&gt;1),1,0))</f>
        <v>0</v>
      </c>
      <c r="AB94" s="11">
        <f ca="1">IF(SUM($W94:AA94)&gt;0,IF(AND(L94=1,K94&lt;&gt;1),1,IF(AND(L94=0,K94&lt;&gt;0),-1,0)),IF(AND(L94=1,K94&lt;&gt;1),1,0))</f>
        <v>1</v>
      </c>
      <c r="AC94" s="11">
        <f ca="1">IF(SUM($W94:AB94)&gt;0,IF(AND(M94=1,L94&lt;&gt;1),1,IF(AND(M94=0,L94&lt;&gt;0),-1,0)),IF(AND(M94=1,L94&lt;&gt;1),1,0))</f>
        <v>0</v>
      </c>
      <c r="AD94" s="11">
        <f ca="1">IF(SUM($W94:AC94)&gt;0,IF(AND(N94=1,M94&lt;&gt;1),1,IF(AND(N94=0,M94&lt;&gt;0),-1,0)),IF(AND(N94=1,M94&lt;&gt;1),1,0))</f>
        <v>0</v>
      </c>
      <c r="AE94" s="11">
        <f ca="1">IF(SUM($W94:AD94)&gt;0,IF(AND(O94=1,N94&lt;&gt;1),1,IF(AND(O94=0,N94&lt;&gt;0),-1,0)),IF(AND(O94=1,N94&lt;&gt;1),1,0))</f>
        <v>0</v>
      </c>
      <c r="AF94" s="11">
        <f ca="1">IF(SUM($W94:AE94)&gt;0,IF(AND(P94=1,O94&lt;&gt;1),1,IF(AND(P94=0,O94&lt;&gt;0),-1,0)),IF(AND(P94=1,O94&lt;&gt;1),1,0))</f>
        <v>0</v>
      </c>
      <c r="AG94" s="11">
        <f ca="1">IF(SUM($W94:AF94)&gt;0,IF(AND(Q94=1,P94&lt;&gt;1),1,IF(AND(Q94=0,P94&lt;&gt;0),-1,0)),IF(AND(Q94=1,P94&lt;&gt;1),1,0))</f>
        <v>0</v>
      </c>
      <c r="AH94" s="11">
        <f ca="1">IF(SUM($W94:AG94)&gt;0,IF(AND(R94=1,Q94&lt;&gt;1),1,IF(AND(R94=0,Q94&lt;&gt;0),-1,0)),IF(AND(R94=1,Q94&lt;&gt;1),1,0))</f>
        <v>0</v>
      </c>
      <c r="AI94" s="11">
        <f ca="1">IF(SUM($W94:AH94)&gt;0,IF(AND(S94=1,R94&lt;&gt;1),1,IF(AND(S94=0,R94&lt;&gt;0),-1,0)),IF(AND(S94=1,R94&lt;&gt;1),1,0))</f>
        <v>-1</v>
      </c>
      <c r="AJ94" s="11">
        <f ca="1">IF(SUM($W94:AI94)&gt;0,IF(AND(T94=1,S94&lt;&gt;1),1,IF(AND(T94=0,S94&lt;&gt;0),-1,0)),IF(AND(T94=1,S94&lt;&gt;1),1,0))</f>
        <v>0</v>
      </c>
      <c r="AK94" s="11">
        <f ca="1">IF(SUM($W94:AJ94)&gt;0,IF(AND(U94=1,T94&lt;&gt;1),1,IF(AND(U94=0,T94&lt;&gt;0),-1,0)),IF(AND(U94=1,T94&lt;&gt;1),1,0))</f>
        <v>0</v>
      </c>
      <c r="AL94" s="11">
        <f t="shared" ca="1" si="64"/>
        <v>1</v>
      </c>
      <c r="AN94" s="4" t="str">
        <f t="shared" ca="1" si="65"/>
        <v/>
      </c>
      <c r="AO94" s="4" t="str">
        <f t="shared" ca="1" si="66"/>
        <v/>
      </c>
      <c r="AP94" s="4" t="str">
        <f t="shared" ca="1" si="67"/>
        <v/>
      </c>
      <c r="AQ94" s="4" t="str">
        <f t="shared" ca="1" si="68"/>
        <v/>
      </c>
      <c r="AR94" s="4" t="str">
        <f t="shared" ca="1" si="69"/>
        <v/>
      </c>
      <c r="AS94" s="4">
        <f t="shared" ca="1" si="70"/>
        <v>0</v>
      </c>
      <c r="AT94" s="4" t="str">
        <f t="shared" ca="1" si="71"/>
        <v/>
      </c>
      <c r="AU94" s="4" t="str">
        <f t="shared" ca="1" si="72"/>
        <v/>
      </c>
      <c r="AV94" s="4" t="str">
        <f t="shared" ca="1" si="73"/>
        <v/>
      </c>
      <c r="AW94" s="4" t="str">
        <f t="shared" ca="1" si="74"/>
        <v/>
      </c>
      <c r="AX94" s="4" t="str">
        <f t="shared" ca="1" si="75"/>
        <v/>
      </c>
      <c r="AY94" s="4" t="str">
        <f t="shared" ca="1" si="76"/>
        <v/>
      </c>
      <c r="AZ94" s="4">
        <f t="shared" ca="1" si="77"/>
        <v>0</v>
      </c>
      <c r="BA94" s="11" t="str">
        <f t="shared" ca="1" si="78"/>
        <v/>
      </c>
      <c r="BB94" s="11" t="str">
        <f t="shared" ca="1" si="79"/>
        <v/>
      </c>
      <c r="BC94" s="11" t="str">
        <f t="shared" ca="1" si="49"/>
        <v/>
      </c>
      <c r="BE94" s="4">
        <f ca="1">COUNT($AN94:AN94)</f>
        <v>0</v>
      </c>
      <c r="BF94" s="4">
        <f ca="1">COUNT($AN94:AO94)</f>
        <v>0</v>
      </c>
      <c r="BG94" s="4">
        <f ca="1">COUNT($AN94:AP94)</f>
        <v>0</v>
      </c>
      <c r="BH94" s="4">
        <f ca="1">COUNT($AN94:AQ94)</f>
        <v>0</v>
      </c>
      <c r="BI94" s="4">
        <f ca="1">COUNT($AN94:AR94)</f>
        <v>0</v>
      </c>
      <c r="BJ94" s="4">
        <f ca="1">COUNT($AN94:AS94)</f>
        <v>1</v>
      </c>
      <c r="BK94" s="4">
        <f ca="1">COUNT($AN94:AT94)</f>
        <v>1</v>
      </c>
      <c r="BL94" s="4">
        <f ca="1">COUNT($AN94:AU94)</f>
        <v>1</v>
      </c>
      <c r="BM94" s="4">
        <f ca="1">COUNT($AN94:AV94)</f>
        <v>1</v>
      </c>
      <c r="BN94" s="4">
        <f ca="1">COUNT($AN94:AW94)</f>
        <v>1</v>
      </c>
      <c r="BO94" s="4">
        <f ca="1">COUNT($AN94:AX94)</f>
        <v>1</v>
      </c>
      <c r="BP94" s="4">
        <f ca="1">COUNT($AN94:AY94)</f>
        <v>1</v>
      </c>
      <c r="BQ94" s="4">
        <f ca="1">COUNT($AN94:AZ94)</f>
        <v>2</v>
      </c>
      <c r="BR94" s="11">
        <f ca="1">COUNT($AN94:BA94)</f>
        <v>2</v>
      </c>
      <c r="BS94" s="11">
        <f ca="1">COUNT($AN94:BB94)</f>
        <v>2</v>
      </c>
      <c r="BT94" s="4">
        <f t="shared" ca="1" si="80"/>
        <v>2</v>
      </c>
      <c r="BV94" s="11">
        <f ca="1">IFERROR(HLOOKUP(BV$1,$BE94:$BS$216,ROWS($BE94:$BE$216),0),"")</f>
        <v>1130701</v>
      </c>
      <c r="BW94" s="11">
        <f ca="1">IFERROR(HLOOKUP(BW$1,$BE94:$BT$216,ROWS($BE94:$BE$216),0),"")</f>
        <v>1200701</v>
      </c>
      <c r="BX94" s="11" t="str">
        <f ca="1">IFERROR(HLOOKUP(BX$1,$BE94:$BS$216,ROWS($BE94:$BE$216),0),"")</f>
        <v/>
      </c>
      <c r="BY94" s="11" t="str">
        <f ca="1">IFERROR(HLOOKUP(BY$1,$BE94:$BT$216,ROWS($BE94:$BE$216),0),"")</f>
        <v/>
      </c>
      <c r="BZ94" s="11" t="str">
        <f ca="1">IFERROR(HLOOKUP(BZ$1,$BE94:$BS$216,ROWS($BE94:$BE$216),0),"")</f>
        <v/>
      </c>
      <c r="CA94" s="11" t="str">
        <f ca="1">IFERROR(HLOOKUP(CA$1,$BE94:$BT$216,ROWS($BE94:$BE$216),0),"")</f>
        <v/>
      </c>
      <c r="CD94" s="4" t="str">
        <f t="shared" ca="1" si="81"/>
        <v>if(Name() == "CARERATING-BOM") { includeOK = (DateNum() &gt;= 1130701 AND DateNum() &lt; 1200701); }</v>
      </c>
    </row>
    <row r="95" spans="1:82" x14ac:dyDescent="0.45">
      <c r="A95" s="4">
        <v>2011</v>
      </c>
      <c r="F95" s="11" t="s">
        <v>17958</v>
      </c>
      <c r="G95" s="4">
        <f t="shared" si="50"/>
        <v>0</v>
      </c>
      <c r="H95" s="4">
        <f t="shared" si="51"/>
        <v>0</v>
      </c>
      <c r="I95" s="4">
        <f t="shared" si="52"/>
        <v>0</v>
      </c>
      <c r="J95" s="4">
        <f t="shared" si="53"/>
        <v>0</v>
      </c>
      <c r="K95" s="4">
        <f t="shared" si="54"/>
        <v>0</v>
      </c>
      <c r="L95" s="4">
        <f t="shared" si="55"/>
        <v>1</v>
      </c>
      <c r="M95" s="4">
        <f t="shared" si="56"/>
        <v>1</v>
      </c>
      <c r="N95" s="4">
        <f t="shared" si="57"/>
        <v>0</v>
      </c>
      <c r="O95" s="4">
        <f t="shared" si="58"/>
        <v>1</v>
      </c>
      <c r="P95" s="4">
        <f t="shared" si="59"/>
        <v>0</v>
      </c>
      <c r="Q95" s="4">
        <f t="shared" si="48"/>
        <v>0</v>
      </c>
      <c r="R95" s="4">
        <f t="shared" si="60"/>
        <v>0</v>
      </c>
      <c r="S95" s="4">
        <f t="shared" si="61"/>
        <v>0</v>
      </c>
      <c r="T95" s="11">
        <f t="shared" si="62"/>
        <v>0</v>
      </c>
      <c r="U95" s="11">
        <f t="shared" si="63"/>
        <v>0</v>
      </c>
      <c r="W95" s="11">
        <f ca="1">IF(SUM($W95:W95)&gt;0,IF(AND(G95=1,F95&lt;&gt;1),1,IF(AND(G95=0,F95&lt;&gt;0),-1,0)),IF(AND(G95=1,F95&lt;&gt;1),1,0))</f>
        <v>0</v>
      </c>
      <c r="X95" s="11">
        <f ca="1">IF(SUM($W95:W95)&gt;0,IF(AND(H95=1,G95&lt;&gt;1),1,IF(AND(H95=0,G95&lt;&gt;0),-1,0)),IF(AND(H95=1,G95&lt;&gt;1),1,0))</f>
        <v>0</v>
      </c>
      <c r="Y95" s="11">
        <f ca="1">IF(SUM($W95:X95)&gt;0,IF(AND(I95=1,H95&lt;&gt;1),1,IF(AND(I95=0,H95&lt;&gt;0),-1,0)),IF(AND(I95=1,H95&lt;&gt;1),1,0))</f>
        <v>0</v>
      </c>
      <c r="Z95" s="11">
        <f ca="1">IF(SUM($W95:Y95)&gt;0,IF(AND(J95=1,I95&lt;&gt;1),1,IF(AND(J95=0,I95&lt;&gt;0),-1,0)),IF(AND(J95=1,I95&lt;&gt;1),1,0))</f>
        <v>0</v>
      </c>
      <c r="AA95" s="11">
        <f ca="1">IF(SUM($W95:Z95)&gt;0,IF(AND(K95=1,J95&lt;&gt;1),1,IF(AND(K95=0,J95&lt;&gt;0),-1,0)),IF(AND(K95=1,J95&lt;&gt;1),1,0))</f>
        <v>0</v>
      </c>
      <c r="AB95" s="11">
        <f ca="1">IF(SUM($W95:AA95)&gt;0,IF(AND(L95=1,K95&lt;&gt;1),1,IF(AND(L95=0,K95&lt;&gt;0),-1,0)),IF(AND(L95=1,K95&lt;&gt;1),1,0))</f>
        <v>1</v>
      </c>
      <c r="AC95" s="11">
        <f ca="1">IF(SUM($W95:AB95)&gt;0,IF(AND(M95=1,L95&lt;&gt;1),1,IF(AND(M95=0,L95&lt;&gt;0),-1,0)),IF(AND(M95=1,L95&lt;&gt;1),1,0))</f>
        <v>0</v>
      </c>
      <c r="AD95" s="11">
        <f ca="1">IF(SUM($W95:AC95)&gt;0,IF(AND(N95=1,M95&lt;&gt;1),1,IF(AND(N95=0,M95&lt;&gt;0),-1,0)),IF(AND(N95=1,M95&lt;&gt;1),1,0))</f>
        <v>-1</v>
      </c>
      <c r="AE95" s="11">
        <f ca="1">IF(SUM($W95:AD95)&gt;0,IF(AND(O95=1,N95&lt;&gt;1),1,IF(AND(O95=0,N95&lt;&gt;0),-1,0)),IF(AND(O95=1,N95&lt;&gt;1),1,0))</f>
        <v>1</v>
      </c>
      <c r="AF95" s="11">
        <f ca="1">IF(SUM($W95:AE95)&gt;0,IF(AND(P95=1,O95&lt;&gt;1),1,IF(AND(P95=0,O95&lt;&gt;0),-1,0)),IF(AND(P95=1,O95&lt;&gt;1),1,0))</f>
        <v>-1</v>
      </c>
      <c r="AG95" s="11">
        <f ca="1">IF(SUM($W95:AF95)&gt;0,IF(AND(Q95=1,P95&lt;&gt;1),1,IF(AND(Q95=0,P95&lt;&gt;0),-1,0)),IF(AND(Q95=1,P95&lt;&gt;1),1,0))</f>
        <v>0</v>
      </c>
      <c r="AH95" s="11">
        <f ca="1">IF(SUM($W95:AG95)&gt;0,IF(AND(R95=1,Q95&lt;&gt;1),1,IF(AND(R95=0,Q95&lt;&gt;0),-1,0)),IF(AND(R95=1,Q95&lt;&gt;1),1,0))</f>
        <v>0</v>
      </c>
      <c r="AI95" s="11">
        <f ca="1">IF(SUM($W95:AH95)&gt;0,IF(AND(S95=1,R95&lt;&gt;1),1,IF(AND(S95=0,R95&lt;&gt;0),-1,0)),IF(AND(S95=1,R95&lt;&gt;1),1,0))</f>
        <v>0</v>
      </c>
      <c r="AJ95" s="11">
        <f ca="1">IF(SUM($W95:AI95)&gt;0,IF(AND(T95=1,S95&lt;&gt;1),1,IF(AND(T95=0,S95&lt;&gt;0),-1,0)),IF(AND(T95=1,S95&lt;&gt;1),1,0))</f>
        <v>0</v>
      </c>
      <c r="AK95" s="11">
        <f ca="1">IF(SUM($W95:AJ95)&gt;0,IF(AND(U95=1,T95&lt;&gt;1),1,IF(AND(U95=0,T95&lt;&gt;0),-1,0)),IF(AND(U95=1,T95&lt;&gt;1),1,0))</f>
        <v>0</v>
      </c>
      <c r="AL95" s="11">
        <f t="shared" ca="1" si="64"/>
        <v>2</v>
      </c>
      <c r="AN95" s="4" t="str">
        <f t="shared" ca="1" si="65"/>
        <v/>
      </c>
      <c r="AO95" s="4" t="str">
        <f t="shared" ca="1" si="66"/>
        <v/>
      </c>
      <c r="AP95" s="4" t="str">
        <f t="shared" ca="1" si="67"/>
        <v/>
      </c>
      <c r="AQ95" s="4" t="str">
        <f t="shared" ca="1" si="68"/>
        <v/>
      </c>
      <c r="AR95" s="4" t="str">
        <f t="shared" ca="1" si="69"/>
        <v/>
      </c>
      <c r="AS95" s="4">
        <f t="shared" ca="1" si="70"/>
        <v>0</v>
      </c>
      <c r="AT95" s="4" t="str">
        <f t="shared" ca="1" si="71"/>
        <v/>
      </c>
      <c r="AU95" s="4">
        <f t="shared" ca="1" si="72"/>
        <v>0</v>
      </c>
      <c r="AV95" s="4">
        <f t="shared" ca="1" si="73"/>
        <v>0</v>
      </c>
      <c r="AW95" s="4">
        <f t="shared" ca="1" si="74"/>
        <v>0</v>
      </c>
      <c r="AX95" s="4" t="str">
        <f t="shared" ca="1" si="75"/>
        <v/>
      </c>
      <c r="AY95" s="4" t="str">
        <f t="shared" ca="1" si="76"/>
        <v/>
      </c>
      <c r="AZ95" s="4" t="str">
        <f t="shared" ca="1" si="77"/>
        <v/>
      </c>
      <c r="BA95" s="11" t="str">
        <f t="shared" ca="1" si="78"/>
        <v/>
      </c>
      <c r="BB95" s="11" t="str">
        <f t="shared" ca="1" si="79"/>
        <v/>
      </c>
      <c r="BC95" s="11" t="str">
        <f t="shared" ca="1" si="49"/>
        <v/>
      </c>
      <c r="BE95" s="4">
        <f ca="1">COUNT($AN95:AN95)</f>
        <v>0</v>
      </c>
      <c r="BF95" s="4">
        <f ca="1">COUNT($AN95:AO95)</f>
        <v>0</v>
      </c>
      <c r="BG95" s="4">
        <f ca="1">COUNT($AN95:AP95)</f>
        <v>0</v>
      </c>
      <c r="BH95" s="4">
        <f ca="1">COUNT($AN95:AQ95)</f>
        <v>0</v>
      </c>
      <c r="BI95" s="4">
        <f ca="1">COUNT($AN95:AR95)</f>
        <v>0</v>
      </c>
      <c r="BJ95" s="4">
        <f ca="1">COUNT($AN95:AS95)</f>
        <v>1</v>
      </c>
      <c r="BK95" s="4">
        <f ca="1">COUNT($AN95:AT95)</f>
        <v>1</v>
      </c>
      <c r="BL95" s="4">
        <f ca="1">COUNT($AN95:AU95)</f>
        <v>2</v>
      </c>
      <c r="BM95" s="4">
        <f ca="1">COUNT($AN95:AV95)</f>
        <v>3</v>
      </c>
      <c r="BN95" s="4">
        <f ca="1">COUNT($AN95:AW95)</f>
        <v>4</v>
      </c>
      <c r="BO95" s="4">
        <f ca="1">COUNT($AN95:AX95)</f>
        <v>4</v>
      </c>
      <c r="BP95" s="4">
        <f ca="1">COUNT($AN95:AY95)</f>
        <v>4</v>
      </c>
      <c r="BQ95" s="4">
        <f ca="1">COUNT($AN95:AZ95)</f>
        <v>4</v>
      </c>
      <c r="BR95" s="11">
        <f ca="1">COUNT($AN95:BA95)</f>
        <v>4</v>
      </c>
      <c r="BS95" s="11">
        <f ca="1">COUNT($AN95:BB95)</f>
        <v>4</v>
      </c>
      <c r="BT95" s="4">
        <f t="shared" ca="1" si="80"/>
        <v>4</v>
      </c>
      <c r="BV95" s="11">
        <f ca="1">IFERROR(HLOOKUP(BV$1,$BE95:$BS$216,ROWS($BE95:$BE$216),0),"")</f>
        <v>1130701</v>
      </c>
      <c r="BW95" s="11">
        <f ca="1">IFERROR(HLOOKUP(BW$1,$BE95:$BT$216,ROWS($BE95:$BE$216),0),"")</f>
        <v>1150701</v>
      </c>
      <c r="BX95" s="11">
        <f ca="1">IFERROR(HLOOKUP(BX$1,$BE95:$BS$216,ROWS($BE95:$BE$216),0),"")</f>
        <v>1160701</v>
      </c>
      <c r="BY95" s="11">
        <f ca="1">IFERROR(HLOOKUP(BY$1,$BE95:$BT$216,ROWS($BE95:$BE$216),0),"")</f>
        <v>1170701</v>
      </c>
      <c r="BZ95" s="11" t="str">
        <f ca="1">IFERROR(HLOOKUP(BZ$1,$BE95:$BS$216,ROWS($BE95:$BE$216),0),"")</f>
        <v/>
      </c>
      <c r="CA95" s="11" t="str">
        <f ca="1">IFERROR(HLOOKUP(CA$1,$BE95:$BT$216,ROWS($BE95:$BE$216),0),"")</f>
        <v/>
      </c>
      <c r="CD95" s="4" t="str">
        <f t="shared" ca="1" si="81"/>
        <v>if(Name() == "APLLTD-BOM") { includeOK = (DateNum() &gt;= 1130701 AND DateNum() &lt; 1150701) OR (DateNum() &gt;= 1160701 AND DateNum() &lt; 1170701); }</v>
      </c>
    </row>
    <row r="96" spans="1:82" x14ac:dyDescent="0.45">
      <c r="B96" s="4" t="s">
        <v>119</v>
      </c>
      <c r="C96" s="4" t="s">
        <v>18752</v>
      </c>
      <c r="D96" s="4" t="s">
        <v>23752</v>
      </c>
      <c r="F96" s="11" t="s">
        <v>21453</v>
      </c>
      <c r="G96" s="4">
        <f t="shared" si="50"/>
        <v>0</v>
      </c>
      <c r="H96" s="4">
        <f t="shared" si="51"/>
        <v>0</v>
      </c>
      <c r="I96" s="4">
        <f t="shared" si="52"/>
        <v>0</v>
      </c>
      <c r="J96" s="4">
        <f t="shared" si="53"/>
        <v>0</v>
      </c>
      <c r="K96" s="4">
        <f t="shared" si="54"/>
        <v>0</v>
      </c>
      <c r="L96" s="4">
        <f t="shared" si="55"/>
        <v>1</v>
      </c>
      <c r="M96" s="4">
        <f t="shared" si="56"/>
        <v>0</v>
      </c>
      <c r="N96" s="4">
        <f t="shared" si="57"/>
        <v>0</v>
      </c>
      <c r="O96" s="4">
        <f t="shared" si="58"/>
        <v>0</v>
      </c>
      <c r="P96" s="4">
        <f t="shared" si="59"/>
        <v>0</v>
      </c>
      <c r="Q96" s="4">
        <f t="shared" si="48"/>
        <v>0</v>
      </c>
      <c r="R96" s="4">
        <f t="shared" si="60"/>
        <v>0</v>
      </c>
      <c r="S96" s="4">
        <f t="shared" si="61"/>
        <v>0</v>
      </c>
      <c r="T96" s="11">
        <f t="shared" si="62"/>
        <v>0</v>
      </c>
      <c r="U96" s="11">
        <f t="shared" si="63"/>
        <v>0</v>
      </c>
      <c r="W96" s="11">
        <f ca="1">IF(SUM($W96:W96)&gt;0,IF(AND(G96=1,F96&lt;&gt;1),1,IF(AND(G96=0,F96&lt;&gt;0),-1,0)),IF(AND(G96=1,F96&lt;&gt;1),1,0))</f>
        <v>0</v>
      </c>
      <c r="X96" s="11">
        <f ca="1">IF(SUM($W96:W96)&gt;0,IF(AND(H96=1,G96&lt;&gt;1),1,IF(AND(H96=0,G96&lt;&gt;0),-1,0)),IF(AND(H96=1,G96&lt;&gt;1),1,0))</f>
        <v>0</v>
      </c>
      <c r="Y96" s="11">
        <f ca="1">IF(SUM($W96:X96)&gt;0,IF(AND(I96=1,H96&lt;&gt;1),1,IF(AND(I96=0,H96&lt;&gt;0),-1,0)),IF(AND(I96=1,H96&lt;&gt;1),1,0))</f>
        <v>0</v>
      </c>
      <c r="Z96" s="11">
        <f ca="1">IF(SUM($W96:Y96)&gt;0,IF(AND(J96=1,I96&lt;&gt;1),1,IF(AND(J96=0,I96&lt;&gt;0),-1,0)),IF(AND(J96=1,I96&lt;&gt;1),1,0))</f>
        <v>0</v>
      </c>
      <c r="AA96" s="11">
        <f ca="1">IF(SUM($W96:Z96)&gt;0,IF(AND(K96=1,J96&lt;&gt;1),1,IF(AND(K96=0,J96&lt;&gt;0),-1,0)),IF(AND(K96=1,J96&lt;&gt;1),1,0))</f>
        <v>0</v>
      </c>
      <c r="AB96" s="11">
        <f ca="1">IF(SUM($W96:AA96)&gt;0,IF(AND(L96=1,K96&lt;&gt;1),1,IF(AND(L96=0,K96&lt;&gt;0),-1,0)),IF(AND(L96=1,K96&lt;&gt;1),1,0))</f>
        <v>1</v>
      </c>
      <c r="AC96" s="11">
        <f ca="1">IF(SUM($W96:AB96)&gt;0,IF(AND(M96=1,L96&lt;&gt;1),1,IF(AND(M96=0,L96&lt;&gt;0),-1,0)),IF(AND(M96=1,L96&lt;&gt;1),1,0))</f>
        <v>-1</v>
      </c>
      <c r="AD96" s="11">
        <f ca="1">IF(SUM($W96:AC96)&gt;0,IF(AND(N96=1,M96&lt;&gt;1),1,IF(AND(N96=0,M96&lt;&gt;0),-1,0)),IF(AND(N96=1,M96&lt;&gt;1),1,0))</f>
        <v>0</v>
      </c>
      <c r="AE96" s="11">
        <f ca="1">IF(SUM($W96:AD96)&gt;0,IF(AND(O96=1,N96&lt;&gt;1),1,IF(AND(O96=0,N96&lt;&gt;0),-1,0)),IF(AND(O96=1,N96&lt;&gt;1),1,0))</f>
        <v>0</v>
      </c>
      <c r="AF96" s="11">
        <f ca="1">IF(SUM($W96:AE96)&gt;0,IF(AND(P96=1,O96&lt;&gt;1),1,IF(AND(P96=0,O96&lt;&gt;0),-1,0)),IF(AND(P96=1,O96&lt;&gt;1),1,0))</f>
        <v>0</v>
      </c>
      <c r="AG96" s="11">
        <f ca="1">IF(SUM($W96:AF96)&gt;0,IF(AND(Q96=1,P96&lt;&gt;1),1,IF(AND(Q96=0,P96&lt;&gt;0),-1,0)),IF(AND(Q96=1,P96&lt;&gt;1),1,0))</f>
        <v>0</v>
      </c>
      <c r="AH96" s="11">
        <f ca="1">IF(SUM($W96:AG96)&gt;0,IF(AND(R96=1,Q96&lt;&gt;1),1,IF(AND(R96=0,Q96&lt;&gt;0),-1,0)),IF(AND(R96=1,Q96&lt;&gt;1),1,0))</f>
        <v>0</v>
      </c>
      <c r="AI96" s="11">
        <f ca="1">IF(SUM($W96:AH96)&gt;0,IF(AND(S96=1,R96&lt;&gt;1),1,IF(AND(S96=0,R96&lt;&gt;0),-1,0)),IF(AND(S96=1,R96&lt;&gt;1),1,0))</f>
        <v>0</v>
      </c>
      <c r="AJ96" s="11">
        <f ca="1">IF(SUM($W96:AI96)&gt;0,IF(AND(T96=1,S96&lt;&gt;1),1,IF(AND(T96=0,S96&lt;&gt;0),-1,0)),IF(AND(T96=1,S96&lt;&gt;1),1,0))</f>
        <v>0</v>
      </c>
      <c r="AK96" s="11">
        <f ca="1">IF(SUM($W96:AJ96)&gt;0,IF(AND(U96=1,T96&lt;&gt;1),1,IF(AND(U96=0,T96&lt;&gt;0),-1,0)),IF(AND(U96=1,T96&lt;&gt;1),1,0))</f>
        <v>0</v>
      </c>
      <c r="AL96" s="11">
        <f t="shared" ca="1" si="64"/>
        <v>1</v>
      </c>
      <c r="AN96" s="4" t="str">
        <f t="shared" ca="1" si="65"/>
        <v/>
      </c>
      <c r="AO96" s="4" t="str">
        <f t="shared" ca="1" si="66"/>
        <v/>
      </c>
      <c r="AP96" s="4" t="str">
        <f t="shared" ca="1" si="67"/>
        <v/>
      </c>
      <c r="AQ96" s="4" t="str">
        <f t="shared" ca="1" si="68"/>
        <v/>
      </c>
      <c r="AR96" s="4" t="str">
        <f t="shared" ca="1" si="69"/>
        <v/>
      </c>
      <c r="AS96" s="4">
        <f t="shared" ca="1" si="70"/>
        <v>0</v>
      </c>
      <c r="AT96" s="4">
        <f t="shared" ca="1" si="71"/>
        <v>0</v>
      </c>
      <c r="AU96" s="4" t="str">
        <f t="shared" ca="1" si="72"/>
        <v/>
      </c>
      <c r="AV96" s="4" t="str">
        <f t="shared" ca="1" si="73"/>
        <v/>
      </c>
      <c r="AW96" s="4" t="str">
        <f t="shared" ca="1" si="74"/>
        <v/>
      </c>
      <c r="AX96" s="4" t="str">
        <f t="shared" ca="1" si="75"/>
        <v/>
      </c>
      <c r="AY96" s="4" t="str">
        <f t="shared" ca="1" si="76"/>
        <v/>
      </c>
      <c r="AZ96" s="4" t="str">
        <f t="shared" ca="1" si="77"/>
        <v/>
      </c>
      <c r="BA96" s="11" t="str">
        <f t="shared" ca="1" si="78"/>
        <v/>
      </c>
      <c r="BB96" s="11" t="str">
        <f t="shared" ca="1" si="79"/>
        <v/>
      </c>
      <c r="BC96" s="11" t="str">
        <f t="shared" ca="1" si="49"/>
        <v/>
      </c>
      <c r="BE96" s="4">
        <f ca="1">COUNT($AN96:AN96)</f>
        <v>0</v>
      </c>
      <c r="BF96" s="4">
        <f ca="1">COUNT($AN96:AO96)</f>
        <v>0</v>
      </c>
      <c r="BG96" s="4">
        <f ca="1">COUNT($AN96:AP96)</f>
        <v>0</v>
      </c>
      <c r="BH96" s="4">
        <f ca="1">COUNT($AN96:AQ96)</f>
        <v>0</v>
      </c>
      <c r="BI96" s="4">
        <f ca="1">COUNT($AN96:AR96)</f>
        <v>0</v>
      </c>
      <c r="BJ96" s="4">
        <f ca="1">COUNT($AN96:AS96)</f>
        <v>1</v>
      </c>
      <c r="BK96" s="4">
        <f ca="1">COUNT($AN96:AT96)</f>
        <v>2</v>
      </c>
      <c r="BL96" s="4">
        <f ca="1">COUNT($AN96:AU96)</f>
        <v>2</v>
      </c>
      <c r="BM96" s="4">
        <f ca="1">COUNT($AN96:AV96)</f>
        <v>2</v>
      </c>
      <c r="BN96" s="4">
        <f ca="1">COUNT($AN96:AW96)</f>
        <v>2</v>
      </c>
      <c r="BO96" s="4">
        <f ca="1">COUNT($AN96:AX96)</f>
        <v>2</v>
      </c>
      <c r="BP96" s="4">
        <f ca="1">COUNT($AN96:AY96)</f>
        <v>2</v>
      </c>
      <c r="BQ96" s="4">
        <f ca="1">COUNT($AN96:AZ96)</f>
        <v>2</v>
      </c>
      <c r="BR96" s="11">
        <f ca="1">COUNT($AN96:BA96)</f>
        <v>2</v>
      </c>
      <c r="BS96" s="11">
        <f ca="1">COUNT($AN96:BB96)</f>
        <v>2</v>
      </c>
      <c r="BT96" s="4">
        <f t="shared" ca="1" si="80"/>
        <v>2</v>
      </c>
      <c r="BV96" s="11">
        <f ca="1">IFERROR(HLOOKUP(BV$1,$BE96:$BS$216,ROWS($BE96:$BE$216),0),"")</f>
        <v>1130701</v>
      </c>
      <c r="BW96" s="11">
        <f ca="1">IFERROR(HLOOKUP(BW$1,$BE96:$BT$216,ROWS($BE96:$BE$216),0),"")</f>
        <v>1140701</v>
      </c>
      <c r="BX96" s="11" t="str">
        <f ca="1">IFERROR(HLOOKUP(BX$1,$BE96:$BS$216,ROWS($BE96:$BE$216),0),"")</f>
        <v/>
      </c>
      <c r="BY96" s="11" t="str">
        <f ca="1">IFERROR(HLOOKUP(BY$1,$BE96:$BT$216,ROWS($BE96:$BE$216),0),"")</f>
        <v/>
      </c>
      <c r="BZ96" s="11" t="str">
        <f ca="1">IFERROR(HLOOKUP(BZ$1,$BE96:$BS$216,ROWS($BE96:$BE$216),0),"")</f>
        <v/>
      </c>
      <c r="CA96" s="11" t="str">
        <f ca="1">IFERROR(HLOOKUP(CA$1,$BE96:$BT$216,ROWS($BE96:$BE$216),0),"")</f>
        <v/>
      </c>
      <c r="CD96" s="4" t="str">
        <f t="shared" ca="1" si="81"/>
        <v>if(Name() == "PIDILITIND-BOM") { includeOK = (DateNum() &gt;= 1130701 AND DateNum() &lt; 1140701); }</v>
      </c>
    </row>
    <row r="97" spans="2:82" x14ac:dyDescent="0.45">
      <c r="B97" s="4" t="s">
        <v>84</v>
      </c>
      <c r="C97" s="4" t="s">
        <v>23082</v>
      </c>
      <c r="D97" s="4" t="s">
        <v>23801</v>
      </c>
      <c r="F97" s="11" t="s">
        <v>23012</v>
      </c>
      <c r="G97" s="4">
        <f t="shared" si="50"/>
        <v>0</v>
      </c>
      <c r="H97" s="4">
        <f t="shared" si="51"/>
        <v>0</v>
      </c>
      <c r="I97" s="4">
        <f t="shared" si="52"/>
        <v>0</v>
      </c>
      <c r="J97" s="4">
        <f t="shared" si="53"/>
        <v>0</v>
      </c>
      <c r="K97" s="4">
        <f t="shared" si="54"/>
        <v>0</v>
      </c>
      <c r="L97" s="4">
        <f t="shared" si="55"/>
        <v>1</v>
      </c>
      <c r="M97" s="4">
        <f t="shared" si="56"/>
        <v>0</v>
      </c>
      <c r="N97" s="4">
        <f t="shared" si="57"/>
        <v>0</v>
      </c>
      <c r="O97" s="4">
        <f t="shared" si="58"/>
        <v>0</v>
      </c>
      <c r="P97" s="4">
        <f t="shared" si="59"/>
        <v>0</v>
      </c>
      <c r="Q97" s="4">
        <f t="shared" si="48"/>
        <v>0</v>
      </c>
      <c r="R97" s="4">
        <f t="shared" si="60"/>
        <v>0</v>
      </c>
      <c r="S97" s="4">
        <f t="shared" si="61"/>
        <v>0</v>
      </c>
      <c r="T97" s="11">
        <f t="shared" si="62"/>
        <v>0</v>
      </c>
      <c r="U97" s="11">
        <f t="shared" si="63"/>
        <v>0</v>
      </c>
      <c r="W97" s="11">
        <f ca="1">IF(SUM($W97:W97)&gt;0,IF(AND(G97=1,F97&lt;&gt;1),1,IF(AND(G97=0,F97&lt;&gt;0),-1,0)),IF(AND(G97=1,F97&lt;&gt;1),1,0))</f>
        <v>0</v>
      </c>
      <c r="X97" s="11">
        <f ca="1">IF(SUM($W97:W97)&gt;0,IF(AND(H97=1,G97&lt;&gt;1),1,IF(AND(H97=0,G97&lt;&gt;0),-1,0)),IF(AND(H97=1,G97&lt;&gt;1),1,0))</f>
        <v>0</v>
      </c>
      <c r="Y97" s="11">
        <f ca="1">IF(SUM($W97:X97)&gt;0,IF(AND(I97=1,H97&lt;&gt;1),1,IF(AND(I97=0,H97&lt;&gt;0),-1,0)),IF(AND(I97=1,H97&lt;&gt;1),1,0))</f>
        <v>0</v>
      </c>
      <c r="Z97" s="11">
        <f ca="1">IF(SUM($W97:Y97)&gt;0,IF(AND(J97=1,I97&lt;&gt;1),1,IF(AND(J97=0,I97&lt;&gt;0),-1,0)),IF(AND(J97=1,I97&lt;&gt;1),1,0))</f>
        <v>0</v>
      </c>
      <c r="AA97" s="11">
        <f ca="1">IF(SUM($W97:Z97)&gt;0,IF(AND(K97=1,J97&lt;&gt;1),1,IF(AND(K97=0,J97&lt;&gt;0),-1,0)),IF(AND(K97=1,J97&lt;&gt;1),1,0))</f>
        <v>0</v>
      </c>
      <c r="AB97" s="11">
        <f ca="1">IF(SUM($W97:AA97)&gt;0,IF(AND(L97=1,K97&lt;&gt;1),1,IF(AND(L97=0,K97&lt;&gt;0),-1,0)),IF(AND(L97=1,K97&lt;&gt;1),1,0))</f>
        <v>1</v>
      </c>
      <c r="AC97" s="11">
        <f ca="1">IF(SUM($W97:AB97)&gt;0,IF(AND(M97=1,L97&lt;&gt;1),1,IF(AND(M97=0,L97&lt;&gt;0),-1,0)),IF(AND(M97=1,L97&lt;&gt;1),1,0))</f>
        <v>-1</v>
      </c>
      <c r="AD97" s="11">
        <f ca="1">IF(SUM($W97:AC97)&gt;0,IF(AND(N97=1,M97&lt;&gt;1),1,IF(AND(N97=0,M97&lt;&gt;0),-1,0)),IF(AND(N97=1,M97&lt;&gt;1),1,0))</f>
        <v>0</v>
      </c>
      <c r="AE97" s="11">
        <f ca="1">IF(SUM($W97:AD97)&gt;0,IF(AND(O97=1,N97&lt;&gt;1),1,IF(AND(O97=0,N97&lt;&gt;0),-1,0)),IF(AND(O97=1,N97&lt;&gt;1),1,0))</f>
        <v>0</v>
      </c>
      <c r="AF97" s="11">
        <f ca="1">IF(SUM($W97:AE97)&gt;0,IF(AND(P97=1,O97&lt;&gt;1),1,IF(AND(P97=0,O97&lt;&gt;0),-1,0)),IF(AND(P97=1,O97&lt;&gt;1),1,0))</f>
        <v>0</v>
      </c>
      <c r="AG97" s="11">
        <f ca="1">IF(SUM($W97:AF97)&gt;0,IF(AND(Q97=1,P97&lt;&gt;1),1,IF(AND(Q97=0,P97&lt;&gt;0),-1,0)),IF(AND(Q97=1,P97&lt;&gt;1),1,0))</f>
        <v>0</v>
      </c>
      <c r="AH97" s="11">
        <f ca="1">IF(SUM($W97:AG97)&gt;0,IF(AND(R97=1,Q97&lt;&gt;1),1,IF(AND(R97=0,Q97&lt;&gt;0),-1,0)),IF(AND(R97=1,Q97&lt;&gt;1),1,0))</f>
        <v>0</v>
      </c>
      <c r="AI97" s="11">
        <f ca="1">IF(SUM($W97:AH97)&gt;0,IF(AND(S97=1,R97&lt;&gt;1),1,IF(AND(S97=0,R97&lt;&gt;0),-1,0)),IF(AND(S97=1,R97&lt;&gt;1),1,0))</f>
        <v>0</v>
      </c>
      <c r="AJ97" s="11">
        <f ca="1">IF(SUM($W97:AI97)&gt;0,IF(AND(T97=1,S97&lt;&gt;1),1,IF(AND(T97=0,S97&lt;&gt;0),-1,0)),IF(AND(T97=1,S97&lt;&gt;1),1,0))</f>
        <v>0</v>
      </c>
      <c r="AK97" s="11">
        <f ca="1">IF(SUM($W97:AJ97)&gt;0,IF(AND(U97=1,T97&lt;&gt;1),1,IF(AND(U97=0,T97&lt;&gt;0),-1,0)),IF(AND(U97=1,T97&lt;&gt;1),1,0))</f>
        <v>0</v>
      </c>
      <c r="AL97" s="11">
        <f t="shared" ca="1" si="64"/>
        <v>1</v>
      </c>
      <c r="AN97" s="4" t="str">
        <f t="shared" ca="1" si="65"/>
        <v/>
      </c>
      <c r="AO97" s="4" t="str">
        <f t="shared" ca="1" si="66"/>
        <v/>
      </c>
      <c r="AP97" s="4" t="str">
        <f t="shared" ca="1" si="67"/>
        <v/>
      </c>
      <c r="AQ97" s="4" t="str">
        <f t="shared" ca="1" si="68"/>
        <v/>
      </c>
      <c r="AR97" s="4" t="str">
        <f t="shared" ca="1" si="69"/>
        <v/>
      </c>
      <c r="AS97" s="4">
        <f t="shared" ca="1" si="70"/>
        <v>0</v>
      </c>
      <c r="AT97" s="4">
        <f t="shared" ca="1" si="71"/>
        <v>0</v>
      </c>
      <c r="AU97" s="4" t="str">
        <f t="shared" ca="1" si="72"/>
        <v/>
      </c>
      <c r="AV97" s="4" t="str">
        <f t="shared" ca="1" si="73"/>
        <v/>
      </c>
      <c r="AW97" s="4" t="str">
        <f t="shared" ca="1" si="74"/>
        <v/>
      </c>
      <c r="AX97" s="4" t="str">
        <f t="shared" ca="1" si="75"/>
        <v/>
      </c>
      <c r="AY97" s="4" t="str">
        <f t="shared" ca="1" si="76"/>
        <v/>
      </c>
      <c r="AZ97" s="4" t="str">
        <f t="shared" ca="1" si="77"/>
        <v/>
      </c>
      <c r="BA97" s="11" t="str">
        <f t="shared" ca="1" si="78"/>
        <v/>
      </c>
      <c r="BB97" s="11" t="str">
        <f t="shared" ca="1" si="79"/>
        <v/>
      </c>
      <c r="BC97" s="11" t="str">
        <f t="shared" ca="1" si="49"/>
        <v/>
      </c>
      <c r="BE97" s="4">
        <f ca="1">COUNT($AN97:AN97)</f>
        <v>0</v>
      </c>
      <c r="BF97" s="4">
        <f ca="1">COUNT($AN97:AO97)</f>
        <v>0</v>
      </c>
      <c r="BG97" s="4">
        <f ca="1">COUNT($AN97:AP97)</f>
        <v>0</v>
      </c>
      <c r="BH97" s="4">
        <f ca="1">COUNT($AN97:AQ97)</f>
        <v>0</v>
      </c>
      <c r="BI97" s="4">
        <f ca="1">COUNT($AN97:AR97)</f>
        <v>0</v>
      </c>
      <c r="BJ97" s="4">
        <f ca="1">COUNT($AN97:AS97)</f>
        <v>1</v>
      </c>
      <c r="BK97" s="4">
        <f ca="1">COUNT($AN97:AT97)</f>
        <v>2</v>
      </c>
      <c r="BL97" s="4">
        <f ca="1">COUNT($AN97:AU97)</f>
        <v>2</v>
      </c>
      <c r="BM97" s="4">
        <f ca="1">COUNT($AN97:AV97)</f>
        <v>2</v>
      </c>
      <c r="BN97" s="4">
        <f ca="1">COUNT($AN97:AW97)</f>
        <v>2</v>
      </c>
      <c r="BO97" s="4">
        <f ca="1">COUNT($AN97:AX97)</f>
        <v>2</v>
      </c>
      <c r="BP97" s="4">
        <f ca="1">COUNT($AN97:AY97)</f>
        <v>2</v>
      </c>
      <c r="BQ97" s="4">
        <f ca="1">COUNT($AN97:AZ97)</f>
        <v>2</v>
      </c>
      <c r="BR97" s="11">
        <f ca="1">COUNT($AN97:BA97)</f>
        <v>2</v>
      </c>
      <c r="BS97" s="11">
        <f ca="1">COUNT($AN97:BB97)</f>
        <v>2</v>
      </c>
      <c r="BT97" s="4">
        <f t="shared" ca="1" si="80"/>
        <v>2</v>
      </c>
      <c r="BV97" s="11">
        <f ca="1">IFERROR(HLOOKUP(BV$1,$BE97:$BS$216,ROWS($BE97:$BE$216),0),"")</f>
        <v>1130701</v>
      </c>
      <c r="BW97" s="11">
        <f ca="1">IFERROR(HLOOKUP(BW$1,$BE97:$BT$216,ROWS($BE97:$BE$216),0),"")</f>
        <v>1140701</v>
      </c>
      <c r="BX97" s="11" t="str">
        <f ca="1">IFERROR(HLOOKUP(BX$1,$BE97:$BS$216,ROWS($BE97:$BE$216),0),"")</f>
        <v/>
      </c>
      <c r="BY97" s="11" t="str">
        <f ca="1">IFERROR(HLOOKUP(BY$1,$BE97:$BT$216,ROWS($BE97:$BE$216),0),"")</f>
        <v/>
      </c>
      <c r="BZ97" s="11" t="str">
        <f ca="1">IFERROR(HLOOKUP(BZ$1,$BE97:$BS$216,ROWS($BE97:$BE$216),0),"")</f>
        <v/>
      </c>
      <c r="CA97" s="11" t="str">
        <f ca="1">IFERROR(HLOOKUP(CA$1,$BE97:$BT$216,ROWS($BE97:$BE$216),0),"")</f>
        <v/>
      </c>
      <c r="CD97" s="4" t="str">
        <f t="shared" ca="1" si="81"/>
        <v>if(Name() == "TORNTPHARM-BOM") { includeOK = (DateNum() &gt;= 1130701 AND DateNum() &lt; 1140701); }</v>
      </c>
    </row>
    <row r="98" spans="2:82" x14ac:dyDescent="0.45">
      <c r="B98" s="4" t="s">
        <v>86</v>
      </c>
      <c r="C98" s="4" t="s">
        <v>23539</v>
      </c>
      <c r="D98" s="4" t="s">
        <v>23799</v>
      </c>
      <c r="F98" s="11" t="s">
        <v>18218</v>
      </c>
      <c r="G98" s="4">
        <f t="shared" si="50"/>
        <v>0</v>
      </c>
      <c r="H98" s="4">
        <f t="shared" si="51"/>
        <v>0</v>
      </c>
      <c r="I98" s="4">
        <f t="shared" si="52"/>
        <v>0</v>
      </c>
      <c r="J98" s="4">
        <f t="shared" si="53"/>
        <v>0</v>
      </c>
      <c r="K98" s="4">
        <f t="shared" si="54"/>
        <v>0</v>
      </c>
      <c r="L98" s="4">
        <f t="shared" si="55"/>
        <v>1</v>
      </c>
      <c r="M98" s="4">
        <f t="shared" si="56"/>
        <v>0</v>
      </c>
      <c r="N98" s="4">
        <f t="shared" si="57"/>
        <v>0</v>
      </c>
      <c r="O98" s="4">
        <f t="shared" si="58"/>
        <v>0</v>
      </c>
      <c r="P98" s="4">
        <f t="shared" si="59"/>
        <v>0</v>
      </c>
      <c r="Q98" s="4">
        <f t="shared" si="48"/>
        <v>0</v>
      </c>
      <c r="R98" s="4">
        <f t="shared" si="60"/>
        <v>0</v>
      </c>
      <c r="S98" s="4">
        <f t="shared" si="61"/>
        <v>0</v>
      </c>
      <c r="T98" s="11">
        <f t="shared" si="62"/>
        <v>0</v>
      </c>
      <c r="U98" s="11">
        <f t="shared" si="63"/>
        <v>0</v>
      </c>
      <c r="W98" s="11">
        <f ca="1">IF(SUM($W98:W98)&gt;0,IF(AND(G98=1,F98&lt;&gt;1),1,IF(AND(G98=0,F98&lt;&gt;0),-1,0)),IF(AND(G98=1,F98&lt;&gt;1),1,0))</f>
        <v>0</v>
      </c>
      <c r="X98" s="11">
        <f ca="1">IF(SUM($W98:W98)&gt;0,IF(AND(H98=1,G98&lt;&gt;1),1,IF(AND(H98=0,G98&lt;&gt;0),-1,0)),IF(AND(H98=1,G98&lt;&gt;1),1,0))</f>
        <v>0</v>
      </c>
      <c r="Y98" s="11">
        <f ca="1">IF(SUM($W98:X98)&gt;0,IF(AND(I98=1,H98&lt;&gt;1),1,IF(AND(I98=0,H98&lt;&gt;0),-1,0)),IF(AND(I98=1,H98&lt;&gt;1),1,0))</f>
        <v>0</v>
      </c>
      <c r="Z98" s="11">
        <f ca="1">IF(SUM($W98:Y98)&gt;0,IF(AND(J98=1,I98&lt;&gt;1),1,IF(AND(J98=0,I98&lt;&gt;0),-1,0)),IF(AND(J98=1,I98&lt;&gt;1),1,0))</f>
        <v>0</v>
      </c>
      <c r="AA98" s="11">
        <f ca="1">IF(SUM($W98:Z98)&gt;0,IF(AND(K98=1,J98&lt;&gt;1),1,IF(AND(K98=0,J98&lt;&gt;0),-1,0)),IF(AND(K98=1,J98&lt;&gt;1),1,0))</f>
        <v>0</v>
      </c>
      <c r="AB98" s="11">
        <f ca="1">IF(SUM($W98:AA98)&gt;0,IF(AND(L98=1,K98&lt;&gt;1),1,IF(AND(L98=0,K98&lt;&gt;0),-1,0)),IF(AND(L98=1,K98&lt;&gt;1),1,0))</f>
        <v>1</v>
      </c>
      <c r="AC98" s="11">
        <f ca="1">IF(SUM($W98:AB98)&gt;0,IF(AND(M98=1,L98&lt;&gt;1),1,IF(AND(M98=0,L98&lt;&gt;0),-1,0)),IF(AND(M98=1,L98&lt;&gt;1),1,0))</f>
        <v>-1</v>
      </c>
      <c r="AD98" s="11">
        <f ca="1">IF(SUM($W98:AC98)&gt;0,IF(AND(N98=1,M98&lt;&gt;1),1,IF(AND(N98=0,M98&lt;&gt;0),-1,0)),IF(AND(N98=1,M98&lt;&gt;1),1,0))</f>
        <v>0</v>
      </c>
      <c r="AE98" s="11">
        <f ca="1">IF(SUM($W98:AD98)&gt;0,IF(AND(O98=1,N98&lt;&gt;1),1,IF(AND(O98=0,N98&lt;&gt;0),-1,0)),IF(AND(O98=1,N98&lt;&gt;1),1,0))</f>
        <v>0</v>
      </c>
      <c r="AF98" s="11">
        <f ca="1">IF(SUM($W98:AE98)&gt;0,IF(AND(P98=1,O98&lt;&gt;1),1,IF(AND(P98=0,O98&lt;&gt;0),-1,0)),IF(AND(P98=1,O98&lt;&gt;1),1,0))</f>
        <v>0</v>
      </c>
      <c r="AG98" s="11">
        <f ca="1">IF(SUM($W98:AF98)&gt;0,IF(AND(Q98=1,P98&lt;&gt;1),1,IF(AND(Q98=0,P98&lt;&gt;0),-1,0)),IF(AND(Q98=1,P98&lt;&gt;1),1,0))</f>
        <v>0</v>
      </c>
      <c r="AH98" s="11">
        <f ca="1">IF(SUM($W98:AG98)&gt;0,IF(AND(R98=1,Q98&lt;&gt;1),1,IF(AND(R98=0,Q98&lt;&gt;0),-1,0)),IF(AND(R98=1,Q98&lt;&gt;1),1,0))</f>
        <v>0</v>
      </c>
      <c r="AI98" s="11">
        <f ca="1">IF(SUM($W98:AH98)&gt;0,IF(AND(S98=1,R98&lt;&gt;1),1,IF(AND(S98=0,R98&lt;&gt;0),-1,0)),IF(AND(S98=1,R98&lt;&gt;1),1,0))</f>
        <v>0</v>
      </c>
      <c r="AJ98" s="11">
        <f ca="1">IF(SUM($W98:AI98)&gt;0,IF(AND(T98=1,S98&lt;&gt;1),1,IF(AND(T98=0,S98&lt;&gt;0),-1,0)),IF(AND(T98=1,S98&lt;&gt;1),1,0))</f>
        <v>0</v>
      </c>
      <c r="AK98" s="11">
        <f ca="1">IF(SUM($W98:AJ98)&gt;0,IF(AND(U98=1,T98&lt;&gt;1),1,IF(AND(U98=0,T98&lt;&gt;0),-1,0)),IF(AND(U98=1,T98&lt;&gt;1),1,0))</f>
        <v>0</v>
      </c>
      <c r="AL98" s="11">
        <f t="shared" ca="1" si="64"/>
        <v>1</v>
      </c>
      <c r="AN98" s="4" t="str">
        <f t="shared" ca="1" si="65"/>
        <v/>
      </c>
      <c r="AO98" s="4" t="str">
        <f t="shared" ca="1" si="66"/>
        <v/>
      </c>
      <c r="AP98" s="4" t="str">
        <f t="shared" ca="1" si="67"/>
        <v/>
      </c>
      <c r="AQ98" s="4" t="str">
        <f t="shared" ca="1" si="68"/>
        <v/>
      </c>
      <c r="AR98" s="4" t="str">
        <f t="shared" ca="1" si="69"/>
        <v/>
      </c>
      <c r="AS98" s="4">
        <f t="shared" ca="1" si="70"/>
        <v>0</v>
      </c>
      <c r="AT98" s="4">
        <f t="shared" ca="1" si="71"/>
        <v>0</v>
      </c>
      <c r="AU98" s="4" t="str">
        <f t="shared" ca="1" si="72"/>
        <v/>
      </c>
      <c r="AV98" s="4" t="str">
        <f t="shared" ca="1" si="73"/>
        <v/>
      </c>
      <c r="AW98" s="4" t="str">
        <f t="shared" ca="1" si="74"/>
        <v/>
      </c>
      <c r="AX98" s="4" t="str">
        <f t="shared" ca="1" si="75"/>
        <v/>
      </c>
      <c r="AY98" s="4" t="str">
        <f t="shared" ca="1" si="76"/>
        <v/>
      </c>
      <c r="AZ98" s="4" t="str">
        <f t="shared" ca="1" si="77"/>
        <v/>
      </c>
      <c r="BA98" s="11" t="str">
        <f t="shared" ca="1" si="78"/>
        <v/>
      </c>
      <c r="BB98" s="11" t="str">
        <f t="shared" ca="1" si="79"/>
        <v/>
      </c>
      <c r="BC98" s="11" t="str">
        <f t="shared" ca="1" si="49"/>
        <v/>
      </c>
      <c r="BE98" s="4">
        <f ca="1">COUNT($AN98:AN98)</f>
        <v>0</v>
      </c>
      <c r="BF98" s="4">
        <f ca="1">COUNT($AN98:AO98)</f>
        <v>0</v>
      </c>
      <c r="BG98" s="4">
        <f ca="1">COUNT($AN98:AP98)</f>
        <v>0</v>
      </c>
      <c r="BH98" s="4">
        <f ca="1">COUNT($AN98:AQ98)</f>
        <v>0</v>
      </c>
      <c r="BI98" s="4">
        <f ca="1">COUNT($AN98:AR98)</f>
        <v>0</v>
      </c>
      <c r="BJ98" s="4">
        <f ca="1">COUNT($AN98:AS98)</f>
        <v>1</v>
      </c>
      <c r="BK98" s="4">
        <f ca="1">COUNT($AN98:AT98)</f>
        <v>2</v>
      </c>
      <c r="BL98" s="4">
        <f ca="1">COUNT($AN98:AU98)</f>
        <v>2</v>
      </c>
      <c r="BM98" s="4">
        <f ca="1">COUNT($AN98:AV98)</f>
        <v>2</v>
      </c>
      <c r="BN98" s="4">
        <f ca="1">COUNT($AN98:AW98)</f>
        <v>2</v>
      </c>
      <c r="BO98" s="4">
        <f ca="1">COUNT($AN98:AX98)</f>
        <v>2</v>
      </c>
      <c r="BP98" s="4">
        <f ca="1">COUNT($AN98:AY98)</f>
        <v>2</v>
      </c>
      <c r="BQ98" s="4">
        <f ca="1">COUNT($AN98:AZ98)</f>
        <v>2</v>
      </c>
      <c r="BR98" s="11">
        <f ca="1">COUNT($AN98:BA98)</f>
        <v>2</v>
      </c>
      <c r="BS98" s="11">
        <f ca="1">COUNT($AN98:BB98)</f>
        <v>2</v>
      </c>
      <c r="BT98" s="4">
        <f t="shared" ca="1" si="80"/>
        <v>2</v>
      </c>
      <c r="BV98" s="11">
        <f ca="1">IFERROR(HLOOKUP(BV$1,$BE98:$BS$216,ROWS($BE98:$BE$216),0),"")</f>
        <v>1130701</v>
      </c>
      <c r="BW98" s="11">
        <f ca="1">IFERROR(HLOOKUP(BW$1,$BE98:$BT$216,ROWS($BE98:$BE$216),0),"")</f>
        <v>1140701</v>
      </c>
      <c r="BX98" s="11" t="str">
        <f ca="1">IFERROR(HLOOKUP(BX$1,$BE98:$BS$216,ROWS($BE98:$BE$216),0),"")</f>
        <v/>
      </c>
      <c r="BY98" s="11" t="str">
        <f ca="1">IFERROR(HLOOKUP(BY$1,$BE98:$BT$216,ROWS($BE98:$BE$216),0),"")</f>
        <v/>
      </c>
      <c r="BZ98" s="11" t="str">
        <f ca="1">IFERROR(HLOOKUP(BZ$1,$BE98:$BS$216,ROWS($BE98:$BE$216),0),"")</f>
        <v/>
      </c>
      <c r="CA98" s="11" t="str">
        <f ca="1">IFERROR(HLOOKUP(CA$1,$BE98:$BT$216,ROWS($BE98:$BE$216),0),"")</f>
        <v/>
      </c>
      <c r="CD98" s="4" t="str">
        <f t="shared" ca="1" si="81"/>
        <v>if(Name() == "ASTRAL-BOM") { includeOK = (DateNum() &gt;= 1130701 AND DateNum() &lt; 1140701); }</v>
      </c>
    </row>
    <row r="99" spans="2:82" x14ac:dyDescent="0.45">
      <c r="B99" s="4" t="s">
        <v>63</v>
      </c>
      <c r="C99" s="4" t="s">
        <v>19055</v>
      </c>
      <c r="D99" s="4" t="s">
        <v>23806</v>
      </c>
      <c r="F99" s="11" t="s">
        <v>20933</v>
      </c>
      <c r="G99" s="4">
        <f t="shared" si="50"/>
        <v>0</v>
      </c>
      <c r="H99" s="4">
        <f t="shared" si="51"/>
        <v>0</v>
      </c>
      <c r="I99" s="4">
        <f t="shared" si="52"/>
        <v>0</v>
      </c>
      <c r="J99" s="4">
        <f t="shared" si="53"/>
        <v>0</v>
      </c>
      <c r="K99" s="4">
        <f t="shared" si="54"/>
        <v>0</v>
      </c>
      <c r="L99" s="4">
        <f t="shared" si="55"/>
        <v>0</v>
      </c>
      <c r="M99" s="4">
        <f t="shared" si="56"/>
        <v>1</v>
      </c>
      <c r="N99" s="4">
        <f t="shared" si="57"/>
        <v>0</v>
      </c>
      <c r="O99" s="4">
        <f t="shared" si="58"/>
        <v>1</v>
      </c>
      <c r="P99" s="4">
        <f t="shared" si="59"/>
        <v>0</v>
      </c>
      <c r="Q99" s="4">
        <f t="shared" si="48"/>
        <v>0</v>
      </c>
      <c r="R99" s="4">
        <f t="shared" si="60"/>
        <v>0</v>
      </c>
      <c r="S99" s="4">
        <f t="shared" si="61"/>
        <v>0</v>
      </c>
      <c r="T99" s="11">
        <f t="shared" si="62"/>
        <v>0</v>
      </c>
      <c r="U99" s="11">
        <f t="shared" si="63"/>
        <v>0</v>
      </c>
      <c r="W99" s="11">
        <f ca="1">IF(SUM($W99:W99)&gt;0,IF(AND(G99=1,F99&lt;&gt;1),1,IF(AND(G99=0,F99&lt;&gt;0),-1,0)),IF(AND(G99=1,F99&lt;&gt;1),1,0))</f>
        <v>0</v>
      </c>
      <c r="X99" s="11">
        <f ca="1">IF(SUM($W99:W99)&gt;0,IF(AND(H99=1,G99&lt;&gt;1),1,IF(AND(H99=0,G99&lt;&gt;0),-1,0)),IF(AND(H99=1,G99&lt;&gt;1),1,0))</f>
        <v>0</v>
      </c>
      <c r="Y99" s="11">
        <f ca="1">IF(SUM($W99:X99)&gt;0,IF(AND(I99=1,H99&lt;&gt;1),1,IF(AND(I99=0,H99&lt;&gt;0),-1,0)),IF(AND(I99=1,H99&lt;&gt;1),1,0))</f>
        <v>0</v>
      </c>
      <c r="Z99" s="11">
        <f ca="1">IF(SUM($W99:Y99)&gt;0,IF(AND(J99=1,I99&lt;&gt;1),1,IF(AND(J99=0,I99&lt;&gt;0),-1,0)),IF(AND(J99=1,I99&lt;&gt;1),1,0))</f>
        <v>0</v>
      </c>
      <c r="AA99" s="11">
        <f ca="1">IF(SUM($W99:Z99)&gt;0,IF(AND(K99=1,J99&lt;&gt;1),1,IF(AND(K99=0,J99&lt;&gt;0),-1,0)),IF(AND(K99=1,J99&lt;&gt;1),1,0))</f>
        <v>0</v>
      </c>
      <c r="AB99" s="11">
        <f ca="1">IF(SUM($W99:AA99)&gt;0,IF(AND(L99=1,K99&lt;&gt;1),1,IF(AND(L99=0,K99&lt;&gt;0),-1,0)),IF(AND(L99=1,K99&lt;&gt;1),1,0))</f>
        <v>0</v>
      </c>
      <c r="AC99" s="11">
        <f ca="1">IF(SUM($W99:AB99)&gt;0,IF(AND(M99=1,L99&lt;&gt;1),1,IF(AND(M99=0,L99&lt;&gt;0),-1,0)),IF(AND(M99=1,L99&lt;&gt;1),1,0))</f>
        <v>1</v>
      </c>
      <c r="AD99" s="11">
        <f ca="1">IF(SUM($W99:AC99)&gt;0,IF(AND(N99=1,M99&lt;&gt;1),1,IF(AND(N99=0,M99&lt;&gt;0),-1,0)),IF(AND(N99=1,M99&lt;&gt;1),1,0))</f>
        <v>-1</v>
      </c>
      <c r="AE99" s="11">
        <f ca="1">IF(SUM($W99:AD99)&gt;0,IF(AND(O99=1,N99&lt;&gt;1),1,IF(AND(O99=0,N99&lt;&gt;0),-1,0)),IF(AND(O99=1,N99&lt;&gt;1),1,0))</f>
        <v>1</v>
      </c>
      <c r="AF99" s="11">
        <f ca="1">IF(SUM($W99:AE99)&gt;0,IF(AND(P99=1,O99&lt;&gt;1),1,IF(AND(P99=0,O99&lt;&gt;0),-1,0)),IF(AND(P99=1,O99&lt;&gt;1),1,0))</f>
        <v>-1</v>
      </c>
      <c r="AG99" s="11">
        <f ca="1">IF(SUM($W99:AF99)&gt;0,IF(AND(Q99=1,P99&lt;&gt;1),1,IF(AND(Q99=0,P99&lt;&gt;0),-1,0)),IF(AND(Q99=1,P99&lt;&gt;1),1,0))</f>
        <v>0</v>
      </c>
      <c r="AH99" s="11">
        <f ca="1">IF(SUM($W99:AG99)&gt;0,IF(AND(R99=1,Q99&lt;&gt;1),1,IF(AND(R99=0,Q99&lt;&gt;0),-1,0)),IF(AND(R99=1,Q99&lt;&gt;1),1,0))</f>
        <v>0</v>
      </c>
      <c r="AI99" s="11">
        <f ca="1">IF(SUM($W99:AH99)&gt;0,IF(AND(S99=1,R99&lt;&gt;1),1,IF(AND(S99=0,R99&lt;&gt;0),-1,0)),IF(AND(S99=1,R99&lt;&gt;1),1,0))</f>
        <v>0</v>
      </c>
      <c r="AJ99" s="11">
        <f ca="1">IF(SUM($W99:AI99)&gt;0,IF(AND(T99=1,S99&lt;&gt;1),1,IF(AND(T99=0,S99&lt;&gt;0),-1,0)),IF(AND(T99=1,S99&lt;&gt;1),1,0))</f>
        <v>0</v>
      </c>
      <c r="AK99" s="11">
        <f ca="1">IF(SUM($W99:AJ99)&gt;0,IF(AND(U99=1,T99&lt;&gt;1),1,IF(AND(U99=0,T99&lt;&gt;0),-1,0)),IF(AND(U99=1,T99&lt;&gt;1),1,0))</f>
        <v>0</v>
      </c>
      <c r="AL99" s="11">
        <f t="shared" ca="1" si="64"/>
        <v>2</v>
      </c>
      <c r="AN99" s="4" t="str">
        <f t="shared" ca="1" si="65"/>
        <v/>
      </c>
      <c r="AO99" s="4" t="str">
        <f t="shared" ca="1" si="66"/>
        <v/>
      </c>
      <c r="AP99" s="4" t="str">
        <f t="shared" ca="1" si="67"/>
        <v/>
      </c>
      <c r="AQ99" s="4" t="str">
        <f t="shared" ca="1" si="68"/>
        <v/>
      </c>
      <c r="AR99" s="4" t="str">
        <f t="shared" ca="1" si="69"/>
        <v/>
      </c>
      <c r="AS99" s="4" t="str">
        <f t="shared" ca="1" si="70"/>
        <v/>
      </c>
      <c r="AT99" s="4">
        <f t="shared" ca="1" si="71"/>
        <v>0</v>
      </c>
      <c r="AU99" s="4">
        <f t="shared" ca="1" si="72"/>
        <v>0</v>
      </c>
      <c r="AV99" s="4">
        <f t="shared" ca="1" si="73"/>
        <v>0</v>
      </c>
      <c r="AW99" s="4">
        <f t="shared" ca="1" si="74"/>
        <v>0</v>
      </c>
      <c r="AX99" s="4" t="str">
        <f t="shared" ca="1" si="75"/>
        <v/>
      </c>
      <c r="AY99" s="4" t="str">
        <f t="shared" ca="1" si="76"/>
        <v/>
      </c>
      <c r="AZ99" s="4" t="str">
        <f t="shared" ca="1" si="77"/>
        <v/>
      </c>
      <c r="BA99" s="11" t="str">
        <f t="shared" ca="1" si="78"/>
        <v/>
      </c>
      <c r="BB99" s="11" t="str">
        <f t="shared" ca="1" si="79"/>
        <v/>
      </c>
      <c r="BC99" s="11" t="str">
        <f t="shared" ca="1" si="49"/>
        <v/>
      </c>
      <c r="BE99" s="4">
        <f ca="1">COUNT($AN99:AN99)</f>
        <v>0</v>
      </c>
      <c r="BF99" s="4">
        <f ca="1">COUNT($AN99:AO99)</f>
        <v>0</v>
      </c>
      <c r="BG99" s="4">
        <f ca="1">COUNT($AN99:AP99)</f>
        <v>0</v>
      </c>
      <c r="BH99" s="4">
        <f ca="1">COUNT($AN99:AQ99)</f>
        <v>0</v>
      </c>
      <c r="BI99" s="4">
        <f ca="1">COUNT($AN99:AR99)</f>
        <v>0</v>
      </c>
      <c r="BJ99" s="4">
        <f ca="1">COUNT($AN99:AS99)</f>
        <v>0</v>
      </c>
      <c r="BK99" s="4">
        <f ca="1">COUNT($AN99:AT99)</f>
        <v>1</v>
      </c>
      <c r="BL99" s="4">
        <f ca="1">COUNT($AN99:AU99)</f>
        <v>2</v>
      </c>
      <c r="BM99" s="4">
        <f ca="1">COUNT($AN99:AV99)</f>
        <v>3</v>
      </c>
      <c r="BN99" s="4">
        <f ca="1">COUNT($AN99:AW99)</f>
        <v>4</v>
      </c>
      <c r="BO99" s="4">
        <f ca="1">COUNT($AN99:AX99)</f>
        <v>4</v>
      </c>
      <c r="BP99" s="4">
        <f ca="1">COUNT($AN99:AY99)</f>
        <v>4</v>
      </c>
      <c r="BQ99" s="4">
        <f ca="1">COUNT($AN99:AZ99)</f>
        <v>4</v>
      </c>
      <c r="BR99" s="11">
        <f ca="1">COUNT($AN99:BA99)</f>
        <v>4</v>
      </c>
      <c r="BS99" s="11">
        <f ca="1">COUNT($AN99:BB99)</f>
        <v>4</v>
      </c>
      <c r="BT99" s="4">
        <f t="shared" ca="1" si="80"/>
        <v>4</v>
      </c>
      <c r="BV99" s="11">
        <f ca="1">IFERROR(HLOOKUP(BV$1,$BE99:$BS$216,ROWS($BE99:$BE$216),0),"")</f>
        <v>1140701</v>
      </c>
      <c r="BW99" s="11">
        <f ca="1">IFERROR(HLOOKUP(BW$1,$BE99:$BT$216,ROWS($BE99:$BE$216),0),"")</f>
        <v>1150701</v>
      </c>
      <c r="BX99" s="11">
        <f ca="1">IFERROR(HLOOKUP(BX$1,$BE99:$BS$216,ROWS($BE99:$BE$216),0),"")</f>
        <v>1160701</v>
      </c>
      <c r="BY99" s="11">
        <f ca="1">IFERROR(HLOOKUP(BY$1,$BE99:$BT$216,ROWS($BE99:$BE$216),0),"")</f>
        <v>1170701</v>
      </c>
      <c r="BZ99" s="11" t="str">
        <f ca="1">IFERROR(HLOOKUP(BZ$1,$BE99:$BS$216,ROWS($BE99:$BE$216),0),"")</f>
        <v/>
      </c>
      <c r="CA99" s="11" t="str">
        <f ca="1">IFERROR(HLOOKUP(CA$1,$BE99:$BT$216,ROWS($BE99:$BE$216),0),"")</f>
        <v/>
      </c>
      <c r="CD99" s="4" t="str">
        <f t="shared" ca="1" si="81"/>
        <v>if(Name() == "MPSLTD-BOM") { includeOK = (DateNum() &gt;= 1140701 AND DateNum() &lt; 1150701) OR (DateNum() &gt;= 1160701 AND DateNum() &lt; 1170701); }</v>
      </c>
    </row>
    <row r="100" spans="2:82" x14ac:dyDescent="0.45">
      <c r="B100" s="4" t="s">
        <v>22</v>
      </c>
      <c r="C100" s="4" t="s">
        <v>23487</v>
      </c>
      <c r="D100" s="4" t="s">
        <v>23769</v>
      </c>
      <c r="F100" s="11" t="s">
        <v>22785</v>
      </c>
      <c r="G100" s="4">
        <f t="shared" si="50"/>
        <v>0</v>
      </c>
      <c r="H100" s="4">
        <f t="shared" si="51"/>
        <v>0</v>
      </c>
      <c r="I100" s="4">
        <f t="shared" si="52"/>
        <v>0</v>
      </c>
      <c r="J100" s="4">
        <f t="shared" si="53"/>
        <v>0</v>
      </c>
      <c r="K100" s="4">
        <f t="shared" si="54"/>
        <v>0</v>
      </c>
      <c r="L100" s="4">
        <f t="shared" si="55"/>
        <v>0</v>
      </c>
      <c r="M100" s="4">
        <f t="shared" si="56"/>
        <v>1</v>
      </c>
      <c r="N100" s="4">
        <f t="shared" si="57"/>
        <v>0</v>
      </c>
      <c r="O100" s="4">
        <f t="shared" si="58"/>
        <v>0</v>
      </c>
      <c r="P100" s="4">
        <f t="shared" si="59"/>
        <v>0</v>
      </c>
      <c r="Q100" s="4">
        <f t="shared" si="48"/>
        <v>0</v>
      </c>
      <c r="R100" s="4">
        <f t="shared" si="60"/>
        <v>0</v>
      </c>
      <c r="S100" s="4">
        <f t="shared" si="61"/>
        <v>0</v>
      </c>
      <c r="T100" s="11">
        <f t="shared" si="62"/>
        <v>0</v>
      </c>
      <c r="U100" s="11">
        <f t="shared" si="63"/>
        <v>0</v>
      </c>
      <c r="W100" s="11">
        <f ca="1">IF(SUM($W100:W100)&gt;0,IF(AND(G100=1,F100&lt;&gt;1),1,IF(AND(G100=0,F100&lt;&gt;0),-1,0)),IF(AND(G100=1,F100&lt;&gt;1),1,0))</f>
        <v>0</v>
      </c>
      <c r="X100" s="11">
        <f ca="1">IF(SUM($W100:W100)&gt;0,IF(AND(H100=1,G100&lt;&gt;1),1,IF(AND(H100=0,G100&lt;&gt;0),-1,0)),IF(AND(H100=1,G100&lt;&gt;1),1,0))</f>
        <v>0</v>
      </c>
      <c r="Y100" s="11">
        <f ca="1">IF(SUM($W100:X100)&gt;0,IF(AND(I100=1,H100&lt;&gt;1),1,IF(AND(I100=0,H100&lt;&gt;0),-1,0)),IF(AND(I100=1,H100&lt;&gt;1),1,0))</f>
        <v>0</v>
      </c>
      <c r="Z100" s="11">
        <f ca="1">IF(SUM($W100:Y100)&gt;0,IF(AND(J100=1,I100&lt;&gt;1),1,IF(AND(J100=0,I100&lt;&gt;0),-1,0)),IF(AND(J100=1,I100&lt;&gt;1),1,0))</f>
        <v>0</v>
      </c>
      <c r="AA100" s="11">
        <f ca="1">IF(SUM($W100:Z100)&gt;0,IF(AND(K100=1,J100&lt;&gt;1),1,IF(AND(K100=0,J100&lt;&gt;0),-1,0)),IF(AND(K100=1,J100&lt;&gt;1),1,0))</f>
        <v>0</v>
      </c>
      <c r="AB100" s="11">
        <f ca="1">IF(SUM($W100:AA100)&gt;0,IF(AND(L100=1,K100&lt;&gt;1),1,IF(AND(L100=0,K100&lt;&gt;0),-1,0)),IF(AND(L100=1,K100&lt;&gt;1),1,0))</f>
        <v>0</v>
      </c>
      <c r="AC100" s="11">
        <f ca="1">IF(SUM($W100:AB100)&gt;0,IF(AND(M100=1,L100&lt;&gt;1),1,IF(AND(M100=0,L100&lt;&gt;0),-1,0)),IF(AND(M100=1,L100&lt;&gt;1),1,0))</f>
        <v>1</v>
      </c>
      <c r="AD100" s="11">
        <f ca="1">IF(SUM($W100:AC100)&gt;0,IF(AND(N100=1,M100&lt;&gt;1),1,IF(AND(N100=0,M100&lt;&gt;0),-1,0)),IF(AND(N100=1,M100&lt;&gt;1),1,0))</f>
        <v>-1</v>
      </c>
      <c r="AE100" s="11">
        <f ca="1">IF(SUM($W100:AD100)&gt;0,IF(AND(O100=1,N100&lt;&gt;1),1,IF(AND(O100=0,N100&lt;&gt;0),-1,0)),IF(AND(O100=1,N100&lt;&gt;1),1,0))</f>
        <v>0</v>
      </c>
      <c r="AF100" s="11">
        <f ca="1">IF(SUM($W100:AE100)&gt;0,IF(AND(P100=1,O100&lt;&gt;1),1,IF(AND(P100=0,O100&lt;&gt;0),-1,0)),IF(AND(P100=1,O100&lt;&gt;1),1,0))</f>
        <v>0</v>
      </c>
      <c r="AG100" s="11">
        <f ca="1">IF(SUM($W100:AF100)&gt;0,IF(AND(Q100=1,P100&lt;&gt;1),1,IF(AND(Q100=0,P100&lt;&gt;0),-1,0)),IF(AND(Q100=1,P100&lt;&gt;1),1,0))</f>
        <v>0</v>
      </c>
      <c r="AH100" s="11">
        <f ca="1">IF(SUM($W100:AG100)&gt;0,IF(AND(R100=1,Q100&lt;&gt;1),1,IF(AND(R100=0,Q100&lt;&gt;0),-1,0)),IF(AND(R100=1,Q100&lt;&gt;1),1,0))</f>
        <v>0</v>
      </c>
      <c r="AI100" s="11">
        <f ca="1">IF(SUM($W100:AH100)&gt;0,IF(AND(S100=1,R100&lt;&gt;1),1,IF(AND(S100=0,R100&lt;&gt;0),-1,0)),IF(AND(S100=1,R100&lt;&gt;1),1,0))</f>
        <v>0</v>
      </c>
      <c r="AJ100" s="11">
        <f ca="1">IF(SUM($W100:AI100)&gt;0,IF(AND(T100=1,S100&lt;&gt;1),1,IF(AND(T100=0,S100&lt;&gt;0),-1,0)),IF(AND(T100=1,S100&lt;&gt;1),1,0))</f>
        <v>0</v>
      </c>
      <c r="AK100" s="11">
        <f ca="1">IF(SUM($W100:AJ100)&gt;0,IF(AND(U100=1,T100&lt;&gt;1),1,IF(AND(U100=0,T100&lt;&gt;0),-1,0)),IF(AND(U100=1,T100&lt;&gt;1),1,0))</f>
        <v>0</v>
      </c>
      <c r="AL100" s="11">
        <f t="shared" ca="1" si="64"/>
        <v>1</v>
      </c>
      <c r="AN100" s="4" t="str">
        <f t="shared" ref="AN100:AN135" ca="1" si="82">IF(W100&lt;&gt;0,W$187,"")</f>
        <v/>
      </c>
      <c r="AO100" s="4" t="str">
        <f t="shared" ref="AO100:AO135" ca="1" si="83">IF(X100&lt;&gt;0,X$187,"")</f>
        <v/>
      </c>
      <c r="AP100" s="4" t="str">
        <f t="shared" ref="AP100:AP135" ca="1" si="84">IF(Y100&lt;&gt;0,Y$187,"")</f>
        <v/>
      </c>
      <c r="AQ100" s="4" t="str">
        <f t="shared" ref="AQ100:AQ135" ca="1" si="85">IF(Z100&lt;&gt;0,Z$187,"")</f>
        <v/>
      </c>
      <c r="AR100" s="4" t="str">
        <f t="shared" ref="AR100:AR135" ca="1" si="86">IF(AA100&lt;&gt;0,AA$187,"")</f>
        <v/>
      </c>
      <c r="AS100" s="4" t="str">
        <f t="shared" ref="AS100:AS135" ca="1" si="87">IF(AB100&lt;&gt;0,AB$187,"")</f>
        <v/>
      </c>
      <c r="AT100" s="4">
        <f t="shared" ref="AT100:AT135" ca="1" si="88">IF(AC100&lt;&gt;0,AC$187,"")</f>
        <v>0</v>
      </c>
      <c r="AU100" s="4">
        <f t="shared" ref="AU100:AU135" ca="1" si="89">IF(AD100&lt;&gt;0,AD$187,"")</f>
        <v>0</v>
      </c>
      <c r="AV100" s="4" t="str">
        <f t="shared" ref="AV100:AV135" ca="1" si="90">IF(AE100&lt;&gt;0,AE$187,"")</f>
        <v/>
      </c>
      <c r="AW100" s="4" t="str">
        <f t="shared" ref="AW100:AW135" ca="1" si="91">IF(AF100&lt;&gt;0,AF$187,"")</f>
        <v/>
      </c>
      <c r="AX100" s="4" t="str">
        <f t="shared" ref="AX100:AX135" ca="1" si="92">IF(AG100&lt;&gt;0,AG$187,"")</f>
        <v/>
      </c>
      <c r="AY100" s="4" t="str">
        <f t="shared" ref="AY100:AY135" ca="1" si="93">IF(AH100&lt;&gt;0,AH$187,"")</f>
        <v/>
      </c>
      <c r="AZ100" s="4" t="str">
        <f t="shared" ref="AZ100:AZ135" ca="1" si="94">IF(AI100&lt;&gt;0,AI$187,"")</f>
        <v/>
      </c>
      <c r="BA100" s="11" t="str">
        <f t="shared" ca="1" si="78"/>
        <v/>
      </c>
      <c r="BB100" s="11" t="str">
        <f t="shared" ca="1" si="79"/>
        <v/>
      </c>
      <c r="BC100" s="11" t="str">
        <f t="shared" ca="1" si="49"/>
        <v/>
      </c>
      <c r="BE100" s="4">
        <f ca="1">COUNT($AN100:AN100)</f>
        <v>0</v>
      </c>
      <c r="BF100" s="4">
        <f ca="1">COUNT($AN100:AO100)</f>
        <v>0</v>
      </c>
      <c r="BG100" s="4">
        <f ca="1">COUNT($AN100:AP100)</f>
        <v>0</v>
      </c>
      <c r="BH100" s="4">
        <f ca="1">COUNT($AN100:AQ100)</f>
        <v>0</v>
      </c>
      <c r="BI100" s="4">
        <f ca="1">COUNT($AN100:AR100)</f>
        <v>0</v>
      </c>
      <c r="BJ100" s="4">
        <f ca="1">COUNT($AN100:AS100)</f>
        <v>0</v>
      </c>
      <c r="BK100" s="4">
        <f ca="1">COUNT($AN100:AT100)</f>
        <v>1</v>
      </c>
      <c r="BL100" s="4">
        <f ca="1">COUNT($AN100:AU100)</f>
        <v>2</v>
      </c>
      <c r="BM100" s="4">
        <f ca="1">COUNT($AN100:AV100)</f>
        <v>2</v>
      </c>
      <c r="BN100" s="4">
        <f ca="1">COUNT($AN100:AW100)</f>
        <v>2</v>
      </c>
      <c r="BO100" s="4">
        <f ca="1">COUNT($AN100:AX100)</f>
        <v>2</v>
      </c>
      <c r="BP100" s="4">
        <f ca="1">COUNT($AN100:AY100)</f>
        <v>2</v>
      </c>
      <c r="BQ100" s="4">
        <f ca="1">COUNT($AN100:AZ100)</f>
        <v>2</v>
      </c>
      <c r="BR100" s="11">
        <f ca="1">COUNT($AN100:BA100)</f>
        <v>2</v>
      </c>
      <c r="BS100" s="11">
        <f ca="1">COUNT($AN100:BB100)</f>
        <v>2</v>
      </c>
      <c r="BT100" s="4">
        <f t="shared" ca="1" si="80"/>
        <v>2</v>
      </c>
      <c r="BV100" s="11">
        <f ca="1">IFERROR(HLOOKUP(BV$1,$BE100:$BS$216,ROWS($BE100:$BE$216),0),"")</f>
        <v>1140701</v>
      </c>
      <c r="BW100" s="11">
        <f ca="1">IFERROR(HLOOKUP(BW$1,$BE100:$BT$216,ROWS($BE100:$BE$216),0),"")</f>
        <v>1150701</v>
      </c>
      <c r="BX100" s="11" t="str">
        <f ca="1">IFERROR(HLOOKUP(BX$1,$BE100:$BS$216,ROWS($BE100:$BE$216),0),"")</f>
        <v/>
      </c>
      <c r="BY100" s="11" t="str">
        <f ca="1">IFERROR(HLOOKUP(BY$1,$BE100:$BT$216,ROWS($BE100:$BE$216),0),"")</f>
        <v/>
      </c>
      <c r="BZ100" s="11" t="str">
        <f ca="1">IFERROR(HLOOKUP(BZ$1,$BE100:$BS$216,ROWS($BE100:$BE$216),0),"")</f>
        <v/>
      </c>
      <c r="CA100" s="11" t="str">
        <f ca="1">IFERROR(HLOOKUP(CA$1,$BE100:$BT$216,ROWS($BE100:$BE$216),0),"")</f>
        <v/>
      </c>
      <c r="CD100" s="4" t="str">
        <f t="shared" ca="1" si="81"/>
        <v>if(Name() == "SUVEN-BOM") { includeOK = (DateNum() &gt;= 1140701 AND DateNum() &lt; 1150701); }</v>
      </c>
    </row>
    <row r="101" spans="2:82" x14ac:dyDescent="0.45">
      <c r="B101" s="4" t="s">
        <v>44</v>
      </c>
      <c r="C101" s="4" t="s">
        <v>22999</v>
      </c>
      <c r="D101" s="4" t="s">
        <v>23789</v>
      </c>
      <c r="F101" s="11" t="s">
        <v>19419</v>
      </c>
      <c r="G101" s="4">
        <f t="shared" si="50"/>
        <v>0</v>
      </c>
      <c r="H101" s="4">
        <f t="shared" si="51"/>
        <v>0</v>
      </c>
      <c r="I101" s="4">
        <f t="shared" si="52"/>
        <v>0</v>
      </c>
      <c r="J101" s="4">
        <f t="shared" si="53"/>
        <v>0</v>
      </c>
      <c r="K101" s="4">
        <f t="shared" si="54"/>
        <v>0</v>
      </c>
      <c r="L101" s="4">
        <f t="shared" si="55"/>
        <v>0</v>
      </c>
      <c r="M101" s="4">
        <f t="shared" si="56"/>
        <v>1</v>
      </c>
      <c r="N101" s="4">
        <f t="shared" si="57"/>
        <v>0</v>
      </c>
      <c r="O101" s="4">
        <f t="shared" si="58"/>
        <v>0</v>
      </c>
      <c r="P101" s="4">
        <f t="shared" si="59"/>
        <v>0</v>
      </c>
      <c r="Q101" s="4">
        <f t="shared" si="48"/>
        <v>0</v>
      </c>
      <c r="R101" s="4">
        <f t="shared" si="60"/>
        <v>0</v>
      </c>
      <c r="S101" s="4">
        <f t="shared" si="61"/>
        <v>0</v>
      </c>
      <c r="T101" s="11">
        <f t="shared" si="62"/>
        <v>0</v>
      </c>
      <c r="U101" s="11">
        <f t="shared" si="63"/>
        <v>0</v>
      </c>
      <c r="W101" s="11">
        <f ca="1">IF(SUM($W101:W101)&gt;0,IF(AND(G101=1,F101&lt;&gt;1),1,IF(AND(G101=0,F101&lt;&gt;0),-1,0)),IF(AND(G101=1,F101&lt;&gt;1),1,0))</f>
        <v>0</v>
      </c>
      <c r="X101" s="11">
        <f ca="1">IF(SUM($W101:W101)&gt;0,IF(AND(H101=1,G101&lt;&gt;1),1,IF(AND(H101=0,G101&lt;&gt;0),-1,0)),IF(AND(H101=1,G101&lt;&gt;1),1,0))</f>
        <v>0</v>
      </c>
      <c r="Y101" s="11">
        <f ca="1">IF(SUM($W101:X101)&gt;0,IF(AND(I101=1,H101&lt;&gt;1),1,IF(AND(I101=0,H101&lt;&gt;0),-1,0)),IF(AND(I101=1,H101&lt;&gt;1),1,0))</f>
        <v>0</v>
      </c>
      <c r="Z101" s="11">
        <f ca="1">IF(SUM($W101:Y101)&gt;0,IF(AND(J101=1,I101&lt;&gt;1),1,IF(AND(J101=0,I101&lt;&gt;0),-1,0)),IF(AND(J101=1,I101&lt;&gt;1),1,0))</f>
        <v>0</v>
      </c>
      <c r="AA101" s="11">
        <f ca="1">IF(SUM($W101:Z101)&gt;0,IF(AND(K101=1,J101&lt;&gt;1),1,IF(AND(K101=0,J101&lt;&gt;0),-1,0)),IF(AND(K101=1,J101&lt;&gt;1),1,0))</f>
        <v>0</v>
      </c>
      <c r="AB101" s="11">
        <f ca="1">IF(SUM($W101:AA101)&gt;0,IF(AND(L101=1,K101&lt;&gt;1),1,IF(AND(L101=0,K101&lt;&gt;0),-1,0)),IF(AND(L101=1,K101&lt;&gt;1),1,0))</f>
        <v>0</v>
      </c>
      <c r="AC101" s="11">
        <f ca="1">IF(SUM($W101:AB101)&gt;0,IF(AND(M101=1,L101&lt;&gt;1),1,IF(AND(M101=0,L101&lt;&gt;0),-1,0)),IF(AND(M101=1,L101&lt;&gt;1),1,0))</f>
        <v>1</v>
      </c>
      <c r="AD101" s="11">
        <f ca="1">IF(SUM($W101:AC101)&gt;0,IF(AND(N101=1,M101&lt;&gt;1),1,IF(AND(N101=0,M101&lt;&gt;0),-1,0)),IF(AND(N101=1,M101&lt;&gt;1),1,0))</f>
        <v>-1</v>
      </c>
      <c r="AE101" s="11">
        <f ca="1">IF(SUM($W101:AD101)&gt;0,IF(AND(O101=1,N101&lt;&gt;1),1,IF(AND(O101=0,N101&lt;&gt;0),-1,0)),IF(AND(O101=1,N101&lt;&gt;1),1,0))</f>
        <v>0</v>
      </c>
      <c r="AF101" s="11">
        <f ca="1">IF(SUM($W101:AE101)&gt;0,IF(AND(P101=1,O101&lt;&gt;1),1,IF(AND(P101=0,O101&lt;&gt;0),-1,0)),IF(AND(P101=1,O101&lt;&gt;1),1,0))</f>
        <v>0</v>
      </c>
      <c r="AG101" s="11">
        <f ca="1">IF(SUM($W101:AF101)&gt;0,IF(AND(Q101=1,P101&lt;&gt;1),1,IF(AND(Q101=0,P101&lt;&gt;0),-1,0)),IF(AND(Q101=1,P101&lt;&gt;1),1,0))</f>
        <v>0</v>
      </c>
      <c r="AH101" s="11">
        <f ca="1">IF(SUM($W101:AG101)&gt;0,IF(AND(R101=1,Q101&lt;&gt;1),1,IF(AND(R101=0,Q101&lt;&gt;0),-1,0)),IF(AND(R101=1,Q101&lt;&gt;1),1,0))</f>
        <v>0</v>
      </c>
      <c r="AI101" s="11">
        <f ca="1">IF(SUM($W101:AH101)&gt;0,IF(AND(S101=1,R101&lt;&gt;1),1,IF(AND(S101=0,R101&lt;&gt;0),-1,0)),IF(AND(S101=1,R101&lt;&gt;1),1,0))</f>
        <v>0</v>
      </c>
      <c r="AJ101" s="11">
        <f ca="1">IF(SUM($W101:AI101)&gt;0,IF(AND(T101=1,S101&lt;&gt;1),1,IF(AND(T101=0,S101&lt;&gt;0),-1,0)),IF(AND(T101=1,S101&lt;&gt;1),1,0))</f>
        <v>0</v>
      </c>
      <c r="AK101" s="11">
        <f ca="1">IF(SUM($W101:AJ101)&gt;0,IF(AND(U101=1,T101&lt;&gt;1),1,IF(AND(U101=0,T101&lt;&gt;0),-1,0)),IF(AND(U101=1,T101&lt;&gt;1),1,0))</f>
        <v>0</v>
      </c>
      <c r="AL101" s="11">
        <f t="shared" ca="1" si="64"/>
        <v>1</v>
      </c>
      <c r="AN101" s="4" t="str">
        <f t="shared" ca="1" si="82"/>
        <v/>
      </c>
      <c r="AO101" s="4" t="str">
        <f t="shared" ca="1" si="83"/>
        <v/>
      </c>
      <c r="AP101" s="4" t="str">
        <f t="shared" ca="1" si="84"/>
        <v/>
      </c>
      <c r="AQ101" s="4" t="str">
        <f t="shared" ca="1" si="85"/>
        <v/>
      </c>
      <c r="AR101" s="4" t="str">
        <f t="shared" ca="1" si="86"/>
        <v/>
      </c>
      <c r="AS101" s="4" t="str">
        <f t="shared" ca="1" si="87"/>
        <v/>
      </c>
      <c r="AT101" s="4">
        <f t="shared" ca="1" si="88"/>
        <v>0</v>
      </c>
      <c r="AU101" s="4">
        <f t="shared" ca="1" si="89"/>
        <v>0</v>
      </c>
      <c r="AV101" s="4" t="str">
        <f t="shared" ca="1" si="90"/>
        <v/>
      </c>
      <c r="AW101" s="4" t="str">
        <f t="shared" ca="1" si="91"/>
        <v/>
      </c>
      <c r="AX101" s="4" t="str">
        <f t="shared" ca="1" si="92"/>
        <v/>
      </c>
      <c r="AY101" s="4" t="str">
        <f t="shared" ca="1" si="93"/>
        <v/>
      </c>
      <c r="AZ101" s="4" t="str">
        <f t="shared" ca="1" si="94"/>
        <v/>
      </c>
      <c r="BA101" s="11" t="str">
        <f t="shared" ca="1" si="78"/>
        <v/>
      </c>
      <c r="BB101" s="11" t="str">
        <f t="shared" ca="1" si="79"/>
        <v/>
      </c>
      <c r="BC101" s="11" t="str">
        <f t="shared" ca="1" si="49"/>
        <v/>
      </c>
      <c r="BE101" s="4">
        <f ca="1">COUNT($AN101:AN101)</f>
        <v>0</v>
      </c>
      <c r="BF101" s="4">
        <f ca="1">COUNT($AN101:AO101)</f>
        <v>0</v>
      </c>
      <c r="BG101" s="4">
        <f ca="1">COUNT($AN101:AP101)</f>
        <v>0</v>
      </c>
      <c r="BH101" s="4">
        <f ca="1">COUNT($AN101:AQ101)</f>
        <v>0</v>
      </c>
      <c r="BI101" s="4">
        <f ca="1">COUNT($AN101:AR101)</f>
        <v>0</v>
      </c>
      <c r="BJ101" s="4">
        <f ca="1">COUNT($AN101:AS101)</f>
        <v>0</v>
      </c>
      <c r="BK101" s="4">
        <f ca="1">COUNT($AN101:AT101)</f>
        <v>1</v>
      </c>
      <c r="BL101" s="4">
        <f ca="1">COUNT($AN101:AU101)</f>
        <v>2</v>
      </c>
      <c r="BM101" s="4">
        <f ca="1">COUNT($AN101:AV101)</f>
        <v>2</v>
      </c>
      <c r="BN101" s="4">
        <f ca="1">COUNT($AN101:AW101)</f>
        <v>2</v>
      </c>
      <c r="BO101" s="4">
        <f ca="1">COUNT($AN101:AX101)</f>
        <v>2</v>
      </c>
      <c r="BP101" s="4">
        <f ca="1">COUNT($AN101:AY101)</f>
        <v>2</v>
      </c>
      <c r="BQ101" s="4">
        <f ca="1">COUNT($AN101:AZ101)</f>
        <v>2</v>
      </c>
      <c r="BR101" s="11">
        <f ca="1">COUNT($AN101:BA101)</f>
        <v>2</v>
      </c>
      <c r="BS101" s="11">
        <f ca="1">COUNT($AN101:BB101)</f>
        <v>2</v>
      </c>
      <c r="BT101" s="4">
        <f t="shared" ca="1" si="80"/>
        <v>2</v>
      </c>
      <c r="BV101" s="11">
        <f ca="1">IFERROR(HLOOKUP(BV$1,$BE101:$BS$216,ROWS($BE101:$BE$216),0),"")</f>
        <v>1140701</v>
      </c>
      <c r="BW101" s="11">
        <f ca="1">IFERROR(HLOOKUP(BW$1,$BE101:$BT$216,ROWS($BE101:$BE$216),0),"")</f>
        <v>1150701</v>
      </c>
      <c r="BX101" s="11" t="str">
        <f ca="1">IFERROR(HLOOKUP(BX$1,$BE101:$BS$216,ROWS($BE101:$BE$216),0),"")</f>
        <v/>
      </c>
      <c r="BY101" s="11" t="str">
        <f ca="1">IFERROR(HLOOKUP(BY$1,$BE101:$BT$216,ROWS($BE101:$BE$216),0),"")</f>
        <v/>
      </c>
      <c r="BZ101" s="11" t="str">
        <f ca="1">IFERROR(HLOOKUP(BZ$1,$BE101:$BS$216,ROWS($BE101:$BE$216),0),"")</f>
        <v/>
      </c>
      <c r="CA101" s="11" t="str">
        <f ca="1">IFERROR(HLOOKUP(CA$1,$BE101:$BT$216,ROWS($BE101:$BE$216),0),"")</f>
        <v/>
      </c>
      <c r="CD101" s="4" t="str">
        <f t="shared" ca="1" si="81"/>
        <v>if(Name() == "GSKCONS-BOM") { includeOK = (DateNum() &gt;= 1140701 AND DateNum() &lt; 1150701); }</v>
      </c>
    </row>
    <row r="102" spans="2:82" x14ac:dyDescent="0.45">
      <c r="B102" s="4" t="s">
        <v>72</v>
      </c>
      <c r="C102" s="4" t="s">
        <v>23457</v>
      </c>
      <c r="D102" s="4" t="s">
        <v>23802</v>
      </c>
      <c r="F102" s="11" t="s">
        <v>21260</v>
      </c>
      <c r="G102" s="4">
        <f t="shared" si="50"/>
        <v>0</v>
      </c>
      <c r="H102" s="4">
        <f t="shared" si="51"/>
        <v>0</v>
      </c>
      <c r="I102" s="4">
        <f t="shared" si="52"/>
        <v>0</v>
      </c>
      <c r="J102" s="4">
        <f t="shared" si="53"/>
        <v>0</v>
      </c>
      <c r="K102" s="4">
        <f t="shared" si="54"/>
        <v>0</v>
      </c>
      <c r="L102" s="4">
        <f t="shared" si="55"/>
        <v>0</v>
      </c>
      <c r="M102" s="4">
        <f t="shared" si="56"/>
        <v>1</v>
      </c>
      <c r="N102" s="4">
        <f t="shared" si="57"/>
        <v>1</v>
      </c>
      <c r="O102" s="4">
        <f t="shared" si="58"/>
        <v>1</v>
      </c>
      <c r="P102" s="4">
        <f t="shared" si="59"/>
        <v>1</v>
      </c>
      <c r="Q102" s="4">
        <f t="shared" si="48"/>
        <v>1</v>
      </c>
      <c r="R102" s="4">
        <f t="shared" si="60"/>
        <v>1</v>
      </c>
      <c r="S102" s="4">
        <f t="shared" si="61"/>
        <v>0</v>
      </c>
      <c r="T102" s="11">
        <f t="shared" si="62"/>
        <v>0</v>
      </c>
      <c r="U102" s="11">
        <f t="shared" si="63"/>
        <v>0</v>
      </c>
      <c r="W102" s="11">
        <f ca="1">IF(SUM($W102:W102)&gt;0,IF(AND(G102=1,F102&lt;&gt;1),1,IF(AND(G102=0,F102&lt;&gt;0),-1,0)),IF(AND(G102=1,F102&lt;&gt;1),1,0))</f>
        <v>0</v>
      </c>
      <c r="X102" s="11">
        <f ca="1">IF(SUM($W102:W102)&gt;0,IF(AND(H102=1,G102&lt;&gt;1),1,IF(AND(H102=0,G102&lt;&gt;0),-1,0)),IF(AND(H102=1,G102&lt;&gt;1),1,0))</f>
        <v>0</v>
      </c>
      <c r="Y102" s="11">
        <f ca="1">IF(SUM($W102:X102)&gt;0,IF(AND(I102=1,H102&lt;&gt;1),1,IF(AND(I102=0,H102&lt;&gt;0),-1,0)),IF(AND(I102=1,H102&lt;&gt;1),1,0))</f>
        <v>0</v>
      </c>
      <c r="Z102" s="11">
        <f ca="1">IF(SUM($W102:Y102)&gt;0,IF(AND(J102=1,I102&lt;&gt;1),1,IF(AND(J102=0,I102&lt;&gt;0),-1,0)),IF(AND(J102=1,I102&lt;&gt;1),1,0))</f>
        <v>0</v>
      </c>
      <c r="AA102" s="11">
        <f ca="1">IF(SUM($W102:Z102)&gt;0,IF(AND(K102=1,J102&lt;&gt;1),1,IF(AND(K102=0,J102&lt;&gt;0),-1,0)),IF(AND(K102=1,J102&lt;&gt;1),1,0))</f>
        <v>0</v>
      </c>
      <c r="AB102" s="11">
        <f ca="1">IF(SUM($W102:AA102)&gt;0,IF(AND(L102=1,K102&lt;&gt;1),1,IF(AND(L102=0,K102&lt;&gt;0),-1,0)),IF(AND(L102=1,K102&lt;&gt;1),1,0))</f>
        <v>0</v>
      </c>
      <c r="AC102" s="11">
        <f ca="1">IF(SUM($W102:AB102)&gt;0,IF(AND(M102=1,L102&lt;&gt;1),1,IF(AND(M102=0,L102&lt;&gt;0),-1,0)),IF(AND(M102=1,L102&lt;&gt;1),1,0))</f>
        <v>1</v>
      </c>
      <c r="AD102" s="11">
        <f ca="1">IF(SUM($W102:AC102)&gt;0,IF(AND(N102=1,M102&lt;&gt;1),1,IF(AND(N102=0,M102&lt;&gt;0),-1,0)),IF(AND(N102=1,M102&lt;&gt;1),1,0))</f>
        <v>0</v>
      </c>
      <c r="AE102" s="11">
        <f ca="1">IF(SUM($W102:AD102)&gt;0,IF(AND(O102=1,N102&lt;&gt;1),1,IF(AND(O102=0,N102&lt;&gt;0),-1,0)),IF(AND(O102=1,N102&lt;&gt;1),1,0))</f>
        <v>0</v>
      </c>
      <c r="AF102" s="11">
        <f ca="1">IF(SUM($W102:AE102)&gt;0,IF(AND(P102=1,O102&lt;&gt;1),1,IF(AND(P102=0,O102&lt;&gt;0),-1,0)),IF(AND(P102=1,O102&lt;&gt;1),1,0))</f>
        <v>0</v>
      </c>
      <c r="AG102" s="11">
        <f ca="1">IF(SUM($W102:AF102)&gt;0,IF(AND(Q102=1,P102&lt;&gt;1),1,IF(AND(Q102=0,P102&lt;&gt;0),-1,0)),IF(AND(Q102=1,P102&lt;&gt;1),1,0))</f>
        <v>0</v>
      </c>
      <c r="AH102" s="11">
        <f ca="1">IF(SUM($W102:AG102)&gt;0,IF(AND(R102=1,Q102&lt;&gt;1),1,IF(AND(R102=0,Q102&lt;&gt;0),-1,0)),IF(AND(R102=1,Q102&lt;&gt;1),1,0))</f>
        <v>0</v>
      </c>
      <c r="AI102" s="11">
        <f ca="1">IF(SUM($W102:AH102)&gt;0,IF(AND(S102=1,R102&lt;&gt;1),1,IF(AND(S102=0,R102&lt;&gt;0),-1,0)),IF(AND(S102=1,R102&lt;&gt;1),1,0))</f>
        <v>-1</v>
      </c>
      <c r="AJ102" s="11">
        <f ca="1">IF(SUM($W102:AI102)&gt;0,IF(AND(T102=1,S102&lt;&gt;1),1,IF(AND(T102=0,S102&lt;&gt;0),-1,0)),IF(AND(T102=1,S102&lt;&gt;1),1,0))</f>
        <v>0</v>
      </c>
      <c r="AK102" s="11">
        <f ca="1">IF(SUM($W102:AJ102)&gt;0,IF(AND(U102=1,T102&lt;&gt;1),1,IF(AND(U102=0,T102&lt;&gt;0),-1,0)),IF(AND(U102=1,T102&lt;&gt;1),1,0))</f>
        <v>0</v>
      </c>
      <c r="AL102" s="11">
        <f t="shared" ca="1" si="64"/>
        <v>1</v>
      </c>
      <c r="AN102" s="4" t="str">
        <f t="shared" ca="1" si="82"/>
        <v/>
      </c>
      <c r="AO102" s="4" t="str">
        <f t="shared" ca="1" si="83"/>
        <v/>
      </c>
      <c r="AP102" s="4" t="str">
        <f t="shared" ca="1" si="84"/>
        <v/>
      </c>
      <c r="AQ102" s="4" t="str">
        <f t="shared" ca="1" si="85"/>
        <v/>
      </c>
      <c r="AR102" s="4" t="str">
        <f t="shared" ca="1" si="86"/>
        <v/>
      </c>
      <c r="AS102" s="4" t="str">
        <f t="shared" ca="1" si="87"/>
        <v/>
      </c>
      <c r="AT102" s="4">
        <f t="shared" ca="1" si="88"/>
        <v>0</v>
      </c>
      <c r="AU102" s="4" t="str">
        <f t="shared" ca="1" si="89"/>
        <v/>
      </c>
      <c r="AV102" s="4" t="str">
        <f t="shared" ca="1" si="90"/>
        <v/>
      </c>
      <c r="AW102" s="4" t="str">
        <f t="shared" ca="1" si="91"/>
        <v/>
      </c>
      <c r="AX102" s="4" t="str">
        <f t="shared" ca="1" si="92"/>
        <v/>
      </c>
      <c r="AY102" s="4" t="str">
        <f t="shared" ca="1" si="93"/>
        <v/>
      </c>
      <c r="AZ102" s="4">
        <f t="shared" ca="1" si="94"/>
        <v>0</v>
      </c>
      <c r="BA102" s="11" t="str">
        <f t="shared" ca="1" si="78"/>
        <v/>
      </c>
      <c r="BB102" s="11" t="str">
        <f t="shared" ca="1" si="79"/>
        <v/>
      </c>
      <c r="BC102" s="11" t="str">
        <f t="shared" ca="1" si="49"/>
        <v/>
      </c>
      <c r="BE102" s="4">
        <f ca="1">COUNT($AN102:AN102)</f>
        <v>0</v>
      </c>
      <c r="BF102" s="4">
        <f ca="1">COUNT($AN102:AO102)</f>
        <v>0</v>
      </c>
      <c r="BG102" s="4">
        <f ca="1">COUNT($AN102:AP102)</f>
        <v>0</v>
      </c>
      <c r="BH102" s="4">
        <f ca="1">COUNT($AN102:AQ102)</f>
        <v>0</v>
      </c>
      <c r="BI102" s="4">
        <f ca="1">COUNT($AN102:AR102)</f>
        <v>0</v>
      </c>
      <c r="BJ102" s="4">
        <f ca="1">COUNT($AN102:AS102)</f>
        <v>0</v>
      </c>
      <c r="BK102" s="4">
        <f ca="1">COUNT($AN102:AT102)</f>
        <v>1</v>
      </c>
      <c r="BL102" s="4">
        <f ca="1">COUNT($AN102:AU102)</f>
        <v>1</v>
      </c>
      <c r="BM102" s="4">
        <f ca="1">COUNT($AN102:AV102)</f>
        <v>1</v>
      </c>
      <c r="BN102" s="4">
        <f ca="1">COUNT($AN102:AW102)</f>
        <v>1</v>
      </c>
      <c r="BO102" s="4">
        <f ca="1">COUNT($AN102:AX102)</f>
        <v>1</v>
      </c>
      <c r="BP102" s="4">
        <f ca="1">COUNT($AN102:AY102)</f>
        <v>1</v>
      </c>
      <c r="BQ102" s="4">
        <f ca="1">COUNT($AN102:AZ102)</f>
        <v>2</v>
      </c>
      <c r="BR102" s="11">
        <f ca="1">COUNT($AN102:BA102)</f>
        <v>2</v>
      </c>
      <c r="BS102" s="11">
        <f ca="1">COUNT($AN102:BB102)</f>
        <v>2</v>
      </c>
      <c r="BT102" s="4">
        <f t="shared" ca="1" si="80"/>
        <v>2</v>
      </c>
      <c r="BV102" s="11">
        <f ca="1">IFERROR(HLOOKUP(BV$1,$BE102:$BS$216,ROWS($BE102:$BE$216),0),"")</f>
        <v>1140701</v>
      </c>
      <c r="BW102" s="11">
        <f ca="1">IFERROR(HLOOKUP(BW$1,$BE102:$BT$216,ROWS($BE102:$BE$216),0),"")</f>
        <v>1200701</v>
      </c>
      <c r="BX102" s="11" t="str">
        <f ca="1">IFERROR(HLOOKUP(BX$1,$BE102:$BS$216,ROWS($BE102:$BE$216),0),"")</f>
        <v/>
      </c>
      <c r="BY102" s="11" t="str">
        <f ca="1">IFERROR(HLOOKUP(BY$1,$BE102:$BT$216,ROWS($BE102:$BE$216),0),"")</f>
        <v/>
      </c>
      <c r="BZ102" s="11" t="str">
        <f ca="1">IFERROR(HLOOKUP(BZ$1,$BE102:$BS$216,ROWS($BE102:$BE$216),0),"")</f>
        <v/>
      </c>
      <c r="CA102" s="11" t="str">
        <f ca="1">IFERROR(HLOOKUP(CA$1,$BE102:$BT$216,ROWS($BE102:$BE$216),0),"")</f>
        <v/>
      </c>
      <c r="CD102" s="4" t="str">
        <f t="shared" ca="1" si="81"/>
        <v>if(Name() == "ORIENTREF-BOM") { includeOK = (DateNum() &gt;= 1140701 AND DateNum() &lt; 1200701); }</v>
      </c>
    </row>
    <row r="103" spans="2:82" x14ac:dyDescent="0.45">
      <c r="B103" s="4" t="s">
        <v>73</v>
      </c>
      <c r="C103" s="4" t="s">
        <v>18219</v>
      </c>
      <c r="D103" s="4" t="s">
        <v>23814</v>
      </c>
      <c r="F103" s="11" t="s">
        <v>21431</v>
      </c>
      <c r="G103" s="4">
        <f t="shared" si="50"/>
        <v>0</v>
      </c>
      <c r="H103" s="4">
        <f t="shared" si="51"/>
        <v>0</v>
      </c>
      <c r="I103" s="4">
        <f t="shared" si="52"/>
        <v>0</v>
      </c>
      <c r="J103" s="4">
        <f t="shared" si="53"/>
        <v>0</v>
      </c>
      <c r="K103" s="4">
        <f t="shared" si="54"/>
        <v>0</v>
      </c>
      <c r="L103" s="4">
        <f t="shared" si="55"/>
        <v>0</v>
      </c>
      <c r="M103" s="4">
        <f t="shared" si="56"/>
        <v>1</v>
      </c>
      <c r="N103" s="4">
        <f t="shared" si="57"/>
        <v>0</v>
      </c>
      <c r="O103" s="4">
        <f t="shared" si="58"/>
        <v>0</v>
      </c>
      <c r="P103" s="4">
        <f t="shared" si="59"/>
        <v>0</v>
      </c>
      <c r="Q103" s="4">
        <f t="shared" si="48"/>
        <v>0</v>
      </c>
      <c r="R103" s="4">
        <f t="shared" si="60"/>
        <v>0</v>
      </c>
      <c r="S103" s="4">
        <f t="shared" si="61"/>
        <v>0</v>
      </c>
      <c r="T103" s="11">
        <f t="shared" si="62"/>
        <v>0</v>
      </c>
      <c r="U103" s="11">
        <f t="shared" si="63"/>
        <v>0</v>
      </c>
      <c r="W103" s="11">
        <f ca="1">IF(SUM($W103:W103)&gt;0,IF(AND(G103=1,F103&lt;&gt;1),1,IF(AND(G103=0,F103&lt;&gt;0),-1,0)),IF(AND(G103=1,F103&lt;&gt;1),1,0))</f>
        <v>0</v>
      </c>
      <c r="X103" s="11">
        <f ca="1">IF(SUM($W103:W103)&gt;0,IF(AND(H103=1,G103&lt;&gt;1),1,IF(AND(H103=0,G103&lt;&gt;0),-1,0)),IF(AND(H103=1,G103&lt;&gt;1),1,0))</f>
        <v>0</v>
      </c>
      <c r="Y103" s="11">
        <f ca="1">IF(SUM($W103:X103)&gt;0,IF(AND(I103=1,H103&lt;&gt;1),1,IF(AND(I103=0,H103&lt;&gt;0),-1,0)),IF(AND(I103=1,H103&lt;&gt;1),1,0))</f>
        <v>0</v>
      </c>
      <c r="Z103" s="11">
        <f ca="1">IF(SUM($W103:Y103)&gt;0,IF(AND(J103=1,I103&lt;&gt;1),1,IF(AND(J103=0,I103&lt;&gt;0),-1,0)),IF(AND(J103=1,I103&lt;&gt;1),1,0))</f>
        <v>0</v>
      </c>
      <c r="AA103" s="11">
        <f ca="1">IF(SUM($W103:Z103)&gt;0,IF(AND(K103=1,J103&lt;&gt;1),1,IF(AND(K103=0,J103&lt;&gt;0),-1,0)),IF(AND(K103=1,J103&lt;&gt;1),1,0))</f>
        <v>0</v>
      </c>
      <c r="AB103" s="11">
        <f ca="1">IF(SUM($W103:AA103)&gt;0,IF(AND(L103=1,K103&lt;&gt;1),1,IF(AND(L103=0,K103&lt;&gt;0),-1,0)),IF(AND(L103=1,K103&lt;&gt;1),1,0))</f>
        <v>0</v>
      </c>
      <c r="AC103" s="11">
        <f ca="1">IF(SUM($W103:AB103)&gt;0,IF(AND(M103=1,L103&lt;&gt;1),1,IF(AND(M103=0,L103&lt;&gt;0),-1,0)),IF(AND(M103=1,L103&lt;&gt;1),1,0))</f>
        <v>1</v>
      </c>
      <c r="AD103" s="11">
        <f ca="1">IF(SUM($W103:AC103)&gt;0,IF(AND(N103=1,M103&lt;&gt;1),1,IF(AND(N103=0,M103&lt;&gt;0),-1,0)),IF(AND(N103=1,M103&lt;&gt;1),1,0))</f>
        <v>-1</v>
      </c>
      <c r="AE103" s="11">
        <f ca="1">IF(SUM($W103:AD103)&gt;0,IF(AND(O103=1,N103&lt;&gt;1),1,IF(AND(O103=0,N103&lt;&gt;0),-1,0)),IF(AND(O103=1,N103&lt;&gt;1),1,0))</f>
        <v>0</v>
      </c>
      <c r="AF103" s="11">
        <f ca="1">IF(SUM($W103:AE103)&gt;0,IF(AND(P103=1,O103&lt;&gt;1),1,IF(AND(P103=0,O103&lt;&gt;0),-1,0)),IF(AND(P103=1,O103&lt;&gt;1),1,0))</f>
        <v>0</v>
      </c>
      <c r="AG103" s="11">
        <f ca="1">IF(SUM($W103:AF103)&gt;0,IF(AND(Q103=1,P103&lt;&gt;1),1,IF(AND(Q103=0,P103&lt;&gt;0),-1,0)),IF(AND(Q103=1,P103&lt;&gt;1),1,0))</f>
        <v>0</v>
      </c>
      <c r="AH103" s="11">
        <f ca="1">IF(SUM($W103:AG103)&gt;0,IF(AND(R103=1,Q103&lt;&gt;1),1,IF(AND(R103=0,Q103&lt;&gt;0),-1,0)),IF(AND(R103=1,Q103&lt;&gt;1),1,0))</f>
        <v>0</v>
      </c>
      <c r="AI103" s="11">
        <f ca="1">IF(SUM($W103:AH103)&gt;0,IF(AND(S103=1,R103&lt;&gt;1),1,IF(AND(S103=0,R103&lt;&gt;0),-1,0)),IF(AND(S103=1,R103&lt;&gt;1),1,0))</f>
        <v>0</v>
      </c>
      <c r="AJ103" s="11">
        <f ca="1">IF(SUM($W103:AI103)&gt;0,IF(AND(T103=1,S103&lt;&gt;1),1,IF(AND(T103=0,S103&lt;&gt;0),-1,0)),IF(AND(T103=1,S103&lt;&gt;1),1,0))</f>
        <v>0</v>
      </c>
      <c r="AK103" s="11">
        <f ca="1">IF(SUM($W103:AJ103)&gt;0,IF(AND(U103=1,T103&lt;&gt;1),1,IF(AND(U103=0,T103&lt;&gt;0),-1,0)),IF(AND(U103=1,T103&lt;&gt;1),1,0))</f>
        <v>0</v>
      </c>
      <c r="AL103" s="11">
        <f t="shared" ca="1" si="64"/>
        <v>1</v>
      </c>
      <c r="AN103" s="4" t="str">
        <f t="shared" ca="1" si="82"/>
        <v/>
      </c>
      <c r="AO103" s="4" t="str">
        <f t="shared" ca="1" si="83"/>
        <v/>
      </c>
      <c r="AP103" s="4" t="str">
        <f t="shared" ca="1" si="84"/>
        <v/>
      </c>
      <c r="AQ103" s="4" t="str">
        <f t="shared" ca="1" si="85"/>
        <v/>
      </c>
      <c r="AR103" s="4" t="str">
        <f t="shared" ca="1" si="86"/>
        <v/>
      </c>
      <c r="AS103" s="4" t="str">
        <f t="shared" ca="1" si="87"/>
        <v/>
      </c>
      <c r="AT103" s="4">
        <f t="shared" ca="1" si="88"/>
        <v>0</v>
      </c>
      <c r="AU103" s="4">
        <f t="shared" ca="1" si="89"/>
        <v>0</v>
      </c>
      <c r="AV103" s="4" t="str">
        <f t="shared" ca="1" si="90"/>
        <v/>
      </c>
      <c r="AW103" s="4" t="str">
        <f t="shared" ca="1" si="91"/>
        <v/>
      </c>
      <c r="AX103" s="4" t="str">
        <f t="shared" ca="1" si="92"/>
        <v/>
      </c>
      <c r="AY103" s="4" t="str">
        <f t="shared" ca="1" si="93"/>
        <v/>
      </c>
      <c r="AZ103" s="4" t="str">
        <f t="shared" ca="1" si="94"/>
        <v/>
      </c>
      <c r="BA103" s="11" t="str">
        <f t="shared" ca="1" si="78"/>
        <v/>
      </c>
      <c r="BB103" s="11" t="str">
        <f t="shared" ca="1" si="79"/>
        <v/>
      </c>
      <c r="BC103" s="11" t="str">
        <f t="shared" ca="1" si="49"/>
        <v/>
      </c>
      <c r="BE103" s="4">
        <f ca="1">COUNT($AN103:AN103)</f>
        <v>0</v>
      </c>
      <c r="BF103" s="4">
        <f ca="1">COUNT($AN103:AO103)</f>
        <v>0</v>
      </c>
      <c r="BG103" s="4">
        <f ca="1">COUNT($AN103:AP103)</f>
        <v>0</v>
      </c>
      <c r="BH103" s="4">
        <f ca="1">COUNT($AN103:AQ103)</f>
        <v>0</v>
      </c>
      <c r="BI103" s="4">
        <f ca="1">COUNT($AN103:AR103)</f>
        <v>0</v>
      </c>
      <c r="BJ103" s="4">
        <f ca="1">COUNT($AN103:AS103)</f>
        <v>0</v>
      </c>
      <c r="BK103" s="4">
        <f ca="1">COUNT($AN103:AT103)</f>
        <v>1</v>
      </c>
      <c r="BL103" s="4">
        <f ca="1">COUNT($AN103:AU103)</f>
        <v>2</v>
      </c>
      <c r="BM103" s="4">
        <f ca="1">COUNT($AN103:AV103)</f>
        <v>2</v>
      </c>
      <c r="BN103" s="4">
        <f ca="1">COUNT($AN103:AW103)</f>
        <v>2</v>
      </c>
      <c r="BO103" s="4">
        <f ca="1">COUNT($AN103:AX103)</f>
        <v>2</v>
      </c>
      <c r="BP103" s="4">
        <f ca="1">COUNT($AN103:AY103)</f>
        <v>2</v>
      </c>
      <c r="BQ103" s="4">
        <f ca="1">COUNT($AN103:AZ103)</f>
        <v>2</v>
      </c>
      <c r="BR103" s="11">
        <f ca="1">COUNT($AN103:BA103)</f>
        <v>2</v>
      </c>
      <c r="BS103" s="11">
        <f ca="1">COUNT($AN103:BB103)</f>
        <v>2</v>
      </c>
      <c r="BT103" s="4">
        <f t="shared" ca="1" si="80"/>
        <v>2</v>
      </c>
      <c r="BV103" s="11">
        <f ca="1">IFERROR(HLOOKUP(BV$1,$BE103:$BS$216,ROWS($BE103:$BE$216),0),"")</f>
        <v>1140701</v>
      </c>
      <c r="BW103" s="11">
        <f ca="1">IFERROR(HLOOKUP(BW$1,$BE103:$BT$216,ROWS($BE103:$BE$216),0),"")</f>
        <v>1150701</v>
      </c>
      <c r="BX103" s="11" t="str">
        <f ca="1">IFERROR(HLOOKUP(BX$1,$BE103:$BS$216,ROWS($BE103:$BE$216),0),"")</f>
        <v/>
      </c>
      <c r="BY103" s="11" t="str">
        <f ca="1">IFERROR(HLOOKUP(BY$1,$BE103:$BT$216,ROWS($BE103:$BE$216),0),"")</f>
        <v/>
      </c>
      <c r="BZ103" s="11" t="str">
        <f ca="1">IFERROR(HLOOKUP(BZ$1,$BE103:$BS$216,ROWS($BE103:$BE$216),0),"")</f>
        <v/>
      </c>
      <c r="CA103" s="11" t="str">
        <f ca="1">IFERROR(HLOOKUP(CA$1,$BE103:$BT$216,ROWS($BE103:$BE$216),0),"")</f>
        <v/>
      </c>
      <c r="CD103" s="4" t="str">
        <f t="shared" ca="1" si="81"/>
        <v>if(Name() == "PFIZER-BOM") { includeOK = (DateNum() &gt;= 1140701 AND DateNum() &lt; 1150701); }</v>
      </c>
    </row>
    <row r="104" spans="2:82" x14ac:dyDescent="0.45">
      <c r="B104" s="4" t="s">
        <v>41</v>
      </c>
      <c r="C104" s="4" t="s">
        <v>19136</v>
      </c>
      <c r="D104" s="4" t="s">
        <v>23786</v>
      </c>
      <c r="F104" s="11" t="s">
        <v>23212</v>
      </c>
      <c r="G104" s="4">
        <f t="shared" si="50"/>
        <v>0</v>
      </c>
      <c r="H104" s="4">
        <f t="shared" si="51"/>
        <v>0</v>
      </c>
      <c r="I104" s="4">
        <f t="shared" si="52"/>
        <v>0</v>
      </c>
      <c r="J104" s="4">
        <f t="shared" si="53"/>
        <v>0</v>
      </c>
      <c r="K104" s="4">
        <f t="shared" si="54"/>
        <v>0</v>
      </c>
      <c r="L104" s="4">
        <f t="shared" si="55"/>
        <v>0</v>
      </c>
      <c r="M104" s="4">
        <f t="shared" si="56"/>
        <v>1</v>
      </c>
      <c r="N104" s="4">
        <f t="shared" si="57"/>
        <v>0</v>
      </c>
      <c r="O104" s="4">
        <f t="shared" si="58"/>
        <v>0</v>
      </c>
      <c r="P104" s="4">
        <f t="shared" si="59"/>
        <v>0</v>
      </c>
      <c r="Q104" s="4">
        <f t="shared" si="48"/>
        <v>0</v>
      </c>
      <c r="R104" s="4">
        <f t="shared" si="60"/>
        <v>0</v>
      </c>
      <c r="S104" s="4">
        <f t="shared" si="61"/>
        <v>0</v>
      </c>
      <c r="T104" s="11">
        <f t="shared" si="62"/>
        <v>0</v>
      </c>
      <c r="U104" s="11">
        <f t="shared" si="63"/>
        <v>0</v>
      </c>
      <c r="W104" s="11">
        <f ca="1">IF(SUM($W104:W104)&gt;0,IF(AND(G104=1,F104&lt;&gt;1),1,IF(AND(G104=0,F104&lt;&gt;0),-1,0)),IF(AND(G104=1,F104&lt;&gt;1),1,0))</f>
        <v>0</v>
      </c>
      <c r="X104" s="11">
        <f ca="1">IF(SUM($W104:W104)&gt;0,IF(AND(H104=1,G104&lt;&gt;1),1,IF(AND(H104=0,G104&lt;&gt;0),-1,0)),IF(AND(H104=1,G104&lt;&gt;1),1,0))</f>
        <v>0</v>
      </c>
      <c r="Y104" s="11">
        <f ca="1">IF(SUM($W104:X104)&gt;0,IF(AND(I104=1,H104&lt;&gt;1),1,IF(AND(I104=0,H104&lt;&gt;0),-1,0)),IF(AND(I104=1,H104&lt;&gt;1),1,0))</f>
        <v>0</v>
      </c>
      <c r="Z104" s="11">
        <f ca="1">IF(SUM($W104:Y104)&gt;0,IF(AND(J104=1,I104&lt;&gt;1),1,IF(AND(J104=0,I104&lt;&gt;0),-1,0)),IF(AND(J104=1,I104&lt;&gt;1),1,0))</f>
        <v>0</v>
      </c>
      <c r="AA104" s="11">
        <f ca="1">IF(SUM($W104:Z104)&gt;0,IF(AND(K104=1,J104&lt;&gt;1),1,IF(AND(K104=0,J104&lt;&gt;0),-1,0)),IF(AND(K104=1,J104&lt;&gt;1),1,0))</f>
        <v>0</v>
      </c>
      <c r="AB104" s="11">
        <f ca="1">IF(SUM($W104:AA104)&gt;0,IF(AND(L104=1,K104&lt;&gt;1),1,IF(AND(L104=0,K104&lt;&gt;0),-1,0)),IF(AND(L104=1,K104&lt;&gt;1),1,0))</f>
        <v>0</v>
      </c>
      <c r="AC104" s="11">
        <f ca="1">IF(SUM($W104:AB104)&gt;0,IF(AND(M104=1,L104&lt;&gt;1),1,IF(AND(M104=0,L104&lt;&gt;0),-1,0)),IF(AND(M104=1,L104&lt;&gt;1),1,0))</f>
        <v>1</v>
      </c>
      <c r="AD104" s="11">
        <f ca="1">IF(SUM($W104:AC104)&gt;0,IF(AND(N104=1,M104&lt;&gt;1),1,IF(AND(N104=0,M104&lt;&gt;0),-1,0)),IF(AND(N104=1,M104&lt;&gt;1),1,0))</f>
        <v>-1</v>
      </c>
      <c r="AE104" s="11">
        <f ca="1">IF(SUM($W104:AD104)&gt;0,IF(AND(O104=1,N104&lt;&gt;1),1,IF(AND(O104=0,N104&lt;&gt;0),-1,0)),IF(AND(O104=1,N104&lt;&gt;1),1,0))</f>
        <v>0</v>
      </c>
      <c r="AF104" s="11">
        <f ca="1">IF(SUM($W104:AE104)&gt;0,IF(AND(P104=1,O104&lt;&gt;1),1,IF(AND(P104=0,O104&lt;&gt;0),-1,0)),IF(AND(P104=1,O104&lt;&gt;1),1,0))</f>
        <v>0</v>
      </c>
      <c r="AG104" s="11">
        <f ca="1">IF(SUM($W104:AF104)&gt;0,IF(AND(Q104=1,P104&lt;&gt;1),1,IF(AND(Q104=0,P104&lt;&gt;0),-1,0)),IF(AND(Q104=1,P104&lt;&gt;1),1,0))</f>
        <v>0</v>
      </c>
      <c r="AH104" s="11">
        <f ca="1">IF(SUM($W104:AG104)&gt;0,IF(AND(R104=1,Q104&lt;&gt;1),1,IF(AND(R104=0,Q104&lt;&gt;0),-1,0)),IF(AND(R104=1,Q104&lt;&gt;1),1,0))</f>
        <v>0</v>
      </c>
      <c r="AI104" s="11">
        <f ca="1">IF(SUM($W104:AH104)&gt;0,IF(AND(S104=1,R104&lt;&gt;1),1,IF(AND(S104=0,R104&lt;&gt;0),-1,0)),IF(AND(S104=1,R104&lt;&gt;1),1,0))</f>
        <v>0</v>
      </c>
      <c r="AJ104" s="11">
        <f ca="1">IF(SUM($W104:AI104)&gt;0,IF(AND(T104=1,S104&lt;&gt;1),1,IF(AND(T104=0,S104&lt;&gt;0),-1,0)),IF(AND(T104=1,S104&lt;&gt;1),1,0))</f>
        <v>0</v>
      </c>
      <c r="AK104" s="11">
        <f ca="1">IF(SUM($W104:AJ104)&gt;0,IF(AND(U104=1,T104&lt;&gt;1),1,IF(AND(U104=0,T104&lt;&gt;0),-1,0)),IF(AND(U104=1,T104&lt;&gt;1),1,0))</f>
        <v>0</v>
      </c>
      <c r="AL104" s="11">
        <f t="shared" ca="1" si="64"/>
        <v>1</v>
      </c>
      <c r="AN104" s="4" t="str">
        <f t="shared" ca="1" si="82"/>
        <v/>
      </c>
      <c r="AO104" s="4" t="str">
        <f t="shared" ca="1" si="83"/>
        <v/>
      </c>
      <c r="AP104" s="4" t="str">
        <f t="shared" ca="1" si="84"/>
        <v/>
      </c>
      <c r="AQ104" s="4" t="str">
        <f t="shared" ca="1" si="85"/>
        <v/>
      </c>
      <c r="AR104" s="4" t="str">
        <f t="shared" ca="1" si="86"/>
        <v/>
      </c>
      <c r="AS104" s="4" t="str">
        <f t="shared" ca="1" si="87"/>
        <v/>
      </c>
      <c r="AT104" s="4">
        <f t="shared" ca="1" si="88"/>
        <v>0</v>
      </c>
      <c r="AU104" s="4">
        <f t="shared" ca="1" si="89"/>
        <v>0</v>
      </c>
      <c r="AV104" s="4" t="str">
        <f t="shared" ca="1" si="90"/>
        <v/>
      </c>
      <c r="AW104" s="4" t="str">
        <f t="shared" ca="1" si="91"/>
        <v/>
      </c>
      <c r="AX104" s="4" t="str">
        <f t="shared" ca="1" si="92"/>
        <v/>
      </c>
      <c r="AY104" s="4" t="str">
        <f t="shared" ca="1" si="93"/>
        <v/>
      </c>
      <c r="AZ104" s="4" t="str">
        <f t="shared" ca="1" si="94"/>
        <v/>
      </c>
      <c r="BA104" s="11" t="str">
        <f t="shared" ca="1" si="78"/>
        <v/>
      </c>
      <c r="BB104" s="11" t="str">
        <f t="shared" ca="1" si="79"/>
        <v/>
      </c>
      <c r="BC104" s="11" t="str">
        <f t="shared" ca="1" si="49"/>
        <v/>
      </c>
      <c r="BE104" s="4">
        <f ca="1">COUNT($AN104:AN104)</f>
        <v>0</v>
      </c>
      <c r="BF104" s="4">
        <f ca="1">COUNT($AN104:AO104)</f>
        <v>0</v>
      </c>
      <c r="BG104" s="4">
        <f ca="1">COUNT($AN104:AP104)</f>
        <v>0</v>
      </c>
      <c r="BH104" s="4">
        <f ca="1">COUNT($AN104:AQ104)</f>
        <v>0</v>
      </c>
      <c r="BI104" s="4">
        <f ca="1">COUNT($AN104:AR104)</f>
        <v>0</v>
      </c>
      <c r="BJ104" s="4">
        <f ca="1">COUNT($AN104:AS104)</f>
        <v>0</v>
      </c>
      <c r="BK104" s="4">
        <f ca="1">COUNT($AN104:AT104)</f>
        <v>1</v>
      </c>
      <c r="BL104" s="4">
        <f ca="1">COUNT($AN104:AU104)</f>
        <v>2</v>
      </c>
      <c r="BM104" s="4">
        <f ca="1">COUNT($AN104:AV104)</f>
        <v>2</v>
      </c>
      <c r="BN104" s="4">
        <f ca="1">COUNT($AN104:AW104)</f>
        <v>2</v>
      </c>
      <c r="BO104" s="4">
        <f ca="1">COUNT($AN104:AX104)</f>
        <v>2</v>
      </c>
      <c r="BP104" s="4">
        <f ca="1">COUNT($AN104:AY104)</f>
        <v>2</v>
      </c>
      <c r="BQ104" s="4">
        <f ca="1">COUNT($AN104:AZ104)</f>
        <v>2</v>
      </c>
      <c r="BR104" s="11">
        <f ca="1">COUNT($AN104:BA104)</f>
        <v>2</v>
      </c>
      <c r="BS104" s="11">
        <f ca="1">COUNT($AN104:BB104)</f>
        <v>2</v>
      </c>
      <c r="BT104" s="4">
        <f t="shared" ca="1" si="80"/>
        <v>2</v>
      </c>
      <c r="BV104" s="11">
        <f ca="1">IFERROR(HLOOKUP(BV$1,$BE104:$BS$216,ROWS($BE104:$BE$216),0),"")</f>
        <v>1140701</v>
      </c>
      <c r="BW104" s="11">
        <f ca="1">IFERROR(HLOOKUP(BW$1,$BE104:$BT$216,ROWS($BE104:$BE$216),0),"")</f>
        <v>1150701</v>
      </c>
      <c r="BX104" s="11" t="str">
        <f ca="1">IFERROR(HLOOKUP(BX$1,$BE104:$BS$216,ROWS($BE104:$BE$216),0),"")</f>
        <v/>
      </c>
      <c r="BY104" s="11" t="str">
        <f ca="1">IFERROR(HLOOKUP(BY$1,$BE104:$BT$216,ROWS($BE104:$BE$216),0),"")</f>
        <v/>
      </c>
      <c r="BZ104" s="11" t="str">
        <f ca="1">IFERROR(HLOOKUP(BZ$1,$BE104:$BS$216,ROWS($BE104:$BE$216),0),"")</f>
        <v/>
      </c>
      <c r="CA104" s="11" t="str">
        <f ca="1">IFERROR(HLOOKUP(CA$1,$BE104:$BT$216,ROWS($BE104:$BE$216),0),"")</f>
        <v/>
      </c>
      <c r="CD104" s="4" t="str">
        <f t="shared" ca="1" si="81"/>
        <v>if(Name() == "VAIBHAVGBL-BOM") { includeOK = (DateNum() &gt;= 1140701 AND DateNum() &lt; 1150701); }</v>
      </c>
    </row>
    <row r="105" spans="2:82" x14ac:dyDescent="0.45">
      <c r="B105" s="4" t="s">
        <v>61</v>
      </c>
      <c r="C105" s="4" t="s">
        <v>18740</v>
      </c>
      <c r="D105" s="4" t="s">
        <v>23804</v>
      </c>
      <c r="F105" s="11" t="s">
        <v>19570</v>
      </c>
      <c r="G105" s="4">
        <f t="shared" si="50"/>
        <v>0</v>
      </c>
      <c r="H105" s="4">
        <f t="shared" si="51"/>
        <v>0</v>
      </c>
      <c r="I105" s="4">
        <f t="shared" si="52"/>
        <v>0</v>
      </c>
      <c r="J105" s="4">
        <f t="shared" si="53"/>
        <v>0</v>
      </c>
      <c r="K105" s="4">
        <f t="shared" si="54"/>
        <v>0</v>
      </c>
      <c r="L105" s="4">
        <f t="shared" si="55"/>
        <v>0</v>
      </c>
      <c r="M105" s="4">
        <f t="shared" si="56"/>
        <v>1</v>
      </c>
      <c r="N105" s="4">
        <f t="shared" si="57"/>
        <v>0</v>
      </c>
      <c r="O105" s="4">
        <f t="shared" si="58"/>
        <v>0</v>
      </c>
      <c r="P105" s="4">
        <f t="shared" si="59"/>
        <v>0</v>
      </c>
      <c r="Q105" s="4">
        <f t="shared" si="48"/>
        <v>0</v>
      </c>
      <c r="R105" s="4">
        <f t="shared" si="60"/>
        <v>0</v>
      </c>
      <c r="S105" s="4">
        <f t="shared" si="61"/>
        <v>0</v>
      </c>
      <c r="T105" s="11">
        <f t="shared" si="62"/>
        <v>0</v>
      </c>
      <c r="U105" s="11">
        <f t="shared" si="63"/>
        <v>0</v>
      </c>
      <c r="W105" s="11">
        <f ca="1">IF(SUM($W105:W105)&gt;0,IF(AND(G105=1,F105&lt;&gt;1),1,IF(AND(G105=0,F105&lt;&gt;0),-1,0)),IF(AND(G105=1,F105&lt;&gt;1),1,0))</f>
        <v>0</v>
      </c>
      <c r="X105" s="11">
        <f ca="1">IF(SUM($W105:W105)&gt;0,IF(AND(H105=1,G105&lt;&gt;1),1,IF(AND(H105=0,G105&lt;&gt;0),-1,0)),IF(AND(H105=1,G105&lt;&gt;1),1,0))</f>
        <v>0</v>
      </c>
      <c r="Y105" s="11">
        <f ca="1">IF(SUM($W105:X105)&gt;0,IF(AND(I105=1,H105&lt;&gt;1),1,IF(AND(I105=0,H105&lt;&gt;0),-1,0)),IF(AND(I105=1,H105&lt;&gt;1),1,0))</f>
        <v>0</v>
      </c>
      <c r="Z105" s="11">
        <f ca="1">IF(SUM($W105:Y105)&gt;0,IF(AND(J105=1,I105&lt;&gt;1),1,IF(AND(J105=0,I105&lt;&gt;0),-1,0)),IF(AND(J105=1,I105&lt;&gt;1),1,0))</f>
        <v>0</v>
      </c>
      <c r="AA105" s="11">
        <f ca="1">IF(SUM($W105:Z105)&gt;0,IF(AND(K105=1,J105&lt;&gt;1),1,IF(AND(K105=0,J105&lt;&gt;0),-1,0)),IF(AND(K105=1,J105&lt;&gt;1),1,0))</f>
        <v>0</v>
      </c>
      <c r="AB105" s="11">
        <f ca="1">IF(SUM($W105:AA105)&gt;0,IF(AND(L105=1,K105&lt;&gt;1),1,IF(AND(L105=0,K105&lt;&gt;0),-1,0)),IF(AND(L105=1,K105&lt;&gt;1),1,0))</f>
        <v>0</v>
      </c>
      <c r="AC105" s="11">
        <f ca="1">IF(SUM($W105:AB105)&gt;0,IF(AND(M105=1,L105&lt;&gt;1),1,IF(AND(M105=0,L105&lt;&gt;0),-1,0)),IF(AND(M105=1,L105&lt;&gt;1),1,0))</f>
        <v>1</v>
      </c>
      <c r="AD105" s="11">
        <f ca="1">IF(SUM($W105:AC105)&gt;0,IF(AND(N105=1,M105&lt;&gt;1),1,IF(AND(N105=0,M105&lt;&gt;0),-1,0)),IF(AND(N105=1,M105&lt;&gt;1),1,0))</f>
        <v>-1</v>
      </c>
      <c r="AE105" s="11">
        <f ca="1">IF(SUM($W105:AD105)&gt;0,IF(AND(O105=1,N105&lt;&gt;1),1,IF(AND(O105=0,N105&lt;&gt;0),-1,0)),IF(AND(O105=1,N105&lt;&gt;1),1,0))</f>
        <v>0</v>
      </c>
      <c r="AF105" s="11">
        <f ca="1">IF(SUM($W105:AE105)&gt;0,IF(AND(P105=1,O105&lt;&gt;1),1,IF(AND(P105=0,O105&lt;&gt;0),-1,0)),IF(AND(P105=1,O105&lt;&gt;1),1,0))</f>
        <v>0</v>
      </c>
      <c r="AG105" s="11">
        <f ca="1">IF(SUM($W105:AF105)&gt;0,IF(AND(Q105=1,P105&lt;&gt;1),1,IF(AND(Q105=0,P105&lt;&gt;0),-1,0)),IF(AND(Q105=1,P105&lt;&gt;1),1,0))</f>
        <v>0</v>
      </c>
      <c r="AH105" s="11">
        <f ca="1">IF(SUM($W105:AG105)&gt;0,IF(AND(R105=1,Q105&lt;&gt;1),1,IF(AND(R105=0,Q105&lt;&gt;0),-1,0)),IF(AND(R105=1,Q105&lt;&gt;1),1,0))</f>
        <v>0</v>
      </c>
      <c r="AI105" s="11">
        <f ca="1">IF(SUM($W105:AH105)&gt;0,IF(AND(S105=1,R105&lt;&gt;1),1,IF(AND(S105=0,R105&lt;&gt;0),-1,0)),IF(AND(S105=1,R105&lt;&gt;1),1,0))</f>
        <v>0</v>
      </c>
      <c r="AJ105" s="11">
        <f ca="1">IF(SUM($W105:AI105)&gt;0,IF(AND(T105=1,S105&lt;&gt;1),1,IF(AND(T105=0,S105&lt;&gt;0),-1,0)),IF(AND(T105=1,S105&lt;&gt;1),1,0))</f>
        <v>0</v>
      </c>
      <c r="AK105" s="11">
        <f ca="1">IF(SUM($W105:AJ105)&gt;0,IF(AND(U105=1,T105&lt;&gt;1),1,IF(AND(U105=0,T105&lt;&gt;0),-1,0)),IF(AND(U105=1,T105&lt;&gt;1),1,0))</f>
        <v>0</v>
      </c>
      <c r="AL105" s="11">
        <f t="shared" ca="1" si="64"/>
        <v>1</v>
      </c>
      <c r="AN105" s="4" t="str">
        <f t="shared" ca="1" si="82"/>
        <v/>
      </c>
      <c r="AO105" s="4" t="str">
        <f t="shared" ca="1" si="83"/>
        <v/>
      </c>
      <c r="AP105" s="4" t="str">
        <f t="shared" ca="1" si="84"/>
        <v/>
      </c>
      <c r="AQ105" s="4" t="str">
        <f t="shared" ca="1" si="85"/>
        <v/>
      </c>
      <c r="AR105" s="4" t="str">
        <f t="shared" ca="1" si="86"/>
        <v/>
      </c>
      <c r="AS105" s="4" t="str">
        <f t="shared" ca="1" si="87"/>
        <v/>
      </c>
      <c r="AT105" s="4">
        <f t="shared" ca="1" si="88"/>
        <v>0</v>
      </c>
      <c r="AU105" s="4">
        <f t="shared" ca="1" si="89"/>
        <v>0</v>
      </c>
      <c r="AV105" s="4" t="str">
        <f t="shared" ca="1" si="90"/>
        <v/>
      </c>
      <c r="AW105" s="4" t="str">
        <f t="shared" ca="1" si="91"/>
        <v/>
      </c>
      <c r="AX105" s="4" t="str">
        <f t="shared" ca="1" si="92"/>
        <v/>
      </c>
      <c r="AY105" s="4" t="str">
        <f t="shared" ca="1" si="93"/>
        <v/>
      </c>
      <c r="AZ105" s="4" t="str">
        <f t="shared" ca="1" si="94"/>
        <v/>
      </c>
      <c r="BA105" s="11" t="str">
        <f t="shared" ca="1" si="78"/>
        <v/>
      </c>
      <c r="BB105" s="11" t="str">
        <f t="shared" ca="1" si="79"/>
        <v/>
      </c>
      <c r="BC105" s="11" t="str">
        <f t="shared" ca="1" si="49"/>
        <v/>
      </c>
      <c r="BE105" s="4">
        <f ca="1">COUNT($AN105:AN105)</f>
        <v>0</v>
      </c>
      <c r="BF105" s="4">
        <f ca="1">COUNT($AN105:AO105)</f>
        <v>0</v>
      </c>
      <c r="BG105" s="4">
        <f ca="1">COUNT($AN105:AP105)</f>
        <v>0</v>
      </c>
      <c r="BH105" s="4">
        <f ca="1">COUNT($AN105:AQ105)</f>
        <v>0</v>
      </c>
      <c r="BI105" s="4">
        <f ca="1">COUNT($AN105:AR105)</f>
        <v>0</v>
      </c>
      <c r="BJ105" s="4">
        <f ca="1">COUNT($AN105:AS105)</f>
        <v>0</v>
      </c>
      <c r="BK105" s="4">
        <f ca="1">COUNT($AN105:AT105)</f>
        <v>1</v>
      </c>
      <c r="BL105" s="4">
        <f ca="1">COUNT($AN105:AU105)</f>
        <v>2</v>
      </c>
      <c r="BM105" s="4">
        <f ca="1">COUNT($AN105:AV105)</f>
        <v>2</v>
      </c>
      <c r="BN105" s="4">
        <f ca="1">COUNT($AN105:AW105)</f>
        <v>2</v>
      </c>
      <c r="BO105" s="4">
        <f ca="1">COUNT($AN105:AX105)</f>
        <v>2</v>
      </c>
      <c r="BP105" s="4">
        <f ca="1">COUNT($AN105:AY105)</f>
        <v>2</v>
      </c>
      <c r="BQ105" s="4">
        <f ca="1">COUNT($AN105:AZ105)</f>
        <v>2</v>
      </c>
      <c r="BR105" s="11">
        <f ca="1">COUNT($AN105:BA105)</f>
        <v>2</v>
      </c>
      <c r="BS105" s="11">
        <f ca="1">COUNT($AN105:BB105)</f>
        <v>2</v>
      </c>
      <c r="BT105" s="4">
        <f t="shared" ca="1" si="80"/>
        <v>2</v>
      </c>
      <c r="BV105" s="11">
        <f ca="1">IFERROR(HLOOKUP(BV$1,$BE105:$BS$216,ROWS($BE105:$BE$216),0),"")</f>
        <v>1140701</v>
      </c>
      <c r="BW105" s="11">
        <f ca="1">IFERROR(HLOOKUP(BW$1,$BE105:$BT$216,ROWS($BE105:$BE$216),0),"")</f>
        <v>1150701</v>
      </c>
      <c r="BX105" s="11" t="str">
        <f ca="1">IFERROR(HLOOKUP(BX$1,$BE105:$BS$216,ROWS($BE105:$BE$216),0),"")</f>
        <v/>
      </c>
      <c r="BY105" s="11" t="str">
        <f ca="1">IFERROR(HLOOKUP(BY$1,$BE105:$BT$216,ROWS($BE105:$BE$216),0),"")</f>
        <v/>
      </c>
      <c r="BZ105" s="11" t="str">
        <f ca="1">IFERROR(HLOOKUP(BZ$1,$BE105:$BS$216,ROWS($BE105:$BE$216),0),"")</f>
        <v/>
      </c>
      <c r="CA105" s="11" t="str">
        <f ca="1">IFERROR(HLOOKUP(CA$1,$BE105:$BT$216,ROWS($BE105:$BE$216),0),"")</f>
        <v/>
      </c>
      <c r="CD105" s="4" t="str">
        <f t="shared" ca="1" si="81"/>
        <v>if(Name() == "GUJRATGAS-BOM") { includeOK = (DateNum() &gt;= 1140701 AND DateNum() &lt; 1150701); }</v>
      </c>
    </row>
    <row r="106" spans="2:82" x14ac:dyDescent="0.45">
      <c r="B106" s="4" t="s">
        <v>49</v>
      </c>
      <c r="C106" s="4" t="s">
        <v>22699</v>
      </c>
      <c r="D106" s="4" t="s">
        <v>23793</v>
      </c>
      <c r="F106" s="11" t="s">
        <v>22880</v>
      </c>
      <c r="G106" s="4">
        <f t="shared" si="50"/>
        <v>0</v>
      </c>
      <c r="H106" s="4">
        <f t="shared" si="51"/>
        <v>0</v>
      </c>
      <c r="I106" s="4">
        <f t="shared" si="52"/>
        <v>0</v>
      </c>
      <c r="J106" s="4">
        <f t="shared" si="53"/>
        <v>0</v>
      </c>
      <c r="K106" s="4">
        <f t="shared" si="54"/>
        <v>0</v>
      </c>
      <c r="L106" s="4">
        <f t="shared" si="55"/>
        <v>0</v>
      </c>
      <c r="M106" s="4">
        <f t="shared" si="56"/>
        <v>1</v>
      </c>
      <c r="N106" s="4">
        <f t="shared" si="57"/>
        <v>1</v>
      </c>
      <c r="O106" s="4">
        <f t="shared" si="58"/>
        <v>1</v>
      </c>
      <c r="P106" s="4">
        <f t="shared" si="59"/>
        <v>1</v>
      </c>
      <c r="Q106" s="4">
        <f t="shared" si="48"/>
        <v>1</v>
      </c>
      <c r="R106" s="4">
        <f t="shared" si="60"/>
        <v>1</v>
      </c>
      <c r="S106" s="4">
        <f t="shared" si="61"/>
        <v>1</v>
      </c>
      <c r="T106" s="11">
        <f t="shared" si="62"/>
        <v>1</v>
      </c>
      <c r="U106" s="11">
        <f t="shared" si="63"/>
        <v>0</v>
      </c>
      <c r="W106" s="11">
        <f ca="1">IF(SUM($W106:W106)&gt;0,IF(AND(G106=1,F106&lt;&gt;1),1,IF(AND(G106=0,F106&lt;&gt;0),-1,0)),IF(AND(G106=1,F106&lt;&gt;1),1,0))</f>
        <v>0</v>
      </c>
      <c r="X106" s="11">
        <f ca="1">IF(SUM($W106:W106)&gt;0,IF(AND(H106=1,G106&lt;&gt;1),1,IF(AND(H106=0,G106&lt;&gt;0),-1,0)),IF(AND(H106=1,G106&lt;&gt;1),1,0))</f>
        <v>0</v>
      </c>
      <c r="Y106" s="11">
        <f ca="1">IF(SUM($W106:X106)&gt;0,IF(AND(I106=1,H106&lt;&gt;1),1,IF(AND(I106=0,H106&lt;&gt;0),-1,0)),IF(AND(I106=1,H106&lt;&gt;1),1,0))</f>
        <v>0</v>
      </c>
      <c r="Z106" s="11">
        <f ca="1">IF(SUM($W106:Y106)&gt;0,IF(AND(J106=1,I106&lt;&gt;1),1,IF(AND(J106=0,I106&lt;&gt;0),-1,0)),IF(AND(J106=1,I106&lt;&gt;1),1,0))</f>
        <v>0</v>
      </c>
      <c r="AA106" s="11">
        <f ca="1">IF(SUM($W106:Z106)&gt;0,IF(AND(K106=1,J106&lt;&gt;1),1,IF(AND(K106=0,J106&lt;&gt;0),-1,0)),IF(AND(K106=1,J106&lt;&gt;1),1,0))</f>
        <v>0</v>
      </c>
      <c r="AB106" s="11">
        <f ca="1">IF(SUM($W106:AA106)&gt;0,IF(AND(L106=1,K106&lt;&gt;1),1,IF(AND(L106=0,K106&lt;&gt;0),-1,0)),IF(AND(L106=1,K106&lt;&gt;1),1,0))</f>
        <v>0</v>
      </c>
      <c r="AC106" s="11">
        <f ca="1">IF(SUM($W106:AB106)&gt;0,IF(AND(M106=1,L106&lt;&gt;1),1,IF(AND(M106=0,L106&lt;&gt;0),-1,0)),IF(AND(M106=1,L106&lt;&gt;1),1,0))</f>
        <v>1</v>
      </c>
      <c r="AD106" s="11">
        <f ca="1">IF(SUM($W106:AC106)&gt;0,IF(AND(N106=1,M106&lt;&gt;1),1,IF(AND(N106=0,M106&lt;&gt;0),-1,0)),IF(AND(N106=1,M106&lt;&gt;1),1,0))</f>
        <v>0</v>
      </c>
      <c r="AE106" s="11">
        <f ca="1">IF(SUM($W106:AD106)&gt;0,IF(AND(O106=1,N106&lt;&gt;1),1,IF(AND(O106=0,N106&lt;&gt;0),-1,0)),IF(AND(O106=1,N106&lt;&gt;1),1,0))</f>
        <v>0</v>
      </c>
      <c r="AF106" s="11">
        <f ca="1">IF(SUM($W106:AE106)&gt;0,IF(AND(P106=1,O106&lt;&gt;1),1,IF(AND(P106=0,O106&lt;&gt;0),-1,0)),IF(AND(P106=1,O106&lt;&gt;1),1,0))</f>
        <v>0</v>
      </c>
      <c r="AG106" s="11">
        <f ca="1">IF(SUM($W106:AF106)&gt;0,IF(AND(Q106=1,P106&lt;&gt;1),1,IF(AND(Q106=0,P106&lt;&gt;0),-1,0)),IF(AND(Q106=1,P106&lt;&gt;1),1,0))</f>
        <v>0</v>
      </c>
      <c r="AH106" s="11">
        <f ca="1">IF(SUM($W106:AG106)&gt;0,IF(AND(R106=1,Q106&lt;&gt;1),1,IF(AND(R106=0,Q106&lt;&gt;0),-1,0)),IF(AND(R106=1,Q106&lt;&gt;1),1,0))</f>
        <v>0</v>
      </c>
      <c r="AI106" s="11">
        <f ca="1">IF(SUM($W106:AH106)&gt;0,IF(AND(S106=1,R106&lt;&gt;1),1,IF(AND(S106=0,R106&lt;&gt;0),-1,0)),IF(AND(S106=1,R106&lt;&gt;1),1,0))</f>
        <v>0</v>
      </c>
      <c r="AJ106" s="11">
        <f ca="1">IF(SUM($W106:AI106)&gt;0,IF(AND(T106=1,S106&lt;&gt;1),1,IF(AND(T106=0,S106&lt;&gt;0),-1,0)),IF(AND(T106=1,S106&lt;&gt;1),1,0))</f>
        <v>0</v>
      </c>
      <c r="AK106" s="11">
        <f ca="1">IF(SUM($W106:AJ106)&gt;0,IF(AND(U106=1,T106&lt;&gt;1),1,IF(AND(U106=0,T106&lt;&gt;0),-1,0)),IF(AND(U106=1,T106&lt;&gt;1),1,0))</f>
        <v>-1</v>
      </c>
      <c r="AL106" s="11">
        <f t="shared" ca="1" si="64"/>
        <v>1</v>
      </c>
      <c r="AN106" s="4" t="str">
        <f t="shared" ca="1" si="82"/>
        <v/>
      </c>
      <c r="AO106" s="4" t="str">
        <f t="shared" ca="1" si="83"/>
        <v/>
      </c>
      <c r="AP106" s="4" t="str">
        <f t="shared" ca="1" si="84"/>
        <v/>
      </c>
      <c r="AQ106" s="4" t="str">
        <f t="shared" ca="1" si="85"/>
        <v/>
      </c>
      <c r="AR106" s="4" t="str">
        <f t="shared" ca="1" si="86"/>
        <v/>
      </c>
      <c r="AS106" s="4" t="str">
        <f t="shared" ca="1" si="87"/>
        <v/>
      </c>
      <c r="AT106" s="4">
        <f t="shared" ca="1" si="88"/>
        <v>0</v>
      </c>
      <c r="AU106" s="4" t="str">
        <f t="shared" ca="1" si="89"/>
        <v/>
      </c>
      <c r="AV106" s="4" t="str">
        <f t="shared" ca="1" si="90"/>
        <v/>
      </c>
      <c r="AW106" s="4" t="str">
        <f t="shared" ca="1" si="91"/>
        <v/>
      </c>
      <c r="AX106" s="4" t="str">
        <f t="shared" ca="1" si="92"/>
        <v/>
      </c>
      <c r="AY106" s="4" t="str">
        <f t="shared" ca="1" si="93"/>
        <v/>
      </c>
      <c r="AZ106" s="4" t="str">
        <f t="shared" ca="1" si="94"/>
        <v/>
      </c>
      <c r="BA106" s="11" t="str">
        <f t="shared" ca="1" si="78"/>
        <v/>
      </c>
      <c r="BB106" s="11">
        <f t="shared" ca="1" si="79"/>
        <v>-1</v>
      </c>
      <c r="BC106" s="11" t="str">
        <f t="shared" ca="1" si="49"/>
        <v/>
      </c>
      <c r="BE106" s="4">
        <f ca="1">COUNT($AN106:AN106)</f>
        <v>0</v>
      </c>
      <c r="BF106" s="4">
        <f ca="1">COUNT($AN106:AO106)</f>
        <v>0</v>
      </c>
      <c r="BG106" s="4">
        <f ca="1">COUNT($AN106:AP106)</f>
        <v>0</v>
      </c>
      <c r="BH106" s="4">
        <f ca="1">COUNT($AN106:AQ106)</f>
        <v>0</v>
      </c>
      <c r="BI106" s="4">
        <f ca="1">COUNT($AN106:AR106)</f>
        <v>0</v>
      </c>
      <c r="BJ106" s="4">
        <f ca="1">COUNT($AN106:AS106)</f>
        <v>0</v>
      </c>
      <c r="BK106" s="4">
        <f ca="1">COUNT($AN106:AT106)</f>
        <v>1</v>
      </c>
      <c r="BL106" s="4">
        <f ca="1">COUNT($AN106:AU106)</f>
        <v>1</v>
      </c>
      <c r="BM106" s="4">
        <f ca="1">COUNT($AN106:AV106)</f>
        <v>1</v>
      </c>
      <c r="BN106" s="4">
        <f ca="1">COUNT($AN106:AW106)</f>
        <v>1</v>
      </c>
      <c r="BO106" s="4">
        <f ca="1">COUNT($AN106:AX106)</f>
        <v>1</v>
      </c>
      <c r="BP106" s="4">
        <f ca="1">COUNT($AN106:AY106)</f>
        <v>1</v>
      </c>
      <c r="BQ106" s="4">
        <f ca="1">COUNT($AN106:AZ106)</f>
        <v>1</v>
      </c>
      <c r="BR106" s="11">
        <f ca="1">COUNT($AN106:BA106)</f>
        <v>1</v>
      </c>
      <c r="BS106" s="11">
        <f ca="1">COUNT($AN106:BB106)</f>
        <v>2</v>
      </c>
      <c r="BT106" s="4">
        <f t="shared" ca="1" si="80"/>
        <v>2</v>
      </c>
      <c r="BV106" s="11">
        <f ca="1">IFERROR(HLOOKUP(BV$1,$BE106:$BS$216,ROWS($BE106:$BE$216),0),"")</f>
        <v>1140701</v>
      </c>
      <c r="BW106" s="11">
        <f ca="1">IFERROR(HLOOKUP(BW$1,$BE106:$BT$216,ROWS($BE106:$BE$216),0),"")</f>
        <v>1220701</v>
      </c>
      <c r="BX106" s="11" t="str">
        <f ca="1">IFERROR(HLOOKUP(BX$1,$BE106:$BS$216,ROWS($BE106:$BE$216),0),"")</f>
        <v/>
      </c>
      <c r="BY106" s="11" t="str">
        <f ca="1">IFERROR(HLOOKUP(BY$1,$BE106:$BT$216,ROWS($BE106:$BE$216),0),"")</f>
        <v/>
      </c>
      <c r="BZ106" s="11" t="str">
        <f ca="1">IFERROR(HLOOKUP(BZ$1,$BE106:$BS$216,ROWS($BE106:$BE$216),0),"")</f>
        <v/>
      </c>
      <c r="CA106" s="11" t="str">
        <f ca="1">IFERROR(HLOOKUP(CA$1,$BE106:$BT$216,ROWS($BE106:$BE$216),0),"")</f>
        <v/>
      </c>
      <c r="CD106" s="4" t="str">
        <f t="shared" ca="1" si="81"/>
        <v>if(Name() == "TATAELXSI-BOM") { includeOK = (DateNum() &gt;= 1140701 AND DateNum() &lt; 1220701); }</v>
      </c>
    </row>
    <row r="107" spans="2:82" x14ac:dyDescent="0.45">
      <c r="B107" s="4" t="s">
        <v>57</v>
      </c>
      <c r="C107" s="4" t="s">
        <v>23734</v>
      </c>
      <c r="D107" s="4" t="s">
        <v>23782</v>
      </c>
      <c r="F107" s="11" t="s">
        <v>20744</v>
      </c>
      <c r="G107" s="4">
        <f t="shared" si="50"/>
        <v>0</v>
      </c>
      <c r="H107" s="4">
        <f t="shared" si="51"/>
        <v>0</v>
      </c>
      <c r="I107" s="4">
        <f t="shared" si="52"/>
        <v>0</v>
      </c>
      <c r="J107" s="4">
        <f t="shared" si="53"/>
        <v>0</v>
      </c>
      <c r="K107" s="4">
        <f t="shared" si="54"/>
        <v>0</v>
      </c>
      <c r="L107" s="4">
        <f t="shared" si="55"/>
        <v>0</v>
      </c>
      <c r="M107" s="4">
        <f t="shared" si="56"/>
        <v>1</v>
      </c>
      <c r="N107" s="4">
        <f t="shared" si="57"/>
        <v>0</v>
      </c>
      <c r="O107" s="4">
        <f t="shared" si="58"/>
        <v>0</v>
      </c>
      <c r="P107" s="4">
        <f t="shared" si="59"/>
        <v>0</v>
      </c>
      <c r="Q107" s="4">
        <f t="shared" si="48"/>
        <v>0</v>
      </c>
      <c r="R107" s="4">
        <f t="shared" si="60"/>
        <v>0</v>
      </c>
      <c r="S107" s="4">
        <f t="shared" si="61"/>
        <v>0</v>
      </c>
      <c r="T107" s="11">
        <f t="shared" si="62"/>
        <v>0</v>
      </c>
      <c r="U107" s="11">
        <f t="shared" si="63"/>
        <v>0</v>
      </c>
      <c r="W107" s="11">
        <f ca="1">IF(SUM($W107:W107)&gt;0,IF(AND(G107=1,F107&lt;&gt;1),1,IF(AND(G107=0,F107&lt;&gt;0),-1,0)),IF(AND(G107=1,F107&lt;&gt;1),1,0))</f>
        <v>0</v>
      </c>
      <c r="X107" s="11">
        <f ca="1">IF(SUM($W107:W107)&gt;0,IF(AND(H107=1,G107&lt;&gt;1),1,IF(AND(H107=0,G107&lt;&gt;0),-1,0)),IF(AND(H107=1,G107&lt;&gt;1),1,0))</f>
        <v>0</v>
      </c>
      <c r="Y107" s="11">
        <f ca="1">IF(SUM($W107:X107)&gt;0,IF(AND(I107=1,H107&lt;&gt;1),1,IF(AND(I107=0,H107&lt;&gt;0),-1,0)),IF(AND(I107=1,H107&lt;&gt;1),1,0))</f>
        <v>0</v>
      </c>
      <c r="Z107" s="11">
        <f ca="1">IF(SUM($W107:Y107)&gt;0,IF(AND(J107=1,I107&lt;&gt;1),1,IF(AND(J107=0,I107&lt;&gt;0),-1,0)),IF(AND(J107=1,I107&lt;&gt;1),1,0))</f>
        <v>0</v>
      </c>
      <c r="AA107" s="11">
        <f ca="1">IF(SUM($W107:Z107)&gt;0,IF(AND(K107=1,J107&lt;&gt;1),1,IF(AND(K107=0,J107&lt;&gt;0),-1,0)),IF(AND(K107=1,J107&lt;&gt;1),1,0))</f>
        <v>0</v>
      </c>
      <c r="AB107" s="11">
        <f ca="1">IF(SUM($W107:AA107)&gt;0,IF(AND(L107=1,K107&lt;&gt;1),1,IF(AND(L107=0,K107&lt;&gt;0),-1,0)),IF(AND(L107=1,K107&lt;&gt;1),1,0))</f>
        <v>0</v>
      </c>
      <c r="AC107" s="11">
        <f ca="1">IF(SUM($W107:AB107)&gt;0,IF(AND(M107=1,L107&lt;&gt;1),1,IF(AND(M107=0,L107&lt;&gt;0),-1,0)),IF(AND(M107=1,L107&lt;&gt;1),1,0))</f>
        <v>1</v>
      </c>
      <c r="AD107" s="11">
        <f ca="1">IF(SUM($W107:AC107)&gt;0,IF(AND(N107=1,M107&lt;&gt;1),1,IF(AND(N107=0,M107&lt;&gt;0),-1,0)),IF(AND(N107=1,M107&lt;&gt;1),1,0))</f>
        <v>-1</v>
      </c>
      <c r="AE107" s="11">
        <f ca="1">IF(SUM($W107:AD107)&gt;0,IF(AND(O107=1,N107&lt;&gt;1),1,IF(AND(O107=0,N107&lt;&gt;0),-1,0)),IF(AND(O107=1,N107&lt;&gt;1),1,0))</f>
        <v>0</v>
      </c>
      <c r="AF107" s="11">
        <f ca="1">IF(SUM($W107:AE107)&gt;0,IF(AND(P107=1,O107&lt;&gt;1),1,IF(AND(P107=0,O107&lt;&gt;0),-1,0)),IF(AND(P107=1,O107&lt;&gt;1),1,0))</f>
        <v>0</v>
      </c>
      <c r="AG107" s="11">
        <f ca="1">IF(SUM($W107:AF107)&gt;0,IF(AND(Q107=1,P107&lt;&gt;1),1,IF(AND(Q107=0,P107&lt;&gt;0),-1,0)),IF(AND(Q107=1,P107&lt;&gt;1),1,0))</f>
        <v>0</v>
      </c>
      <c r="AH107" s="11">
        <f ca="1">IF(SUM($W107:AG107)&gt;0,IF(AND(R107=1,Q107&lt;&gt;1),1,IF(AND(R107=0,Q107&lt;&gt;0),-1,0)),IF(AND(R107=1,Q107&lt;&gt;1),1,0))</f>
        <v>0</v>
      </c>
      <c r="AI107" s="11">
        <f ca="1">IF(SUM($W107:AH107)&gt;0,IF(AND(S107=1,R107&lt;&gt;1),1,IF(AND(S107=0,R107&lt;&gt;0),-1,0)),IF(AND(S107=1,R107&lt;&gt;1),1,0))</f>
        <v>0</v>
      </c>
      <c r="AJ107" s="11">
        <f ca="1">IF(SUM($W107:AI107)&gt;0,IF(AND(T107=1,S107&lt;&gt;1),1,IF(AND(T107=0,S107&lt;&gt;0),-1,0)),IF(AND(T107=1,S107&lt;&gt;1),1,0))</f>
        <v>0</v>
      </c>
      <c r="AK107" s="11">
        <f ca="1">IF(SUM($W107:AJ107)&gt;0,IF(AND(U107=1,T107&lt;&gt;1),1,IF(AND(U107=0,T107&lt;&gt;0),-1,0)),IF(AND(U107=1,T107&lt;&gt;1),1,0))</f>
        <v>0</v>
      </c>
      <c r="AL107" s="11">
        <f t="shared" ca="1" si="64"/>
        <v>1</v>
      </c>
      <c r="AN107" s="4" t="str">
        <f t="shared" ca="1" si="82"/>
        <v/>
      </c>
      <c r="AO107" s="4" t="str">
        <f t="shared" ca="1" si="83"/>
        <v/>
      </c>
      <c r="AP107" s="4" t="str">
        <f t="shared" ca="1" si="84"/>
        <v/>
      </c>
      <c r="AQ107" s="4" t="str">
        <f t="shared" ca="1" si="85"/>
        <v/>
      </c>
      <c r="AR107" s="4" t="str">
        <f t="shared" ca="1" si="86"/>
        <v/>
      </c>
      <c r="AS107" s="4" t="str">
        <f t="shared" ca="1" si="87"/>
        <v/>
      </c>
      <c r="AT107" s="4">
        <f t="shared" ca="1" si="88"/>
        <v>0</v>
      </c>
      <c r="AU107" s="4">
        <f t="shared" ca="1" si="89"/>
        <v>0</v>
      </c>
      <c r="AV107" s="4" t="str">
        <f t="shared" ca="1" si="90"/>
        <v/>
      </c>
      <c r="AW107" s="4" t="str">
        <f t="shared" ca="1" si="91"/>
        <v/>
      </c>
      <c r="AX107" s="4" t="str">
        <f t="shared" ca="1" si="92"/>
        <v/>
      </c>
      <c r="AY107" s="4" t="str">
        <f t="shared" ca="1" si="93"/>
        <v/>
      </c>
      <c r="AZ107" s="4" t="str">
        <f t="shared" ca="1" si="94"/>
        <v/>
      </c>
      <c r="BA107" s="11" t="str">
        <f t="shared" ca="1" si="78"/>
        <v/>
      </c>
      <c r="BB107" s="11" t="str">
        <f t="shared" ca="1" si="79"/>
        <v/>
      </c>
      <c r="BC107" s="11" t="str">
        <f t="shared" ca="1" si="49"/>
        <v/>
      </c>
      <c r="BE107" s="4">
        <f ca="1">COUNT($AN107:AN107)</f>
        <v>0</v>
      </c>
      <c r="BF107" s="4">
        <f ca="1">COUNT($AN107:AO107)</f>
        <v>0</v>
      </c>
      <c r="BG107" s="4">
        <f ca="1">COUNT($AN107:AP107)</f>
        <v>0</v>
      </c>
      <c r="BH107" s="4">
        <f ca="1">COUNT($AN107:AQ107)</f>
        <v>0</v>
      </c>
      <c r="BI107" s="4">
        <f ca="1">COUNT($AN107:AR107)</f>
        <v>0</v>
      </c>
      <c r="BJ107" s="4">
        <f ca="1">COUNT($AN107:AS107)</f>
        <v>0</v>
      </c>
      <c r="BK107" s="4">
        <f ca="1">COUNT($AN107:AT107)</f>
        <v>1</v>
      </c>
      <c r="BL107" s="4">
        <f ca="1">COUNT($AN107:AU107)</f>
        <v>2</v>
      </c>
      <c r="BM107" s="4">
        <f ca="1">COUNT($AN107:AV107)</f>
        <v>2</v>
      </c>
      <c r="BN107" s="4">
        <f ca="1">COUNT($AN107:AW107)</f>
        <v>2</v>
      </c>
      <c r="BO107" s="4">
        <f ca="1">COUNT($AN107:AX107)</f>
        <v>2</v>
      </c>
      <c r="BP107" s="4">
        <f ca="1">COUNT($AN107:AY107)</f>
        <v>2</v>
      </c>
      <c r="BQ107" s="4">
        <f ca="1">COUNT($AN107:AZ107)</f>
        <v>2</v>
      </c>
      <c r="BR107" s="11">
        <f ca="1">COUNT($AN107:BA107)</f>
        <v>2</v>
      </c>
      <c r="BS107" s="11">
        <f ca="1">COUNT($AN107:BB107)</f>
        <v>2</v>
      </c>
      <c r="BT107" s="4">
        <f t="shared" ca="1" si="80"/>
        <v>2</v>
      </c>
      <c r="BV107" s="11">
        <f ca="1">IFERROR(HLOOKUP(BV$1,$BE107:$BS$216,ROWS($BE107:$BE$216),0),"")</f>
        <v>1140701</v>
      </c>
      <c r="BW107" s="11">
        <f ca="1">IFERROR(HLOOKUP(BW$1,$BE107:$BT$216,ROWS($BE107:$BE$216),0),"")</f>
        <v>1150701</v>
      </c>
      <c r="BX107" s="11" t="str">
        <f ca="1">IFERROR(HLOOKUP(BX$1,$BE107:$BS$216,ROWS($BE107:$BE$216),0),"")</f>
        <v/>
      </c>
      <c r="BY107" s="11" t="str">
        <f ca="1">IFERROR(HLOOKUP(BY$1,$BE107:$BT$216,ROWS($BE107:$BE$216),0),"")</f>
        <v/>
      </c>
      <c r="BZ107" s="11" t="str">
        <f ca="1">IFERROR(HLOOKUP(BZ$1,$BE107:$BS$216,ROWS($BE107:$BE$216),0),"")</f>
        <v/>
      </c>
      <c r="CA107" s="11" t="str">
        <f ca="1">IFERROR(HLOOKUP(CA$1,$BE107:$BT$216,ROWS($BE107:$BE$216),0),"")</f>
        <v/>
      </c>
      <c r="CD107" s="4" t="str">
        <f t="shared" ca="1" si="81"/>
        <v>if(Name() == "MAYURUNIQ-BOM") { includeOK = (DateNum() &gt;= 1140701 AND DateNum() &lt; 1150701); }</v>
      </c>
    </row>
    <row r="108" spans="2:82" x14ac:dyDescent="0.45">
      <c r="B108" s="4" t="s">
        <v>60</v>
      </c>
      <c r="C108" s="4" t="s">
        <v>23415</v>
      </c>
      <c r="D108" s="4" t="s">
        <v>23803</v>
      </c>
      <c r="F108" s="11" t="s">
        <v>23408</v>
      </c>
      <c r="G108" s="4">
        <f t="shared" si="50"/>
        <v>0</v>
      </c>
      <c r="H108" s="4">
        <f t="shared" si="51"/>
        <v>0</v>
      </c>
      <c r="I108" s="4">
        <f t="shared" si="52"/>
        <v>0</v>
      </c>
      <c r="J108" s="4">
        <f t="shared" si="53"/>
        <v>0</v>
      </c>
      <c r="K108" s="4">
        <f t="shared" si="54"/>
        <v>0</v>
      </c>
      <c r="L108" s="4">
        <f t="shared" si="55"/>
        <v>0</v>
      </c>
      <c r="M108" s="4">
        <f t="shared" si="56"/>
        <v>1</v>
      </c>
      <c r="N108" s="4">
        <f t="shared" si="57"/>
        <v>0</v>
      </c>
      <c r="O108" s="4">
        <f t="shared" si="58"/>
        <v>0</v>
      </c>
      <c r="P108" s="4">
        <f t="shared" si="59"/>
        <v>0</v>
      </c>
      <c r="Q108" s="4">
        <f t="shared" si="48"/>
        <v>0</v>
      </c>
      <c r="R108" s="4">
        <f t="shared" si="60"/>
        <v>0</v>
      </c>
      <c r="S108" s="4">
        <f t="shared" si="61"/>
        <v>0</v>
      </c>
      <c r="T108" s="11">
        <f t="shared" si="62"/>
        <v>0</v>
      </c>
      <c r="U108" s="11">
        <f t="shared" si="63"/>
        <v>0</v>
      </c>
      <c r="W108" s="11">
        <f ca="1">IF(SUM($W108:W108)&gt;0,IF(AND(G108=1,F108&lt;&gt;1),1,IF(AND(G108=0,F108&lt;&gt;0),-1,0)),IF(AND(G108=1,F108&lt;&gt;1),1,0))</f>
        <v>0</v>
      </c>
      <c r="X108" s="11">
        <f ca="1">IF(SUM($W108:W108)&gt;0,IF(AND(H108=1,G108&lt;&gt;1),1,IF(AND(H108=0,G108&lt;&gt;0),-1,0)),IF(AND(H108=1,G108&lt;&gt;1),1,0))</f>
        <v>0</v>
      </c>
      <c r="Y108" s="11">
        <f ca="1">IF(SUM($W108:X108)&gt;0,IF(AND(I108=1,H108&lt;&gt;1),1,IF(AND(I108=0,H108&lt;&gt;0),-1,0)),IF(AND(I108=1,H108&lt;&gt;1),1,0))</f>
        <v>0</v>
      </c>
      <c r="Z108" s="11">
        <f ca="1">IF(SUM($W108:Y108)&gt;0,IF(AND(J108=1,I108&lt;&gt;1),1,IF(AND(J108=0,I108&lt;&gt;0),-1,0)),IF(AND(J108=1,I108&lt;&gt;1),1,0))</f>
        <v>0</v>
      </c>
      <c r="AA108" s="11">
        <f ca="1">IF(SUM($W108:Z108)&gt;0,IF(AND(K108=1,J108&lt;&gt;1),1,IF(AND(K108=0,J108&lt;&gt;0),-1,0)),IF(AND(K108=1,J108&lt;&gt;1),1,0))</f>
        <v>0</v>
      </c>
      <c r="AB108" s="11">
        <f ca="1">IF(SUM($W108:AA108)&gt;0,IF(AND(L108=1,K108&lt;&gt;1),1,IF(AND(L108=0,K108&lt;&gt;0),-1,0)),IF(AND(L108=1,K108&lt;&gt;1),1,0))</f>
        <v>0</v>
      </c>
      <c r="AC108" s="11">
        <f ca="1">IF(SUM($W108:AB108)&gt;0,IF(AND(M108=1,L108&lt;&gt;1),1,IF(AND(M108=0,L108&lt;&gt;0),-1,0)),IF(AND(M108=1,L108&lt;&gt;1),1,0))</f>
        <v>1</v>
      </c>
      <c r="AD108" s="11">
        <f ca="1">IF(SUM($W108:AC108)&gt;0,IF(AND(N108=1,M108&lt;&gt;1),1,IF(AND(N108=0,M108&lt;&gt;0),-1,0)),IF(AND(N108=1,M108&lt;&gt;1),1,0))</f>
        <v>-1</v>
      </c>
      <c r="AE108" s="11">
        <f ca="1">IF(SUM($W108:AD108)&gt;0,IF(AND(O108=1,N108&lt;&gt;1),1,IF(AND(O108=0,N108&lt;&gt;0),-1,0)),IF(AND(O108=1,N108&lt;&gt;1),1,0))</f>
        <v>0</v>
      </c>
      <c r="AF108" s="11">
        <f ca="1">IF(SUM($W108:AE108)&gt;0,IF(AND(P108=1,O108&lt;&gt;1),1,IF(AND(P108=0,O108&lt;&gt;0),-1,0)),IF(AND(P108=1,O108&lt;&gt;1),1,0))</f>
        <v>0</v>
      </c>
      <c r="AG108" s="11">
        <f ca="1">IF(SUM($W108:AF108)&gt;0,IF(AND(Q108=1,P108&lt;&gt;1),1,IF(AND(Q108=0,P108&lt;&gt;0),-1,0)),IF(AND(Q108=1,P108&lt;&gt;1),1,0))</f>
        <v>0</v>
      </c>
      <c r="AH108" s="11">
        <f ca="1">IF(SUM($W108:AG108)&gt;0,IF(AND(R108=1,Q108&lt;&gt;1),1,IF(AND(R108=0,Q108&lt;&gt;0),-1,0)),IF(AND(R108=1,Q108&lt;&gt;1),1,0))</f>
        <v>0</v>
      </c>
      <c r="AI108" s="11">
        <f ca="1">IF(SUM($W108:AH108)&gt;0,IF(AND(S108=1,R108&lt;&gt;1),1,IF(AND(S108=0,R108&lt;&gt;0),-1,0)),IF(AND(S108=1,R108&lt;&gt;1),1,0))</f>
        <v>0</v>
      </c>
      <c r="AJ108" s="11">
        <f ca="1">IF(SUM($W108:AI108)&gt;0,IF(AND(T108=1,S108&lt;&gt;1),1,IF(AND(T108=0,S108&lt;&gt;0),-1,0)),IF(AND(T108=1,S108&lt;&gt;1),1,0))</f>
        <v>0</v>
      </c>
      <c r="AK108" s="11">
        <f ca="1">IF(SUM($W108:AJ108)&gt;0,IF(AND(U108=1,T108&lt;&gt;1),1,IF(AND(U108=0,T108&lt;&gt;0),-1,0)),IF(AND(U108=1,T108&lt;&gt;1),1,0))</f>
        <v>0</v>
      </c>
      <c r="AL108" s="11">
        <f t="shared" ca="1" si="64"/>
        <v>1</v>
      </c>
      <c r="AN108" s="4" t="str">
        <f t="shared" ca="1" si="82"/>
        <v/>
      </c>
      <c r="AO108" s="4" t="str">
        <f t="shared" ca="1" si="83"/>
        <v/>
      </c>
      <c r="AP108" s="4" t="str">
        <f t="shared" ca="1" si="84"/>
        <v/>
      </c>
      <c r="AQ108" s="4" t="str">
        <f t="shared" ca="1" si="85"/>
        <v/>
      </c>
      <c r="AR108" s="4" t="str">
        <f t="shared" ca="1" si="86"/>
        <v/>
      </c>
      <c r="AS108" s="4" t="str">
        <f t="shared" ca="1" si="87"/>
        <v/>
      </c>
      <c r="AT108" s="4">
        <f t="shared" ca="1" si="88"/>
        <v>0</v>
      </c>
      <c r="AU108" s="4">
        <f t="shared" ca="1" si="89"/>
        <v>0</v>
      </c>
      <c r="AV108" s="4" t="str">
        <f t="shared" ca="1" si="90"/>
        <v/>
      </c>
      <c r="AW108" s="4" t="str">
        <f t="shared" ca="1" si="91"/>
        <v/>
      </c>
      <c r="AX108" s="4" t="str">
        <f t="shared" ca="1" si="92"/>
        <v/>
      </c>
      <c r="AY108" s="4" t="str">
        <f t="shared" ca="1" si="93"/>
        <v/>
      </c>
      <c r="AZ108" s="4" t="str">
        <f t="shared" ca="1" si="94"/>
        <v/>
      </c>
      <c r="BA108" s="11" t="str">
        <f t="shared" ca="1" si="78"/>
        <v/>
      </c>
      <c r="BB108" s="11" t="str">
        <f t="shared" ca="1" si="79"/>
        <v/>
      </c>
      <c r="BC108" s="11" t="str">
        <f t="shared" ca="1" si="49"/>
        <v/>
      </c>
      <c r="BE108" s="4">
        <f ca="1">COUNT($AN108:AN108)</f>
        <v>0</v>
      </c>
      <c r="BF108" s="4">
        <f ca="1">COUNT($AN108:AO108)</f>
        <v>0</v>
      </c>
      <c r="BG108" s="4">
        <f ca="1">COUNT($AN108:AP108)</f>
        <v>0</v>
      </c>
      <c r="BH108" s="4">
        <f ca="1">COUNT($AN108:AQ108)</f>
        <v>0</v>
      </c>
      <c r="BI108" s="4">
        <f ca="1">COUNT($AN108:AR108)</f>
        <v>0</v>
      </c>
      <c r="BJ108" s="4">
        <f ca="1">COUNT($AN108:AS108)</f>
        <v>0</v>
      </c>
      <c r="BK108" s="4">
        <f ca="1">COUNT($AN108:AT108)</f>
        <v>1</v>
      </c>
      <c r="BL108" s="4">
        <f ca="1">COUNT($AN108:AU108)</f>
        <v>2</v>
      </c>
      <c r="BM108" s="4">
        <f ca="1">COUNT($AN108:AV108)</f>
        <v>2</v>
      </c>
      <c r="BN108" s="4">
        <f ca="1">COUNT($AN108:AW108)</f>
        <v>2</v>
      </c>
      <c r="BO108" s="4">
        <f ca="1">COUNT($AN108:AX108)</f>
        <v>2</v>
      </c>
      <c r="BP108" s="4">
        <f ca="1">COUNT($AN108:AY108)</f>
        <v>2</v>
      </c>
      <c r="BQ108" s="4">
        <f ca="1">COUNT($AN108:AZ108)</f>
        <v>2</v>
      </c>
      <c r="BR108" s="11">
        <f ca="1">COUNT($AN108:BA108)</f>
        <v>2</v>
      </c>
      <c r="BS108" s="11">
        <f ca="1">COUNT($AN108:BB108)</f>
        <v>2</v>
      </c>
      <c r="BT108" s="4">
        <f t="shared" ca="1" si="80"/>
        <v>2</v>
      </c>
      <c r="BV108" s="11">
        <f ca="1">IFERROR(HLOOKUP(BV$1,$BE108:$BS$216,ROWS($BE108:$BE$216),0),"")</f>
        <v>1140701</v>
      </c>
      <c r="BW108" s="11">
        <f ca="1">IFERROR(HLOOKUP(BW$1,$BE108:$BT$216,ROWS($BE108:$BE$216),0),"")</f>
        <v>1150701</v>
      </c>
      <c r="BX108" s="11" t="str">
        <f ca="1">IFERROR(HLOOKUP(BX$1,$BE108:$BS$216,ROWS($BE108:$BE$216),0),"")</f>
        <v/>
      </c>
      <c r="BY108" s="11" t="str">
        <f ca="1">IFERROR(HLOOKUP(BY$1,$BE108:$BT$216,ROWS($BE108:$BE$216),0),"")</f>
        <v/>
      </c>
      <c r="BZ108" s="11" t="str">
        <f ca="1">IFERROR(HLOOKUP(BZ$1,$BE108:$BS$216,ROWS($BE108:$BE$216),0),"")</f>
        <v/>
      </c>
      <c r="CA108" s="11" t="str">
        <f ca="1">IFERROR(HLOOKUP(CA$1,$BE108:$BT$216,ROWS($BE108:$BE$216),0),"")</f>
        <v/>
      </c>
      <c r="CD108" s="4" t="str">
        <f t="shared" ca="1" si="81"/>
        <v>if(Name() == "VSTTILLERS-BOM") { includeOK = (DateNum() &gt;= 1140701 AND DateNum() &lt; 1150701); }</v>
      </c>
    </row>
    <row r="109" spans="2:82" x14ac:dyDescent="0.45">
      <c r="B109" s="4" t="s">
        <v>74</v>
      </c>
      <c r="C109" s="4" t="s">
        <v>20174</v>
      </c>
      <c r="D109" s="4" t="s">
        <v>23815</v>
      </c>
      <c r="F109" s="11" t="s">
        <v>20706</v>
      </c>
      <c r="G109" s="4">
        <f t="shared" si="50"/>
        <v>0</v>
      </c>
      <c r="H109" s="4">
        <f t="shared" si="51"/>
        <v>0</v>
      </c>
      <c r="I109" s="4">
        <f t="shared" si="52"/>
        <v>0</v>
      </c>
      <c r="J109" s="4">
        <f t="shared" si="53"/>
        <v>0</v>
      </c>
      <c r="K109" s="4">
        <f t="shared" si="54"/>
        <v>0</v>
      </c>
      <c r="L109" s="4">
        <f t="shared" si="55"/>
        <v>0</v>
      </c>
      <c r="M109" s="4">
        <f t="shared" si="56"/>
        <v>1</v>
      </c>
      <c r="N109" s="4">
        <f t="shared" si="57"/>
        <v>1</v>
      </c>
      <c r="O109" s="4">
        <f t="shared" si="58"/>
        <v>0</v>
      </c>
      <c r="P109" s="4">
        <f t="shared" si="59"/>
        <v>0</v>
      </c>
      <c r="Q109" s="4">
        <f t="shared" si="48"/>
        <v>0</v>
      </c>
      <c r="R109" s="4">
        <f t="shared" si="60"/>
        <v>0</v>
      </c>
      <c r="S109" s="4">
        <f t="shared" si="61"/>
        <v>0</v>
      </c>
      <c r="T109" s="11">
        <f t="shared" si="62"/>
        <v>0</v>
      </c>
      <c r="U109" s="11">
        <f t="shared" si="63"/>
        <v>0</v>
      </c>
      <c r="W109" s="11">
        <f ca="1">IF(SUM($W109:W109)&gt;0,IF(AND(G109=1,F109&lt;&gt;1),1,IF(AND(G109=0,F109&lt;&gt;0),-1,0)),IF(AND(G109=1,F109&lt;&gt;1),1,0))</f>
        <v>0</v>
      </c>
      <c r="X109" s="11">
        <f ca="1">IF(SUM($W109:W109)&gt;0,IF(AND(H109=1,G109&lt;&gt;1),1,IF(AND(H109=0,G109&lt;&gt;0),-1,0)),IF(AND(H109=1,G109&lt;&gt;1),1,0))</f>
        <v>0</v>
      </c>
      <c r="Y109" s="11">
        <f ca="1">IF(SUM($W109:X109)&gt;0,IF(AND(I109=1,H109&lt;&gt;1),1,IF(AND(I109=0,H109&lt;&gt;0),-1,0)),IF(AND(I109=1,H109&lt;&gt;1),1,0))</f>
        <v>0</v>
      </c>
      <c r="Z109" s="11">
        <f ca="1">IF(SUM($W109:Y109)&gt;0,IF(AND(J109=1,I109&lt;&gt;1),1,IF(AND(J109=0,I109&lt;&gt;0),-1,0)),IF(AND(J109=1,I109&lt;&gt;1),1,0))</f>
        <v>0</v>
      </c>
      <c r="AA109" s="11">
        <f ca="1">IF(SUM($W109:Z109)&gt;0,IF(AND(K109=1,J109&lt;&gt;1),1,IF(AND(K109=0,J109&lt;&gt;0),-1,0)),IF(AND(K109=1,J109&lt;&gt;1),1,0))</f>
        <v>0</v>
      </c>
      <c r="AB109" s="11">
        <f ca="1">IF(SUM($W109:AA109)&gt;0,IF(AND(L109=1,K109&lt;&gt;1),1,IF(AND(L109=0,K109&lt;&gt;0),-1,0)),IF(AND(L109=1,K109&lt;&gt;1),1,0))</f>
        <v>0</v>
      </c>
      <c r="AC109" s="11">
        <f ca="1">IF(SUM($W109:AB109)&gt;0,IF(AND(M109=1,L109&lt;&gt;1),1,IF(AND(M109=0,L109&lt;&gt;0),-1,0)),IF(AND(M109=1,L109&lt;&gt;1),1,0))</f>
        <v>1</v>
      </c>
      <c r="AD109" s="11">
        <f ca="1">IF(SUM($W109:AC109)&gt;0,IF(AND(N109=1,M109&lt;&gt;1),1,IF(AND(N109=0,M109&lt;&gt;0),-1,0)),IF(AND(N109=1,M109&lt;&gt;1),1,0))</f>
        <v>0</v>
      </c>
      <c r="AE109" s="11">
        <f ca="1">IF(SUM($W109:AD109)&gt;0,IF(AND(O109=1,N109&lt;&gt;1),1,IF(AND(O109=0,N109&lt;&gt;0),-1,0)),IF(AND(O109=1,N109&lt;&gt;1),1,0))</f>
        <v>-1</v>
      </c>
      <c r="AF109" s="11">
        <f ca="1">IF(SUM($W109:AE109)&gt;0,IF(AND(P109=1,O109&lt;&gt;1),1,IF(AND(P109=0,O109&lt;&gt;0),-1,0)),IF(AND(P109=1,O109&lt;&gt;1),1,0))</f>
        <v>0</v>
      </c>
      <c r="AG109" s="11">
        <f ca="1">IF(SUM($W109:AF109)&gt;0,IF(AND(Q109=1,P109&lt;&gt;1),1,IF(AND(Q109=0,P109&lt;&gt;0),-1,0)),IF(AND(Q109=1,P109&lt;&gt;1),1,0))</f>
        <v>0</v>
      </c>
      <c r="AH109" s="11">
        <f ca="1">IF(SUM($W109:AG109)&gt;0,IF(AND(R109=1,Q109&lt;&gt;1),1,IF(AND(R109=0,Q109&lt;&gt;0),-1,0)),IF(AND(R109=1,Q109&lt;&gt;1),1,0))</f>
        <v>0</v>
      </c>
      <c r="AI109" s="11">
        <f ca="1">IF(SUM($W109:AH109)&gt;0,IF(AND(S109=1,R109&lt;&gt;1),1,IF(AND(S109=0,R109&lt;&gt;0),-1,0)),IF(AND(S109=1,R109&lt;&gt;1),1,0))</f>
        <v>0</v>
      </c>
      <c r="AJ109" s="11">
        <f ca="1">IF(SUM($W109:AI109)&gt;0,IF(AND(T109=1,S109&lt;&gt;1),1,IF(AND(T109=0,S109&lt;&gt;0),-1,0)),IF(AND(T109=1,S109&lt;&gt;1),1,0))</f>
        <v>0</v>
      </c>
      <c r="AK109" s="11">
        <f ca="1">IF(SUM($W109:AJ109)&gt;0,IF(AND(U109=1,T109&lt;&gt;1),1,IF(AND(U109=0,T109&lt;&gt;0),-1,0)),IF(AND(U109=1,T109&lt;&gt;1),1,0))</f>
        <v>0</v>
      </c>
      <c r="AL109" s="11">
        <f t="shared" ca="1" si="64"/>
        <v>1</v>
      </c>
      <c r="AN109" s="4" t="str">
        <f t="shared" ca="1" si="82"/>
        <v/>
      </c>
      <c r="AO109" s="4" t="str">
        <f t="shared" ca="1" si="83"/>
        <v/>
      </c>
      <c r="AP109" s="4" t="str">
        <f t="shared" ca="1" si="84"/>
        <v/>
      </c>
      <c r="AQ109" s="4" t="str">
        <f t="shared" ca="1" si="85"/>
        <v/>
      </c>
      <c r="AR109" s="4" t="str">
        <f t="shared" ca="1" si="86"/>
        <v/>
      </c>
      <c r="AS109" s="4" t="str">
        <f t="shared" ca="1" si="87"/>
        <v/>
      </c>
      <c r="AT109" s="4">
        <f t="shared" ca="1" si="88"/>
        <v>0</v>
      </c>
      <c r="AU109" s="4" t="str">
        <f t="shared" ca="1" si="89"/>
        <v/>
      </c>
      <c r="AV109" s="4">
        <f t="shared" ca="1" si="90"/>
        <v>0</v>
      </c>
      <c r="AW109" s="4" t="str">
        <f t="shared" ca="1" si="91"/>
        <v/>
      </c>
      <c r="AX109" s="4" t="str">
        <f t="shared" ca="1" si="92"/>
        <v/>
      </c>
      <c r="AY109" s="4" t="str">
        <f t="shared" ca="1" si="93"/>
        <v/>
      </c>
      <c r="AZ109" s="4" t="str">
        <f t="shared" ca="1" si="94"/>
        <v/>
      </c>
      <c r="BA109" s="11" t="str">
        <f t="shared" ca="1" si="78"/>
        <v/>
      </c>
      <c r="BB109" s="11" t="str">
        <f t="shared" ca="1" si="79"/>
        <v/>
      </c>
      <c r="BC109" s="11" t="str">
        <f t="shared" ca="1" si="49"/>
        <v/>
      </c>
      <c r="BE109" s="4">
        <f ca="1">COUNT($AN109:AN109)</f>
        <v>0</v>
      </c>
      <c r="BF109" s="4">
        <f ca="1">COUNT($AN109:AO109)</f>
        <v>0</v>
      </c>
      <c r="BG109" s="4">
        <f ca="1">COUNT($AN109:AP109)</f>
        <v>0</v>
      </c>
      <c r="BH109" s="4">
        <f ca="1">COUNT($AN109:AQ109)</f>
        <v>0</v>
      </c>
      <c r="BI109" s="4">
        <f ca="1">COUNT($AN109:AR109)</f>
        <v>0</v>
      </c>
      <c r="BJ109" s="4">
        <f ca="1">COUNT($AN109:AS109)</f>
        <v>0</v>
      </c>
      <c r="BK109" s="4">
        <f ca="1">COUNT($AN109:AT109)</f>
        <v>1</v>
      </c>
      <c r="BL109" s="4">
        <f ca="1">COUNT($AN109:AU109)</f>
        <v>1</v>
      </c>
      <c r="BM109" s="4">
        <f ca="1">COUNT($AN109:AV109)</f>
        <v>2</v>
      </c>
      <c r="BN109" s="4">
        <f ca="1">COUNT($AN109:AW109)</f>
        <v>2</v>
      </c>
      <c r="BO109" s="4">
        <f ca="1">COUNT($AN109:AX109)</f>
        <v>2</v>
      </c>
      <c r="BP109" s="4">
        <f ca="1">COUNT($AN109:AY109)</f>
        <v>2</v>
      </c>
      <c r="BQ109" s="4">
        <f ca="1">COUNT($AN109:AZ109)</f>
        <v>2</v>
      </c>
      <c r="BR109" s="11">
        <f ca="1">COUNT($AN109:BA109)</f>
        <v>2</v>
      </c>
      <c r="BS109" s="11">
        <f ca="1">COUNT($AN109:BB109)</f>
        <v>2</v>
      </c>
      <c r="BT109" s="4">
        <f t="shared" ca="1" si="80"/>
        <v>2</v>
      </c>
      <c r="BV109" s="11">
        <f ca="1">IFERROR(HLOOKUP(BV$1,$BE109:$BS$216,ROWS($BE109:$BE$216),0),"")</f>
        <v>1140701</v>
      </c>
      <c r="BW109" s="11">
        <f ca="1">IFERROR(HLOOKUP(BW$1,$BE109:$BT$216,ROWS($BE109:$BE$216),0),"")</f>
        <v>1160701</v>
      </c>
      <c r="BX109" s="11" t="str">
        <f ca="1">IFERROR(HLOOKUP(BX$1,$BE109:$BS$216,ROWS($BE109:$BE$216),0),"")</f>
        <v/>
      </c>
      <c r="BY109" s="11" t="str">
        <f ca="1">IFERROR(HLOOKUP(BY$1,$BE109:$BT$216,ROWS($BE109:$BE$216),0),"")</f>
        <v/>
      </c>
      <c r="BZ109" s="11" t="str">
        <f ca="1">IFERROR(HLOOKUP(BZ$1,$BE109:$BS$216,ROWS($BE109:$BE$216),0),"")</f>
        <v/>
      </c>
      <c r="CA109" s="11" t="str">
        <f ca="1">IFERROR(HLOOKUP(CA$1,$BE109:$BT$216,ROWS($BE109:$BE$216),0),"")</f>
        <v/>
      </c>
      <c r="CD109" s="4" t="str">
        <f t="shared" ca="1" si="81"/>
        <v>if(Name() == "MARKSANS-BOM") { includeOK = (DateNum() &gt;= 1140701 AND DateNum() &lt; 1160701); }</v>
      </c>
    </row>
    <row r="110" spans="2:82" x14ac:dyDescent="0.45">
      <c r="B110" s="4" t="s">
        <v>39</v>
      </c>
      <c r="C110" s="4" t="s">
        <v>18841</v>
      </c>
      <c r="D110" s="4" t="s">
        <v>23784</v>
      </c>
      <c r="F110" s="11" t="s">
        <v>20468</v>
      </c>
      <c r="G110" s="4">
        <f t="shared" si="50"/>
        <v>0</v>
      </c>
      <c r="H110" s="4">
        <f t="shared" si="51"/>
        <v>0</v>
      </c>
      <c r="I110" s="4">
        <f t="shared" si="52"/>
        <v>0</v>
      </c>
      <c r="J110" s="4">
        <f t="shared" si="53"/>
        <v>0</v>
      </c>
      <c r="K110" s="4">
        <f t="shared" si="54"/>
        <v>0</v>
      </c>
      <c r="L110" s="4">
        <f t="shared" si="55"/>
        <v>0</v>
      </c>
      <c r="M110" s="4">
        <f t="shared" si="56"/>
        <v>1</v>
      </c>
      <c r="N110" s="4">
        <f t="shared" si="57"/>
        <v>0</v>
      </c>
      <c r="O110" s="4">
        <f t="shared" si="58"/>
        <v>0</v>
      </c>
      <c r="P110" s="4">
        <f t="shared" si="59"/>
        <v>0</v>
      </c>
      <c r="Q110" s="4">
        <f t="shared" si="48"/>
        <v>0</v>
      </c>
      <c r="R110" s="4">
        <f t="shared" si="60"/>
        <v>0</v>
      </c>
      <c r="S110" s="4">
        <f t="shared" si="61"/>
        <v>0</v>
      </c>
      <c r="T110" s="11">
        <f t="shared" si="62"/>
        <v>0</v>
      </c>
      <c r="U110" s="11">
        <f t="shared" si="63"/>
        <v>0</v>
      </c>
      <c r="W110" s="11">
        <f ca="1">IF(SUM($W110:W110)&gt;0,IF(AND(G110=1,F110&lt;&gt;1),1,IF(AND(G110=0,F110&lt;&gt;0),-1,0)),IF(AND(G110=1,F110&lt;&gt;1),1,0))</f>
        <v>0</v>
      </c>
      <c r="X110" s="11">
        <f ca="1">IF(SUM($W110:W110)&gt;0,IF(AND(H110=1,G110&lt;&gt;1),1,IF(AND(H110=0,G110&lt;&gt;0),-1,0)),IF(AND(H110=1,G110&lt;&gt;1),1,0))</f>
        <v>0</v>
      </c>
      <c r="Y110" s="11">
        <f ca="1">IF(SUM($W110:X110)&gt;0,IF(AND(I110=1,H110&lt;&gt;1),1,IF(AND(I110=0,H110&lt;&gt;0),-1,0)),IF(AND(I110=1,H110&lt;&gt;1),1,0))</f>
        <v>0</v>
      </c>
      <c r="Z110" s="11">
        <f ca="1">IF(SUM($W110:Y110)&gt;0,IF(AND(J110=1,I110&lt;&gt;1),1,IF(AND(J110=0,I110&lt;&gt;0),-1,0)),IF(AND(J110=1,I110&lt;&gt;1),1,0))</f>
        <v>0</v>
      </c>
      <c r="AA110" s="11">
        <f ca="1">IF(SUM($W110:Z110)&gt;0,IF(AND(K110=1,J110&lt;&gt;1),1,IF(AND(K110=0,J110&lt;&gt;0),-1,0)),IF(AND(K110=1,J110&lt;&gt;1),1,0))</f>
        <v>0</v>
      </c>
      <c r="AB110" s="11">
        <f ca="1">IF(SUM($W110:AA110)&gt;0,IF(AND(L110=1,K110&lt;&gt;1),1,IF(AND(L110=0,K110&lt;&gt;0),-1,0)),IF(AND(L110=1,K110&lt;&gt;1),1,0))</f>
        <v>0</v>
      </c>
      <c r="AC110" s="11">
        <f ca="1">IF(SUM($W110:AB110)&gt;0,IF(AND(M110=1,L110&lt;&gt;1),1,IF(AND(M110=0,L110&lt;&gt;0),-1,0)),IF(AND(M110=1,L110&lt;&gt;1),1,0))</f>
        <v>1</v>
      </c>
      <c r="AD110" s="11">
        <f ca="1">IF(SUM($W110:AC110)&gt;0,IF(AND(N110=1,M110&lt;&gt;1),1,IF(AND(N110=0,M110&lt;&gt;0),-1,0)),IF(AND(N110=1,M110&lt;&gt;1),1,0))</f>
        <v>-1</v>
      </c>
      <c r="AE110" s="11">
        <f ca="1">IF(SUM($W110:AD110)&gt;0,IF(AND(O110=1,N110&lt;&gt;1),1,IF(AND(O110=0,N110&lt;&gt;0),-1,0)),IF(AND(O110=1,N110&lt;&gt;1),1,0))</f>
        <v>0</v>
      </c>
      <c r="AF110" s="11">
        <f ca="1">IF(SUM($W110:AE110)&gt;0,IF(AND(P110=1,O110&lt;&gt;1),1,IF(AND(P110=0,O110&lt;&gt;0),-1,0)),IF(AND(P110=1,O110&lt;&gt;1),1,0))</f>
        <v>0</v>
      </c>
      <c r="AG110" s="11">
        <f ca="1">IF(SUM($W110:AF110)&gt;0,IF(AND(Q110=1,P110&lt;&gt;1),1,IF(AND(Q110=0,P110&lt;&gt;0),-1,0)),IF(AND(Q110=1,P110&lt;&gt;1),1,0))</f>
        <v>0</v>
      </c>
      <c r="AH110" s="11">
        <f ca="1">IF(SUM($W110:AG110)&gt;0,IF(AND(R110=1,Q110&lt;&gt;1),1,IF(AND(R110=0,Q110&lt;&gt;0),-1,0)),IF(AND(R110=1,Q110&lt;&gt;1),1,0))</f>
        <v>0</v>
      </c>
      <c r="AI110" s="11">
        <f ca="1">IF(SUM($W110:AH110)&gt;0,IF(AND(S110=1,R110&lt;&gt;1),1,IF(AND(S110=0,R110&lt;&gt;0),-1,0)),IF(AND(S110=1,R110&lt;&gt;1),1,0))</f>
        <v>0</v>
      </c>
      <c r="AJ110" s="11">
        <f ca="1">IF(SUM($W110:AI110)&gt;0,IF(AND(T110=1,S110&lt;&gt;1),1,IF(AND(T110=0,S110&lt;&gt;0),-1,0)),IF(AND(T110=1,S110&lt;&gt;1),1,0))</f>
        <v>0</v>
      </c>
      <c r="AK110" s="11">
        <f ca="1">IF(SUM($W110:AJ110)&gt;0,IF(AND(U110=1,T110&lt;&gt;1),1,IF(AND(U110=0,T110&lt;&gt;0),-1,0)),IF(AND(U110=1,T110&lt;&gt;1),1,0))</f>
        <v>0</v>
      </c>
      <c r="AL110" s="11">
        <f t="shared" ca="1" si="64"/>
        <v>1</v>
      </c>
      <c r="AN110" s="4" t="str">
        <f t="shared" ca="1" si="82"/>
        <v/>
      </c>
      <c r="AO110" s="4" t="str">
        <f t="shared" ca="1" si="83"/>
        <v/>
      </c>
      <c r="AP110" s="4" t="str">
        <f t="shared" ca="1" si="84"/>
        <v/>
      </c>
      <c r="AQ110" s="4" t="str">
        <f t="shared" ca="1" si="85"/>
        <v/>
      </c>
      <c r="AR110" s="4" t="str">
        <f t="shared" ca="1" si="86"/>
        <v/>
      </c>
      <c r="AS110" s="4" t="str">
        <f t="shared" ca="1" si="87"/>
        <v/>
      </c>
      <c r="AT110" s="4">
        <f t="shared" ca="1" si="88"/>
        <v>0</v>
      </c>
      <c r="AU110" s="4">
        <f t="shared" ca="1" si="89"/>
        <v>0</v>
      </c>
      <c r="AV110" s="4" t="str">
        <f t="shared" ca="1" si="90"/>
        <v/>
      </c>
      <c r="AW110" s="4" t="str">
        <f t="shared" ca="1" si="91"/>
        <v/>
      </c>
      <c r="AX110" s="4" t="str">
        <f t="shared" ca="1" si="92"/>
        <v/>
      </c>
      <c r="AY110" s="4" t="str">
        <f t="shared" ca="1" si="93"/>
        <v/>
      </c>
      <c r="AZ110" s="4" t="str">
        <f t="shared" ca="1" si="94"/>
        <v/>
      </c>
      <c r="BA110" s="11" t="str">
        <f t="shared" ca="1" si="78"/>
        <v/>
      </c>
      <c r="BB110" s="11" t="str">
        <f t="shared" ca="1" si="79"/>
        <v/>
      </c>
      <c r="BC110" s="11" t="str">
        <f t="shared" ca="1" si="49"/>
        <v/>
      </c>
      <c r="BE110" s="4">
        <f ca="1">COUNT($AN110:AN110)</f>
        <v>0</v>
      </c>
      <c r="BF110" s="4">
        <f ca="1">COUNT($AN110:AO110)</f>
        <v>0</v>
      </c>
      <c r="BG110" s="4">
        <f ca="1">COUNT($AN110:AP110)</f>
        <v>0</v>
      </c>
      <c r="BH110" s="4">
        <f ca="1">COUNT($AN110:AQ110)</f>
        <v>0</v>
      </c>
      <c r="BI110" s="4">
        <f ca="1">COUNT($AN110:AR110)</f>
        <v>0</v>
      </c>
      <c r="BJ110" s="4">
        <f ca="1">COUNT($AN110:AS110)</f>
        <v>0</v>
      </c>
      <c r="BK110" s="4">
        <f ca="1">COUNT($AN110:AT110)</f>
        <v>1</v>
      </c>
      <c r="BL110" s="4">
        <f ca="1">COUNT($AN110:AU110)</f>
        <v>2</v>
      </c>
      <c r="BM110" s="4">
        <f ca="1">COUNT($AN110:AV110)</f>
        <v>2</v>
      </c>
      <c r="BN110" s="4">
        <f ca="1">COUNT($AN110:AW110)</f>
        <v>2</v>
      </c>
      <c r="BO110" s="4">
        <f ca="1">COUNT($AN110:AX110)</f>
        <v>2</v>
      </c>
      <c r="BP110" s="4">
        <f ca="1">COUNT($AN110:AY110)</f>
        <v>2</v>
      </c>
      <c r="BQ110" s="4">
        <f ca="1">COUNT($AN110:AZ110)</f>
        <v>2</v>
      </c>
      <c r="BR110" s="11">
        <f ca="1">COUNT($AN110:BA110)</f>
        <v>2</v>
      </c>
      <c r="BS110" s="11">
        <f ca="1">COUNT($AN110:BB110)</f>
        <v>2</v>
      </c>
      <c r="BT110" s="4">
        <f t="shared" ca="1" si="80"/>
        <v>2</v>
      </c>
      <c r="BV110" s="11">
        <f ca="1">IFERROR(HLOOKUP(BV$1,$BE110:$BS$216,ROWS($BE110:$BE$216),0),"")</f>
        <v>1140701</v>
      </c>
      <c r="BW110" s="11">
        <f ca="1">IFERROR(HLOOKUP(BW$1,$BE110:$BT$216,ROWS($BE110:$BE$216),0),"")</f>
        <v>1150701</v>
      </c>
      <c r="BX110" s="11" t="str">
        <f ca="1">IFERROR(HLOOKUP(BX$1,$BE110:$BS$216,ROWS($BE110:$BE$216),0),"")</f>
        <v/>
      </c>
      <c r="BY110" s="11" t="str">
        <f ca="1">IFERROR(HLOOKUP(BY$1,$BE110:$BT$216,ROWS($BE110:$BE$216),0),"")</f>
        <v/>
      </c>
      <c r="BZ110" s="11" t="str">
        <f ca="1">IFERROR(HLOOKUP(BZ$1,$BE110:$BS$216,ROWS($BE110:$BE$216),0),"")</f>
        <v/>
      </c>
      <c r="CA110" s="11" t="str">
        <f ca="1">IFERROR(HLOOKUP(CA$1,$BE110:$BT$216,ROWS($BE110:$BE$216),0),"")</f>
        <v/>
      </c>
      <c r="CD110" s="4" t="str">
        <f t="shared" ca="1" si="81"/>
        <v>if(Name() == "LAOPALA-BOM") { includeOK = (DateNum() &gt;= 1140701 AND DateNum() &lt; 1150701); }</v>
      </c>
    </row>
    <row r="111" spans="2:82" x14ac:dyDescent="0.45">
      <c r="B111" s="4" t="s">
        <v>75</v>
      </c>
      <c r="C111" s="4" t="s">
        <v>22058</v>
      </c>
      <c r="D111" s="4" t="s">
        <v>23816</v>
      </c>
      <c r="F111" s="11" t="s">
        <v>17812</v>
      </c>
      <c r="G111" s="4">
        <f t="shared" si="50"/>
        <v>0</v>
      </c>
      <c r="H111" s="4">
        <f t="shared" si="51"/>
        <v>0</v>
      </c>
      <c r="I111" s="4">
        <f t="shared" si="52"/>
        <v>0</v>
      </c>
      <c r="J111" s="4">
        <f t="shared" si="53"/>
        <v>0</v>
      </c>
      <c r="K111" s="4">
        <f t="shared" si="54"/>
        <v>0</v>
      </c>
      <c r="L111" s="4">
        <f t="shared" si="55"/>
        <v>0</v>
      </c>
      <c r="M111" s="4">
        <f t="shared" si="56"/>
        <v>1</v>
      </c>
      <c r="N111" s="4">
        <f t="shared" si="57"/>
        <v>1</v>
      </c>
      <c r="O111" s="4">
        <f t="shared" si="58"/>
        <v>0</v>
      </c>
      <c r="P111" s="4">
        <f t="shared" si="59"/>
        <v>0</v>
      </c>
      <c r="Q111" s="4">
        <f t="shared" si="48"/>
        <v>1</v>
      </c>
      <c r="R111" s="4">
        <f t="shared" si="60"/>
        <v>1</v>
      </c>
      <c r="S111" s="4">
        <f t="shared" si="61"/>
        <v>0</v>
      </c>
      <c r="T111" s="11">
        <f t="shared" si="62"/>
        <v>0</v>
      </c>
      <c r="U111" s="11">
        <f t="shared" si="63"/>
        <v>0</v>
      </c>
      <c r="W111" s="11">
        <f ca="1">IF(SUM($W111:W111)&gt;0,IF(AND(G111=1,F111&lt;&gt;1),1,IF(AND(G111=0,F111&lt;&gt;0),-1,0)),IF(AND(G111=1,F111&lt;&gt;1),1,0))</f>
        <v>0</v>
      </c>
      <c r="X111" s="11">
        <f ca="1">IF(SUM($W111:W111)&gt;0,IF(AND(H111=1,G111&lt;&gt;1),1,IF(AND(H111=0,G111&lt;&gt;0),-1,0)),IF(AND(H111=1,G111&lt;&gt;1),1,0))</f>
        <v>0</v>
      </c>
      <c r="Y111" s="11">
        <f ca="1">IF(SUM($W111:X111)&gt;0,IF(AND(I111=1,H111&lt;&gt;1),1,IF(AND(I111=0,H111&lt;&gt;0),-1,0)),IF(AND(I111=1,H111&lt;&gt;1),1,0))</f>
        <v>0</v>
      </c>
      <c r="Z111" s="11">
        <f ca="1">IF(SUM($W111:Y111)&gt;0,IF(AND(J111=1,I111&lt;&gt;1),1,IF(AND(J111=0,I111&lt;&gt;0),-1,0)),IF(AND(J111=1,I111&lt;&gt;1),1,0))</f>
        <v>0</v>
      </c>
      <c r="AA111" s="11">
        <f ca="1">IF(SUM($W111:Z111)&gt;0,IF(AND(K111=1,J111&lt;&gt;1),1,IF(AND(K111=0,J111&lt;&gt;0),-1,0)),IF(AND(K111=1,J111&lt;&gt;1),1,0))</f>
        <v>0</v>
      </c>
      <c r="AB111" s="11">
        <f ca="1">IF(SUM($W111:AA111)&gt;0,IF(AND(L111=1,K111&lt;&gt;1),1,IF(AND(L111=0,K111&lt;&gt;0),-1,0)),IF(AND(L111=1,K111&lt;&gt;1),1,0))</f>
        <v>0</v>
      </c>
      <c r="AC111" s="11">
        <f ca="1">IF(SUM($W111:AB111)&gt;0,IF(AND(M111=1,L111&lt;&gt;1),1,IF(AND(M111=0,L111&lt;&gt;0),-1,0)),IF(AND(M111=1,L111&lt;&gt;1),1,0))</f>
        <v>1</v>
      </c>
      <c r="AD111" s="11">
        <f ca="1">IF(SUM($W111:AC111)&gt;0,IF(AND(N111=1,M111&lt;&gt;1),1,IF(AND(N111=0,M111&lt;&gt;0),-1,0)),IF(AND(N111=1,M111&lt;&gt;1),1,0))</f>
        <v>0</v>
      </c>
      <c r="AE111" s="11">
        <f ca="1">IF(SUM($W111:AD111)&gt;0,IF(AND(O111=1,N111&lt;&gt;1),1,IF(AND(O111=0,N111&lt;&gt;0),-1,0)),IF(AND(O111=1,N111&lt;&gt;1),1,0))</f>
        <v>-1</v>
      </c>
      <c r="AF111" s="11">
        <f ca="1">IF(SUM($W111:AE111)&gt;0,IF(AND(P111=1,O111&lt;&gt;1),1,IF(AND(P111=0,O111&lt;&gt;0),-1,0)),IF(AND(P111=1,O111&lt;&gt;1),1,0))</f>
        <v>0</v>
      </c>
      <c r="AG111" s="11">
        <f ca="1">IF(SUM($W111:AF111)&gt;0,IF(AND(Q111=1,P111&lt;&gt;1),1,IF(AND(Q111=0,P111&lt;&gt;0),-1,0)),IF(AND(Q111=1,P111&lt;&gt;1),1,0))</f>
        <v>1</v>
      </c>
      <c r="AH111" s="11">
        <f ca="1">IF(SUM($W111:AG111)&gt;0,IF(AND(R111=1,Q111&lt;&gt;1),1,IF(AND(R111=0,Q111&lt;&gt;0),-1,0)),IF(AND(R111=1,Q111&lt;&gt;1),1,0))</f>
        <v>0</v>
      </c>
      <c r="AI111" s="11">
        <f ca="1">IF(SUM($W111:AH111)&gt;0,IF(AND(S111=1,R111&lt;&gt;1),1,IF(AND(S111=0,R111&lt;&gt;0),-1,0)),IF(AND(S111=1,R111&lt;&gt;1),1,0))</f>
        <v>-1</v>
      </c>
      <c r="AJ111" s="11">
        <f ca="1">IF(SUM($W111:AI111)&gt;0,IF(AND(T111=1,S111&lt;&gt;1),1,IF(AND(T111=0,S111&lt;&gt;0),-1,0)),IF(AND(T111=1,S111&lt;&gt;1),1,0))</f>
        <v>0</v>
      </c>
      <c r="AK111" s="11">
        <f ca="1">IF(SUM($W111:AJ111)&gt;0,IF(AND(U111=1,T111&lt;&gt;1),1,IF(AND(U111=0,T111&lt;&gt;0),-1,0)),IF(AND(U111=1,T111&lt;&gt;1),1,0))</f>
        <v>0</v>
      </c>
      <c r="AL111" s="11">
        <f t="shared" ca="1" si="64"/>
        <v>2</v>
      </c>
      <c r="AN111" s="4" t="str">
        <f t="shared" ca="1" si="82"/>
        <v/>
      </c>
      <c r="AO111" s="4" t="str">
        <f t="shared" ca="1" si="83"/>
        <v/>
      </c>
      <c r="AP111" s="4" t="str">
        <f t="shared" ca="1" si="84"/>
        <v/>
      </c>
      <c r="AQ111" s="4" t="str">
        <f t="shared" ca="1" si="85"/>
        <v/>
      </c>
      <c r="AR111" s="4" t="str">
        <f t="shared" ca="1" si="86"/>
        <v/>
      </c>
      <c r="AS111" s="4" t="str">
        <f t="shared" ca="1" si="87"/>
        <v/>
      </c>
      <c r="AT111" s="4">
        <f t="shared" ca="1" si="88"/>
        <v>0</v>
      </c>
      <c r="AU111" s="4" t="str">
        <f t="shared" ca="1" si="89"/>
        <v/>
      </c>
      <c r="AV111" s="4">
        <f t="shared" ca="1" si="90"/>
        <v>0</v>
      </c>
      <c r="AW111" s="4" t="str">
        <f t="shared" ca="1" si="91"/>
        <v/>
      </c>
      <c r="AX111" s="4">
        <f t="shared" ca="1" si="92"/>
        <v>0</v>
      </c>
      <c r="AY111" s="4" t="str">
        <f t="shared" ca="1" si="93"/>
        <v/>
      </c>
      <c r="AZ111" s="4">
        <f t="shared" ca="1" si="94"/>
        <v>0</v>
      </c>
      <c r="BA111" s="11" t="str">
        <f t="shared" ca="1" si="78"/>
        <v/>
      </c>
      <c r="BB111" s="11" t="str">
        <f t="shared" ca="1" si="79"/>
        <v/>
      </c>
      <c r="BC111" s="11" t="str">
        <f t="shared" ca="1" si="49"/>
        <v/>
      </c>
      <c r="BE111" s="4">
        <f ca="1">COUNT($AN111:AN111)</f>
        <v>0</v>
      </c>
      <c r="BF111" s="4">
        <f ca="1">COUNT($AN111:AO111)</f>
        <v>0</v>
      </c>
      <c r="BG111" s="4">
        <f ca="1">COUNT($AN111:AP111)</f>
        <v>0</v>
      </c>
      <c r="BH111" s="4">
        <f ca="1">COUNT($AN111:AQ111)</f>
        <v>0</v>
      </c>
      <c r="BI111" s="4">
        <f ca="1">COUNT($AN111:AR111)</f>
        <v>0</v>
      </c>
      <c r="BJ111" s="4">
        <f ca="1">COUNT($AN111:AS111)</f>
        <v>0</v>
      </c>
      <c r="BK111" s="4">
        <f ca="1">COUNT($AN111:AT111)</f>
        <v>1</v>
      </c>
      <c r="BL111" s="4">
        <f ca="1">COUNT($AN111:AU111)</f>
        <v>1</v>
      </c>
      <c r="BM111" s="4">
        <f ca="1">COUNT($AN111:AV111)</f>
        <v>2</v>
      </c>
      <c r="BN111" s="4">
        <f ca="1">COUNT($AN111:AW111)</f>
        <v>2</v>
      </c>
      <c r="BO111" s="4">
        <f ca="1">COUNT($AN111:AX111)</f>
        <v>3</v>
      </c>
      <c r="BP111" s="4">
        <f ca="1">COUNT($AN111:AY111)</f>
        <v>3</v>
      </c>
      <c r="BQ111" s="4">
        <f ca="1">COUNT($AN111:AZ111)</f>
        <v>4</v>
      </c>
      <c r="BR111" s="11">
        <f ca="1">COUNT($AN111:BA111)</f>
        <v>4</v>
      </c>
      <c r="BS111" s="11">
        <f ca="1">COUNT($AN111:BB111)</f>
        <v>4</v>
      </c>
      <c r="BT111" s="4">
        <f t="shared" ca="1" si="80"/>
        <v>4</v>
      </c>
      <c r="BV111" s="11">
        <f ca="1">IFERROR(HLOOKUP(BV$1,$BE111:$BS$216,ROWS($BE111:$BE$216),0),"")</f>
        <v>1140701</v>
      </c>
      <c r="BW111" s="11">
        <f ca="1">IFERROR(HLOOKUP(BW$1,$BE111:$BT$216,ROWS($BE111:$BE$216),0),"")</f>
        <v>1160701</v>
      </c>
      <c r="BX111" s="11">
        <f ca="1">IFERROR(HLOOKUP(BX$1,$BE111:$BS$216,ROWS($BE111:$BE$216),0),"")</f>
        <v>1180701</v>
      </c>
      <c r="BY111" s="11">
        <f ca="1">IFERROR(HLOOKUP(BY$1,$BE111:$BT$216,ROWS($BE111:$BE$216),0),"")</f>
        <v>1200701</v>
      </c>
      <c r="BZ111" s="11" t="str">
        <f ca="1">IFERROR(HLOOKUP(BZ$1,$BE111:$BS$216,ROWS($BE111:$BE$216),0),"")</f>
        <v/>
      </c>
      <c r="CA111" s="11" t="str">
        <f ca="1">IFERROR(HLOOKUP(CA$1,$BE111:$BT$216,ROWS($BE111:$BE$216),0),"")</f>
        <v/>
      </c>
      <c r="CD111" s="4" t="str">
        <f t="shared" ca="1" si="81"/>
        <v>if(Name() == "ABBOTINDIA-BOM") { includeOK = (DateNum() &gt;= 1140701 AND DateNum() &lt; 1160701) OR (DateNum() &gt;= 1180701 AND DateNum() &lt; 1200701); }</v>
      </c>
    </row>
    <row r="112" spans="2:82" x14ac:dyDescent="0.45">
      <c r="B112" s="4" t="s">
        <v>76</v>
      </c>
      <c r="C112" s="4" t="s">
        <v>20126</v>
      </c>
      <c r="D112" s="4" t="s">
        <v>23817</v>
      </c>
      <c r="F112" s="11" t="s">
        <v>18268</v>
      </c>
      <c r="G112" s="4">
        <f t="shared" si="50"/>
        <v>0</v>
      </c>
      <c r="H112" s="4">
        <f t="shared" si="51"/>
        <v>0</v>
      </c>
      <c r="I112" s="4">
        <f t="shared" si="52"/>
        <v>0</v>
      </c>
      <c r="J112" s="4">
        <f t="shared" si="53"/>
        <v>0</v>
      </c>
      <c r="K112" s="4">
        <f t="shared" si="54"/>
        <v>0</v>
      </c>
      <c r="L112" s="4">
        <f t="shared" si="55"/>
        <v>0</v>
      </c>
      <c r="M112" s="4">
        <f t="shared" si="56"/>
        <v>0</v>
      </c>
      <c r="N112" s="4">
        <f t="shared" si="57"/>
        <v>1</v>
      </c>
      <c r="O112" s="4">
        <f t="shared" si="58"/>
        <v>1</v>
      </c>
      <c r="P112" s="4">
        <f t="shared" si="59"/>
        <v>1</v>
      </c>
      <c r="Q112" s="4">
        <f t="shared" si="48"/>
        <v>1</v>
      </c>
      <c r="R112" s="4">
        <f t="shared" si="60"/>
        <v>1</v>
      </c>
      <c r="S112" s="4">
        <f t="shared" si="61"/>
        <v>1</v>
      </c>
      <c r="T112" s="11">
        <f t="shared" si="62"/>
        <v>0</v>
      </c>
      <c r="U112" s="11">
        <f t="shared" si="63"/>
        <v>0</v>
      </c>
      <c r="W112" s="11">
        <f ca="1">IF(SUM($W112:W112)&gt;0,IF(AND(G112=1,F112&lt;&gt;1),1,IF(AND(G112=0,F112&lt;&gt;0),-1,0)),IF(AND(G112=1,F112&lt;&gt;1),1,0))</f>
        <v>0</v>
      </c>
      <c r="X112" s="11">
        <f ca="1">IF(SUM($W112:W112)&gt;0,IF(AND(H112=1,G112&lt;&gt;1),1,IF(AND(H112=0,G112&lt;&gt;0),-1,0)),IF(AND(H112=1,G112&lt;&gt;1),1,0))</f>
        <v>0</v>
      </c>
      <c r="Y112" s="11">
        <f ca="1">IF(SUM($W112:X112)&gt;0,IF(AND(I112=1,H112&lt;&gt;1),1,IF(AND(I112=0,H112&lt;&gt;0),-1,0)),IF(AND(I112=1,H112&lt;&gt;1),1,0))</f>
        <v>0</v>
      </c>
      <c r="Z112" s="11">
        <f ca="1">IF(SUM($W112:Y112)&gt;0,IF(AND(J112=1,I112&lt;&gt;1),1,IF(AND(J112=0,I112&lt;&gt;0),-1,0)),IF(AND(J112=1,I112&lt;&gt;1),1,0))</f>
        <v>0</v>
      </c>
      <c r="AA112" s="11">
        <f ca="1">IF(SUM($W112:Z112)&gt;0,IF(AND(K112=1,J112&lt;&gt;1),1,IF(AND(K112=0,J112&lt;&gt;0),-1,0)),IF(AND(K112=1,J112&lt;&gt;1),1,0))</f>
        <v>0</v>
      </c>
      <c r="AB112" s="11">
        <f ca="1">IF(SUM($W112:AA112)&gt;0,IF(AND(L112=1,K112&lt;&gt;1),1,IF(AND(L112=0,K112&lt;&gt;0),-1,0)),IF(AND(L112=1,K112&lt;&gt;1),1,0))</f>
        <v>0</v>
      </c>
      <c r="AC112" s="11">
        <f ca="1">IF(SUM($W112:AB112)&gt;0,IF(AND(M112=1,L112&lt;&gt;1),1,IF(AND(M112=0,L112&lt;&gt;0),-1,0)),IF(AND(M112=1,L112&lt;&gt;1),1,0))</f>
        <v>0</v>
      </c>
      <c r="AD112" s="11">
        <f ca="1">IF(SUM($W112:AC112)&gt;0,IF(AND(N112=1,M112&lt;&gt;1),1,IF(AND(N112=0,M112&lt;&gt;0),-1,0)),IF(AND(N112=1,M112&lt;&gt;1),1,0))</f>
        <v>1</v>
      </c>
      <c r="AE112" s="11">
        <f ca="1">IF(SUM($W112:AD112)&gt;0,IF(AND(O112=1,N112&lt;&gt;1),1,IF(AND(O112=0,N112&lt;&gt;0),-1,0)),IF(AND(O112=1,N112&lt;&gt;1),1,0))</f>
        <v>0</v>
      </c>
      <c r="AF112" s="11">
        <f ca="1">IF(SUM($W112:AE112)&gt;0,IF(AND(P112=1,O112&lt;&gt;1),1,IF(AND(P112=0,O112&lt;&gt;0),-1,0)),IF(AND(P112=1,O112&lt;&gt;1),1,0))</f>
        <v>0</v>
      </c>
      <c r="AG112" s="11">
        <f ca="1">IF(SUM($W112:AF112)&gt;0,IF(AND(Q112=1,P112&lt;&gt;1),1,IF(AND(Q112=0,P112&lt;&gt;0),-1,0)),IF(AND(Q112=1,P112&lt;&gt;1),1,0))</f>
        <v>0</v>
      </c>
      <c r="AH112" s="11">
        <f ca="1">IF(SUM($W112:AG112)&gt;0,IF(AND(R112=1,Q112&lt;&gt;1),1,IF(AND(R112=0,Q112&lt;&gt;0),-1,0)),IF(AND(R112=1,Q112&lt;&gt;1),1,0))</f>
        <v>0</v>
      </c>
      <c r="AI112" s="11">
        <f ca="1">IF(SUM($W112:AH112)&gt;0,IF(AND(S112=1,R112&lt;&gt;1),1,IF(AND(S112=0,R112&lt;&gt;0),-1,0)),IF(AND(S112=1,R112&lt;&gt;1),1,0))</f>
        <v>0</v>
      </c>
      <c r="AJ112" s="11">
        <f ca="1">IF(SUM($W112:AI112)&gt;0,IF(AND(T112=1,S112&lt;&gt;1),1,IF(AND(T112=0,S112&lt;&gt;0),-1,0)),IF(AND(T112=1,S112&lt;&gt;1),1,0))</f>
        <v>-1</v>
      </c>
      <c r="AK112" s="11">
        <f ca="1">IF(SUM($W112:AJ112)&gt;0,IF(AND(U112=1,T112&lt;&gt;1),1,IF(AND(U112=0,T112&lt;&gt;0),-1,0)),IF(AND(U112=1,T112&lt;&gt;1),1,0))</f>
        <v>0</v>
      </c>
      <c r="AL112" s="11">
        <f t="shared" ca="1" si="64"/>
        <v>1</v>
      </c>
      <c r="AN112" s="4" t="str">
        <f t="shared" ca="1" si="82"/>
        <v/>
      </c>
      <c r="AO112" s="4" t="str">
        <f t="shared" ca="1" si="83"/>
        <v/>
      </c>
      <c r="AP112" s="4" t="str">
        <f t="shared" ca="1" si="84"/>
        <v/>
      </c>
      <c r="AQ112" s="4" t="str">
        <f t="shared" ca="1" si="85"/>
        <v/>
      </c>
      <c r="AR112" s="4" t="str">
        <f t="shared" ca="1" si="86"/>
        <v/>
      </c>
      <c r="AS112" s="4" t="str">
        <f t="shared" ca="1" si="87"/>
        <v/>
      </c>
      <c r="AT112" s="4" t="str">
        <f t="shared" ca="1" si="88"/>
        <v/>
      </c>
      <c r="AU112" s="4">
        <f t="shared" ca="1" si="89"/>
        <v>0</v>
      </c>
      <c r="AV112" s="4" t="str">
        <f t="shared" ca="1" si="90"/>
        <v/>
      </c>
      <c r="AW112" s="4" t="str">
        <f t="shared" ca="1" si="91"/>
        <v/>
      </c>
      <c r="AX112" s="4" t="str">
        <f t="shared" ca="1" si="92"/>
        <v/>
      </c>
      <c r="AY112" s="4" t="str">
        <f t="shared" ca="1" si="93"/>
        <v/>
      </c>
      <c r="AZ112" s="4" t="str">
        <f t="shared" ca="1" si="94"/>
        <v/>
      </c>
      <c r="BA112" s="11">
        <f t="shared" ca="1" si="78"/>
        <v>1</v>
      </c>
      <c r="BB112" s="11" t="str">
        <f t="shared" ca="1" si="79"/>
        <v/>
      </c>
      <c r="BC112" s="11" t="str">
        <f t="shared" ca="1" si="49"/>
        <v/>
      </c>
      <c r="BE112" s="4">
        <f ca="1">COUNT($AN112:AN112)</f>
        <v>0</v>
      </c>
      <c r="BF112" s="4">
        <f ca="1">COUNT($AN112:AO112)</f>
        <v>0</v>
      </c>
      <c r="BG112" s="4">
        <f ca="1">COUNT($AN112:AP112)</f>
        <v>0</v>
      </c>
      <c r="BH112" s="4">
        <f ca="1">COUNT($AN112:AQ112)</f>
        <v>0</v>
      </c>
      <c r="BI112" s="4">
        <f ca="1">COUNT($AN112:AR112)</f>
        <v>0</v>
      </c>
      <c r="BJ112" s="4">
        <f ca="1">COUNT($AN112:AS112)</f>
        <v>0</v>
      </c>
      <c r="BK112" s="4">
        <f ca="1">COUNT($AN112:AT112)</f>
        <v>0</v>
      </c>
      <c r="BL112" s="4">
        <f ca="1">COUNT($AN112:AU112)</f>
        <v>1</v>
      </c>
      <c r="BM112" s="4">
        <f ca="1">COUNT($AN112:AV112)</f>
        <v>1</v>
      </c>
      <c r="BN112" s="4">
        <f ca="1">COUNT($AN112:AW112)</f>
        <v>1</v>
      </c>
      <c r="BO112" s="4">
        <f ca="1">COUNT($AN112:AX112)</f>
        <v>1</v>
      </c>
      <c r="BP112" s="4">
        <f ca="1">COUNT($AN112:AY112)</f>
        <v>1</v>
      </c>
      <c r="BQ112" s="4">
        <f ca="1">COUNT($AN112:AZ112)</f>
        <v>1</v>
      </c>
      <c r="BR112" s="11">
        <f ca="1">COUNT($AN112:BA112)</f>
        <v>2</v>
      </c>
      <c r="BS112" s="11">
        <f ca="1">COUNT($AN112:BB112)</f>
        <v>2</v>
      </c>
      <c r="BT112" s="4">
        <f t="shared" ca="1" si="80"/>
        <v>2</v>
      </c>
      <c r="BV112" s="11">
        <f ca="1">IFERROR(HLOOKUP(BV$1,$BE112:$BS$216,ROWS($BE112:$BE$216),0),"")</f>
        <v>1150701</v>
      </c>
      <c r="BW112" s="11">
        <f ca="1">IFERROR(HLOOKUP(BW$1,$BE112:$BT$216,ROWS($BE112:$BE$216),0),"")</f>
        <v>1210701</v>
      </c>
      <c r="BX112" s="11" t="str">
        <f ca="1">IFERROR(HLOOKUP(BX$1,$BE112:$BS$216,ROWS($BE112:$BE$216),0),"")</f>
        <v/>
      </c>
      <c r="BY112" s="11" t="str">
        <f ca="1">IFERROR(HLOOKUP(BY$1,$BE112:$BT$216,ROWS($BE112:$BE$216),0),"")</f>
        <v/>
      </c>
      <c r="BZ112" s="11" t="str">
        <f ca="1">IFERROR(HLOOKUP(BZ$1,$BE112:$BS$216,ROWS($BE112:$BE$216),0),"")</f>
        <v/>
      </c>
      <c r="CA112" s="11" t="str">
        <f ca="1">IFERROR(HLOOKUP(CA$1,$BE112:$BT$216,ROWS($BE112:$BE$216),0),"")</f>
        <v/>
      </c>
      <c r="CD112" s="4" t="str">
        <f t="shared" ca="1" si="81"/>
        <v>if(Name() == "AVANTI-BOM") { includeOK = (DateNum() &gt;= 1150701 AND DateNum() &lt; 1210701); }</v>
      </c>
    </row>
    <row r="113" spans="1:82" x14ac:dyDescent="0.45">
      <c r="B113" s="4" t="s">
        <v>77</v>
      </c>
      <c r="C113" s="4" t="s">
        <v>22807</v>
      </c>
      <c r="D113" s="4" t="s">
        <v>23818</v>
      </c>
      <c r="F113" s="11" t="s">
        <v>21998</v>
      </c>
      <c r="G113" s="4">
        <f t="shared" si="50"/>
        <v>0</v>
      </c>
      <c r="H113" s="4">
        <f t="shared" si="51"/>
        <v>0</v>
      </c>
      <c r="I113" s="4">
        <f t="shared" si="52"/>
        <v>0</v>
      </c>
      <c r="J113" s="4">
        <f t="shared" si="53"/>
        <v>0</v>
      </c>
      <c r="K113" s="4">
        <f t="shared" si="54"/>
        <v>0</v>
      </c>
      <c r="L113" s="4">
        <f t="shared" si="55"/>
        <v>0</v>
      </c>
      <c r="M113" s="4">
        <f t="shared" si="56"/>
        <v>0</v>
      </c>
      <c r="N113" s="4">
        <f t="shared" si="57"/>
        <v>1</v>
      </c>
      <c r="O113" s="4">
        <f t="shared" si="58"/>
        <v>0</v>
      </c>
      <c r="P113" s="4">
        <f t="shared" si="59"/>
        <v>0</v>
      </c>
      <c r="Q113" s="4">
        <f t="shared" si="48"/>
        <v>0</v>
      </c>
      <c r="R113" s="4">
        <f t="shared" si="60"/>
        <v>0</v>
      </c>
      <c r="S113" s="4">
        <f t="shared" si="61"/>
        <v>0</v>
      </c>
      <c r="T113" s="11">
        <f t="shared" si="62"/>
        <v>0</v>
      </c>
      <c r="U113" s="11">
        <f t="shared" si="63"/>
        <v>0</v>
      </c>
      <c r="W113" s="11">
        <f ca="1">IF(SUM($W113:W113)&gt;0,IF(AND(G113=1,F113&lt;&gt;1),1,IF(AND(G113=0,F113&lt;&gt;0),-1,0)),IF(AND(G113=1,F113&lt;&gt;1),1,0))</f>
        <v>0</v>
      </c>
      <c r="X113" s="11">
        <f ca="1">IF(SUM($W113:W113)&gt;0,IF(AND(H113=1,G113&lt;&gt;1),1,IF(AND(H113=0,G113&lt;&gt;0),-1,0)),IF(AND(H113=1,G113&lt;&gt;1),1,0))</f>
        <v>0</v>
      </c>
      <c r="Y113" s="11">
        <f ca="1">IF(SUM($W113:X113)&gt;0,IF(AND(I113=1,H113&lt;&gt;1),1,IF(AND(I113=0,H113&lt;&gt;0),-1,0)),IF(AND(I113=1,H113&lt;&gt;1),1,0))</f>
        <v>0</v>
      </c>
      <c r="Z113" s="11">
        <f ca="1">IF(SUM($W113:Y113)&gt;0,IF(AND(J113=1,I113&lt;&gt;1),1,IF(AND(J113=0,I113&lt;&gt;0),-1,0)),IF(AND(J113=1,I113&lt;&gt;1),1,0))</f>
        <v>0</v>
      </c>
      <c r="AA113" s="11">
        <f ca="1">IF(SUM($W113:Z113)&gt;0,IF(AND(K113=1,J113&lt;&gt;1),1,IF(AND(K113=0,J113&lt;&gt;0),-1,0)),IF(AND(K113=1,J113&lt;&gt;1),1,0))</f>
        <v>0</v>
      </c>
      <c r="AB113" s="11">
        <f ca="1">IF(SUM($W113:AA113)&gt;0,IF(AND(L113=1,K113&lt;&gt;1),1,IF(AND(L113=0,K113&lt;&gt;0),-1,0)),IF(AND(L113=1,K113&lt;&gt;1),1,0))</f>
        <v>0</v>
      </c>
      <c r="AC113" s="11">
        <f ca="1">IF(SUM($W113:AB113)&gt;0,IF(AND(M113=1,L113&lt;&gt;1),1,IF(AND(M113=0,L113&lt;&gt;0),-1,0)),IF(AND(M113=1,L113&lt;&gt;1),1,0))</f>
        <v>0</v>
      </c>
      <c r="AD113" s="11">
        <f ca="1">IF(SUM($W113:AC113)&gt;0,IF(AND(N113=1,M113&lt;&gt;1),1,IF(AND(N113=0,M113&lt;&gt;0),-1,0)),IF(AND(N113=1,M113&lt;&gt;1),1,0))</f>
        <v>1</v>
      </c>
      <c r="AE113" s="11">
        <f ca="1">IF(SUM($W113:AD113)&gt;0,IF(AND(O113=1,N113&lt;&gt;1),1,IF(AND(O113=0,N113&lt;&gt;0),-1,0)),IF(AND(O113=1,N113&lt;&gt;1),1,0))</f>
        <v>-1</v>
      </c>
      <c r="AF113" s="11">
        <f ca="1">IF(SUM($W113:AE113)&gt;0,IF(AND(P113=1,O113&lt;&gt;1),1,IF(AND(P113=0,O113&lt;&gt;0),-1,0)),IF(AND(P113=1,O113&lt;&gt;1),1,0))</f>
        <v>0</v>
      </c>
      <c r="AG113" s="11">
        <f ca="1">IF(SUM($W113:AF113)&gt;0,IF(AND(Q113=1,P113&lt;&gt;1),1,IF(AND(Q113=0,P113&lt;&gt;0),-1,0)),IF(AND(Q113=1,P113&lt;&gt;1),1,0))</f>
        <v>0</v>
      </c>
      <c r="AH113" s="11">
        <f ca="1">IF(SUM($W113:AG113)&gt;0,IF(AND(R113=1,Q113&lt;&gt;1),1,IF(AND(R113=0,Q113&lt;&gt;0),-1,0)),IF(AND(R113=1,Q113&lt;&gt;1),1,0))</f>
        <v>0</v>
      </c>
      <c r="AI113" s="11">
        <f ca="1">IF(SUM($W113:AH113)&gt;0,IF(AND(S113=1,R113&lt;&gt;1),1,IF(AND(S113=0,R113&lt;&gt;0),-1,0)),IF(AND(S113=1,R113&lt;&gt;1),1,0))</f>
        <v>0</v>
      </c>
      <c r="AJ113" s="11">
        <f ca="1">IF(SUM($W113:AI113)&gt;0,IF(AND(T113=1,S113&lt;&gt;1),1,IF(AND(T113=0,S113&lt;&gt;0),-1,0)),IF(AND(T113=1,S113&lt;&gt;1),1,0))</f>
        <v>0</v>
      </c>
      <c r="AK113" s="11">
        <f ca="1">IF(SUM($W113:AJ113)&gt;0,IF(AND(U113=1,T113&lt;&gt;1),1,IF(AND(U113=0,T113&lt;&gt;0),-1,0)),IF(AND(U113=1,T113&lt;&gt;1),1,0))</f>
        <v>0</v>
      </c>
      <c r="AL113" s="11">
        <f t="shared" ca="1" si="64"/>
        <v>1</v>
      </c>
      <c r="AN113" s="4" t="str">
        <f t="shared" ca="1" si="82"/>
        <v/>
      </c>
      <c r="AO113" s="4" t="str">
        <f t="shared" ca="1" si="83"/>
        <v/>
      </c>
      <c r="AP113" s="4" t="str">
        <f t="shared" ca="1" si="84"/>
        <v/>
      </c>
      <c r="AQ113" s="4" t="str">
        <f t="shared" ca="1" si="85"/>
        <v/>
      </c>
      <c r="AR113" s="4" t="str">
        <f t="shared" ca="1" si="86"/>
        <v/>
      </c>
      <c r="AS113" s="4" t="str">
        <f t="shared" ca="1" si="87"/>
        <v/>
      </c>
      <c r="AT113" s="4" t="str">
        <f t="shared" ca="1" si="88"/>
        <v/>
      </c>
      <c r="AU113" s="4">
        <f t="shared" ca="1" si="89"/>
        <v>0</v>
      </c>
      <c r="AV113" s="4">
        <f t="shared" ca="1" si="90"/>
        <v>0</v>
      </c>
      <c r="AW113" s="4" t="str">
        <f t="shared" ca="1" si="91"/>
        <v/>
      </c>
      <c r="AX113" s="4" t="str">
        <f t="shared" ca="1" si="92"/>
        <v/>
      </c>
      <c r="AY113" s="4" t="str">
        <f t="shared" ca="1" si="93"/>
        <v/>
      </c>
      <c r="AZ113" s="4" t="str">
        <f t="shared" ca="1" si="94"/>
        <v/>
      </c>
      <c r="BA113" s="11" t="str">
        <f t="shared" ca="1" si="78"/>
        <v/>
      </c>
      <c r="BB113" s="11" t="str">
        <f t="shared" ca="1" si="79"/>
        <v/>
      </c>
      <c r="BC113" s="11" t="str">
        <f t="shared" ca="1" si="49"/>
        <v/>
      </c>
      <c r="BE113" s="4">
        <f ca="1">COUNT($AN113:AN113)</f>
        <v>0</v>
      </c>
      <c r="BF113" s="4">
        <f ca="1">COUNT($AN113:AO113)</f>
        <v>0</v>
      </c>
      <c r="BG113" s="4">
        <f ca="1">COUNT($AN113:AP113)</f>
        <v>0</v>
      </c>
      <c r="BH113" s="4">
        <f ca="1">COUNT($AN113:AQ113)</f>
        <v>0</v>
      </c>
      <c r="BI113" s="4">
        <f ca="1">COUNT($AN113:AR113)</f>
        <v>0</v>
      </c>
      <c r="BJ113" s="4">
        <f ca="1">COUNT($AN113:AS113)</f>
        <v>0</v>
      </c>
      <c r="BK113" s="4">
        <f ca="1">COUNT($AN113:AT113)</f>
        <v>0</v>
      </c>
      <c r="BL113" s="4">
        <f ca="1">COUNT($AN113:AU113)</f>
        <v>1</v>
      </c>
      <c r="BM113" s="4">
        <f ca="1">COUNT($AN113:AV113)</f>
        <v>2</v>
      </c>
      <c r="BN113" s="4">
        <f ca="1">COUNT($AN113:AW113)</f>
        <v>2</v>
      </c>
      <c r="BO113" s="4">
        <f ca="1">COUNT($AN113:AX113)</f>
        <v>2</v>
      </c>
      <c r="BP113" s="4">
        <f ca="1">COUNT($AN113:AY113)</f>
        <v>2</v>
      </c>
      <c r="BQ113" s="4">
        <f ca="1">COUNT($AN113:AZ113)</f>
        <v>2</v>
      </c>
      <c r="BR113" s="11">
        <f ca="1">COUNT($AN113:BA113)</f>
        <v>2</v>
      </c>
      <c r="BS113" s="11">
        <f ca="1">COUNT($AN113:BB113)</f>
        <v>2</v>
      </c>
      <c r="BT113" s="4">
        <f t="shared" ca="1" si="80"/>
        <v>2</v>
      </c>
      <c r="BV113" s="11">
        <f ca="1">IFERROR(HLOOKUP(BV$1,$BE113:$BS$216,ROWS($BE113:$BE$216),0),"")</f>
        <v>1150701</v>
      </c>
      <c r="BW113" s="11">
        <f ca="1">IFERROR(HLOOKUP(BW$1,$BE113:$BT$216,ROWS($BE113:$BE$216),0),"")</f>
        <v>1160701</v>
      </c>
      <c r="BX113" s="11" t="str">
        <f ca="1">IFERROR(HLOOKUP(BX$1,$BE113:$BS$216,ROWS($BE113:$BE$216),0),"")</f>
        <v/>
      </c>
      <c r="BY113" s="11" t="str">
        <f ca="1">IFERROR(HLOOKUP(BY$1,$BE113:$BT$216,ROWS($BE113:$BE$216),0),"")</f>
        <v/>
      </c>
      <c r="BZ113" s="11" t="str">
        <f ca="1">IFERROR(HLOOKUP(BZ$1,$BE113:$BS$216,ROWS($BE113:$BE$216),0),"")</f>
        <v/>
      </c>
      <c r="CA113" s="11" t="str">
        <f ca="1">IFERROR(HLOOKUP(CA$1,$BE113:$BT$216,ROWS($BE113:$BE$216),0),"")</f>
        <v/>
      </c>
      <c r="CD113" s="4" t="str">
        <f t="shared" ca="1" si="81"/>
        <v>if(Name() == "SAGCEM-BOM") { includeOK = (DateNum() &gt;= 1150701 AND DateNum() &lt; 1160701); }</v>
      </c>
    </row>
    <row r="114" spans="1:82" x14ac:dyDescent="0.45">
      <c r="B114" s="4" t="s">
        <v>78</v>
      </c>
      <c r="C114" s="4" t="s">
        <v>20883</v>
      </c>
      <c r="D114" s="4" t="s">
        <v>23819</v>
      </c>
      <c r="F114" s="11" t="s">
        <v>18236</v>
      </c>
      <c r="G114" s="4">
        <f t="shared" si="50"/>
        <v>0</v>
      </c>
      <c r="H114" s="4">
        <f t="shared" si="51"/>
        <v>0</v>
      </c>
      <c r="I114" s="4">
        <f t="shared" si="52"/>
        <v>0</v>
      </c>
      <c r="J114" s="4">
        <f t="shared" si="53"/>
        <v>0</v>
      </c>
      <c r="K114" s="4">
        <f t="shared" si="54"/>
        <v>0</v>
      </c>
      <c r="L114" s="4">
        <f t="shared" si="55"/>
        <v>0</v>
      </c>
      <c r="M114" s="4">
        <f t="shared" si="56"/>
        <v>0</v>
      </c>
      <c r="N114" s="4">
        <f t="shared" si="57"/>
        <v>1</v>
      </c>
      <c r="O114" s="4">
        <f t="shared" si="58"/>
        <v>1</v>
      </c>
      <c r="P114" s="4">
        <f t="shared" si="59"/>
        <v>0</v>
      </c>
      <c r="Q114" s="4">
        <f t="shared" si="48"/>
        <v>0</v>
      </c>
      <c r="R114" s="4">
        <f t="shared" si="60"/>
        <v>0</v>
      </c>
      <c r="S114" s="4">
        <f t="shared" si="61"/>
        <v>0</v>
      </c>
      <c r="T114" s="11">
        <f t="shared" si="62"/>
        <v>0</v>
      </c>
      <c r="U114" s="11">
        <f t="shared" si="63"/>
        <v>0</v>
      </c>
      <c r="W114" s="11">
        <f ca="1">IF(SUM($W114:W114)&gt;0,IF(AND(G114=1,F114&lt;&gt;1),1,IF(AND(G114=0,F114&lt;&gt;0),-1,0)),IF(AND(G114=1,F114&lt;&gt;1),1,0))</f>
        <v>0</v>
      </c>
      <c r="X114" s="11">
        <f ca="1">IF(SUM($W114:W114)&gt;0,IF(AND(H114=1,G114&lt;&gt;1),1,IF(AND(H114=0,G114&lt;&gt;0),-1,0)),IF(AND(H114=1,G114&lt;&gt;1),1,0))</f>
        <v>0</v>
      </c>
      <c r="Y114" s="11">
        <f ca="1">IF(SUM($W114:X114)&gt;0,IF(AND(I114=1,H114&lt;&gt;1),1,IF(AND(I114=0,H114&lt;&gt;0),-1,0)),IF(AND(I114=1,H114&lt;&gt;1),1,0))</f>
        <v>0</v>
      </c>
      <c r="Z114" s="11">
        <f ca="1">IF(SUM($W114:Y114)&gt;0,IF(AND(J114=1,I114&lt;&gt;1),1,IF(AND(J114=0,I114&lt;&gt;0),-1,0)),IF(AND(J114=1,I114&lt;&gt;1),1,0))</f>
        <v>0</v>
      </c>
      <c r="AA114" s="11">
        <f ca="1">IF(SUM($W114:Z114)&gt;0,IF(AND(K114=1,J114&lt;&gt;1),1,IF(AND(K114=0,J114&lt;&gt;0),-1,0)),IF(AND(K114=1,J114&lt;&gt;1),1,0))</f>
        <v>0</v>
      </c>
      <c r="AB114" s="11">
        <f ca="1">IF(SUM($W114:AA114)&gt;0,IF(AND(L114=1,K114&lt;&gt;1),1,IF(AND(L114=0,K114&lt;&gt;0),-1,0)),IF(AND(L114=1,K114&lt;&gt;1),1,0))</f>
        <v>0</v>
      </c>
      <c r="AC114" s="11">
        <f ca="1">IF(SUM($W114:AB114)&gt;0,IF(AND(M114=1,L114&lt;&gt;1),1,IF(AND(M114=0,L114&lt;&gt;0),-1,0)),IF(AND(M114=1,L114&lt;&gt;1),1,0))</f>
        <v>0</v>
      </c>
      <c r="AD114" s="11">
        <f ca="1">IF(SUM($W114:AC114)&gt;0,IF(AND(N114=1,M114&lt;&gt;1),1,IF(AND(N114=0,M114&lt;&gt;0),-1,0)),IF(AND(N114=1,M114&lt;&gt;1),1,0))</f>
        <v>1</v>
      </c>
      <c r="AE114" s="11">
        <f ca="1">IF(SUM($W114:AD114)&gt;0,IF(AND(O114=1,N114&lt;&gt;1),1,IF(AND(O114=0,N114&lt;&gt;0),-1,0)),IF(AND(O114=1,N114&lt;&gt;1),1,0))</f>
        <v>0</v>
      </c>
      <c r="AF114" s="11">
        <f ca="1">IF(SUM($W114:AE114)&gt;0,IF(AND(P114=1,O114&lt;&gt;1),1,IF(AND(P114=0,O114&lt;&gt;0),-1,0)),IF(AND(P114=1,O114&lt;&gt;1),1,0))</f>
        <v>-1</v>
      </c>
      <c r="AG114" s="11">
        <f ca="1">IF(SUM($W114:AF114)&gt;0,IF(AND(Q114=1,P114&lt;&gt;1),1,IF(AND(Q114=0,P114&lt;&gt;0),-1,0)),IF(AND(Q114=1,P114&lt;&gt;1),1,0))</f>
        <v>0</v>
      </c>
      <c r="AH114" s="11">
        <f ca="1">IF(SUM($W114:AG114)&gt;0,IF(AND(R114=1,Q114&lt;&gt;1),1,IF(AND(R114=0,Q114&lt;&gt;0),-1,0)),IF(AND(R114=1,Q114&lt;&gt;1),1,0))</f>
        <v>0</v>
      </c>
      <c r="AI114" s="11">
        <f ca="1">IF(SUM($W114:AH114)&gt;0,IF(AND(S114=1,R114&lt;&gt;1),1,IF(AND(S114=0,R114&lt;&gt;0),-1,0)),IF(AND(S114=1,R114&lt;&gt;1),1,0))</f>
        <v>0</v>
      </c>
      <c r="AJ114" s="11">
        <f ca="1">IF(SUM($W114:AI114)&gt;0,IF(AND(T114=1,S114&lt;&gt;1),1,IF(AND(T114=0,S114&lt;&gt;0),-1,0)),IF(AND(T114=1,S114&lt;&gt;1),1,0))</f>
        <v>0</v>
      </c>
      <c r="AK114" s="11">
        <f ca="1">IF(SUM($W114:AJ114)&gt;0,IF(AND(U114=1,T114&lt;&gt;1),1,IF(AND(U114=0,T114&lt;&gt;0),-1,0)),IF(AND(U114=1,T114&lt;&gt;1),1,0))</f>
        <v>0</v>
      </c>
      <c r="AL114" s="11">
        <f t="shared" ca="1" si="64"/>
        <v>1</v>
      </c>
      <c r="AN114" s="4" t="str">
        <f t="shared" ca="1" si="82"/>
        <v/>
      </c>
      <c r="AO114" s="4" t="str">
        <f t="shared" ca="1" si="83"/>
        <v/>
      </c>
      <c r="AP114" s="4" t="str">
        <f t="shared" ca="1" si="84"/>
        <v/>
      </c>
      <c r="AQ114" s="4" t="str">
        <f t="shared" ca="1" si="85"/>
        <v/>
      </c>
      <c r="AR114" s="4" t="str">
        <f t="shared" ca="1" si="86"/>
        <v/>
      </c>
      <c r="AS114" s="4" t="str">
        <f t="shared" ca="1" si="87"/>
        <v/>
      </c>
      <c r="AT114" s="4" t="str">
        <f t="shared" ca="1" si="88"/>
        <v/>
      </c>
      <c r="AU114" s="4">
        <f t="shared" ca="1" si="89"/>
        <v>0</v>
      </c>
      <c r="AV114" s="4" t="str">
        <f t="shared" ca="1" si="90"/>
        <v/>
      </c>
      <c r="AW114" s="4">
        <f t="shared" ca="1" si="91"/>
        <v>0</v>
      </c>
      <c r="AX114" s="4" t="str">
        <f t="shared" ca="1" si="92"/>
        <v/>
      </c>
      <c r="AY114" s="4" t="str">
        <f t="shared" ca="1" si="93"/>
        <v/>
      </c>
      <c r="AZ114" s="4" t="str">
        <f t="shared" ca="1" si="94"/>
        <v/>
      </c>
      <c r="BA114" s="11" t="str">
        <f t="shared" ca="1" si="78"/>
        <v/>
      </c>
      <c r="BB114" s="11" t="str">
        <f t="shared" ca="1" si="79"/>
        <v/>
      </c>
      <c r="BC114" s="11" t="str">
        <f t="shared" ca="1" si="49"/>
        <v/>
      </c>
      <c r="BE114" s="4">
        <f ca="1">COUNT($AN114:AN114)</f>
        <v>0</v>
      </c>
      <c r="BF114" s="4">
        <f ca="1">COUNT($AN114:AO114)</f>
        <v>0</v>
      </c>
      <c r="BG114" s="4">
        <f ca="1">COUNT($AN114:AP114)</f>
        <v>0</v>
      </c>
      <c r="BH114" s="4">
        <f ca="1">COUNT($AN114:AQ114)</f>
        <v>0</v>
      </c>
      <c r="BI114" s="4">
        <f ca="1">COUNT($AN114:AR114)</f>
        <v>0</v>
      </c>
      <c r="BJ114" s="4">
        <f ca="1">COUNT($AN114:AS114)</f>
        <v>0</v>
      </c>
      <c r="BK114" s="4">
        <f ca="1">COUNT($AN114:AT114)</f>
        <v>0</v>
      </c>
      <c r="BL114" s="4">
        <f ca="1">COUNT($AN114:AU114)</f>
        <v>1</v>
      </c>
      <c r="BM114" s="4">
        <f ca="1">COUNT($AN114:AV114)</f>
        <v>1</v>
      </c>
      <c r="BN114" s="4">
        <f ca="1">COUNT($AN114:AW114)</f>
        <v>2</v>
      </c>
      <c r="BO114" s="4">
        <f ca="1">COUNT($AN114:AX114)</f>
        <v>2</v>
      </c>
      <c r="BP114" s="4">
        <f ca="1">COUNT($AN114:AY114)</f>
        <v>2</v>
      </c>
      <c r="BQ114" s="4">
        <f ca="1">COUNT($AN114:AZ114)</f>
        <v>2</v>
      </c>
      <c r="BR114" s="11">
        <f ca="1">COUNT($AN114:BA114)</f>
        <v>2</v>
      </c>
      <c r="BS114" s="11">
        <f ca="1">COUNT($AN114:BB114)</f>
        <v>2</v>
      </c>
      <c r="BT114" s="4">
        <f t="shared" ca="1" si="80"/>
        <v>2</v>
      </c>
      <c r="BV114" s="11">
        <f ca="1">IFERROR(HLOOKUP(BV$1,$BE114:$BS$216,ROWS($BE114:$BE$216),0),"")</f>
        <v>1150701</v>
      </c>
      <c r="BW114" s="11">
        <f ca="1">IFERROR(HLOOKUP(BW$1,$BE114:$BT$216,ROWS($BE114:$BE$216),0),"")</f>
        <v>1170701</v>
      </c>
      <c r="BX114" s="11" t="str">
        <f ca="1">IFERROR(HLOOKUP(BX$1,$BE114:$BS$216,ROWS($BE114:$BE$216),0),"")</f>
        <v/>
      </c>
      <c r="BY114" s="11" t="str">
        <f ca="1">IFERROR(HLOOKUP(BY$1,$BE114:$BT$216,ROWS($BE114:$BE$216),0),"")</f>
        <v/>
      </c>
      <c r="BZ114" s="11" t="str">
        <f ca="1">IFERROR(HLOOKUP(BZ$1,$BE114:$BS$216,ROWS($BE114:$BE$216),0),"")</f>
        <v/>
      </c>
      <c r="CA114" s="11" t="str">
        <f ca="1">IFERROR(HLOOKUP(CA$1,$BE114:$BT$216,ROWS($BE114:$BE$216),0),"")</f>
        <v/>
      </c>
      <c r="CD114" s="4" t="str">
        <f t="shared" ca="1" si="81"/>
        <v>if(Name() == "ATULAUTO-BOM") { includeOK = (DateNum() &gt;= 1150701 AND DateNum() &lt; 1170701); }</v>
      </c>
    </row>
    <row r="115" spans="1:82" x14ac:dyDescent="0.45">
      <c r="B115" s="4" t="s">
        <v>13</v>
      </c>
      <c r="C115" s="4" t="s">
        <v>22963</v>
      </c>
      <c r="D115" s="4" t="s">
        <v>23760</v>
      </c>
      <c r="F115" s="11" t="s">
        <v>20364</v>
      </c>
      <c r="G115" s="4">
        <f t="shared" si="50"/>
        <v>0</v>
      </c>
      <c r="H115" s="4">
        <f t="shared" si="51"/>
        <v>0</v>
      </c>
      <c r="I115" s="4">
        <f t="shared" si="52"/>
        <v>0</v>
      </c>
      <c r="J115" s="4">
        <f t="shared" si="53"/>
        <v>0</v>
      </c>
      <c r="K115" s="4">
        <f t="shared" si="54"/>
        <v>0</v>
      </c>
      <c r="L115" s="4">
        <f t="shared" si="55"/>
        <v>0</v>
      </c>
      <c r="M115" s="4">
        <f t="shared" si="56"/>
        <v>0</v>
      </c>
      <c r="N115" s="4">
        <f t="shared" si="57"/>
        <v>1</v>
      </c>
      <c r="O115" s="4">
        <f t="shared" si="58"/>
        <v>1</v>
      </c>
      <c r="P115" s="4">
        <f t="shared" si="59"/>
        <v>0</v>
      </c>
      <c r="Q115" s="4">
        <f t="shared" si="48"/>
        <v>0</v>
      </c>
      <c r="R115" s="4">
        <f t="shared" si="60"/>
        <v>0</v>
      </c>
      <c r="S115" s="4">
        <f t="shared" si="61"/>
        <v>0</v>
      </c>
      <c r="T115" s="11">
        <f t="shared" si="62"/>
        <v>0</v>
      </c>
      <c r="U115" s="11">
        <f t="shared" si="63"/>
        <v>0</v>
      </c>
      <c r="W115" s="11">
        <f ca="1">IF(SUM($W115:W115)&gt;0,IF(AND(G115=1,F115&lt;&gt;1),1,IF(AND(G115=0,F115&lt;&gt;0),-1,0)),IF(AND(G115=1,F115&lt;&gt;1),1,0))</f>
        <v>0</v>
      </c>
      <c r="X115" s="11">
        <f ca="1">IF(SUM($W115:W115)&gt;0,IF(AND(H115=1,G115&lt;&gt;1),1,IF(AND(H115=0,G115&lt;&gt;0),-1,0)),IF(AND(H115=1,G115&lt;&gt;1),1,0))</f>
        <v>0</v>
      </c>
      <c r="Y115" s="11">
        <f ca="1">IF(SUM($W115:X115)&gt;0,IF(AND(I115=1,H115&lt;&gt;1),1,IF(AND(I115=0,H115&lt;&gt;0),-1,0)),IF(AND(I115=1,H115&lt;&gt;1),1,0))</f>
        <v>0</v>
      </c>
      <c r="Z115" s="11">
        <f ca="1">IF(SUM($W115:Y115)&gt;0,IF(AND(J115=1,I115&lt;&gt;1),1,IF(AND(J115=0,I115&lt;&gt;0),-1,0)),IF(AND(J115=1,I115&lt;&gt;1),1,0))</f>
        <v>0</v>
      </c>
      <c r="AA115" s="11">
        <f ca="1">IF(SUM($W115:Z115)&gt;0,IF(AND(K115=1,J115&lt;&gt;1),1,IF(AND(K115=0,J115&lt;&gt;0),-1,0)),IF(AND(K115=1,J115&lt;&gt;1),1,0))</f>
        <v>0</v>
      </c>
      <c r="AB115" s="11">
        <f ca="1">IF(SUM($W115:AA115)&gt;0,IF(AND(L115=1,K115&lt;&gt;1),1,IF(AND(L115=0,K115&lt;&gt;0),-1,0)),IF(AND(L115=1,K115&lt;&gt;1),1,0))</f>
        <v>0</v>
      </c>
      <c r="AC115" s="11">
        <f ca="1">IF(SUM($W115:AB115)&gt;0,IF(AND(M115=1,L115&lt;&gt;1),1,IF(AND(M115=0,L115&lt;&gt;0),-1,0)),IF(AND(M115=1,L115&lt;&gt;1),1,0))</f>
        <v>0</v>
      </c>
      <c r="AD115" s="11">
        <f ca="1">IF(SUM($W115:AC115)&gt;0,IF(AND(N115=1,M115&lt;&gt;1),1,IF(AND(N115=0,M115&lt;&gt;0),-1,0)),IF(AND(N115=1,M115&lt;&gt;1),1,0))</f>
        <v>1</v>
      </c>
      <c r="AE115" s="11">
        <f ca="1">IF(SUM($W115:AD115)&gt;0,IF(AND(O115=1,N115&lt;&gt;1),1,IF(AND(O115=0,N115&lt;&gt;0),-1,0)),IF(AND(O115=1,N115&lt;&gt;1),1,0))</f>
        <v>0</v>
      </c>
      <c r="AF115" s="11">
        <f ca="1">IF(SUM($W115:AE115)&gt;0,IF(AND(P115=1,O115&lt;&gt;1),1,IF(AND(P115=0,O115&lt;&gt;0),-1,0)),IF(AND(P115=1,O115&lt;&gt;1),1,0))</f>
        <v>-1</v>
      </c>
      <c r="AG115" s="11">
        <f ca="1">IF(SUM($W115:AF115)&gt;0,IF(AND(Q115=1,P115&lt;&gt;1),1,IF(AND(Q115=0,P115&lt;&gt;0),-1,0)),IF(AND(Q115=1,P115&lt;&gt;1),1,0))</f>
        <v>0</v>
      </c>
      <c r="AH115" s="11">
        <f ca="1">IF(SUM($W115:AG115)&gt;0,IF(AND(R115=1,Q115&lt;&gt;1),1,IF(AND(R115=0,Q115&lt;&gt;0),-1,0)),IF(AND(R115=1,Q115&lt;&gt;1),1,0))</f>
        <v>0</v>
      </c>
      <c r="AI115" s="11">
        <f ca="1">IF(SUM($W115:AH115)&gt;0,IF(AND(S115=1,R115&lt;&gt;1),1,IF(AND(S115=0,R115&lt;&gt;0),-1,0)),IF(AND(S115=1,R115&lt;&gt;1),1,0))</f>
        <v>0</v>
      </c>
      <c r="AJ115" s="11">
        <f ca="1">IF(SUM($W115:AI115)&gt;0,IF(AND(T115=1,S115&lt;&gt;1),1,IF(AND(T115=0,S115&lt;&gt;0),-1,0)),IF(AND(T115=1,S115&lt;&gt;1),1,0))</f>
        <v>0</v>
      </c>
      <c r="AK115" s="11">
        <f ca="1">IF(SUM($W115:AJ115)&gt;0,IF(AND(U115=1,T115&lt;&gt;1),1,IF(AND(U115=0,T115&lt;&gt;0),-1,0)),IF(AND(U115=1,T115&lt;&gt;1),1,0))</f>
        <v>0</v>
      </c>
      <c r="AL115" s="11">
        <f t="shared" ca="1" si="64"/>
        <v>1</v>
      </c>
      <c r="AN115" s="4" t="str">
        <f t="shared" ca="1" si="82"/>
        <v/>
      </c>
      <c r="AO115" s="4" t="str">
        <f t="shared" ca="1" si="83"/>
        <v/>
      </c>
      <c r="AP115" s="4" t="str">
        <f t="shared" ca="1" si="84"/>
        <v/>
      </c>
      <c r="AQ115" s="4" t="str">
        <f t="shared" ca="1" si="85"/>
        <v/>
      </c>
      <c r="AR115" s="4" t="str">
        <f t="shared" ca="1" si="86"/>
        <v/>
      </c>
      <c r="AS115" s="4" t="str">
        <f t="shared" ca="1" si="87"/>
        <v/>
      </c>
      <c r="AT115" s="4" t="str">
        <f t="shared" ca="1" si="88"/>
        <v/>
      </c>
      <c r="AU115" s="4">
        <f t="shared" ca="1" si="89"/>
        <v>0</v>
      </c>
      <c r="AV115" s="4" t="str">
        <f t="shared" ca="1" si="90"/>
        <v/>
      </c>
      <c r="AW115" s="4">
        <f t="shared" ca="1" si="91"/>
        <v>0</v>
      </c>
      <c r="AX115" s="4" t="str">
        <f t="shared" ca="1" si="92"/>
        <v/>
      </c>
      <c r="AY115" s="4" t="str">
        <f t="shared" ca="1" si="93"/>
        <v/>
      </c>
      <c r="AZ115" s="4" t="str">
        <f t="shared" ca="1" si="94"/>
        <v/>
      </c>
      <c r="BA115" s="11" t="str">
        <f t="shared" ca="1" si="78"/>
        <v/>
      </c>
      <c r="BB115" s="11" t="str">
        <f t="shared" ca="1" si="79"/>
        <v/>
      </c>
      <c r="BC115" s="11" t="str">
        <f t="shared" ca="1" si="49"/>
        <v/>
      </c>
      <c r="BE115" s="4">
        <f ca="1">COUNT($AN115:AN115)</f>
        <v>0</v>
      </c>
      <c r="BF115" s="4">
        <f ca="1">COUNT($AN115:AO115)</f>
        <v>0</v>
      </c>
      <c r="BG115" s="4">
        <f ca="1">COUNT($AN115:AP115)</f>
        <v>0</v>
      </c>
      <c r="BH115" s="4">
        <f ca="1">COUNT($AN115:AQ115)</f>
        <v>0</v>
      </c>
      <c r="BI115" s="4">
        <f ca="1">COUNT($AN115:AR115)</f>
        <v>0</v>
      </c>
      <c r="BJ115" s="4">
        <f ca="1">COUNT($AN115:AS115)</f>
        <v>0</v>
      </c>
      <c r="BK115" s="4">
        <f ca="1">COUNT($AN115:AT115)</f>
        <v>0</v>
      </c>
      <c r="BL115" s="4">
        <f ca="1">COUNT($AN115:AU115)</f>
        <v>1</v>
      </c>
      <c r="BM115" s="4">
        <f ca="1">COUNT($AN115:AV115)</f>
        <v>1</v>
      </c>
      <c r="BN115" s="4">
        <f ca="1">COUNT($AN115:AW115)</f>
        <v>2</v>
      </c>
      <c r="BO115" s="4">
        <f ca="1">COUNT($AN115:AX115)</f>
        <v>2</v>
      </c>
      <c r="BP115" s="4">
        <f ca="1">COUNT($AN115:AY115)</f>
        <v>2</v>
      </c>
      <c r="BQ115" s="4">
        <f ca="1">COUNT($AN115:AZ115)</f>
        <v>2</v>
      </c>
      <c r="BR115" s="11">
        <f ca="1">COUNT($AN115:BA115)</f>
        <v>2</v>
      </c>
      <c r="BS115" s="11">
        <f ca="1">COUNT($AN115:BB115)</f>
        <v>2</v>
      </c>
      <c r="BT115" s="4">
        <f t="shared" ca="1" si="80"/>
        <v>2</v>
      </c>
      <c r="BV115" s="11">
        <f ca="1">IFERROR(HLOOKUP(BV$1,$BE115:$BS$216,ROWS($BE115:$BE$216),0),"")</f>
        <v>1150701</v>
      </c>
      <c r="BW115" s="11">
        <f ca="1">IFERROR(HLOOKUP(BW$1,$BE115:$BT$216,ROWS($BE115:$BE$216),0),"")</f>
        <v>1170701</v>
      </c>
      <c r="BX115" s="11" t="str">
        <f ca="1">IFERROR(HLOOKUP(BX$1,$BE115:$BS$216,ROWS($BE115:$BE$216),0),"")</f>
        <v/>
      </c>
      <c r="BY115" s="11" t="str">
        <f ca="1">IFERROR(HLOOKUP(BY$1,$BE115:$BT$216,ROWS($BE115:$BE$216),0),"")</f>
        <v/>
      </c>
      <c r="BZ115" s="11" t="str">
        <f ca="1">IFERROR(HLOOKUP(BZ$1,$BE115:$BS$216,ROWS($BE115:$BE$216),0),"")</f>
        <v/>
      </c>
      <c r="CA115" s="11" t="str">
        <f ca="1">IFERROR(HLOOKUP(CA$1,$BE115:$BT$216,ROWS($BE115:$BE$216),0),"")</f>
        <v/>
      </c>
      <c r="CD115" s="4" t="str">
        <f t="shared" ca="1" si="81"/>
        <v>if(Name() == "KITEX-BOM") { includeOK = (DateNum() &gt;= 1150701 AND DateNum() &lt; 1170701); }</v>
      </c>
    </row>
    <row r="116" spans="1:82" x14ac:dyDescent="0.45">
      <c r="B116" s="4" t="s">
        <v>70</v>
      </c>
      <c r="C116" s="4" t="s">
        <v>19098</v>
      </c>
      <c r="D116" s="4" t="s">
        <v>23812</v>
      </c>
      <c r="F116" s="11" t="s">
        <v>22494</v>
      </c>
      <c r="G116" s="4">
        <f t="shared" si="50"/>
        <v>0</v>
      </c>
      <c r="H116" s="4">
        <f t="shared" si="51"/>
        <v>0</v>
      </c>
      <c r="I116" s="4">
        <f t="shared" si="52"/>
        <v>0</v>
      </c>
      <c r="J116" s="4">
        <f t="shared" si="53"/>
        <v>0</v>
      </c>
      <c r="K116" s="4">
        <f t="shared" si="54"/>
        <v>0</v>
      </c>
      <c r="L116" s="4">
        <f t="shared" si="55"/>
        <v>0</v>
      </c>
      <c r="M116" s="4">
        <f t="shared" si="56"/>
        <v>0</v>
      </c>
      <c r="N116" s="4">
        <f t="shared" si="57"/>
        <v>1</v>
      </c>
      <c r="O116" s="4">
        <f t="shared" si="58"/>
        <v>0</v>
      </c>
      <c r="P116" s="4">
        <f t="shared" si="59"/>
        <v>1</v>
      </c>
      <c r="Q116" s="4">
        <f t="shared" si="48"/>
        <v>1</v>
      </c>
      <c r="R116" s="4">
        <f t="shared" si="60"/>
        <v>1</v>
      </c>
      <c r="S116" s="4">
        <f t="shared" si="61"/>
        <v>1</v>
      </c>
      <c r="T116" s="11">
        <f t="shared" si="62"/>
        <v>1</v>
      </c>
      <c r="U116" s="11">
        <f t="shared" si="63"/>
        <v>1</v>
      </c>
      <c r="W116" s="11">
        <f ca="1">IF(SUM($W116:W116)&gt;0,IF(AND(G116=1,F116&lt;&gt;1),1,IF(AND(G116=0,F116&lt;&gt;0),-1,0)),IF(AND(G116=1,F116&lt;&gt;1),1,0))</f>
        <v>0</v>
      </c>
      <c r="X116" s="11">
        <f ca="1">IF(SUM($W116:W116)&gt;0,IF(AND(H116=1,G116&lt;&gt;1),1,IF(AND(H116=0,G116&lt;&gt;0),-1,0)),IF(AND(H116=1,G116&lt;&gt;1),1,0))</f>
        <v>0</v>
      </c>
      <c r="Y116" s="11">
        <f ca="1">IF(SUM($W116:X116)&gt;0,IF(AND(I116=1,H116&lt;&gt;1),1,IF(AND(I116=0,H116&lt;&gt;0),-1,0)),IF(AND(I116=1,H116&lt;&gt;1),1,0))</f>
        <v>0</v>
      </c>
      <c r="Z116" s="11">
        <f ca="1">IF(SUM($W116:Y116)&gt;0,IF(AND(J116=1,I116&lt;&gt;1),1,IF(AND(J116=0,I116&lt;&gt;0),-1,0)),IF(AND(J116=1,I116&lt;&gt;1),1,0))</f>
        <v>0</v>
      </c>
      <c r="AA116" s="11">
        <f ca="1">IF(SUM($W116:Z116)&gt;0,IF(AND(K116=1,J116&lt;&gt;1),1,IF(AND(K116=0,J116&lt;&gt;0),-1,0)),IF(AND(K116=1,J116&lt;&gt;1),1,0))</f>
        <v>0</v>
      </c>
      <c r="AB116" s="11">
        <f ca="1">IF(SUM($W116:AA116)&gt;0,IF(AND(L116=1,K116&lt;&gt;1),1,IF(AND(L116=0,K116&lt;&gt;0),-1,0)),IF(AND(L116=1,K116&lt;&gt;1),1,0))</f>
        <v>0</v>
      </c>
      <c r="AC116" s="11">
        <f ca="1">IF(SUM($W116:AB116)&gt;0,IF(AND(M116=1,L116&lt;&gt;1),1,IF(AND(M116=0,L116&lt;&gt;0),-1,0)),IF(AND(M116=1,L116&lt;&gt;1),1,0))</f>
        <v>0</v>
      </c>
      <c r="AD116" s="11">
        <f ca="1">IF(SUM($W116:AC116)&gt;0,IF(AND(N116=1,M116&lt;&gt;1),1,IF(AND(N116=0,M116&lt;&gt;0),-1,0)),IF(AND(N116=1,M116&lt;&gt;1),1,0))</f>
        <v>1</v>
      </c>
      <c r="AE116" s="11">
        <f ca="1">IF(SUM($W116:AD116)&gt;0,IF(AND(O116=1,N116&lt;&gt;1),1,IF(AND(O116=0,N116&lt;&gt;0),-1,0)),IF(AND(O116=1,N116&lt;&gt;1),1,0))</f>
        <v>-1</v>
      </c>
      <c r="AF116" s="11">
        <f ca="1">IF(SUM($W116:AE116)&gt;0,IF(AND(P116=1,O116&lt;&gt;1),1,IF(AND(P116=0,O116&lt;&gt;0),-1,0)),IF(AND(P116=1,O116&lt;&gt;1),1,0))</f>
        <v>1</v>
      </c>
      <c r="AG116" s="11">
        <f ca="1">IF(SUM($W116:AF116)&gt;0,IF(AND(Q116=1,P116&lt;&gt;1),1,IF(AND(Q116=0,P116&lt;&gt;0),-1,0)),IF(AND(Q116=1,P116&lt;&gt;1),1,0))</f>
        <v>0</v>
      </c>
      <c r="AH116" s="11">
        <f ca="1">IF(SUM($W116:AG116)&gt;0,IF(AND(R116=1,Q116&lt;&gt;1),1,IF(AND(R116=0,Q116&lt;&gt;0),-1,0)),IF(AND(R116=1,Q116&lt;&gt;1),1,0))</f>
        <v>0</v>
      </c>
      <c r="AI116" s="11">
        <f ca="1">IF(SUM($W116:AH116)&gt;0,IF(AND(S116=1,R116&lt;&gt;1),1,IF(AND(S116=0,R116&lt;&gt;0),-1,0)),IF(AND(S116=1,R116&lt;&gt;1),1,0))</f>
        <v>0</v>
      </c>
      <c r="AJ116" s="11">
        <f ca="1">IF(SUM($W116:AI116)&gt;0,IF(AND(T116=1,S116&lt;&gt;1),1,IF(AND(T116=0,S116&lt;&gt;0),-1,0)),IF(AND(T116=1,S116&lt;&gt;1),1,0))</f>
        <v>0</v>
      </c>
      <c r="AK116" s="11">
        <f ca="1">IF(SUM($W116:AJ116)&gt;0,IF(AND(U116=1,T116&lt;&gt;1),1,IF(AND(U116=0,T116&lt;&gt;0),-1,0)),IF(AND(U116=1,T116&lt;&gt;1),1,0))</f>
        <v>0</v>
      </c>
      <c r="AL116" s="11">
        <f t="shared" ca="1" si="64"/>
        <v>2</v>
      </c>
      <c r="AN116" s="4" t="str">
        <f t="shared" ca="1" si="82"/>
        <v/>
      </c>
      <c r="AO116" s="4" t="str">
        <f t="shared" ca="1" si="83"/>
        <v/>
      </c>
      <c r="AP116" s="4" t="str">
        <f t="shared" ca="1" si="84"/>
        <v/>
      </c>
      <c r="AQ116" s="4" t="str">
        <f t="shared" ca="1" si="85"/>
        <v/>
      </c>
      <c r="AR116" s="4" t="str">
        <f t="shared" ca="1" si="86"/>
        <v/>
      </c>
      <c r="AS116" s="4" t="str">
        <f t="shared" ca="1" si="87"/>
        <v/>
      </c>
      <c r="AT116" s="4" t="str">
        <f t="shared" ca="1" si="88"/>
        <v/>
      </c>
      <c r="AU116" s="4">
        <f t="shared" ca="1" si="89"/>
        <v>0</v>
      </c>
      <c r="AV116" s="4">
        <f t="shared" ca="1" si="90"/>
        <v>0</v>
      </c>
      <c r="AW116" s="4">
        <f t="shared" ca="1" si="91"/>
        <v>0</v>
      </c>
      <c r="AX116" s="4" t="str">
        <f t="shared" ca="1" si="92"/>
        <v/>
      </c>
      <c r="AY116" s="4" t="str">
        <f t="shared" ca="1" si="93"/>
        <v/>
      </c>
      <c r="AZ116" s="4" t="str">
        <f t="shared" ca="1" si="94"/>
        <v/>
      </c>
      <c r="BA116" s="11" t="str">
        <f t="shared" ca="1" si="78"/>
        <v/>
      </c>
      <c r="BB116" s="11" t="str">
        <f t="shared" ca="1" si="79"/>
        <v/>
      </c>
      <c r="BC116" s="11">
        <f t="shared" ca="1" si="49"/>
        <v>1230701</v>
      </c>
      <c r="BE116" s="4">
        <f ca="1">COUNT($AN116:AN116)</f>
        <v>0</v>
      </c>
      <c r="BF116" s="4">
        <f ca="1">COUNT($AN116:AO116)</f>
        <v>0</v>
      </c>
      <c r="BG116" s="4">
        <f ca="1">COUNT($AN116:AP116)</f>
        <v>0</v>
      </c>
      <c r="BH116" s="4">
        <f ca="1">COUNT($AN116:AQ116)</f>
        <v>0</v>
      </c>
      <c r="BI116" s="4">
        <f ca="1">COUNT($AN116:AR116)</f>
        <v>0</v>
      </c>
      <c r="BJ116" s="4">
        <f ca="1">COUNT($AN116:AS116)</f>
        <v>0</v>
      </c>
      <c r="BK116" s="4">
        <f ca="1">COUNT($AN116:AT116)</f>
        <v>0</v>
      </c>
      <c r="BL116" s="4">
        <f ca="1">COUNT($AN116:AU116)</f>
        <v>1</v>
      </c>
      <c r="BM116" s="4">
        <f ca="1">COUNT($AN116:AV116)</f>
        <v>2</v>
      </c>
      <c r="BN116" s="4">
        <f ca="1">COUNT($AN116:AW116)</f>
        <v>3</v>
      </c>
      <c r="BO116" s="4">
        <f ca="1">COUNT($AN116:AX116)</f>
        <v>3</v>
      </c>
      <c r="BP116" s="4">
        <f ca="1">COUNT($AN116:AY116)</f>
        <v>3</v>
      </c>
      <c r="BQ116" s="4">
        <f ca="1">COUNT($AN116:AZ116)</f>
        <v>3</v>
      </c>
      <c r="BR116" s="11">
        <f ca="1">COUNT($AN116:BA116)</f>
        <v>3</v>
      </c>
      <c r="BS116" s="11">
        <f ca="1">COUNT($AN116:BB116)</f>
        <v>3</v>
      </c>
      <c r="BT116" s="4">
        <f t="shared" ca="1" si="80"/>
        <v>4</v>
      </c>
      <c r="BV116" s="11">
        <f ca="1">IFERROR(HLOOKUP(BV$1,$BE116:$BS$216,ROWS($BE116:$BE$216),0),"")</f>
        <v>1150701</v>
      </c>
      <c r="BW116" s="11">
        <f ca="1">IFERROR(HLOOKUP(BW$1,$BE116:$BT$216,ROWS($BE116:$BE$216),0),"")</f>
        <v>1160701</v>
      </c>
      <c r="BX116" s="11">
        <f ca="1">IFERROR(HLOOKUP(BX$1,$BE116:$BS$216,ROWS($BE116:$BE$216),0),"")</f>
        <v>1170701</v>
      </c>
      <c r="BY116" s="11">
        <f ca="1">IFERROR(HLOOKUP(BY$1,$BE116:$BT$216,ROWS($BE116:$BE$216),0),"")</f>
        <v>1230701</v>
      </c>
      <c r="BZ116" s="11" t="str">
        <f ca="1">IFERROR(HLOOKUP(BZ$1,$BE116:$BS$216,ROWS($BE116:$BE$216),0),"")</f>
        <v/>
      </c>
      <c r="CA116" s="11" t="str">
        <f ca="1">IFERROR(HLOOKUP(CA$1,$BE116:$BT$216,ROWS($BE116:$BE$216),0),"")</f>
        <v/>
      </c>
      <c r="CD116" s="4" t="str">
        <f t="shared" ca="1" si="81"/>
        <v>if(Name() == "SONATSOFTW-BOM") { includeOK = (DateNum() &gt;= 1150701 AND DateNum() &lt; 1160701) OR (DateNum() &gt;= 1170701 AND DateNum() &lt; 1230701); }</v>
      </c>
    </row>
    <row r="117" spans="1:82" x14ac:dyDescent="0.45">
      <c r="B117" s="4" t="s">
        <v>65</v>
      </c>
      <c r="C117" s="4" t="s">
        <v>21311</v>
      </c>
      <c r="D117" s="4" t="s">
        <v>23808</v>
      </c>
      <c r="F117" s="11" t="s">
        <v>19894</v>
      </c>
      <c r="G117" s="4">
        <f t="shared" si="50"/>
        <v>0</v>
      </c>
      <c r="H117" s="4">
        <f t="shared" si="51"/>
        <v>0</v>
      </c>
      <c r="I117" s="4">
        <f t="shared" si="52"/>
        <v>0</v>
      </c>
      <c r="J117" s="4">
        <f t="shared" si="53"/>
        <v>0</v>
      </c>
      <c r="K117" s="4">
        <f t="shared" si="54"/>
        <v>0</v>
      </c>
      <c r="L117" s="4">
        <f t="shared" si="55"/>
        <v>0</v>
      </c>
      <c r="M117" s="4">
        <f t="shared" si="56"/>
        <v>0</v>
      </c>
      <c r="N117" s="4">
        <f t="shared" si="57"/>
        <v>1</v>
      </c>
      <c r="O117" s="4">
        <f t="shared" si="58"/>
        <v>1</v>
      </c>
      <c r="P117" s="4">
        <f t="shared" si="59"/>
        <v>0</v>
      </c>
      <c r="Q117" s="4">
        <f t="shared" si="48"/>
        <v>0</v>
      </c>
      <c r="R117" s="4">
        <f t="shared" si="60"/>
        <v>0</v>
      </c>
      <c r="S117" s="4">
        <f t="shared" si="61"/>
        <v>0</v>
      </c>
      <c r="T117" s="11">
        <f t="shared" si="62"/>
        <v>0</v>
      </c>
      <c r="U117" s="11">
        <f t="shared" si="63"/>
        <v>0</v>
      </c>
      <c r="W117" s="11">
        <f ca="1">IF(SUM($W117:W117)&gt;0,IF(AND(G117=1,F117&lt;&gt;1),1,IF(AND(G117=0,F117&lt;&gt;0),-1,0)),IF(AND(G117=1,F117&lt;&gt;1),1,0))</f>
        <v>0</v>
      </c>
      <c r="X117" s="11">
        <f ca="1">IF(SUM($W117:W117)&gt;0,IF(AND(H117=1,G117&lt;&gt;1),1,IF(AND(H117=0,G117&lt;&gt;0),-1,0)),IF(AND(H117=1,G117&lt;&gt;1),1,0))</f>
        <v>0</v>
      </c>
      <c r="Y117" s="11">
        <f ca="1">IF(SUM($W117:X117)&gt;0,IF(AND(I117=1,H117&lt;&gt;1),1,IF(AND(I117=0,H117&lt;&gt;0),-1,0)),IF(AND(I117=1,H117&lt;&gt;1),1,0))</f>
        <v>0</v>
      </c>
      <c r="Z117" s="11">
        <f ca="1">IF(SUM($W117:Y117)&gt;0,IF(AND(J117=1,I117&lt;&gt;1),1,IF(AND(J117=0,I117&lt;&gt;0),-1,0)),IF(AND(J117=1,I117&lt;&gt;1),1,0))</f>
        <v>0</v>
      </c>
      <c r="AA117" s="11">
        <f ca="1">IF(SUM($W117:Z117)&gt;0,IF(AND(K117=1,J117&lt;&gt;1),1,IF(AND(K117=0,J117&lt;&gt;0),-1,0)),IF(AND(K117=1,J117&lt;&gt;1),1,0))</f>
        <v>0</v>
      </c>
      <c r="AB117" s="11">
        <f ca="1">IF(SUM($W117:AA117)&gt;0,IF(AND(L117=1,K117&lt;&gt;1),1,IF(AND(L117=0,K117&lt;&gt;0),-1,0)),IF(AND(L117=1,K117&lt;&gt;1),1,0))</f>
        <v>0</v>
      </c>
      <c r="AC117" s="11">
        <f ca="1">IF(SUM($W117:AB117)&gt;0,IF(AND(M117=1,L117&lt;&gt;1),1,IF(AND(M117=0,L117&lt;&gt;0),-1,0)),IF(AND(M117=1,L117&lt;&gt;1),1,0))</f>
        <v>0</v>
      </c>
      <c r="AD117" s="11">
        <f ca="1">IF(SUM($W117:AC117)&gt;0,IF(AND(N117=1,M117&lt;&gt;1),1,IF(AND(N117=0,M117&lt;&gt;0),-1,0)),IF(AND(N117=1,M117&lt;&gt;1),1,0))</f>
        <v>1</v>
      </c>
      <c r="AE117" s="11">
        <f ca="1">IF(SUM($W117:AD117)&gt;0,IF(AND(O117=1,N117&lt;&gt;1),1,IF(AND(O117=0,N117&lt;&gt;0),-1,0)),IF(AND(O117=1,N117&lt;&gt;1),1,0))</f>
        <v>0</v>
      </c>
      <c r="AF117" s="11">
        <f ca="1">IF(SUM($W117:AE117)&gt;0,IF(AND(P117=1,O117&lt;&gt;1),1,IF(AND(P117=0,O117&lt;&gt;0),-1,0)),IF(AND(P117=1,O117&lt;&gt;1),1,0))</f>
        <v>-1</v>
      </c>
      <c r="AG117" s="11">
        <f ca="1">IF(SUM($W117:AF117)&gt;0,IF(AND(Q117=1,P117&lt;&gt;1),1,IF(AND(Q117=0,P117&lt;&gt;0),-1,0)),IF(AND(Q117=1,P117&lt;&gt;1),1,0))</f>
        <v>0</v>
      </c>
      <c r="AH117" s="11">
        <f ca="1">IF(SUM($W117:AG117)&gt;0,IF(AND(R117=1,Q117&lt;&gt;1),1,IF(AND(R117=0,Q117&lt;&gt;0),-1,0)),IF(AND(R117=1,Q117&lt;&gt;1),1,0))</f>
        <v>0</v>
      </c>
      <c r="AI117" s="11">
        <f ca="1">IF(SUM($W117:AH117)&gt;0,IF(AND(S117=1,R117&lt;&gt;1),1,IF(AND(S117=0,R117&lt;&gt;0),-1,0)),IF(AND(S117=1,R117&lt;&gt;1),1,0))</f>
        <v>0</v>
      </c>
      <c r="AJ117" s="11">
        <f ca="1">IF(SUM($W117:AI117)&gt;0,IF(AND(T117=1,S117&lt;&gt;1),1,IF(AND(T117=0,S117&lt;&gt;0),-1,0)),IF(AND(T117=1,S117&lt;&gt;1),1,0))</f>
        <v>0</v>
      </c>
      <c r="AK117" s="11">
        <f ca="1">IF(SUM($W117:AJ117)&gt;0,IF(AND(U117=1,T117&lt;&gt;1),1,IF(AND(U117=0,T117&lt;&gt;0),-1,0)),IF(AND(U117=1,T117&lt;&gt;1),1,0))</f>
        <v>0</v>
      </c>
      <c r="AL117" s="11">
        <f t="shared" ca="1" si="64"/>
        <v>1</v>
      </c>
      <c r="AN117" s="4" t="str">
        <f t="shared" ca="1" si="82"/>
        <v/>
      </c>
      <c r="AO117" s="4" t="str">
        <f t="shared" ca="1" si="83"/>
        <v/>
      </c>
      <c r="AP117" s="4" t="str">
        <f t="shared" ca="1" si="84"/>
        <v/>
      </c>
      <c r="AQ117" s="4" t="str">
        <f t="shared" ca="1" si="85"/>
        <v/>
      </c>
      <c r="AR117" s="4" t="str">
        <f t="shared" ca="1" si="86"/>
        <v/>
      </c>
      <c r="AS117" s="4" t="str">
        <f t="shared" ca="1" si="87"/>
        <v/>
      </c>
      <c r="AT117" s="4" t="str">
        <f t="shared" ca="1" si="88"/>
        <v/>
      </c>
      <c r="AU117" s="4">
        <f t="shared" ca="1" si="89"/>
        <v>0</v>
      </c>
      <c r="AV117" s="4" t="str">
        <f t="shared" ca="1" si="90"/>
        <v/>
      </c>
      <c r="AW117" s="4">
        <f t="shared" ca="1" si="91"/>
        <v>0</v>
      </c>
      <c r="AX117" s="4" t="str">
        <f t="shared" ca="1" si="92"/>
        <v/>
      </c>
      <c r="AY117" s="4" t="str">
        <f t="shared" ca="1" si="93"/>
        <v/>
      </c>
      <c r="AZ117" s="4" t="str">
        <f t="shared" ca="1" si="94"/>
        <v/>
      </c>
      <c r="BA117" s="11" t="str">
        <f t="shared" ca="1" si="78"/>
        <v/>
      </c>
      <c r="BB117" s="11" t="str">
        <f t="shared" ca="1" si="79"/>
        <v/>
      </c>
      <c r="BC117" s="11" t="str">
        <f t="shared" ca="1" si="49"/>
        <v/>
      </c>
      <c r="BE117" s="4">
        <f ca="1">COUNT($AN117:AN117)</f>
        <v>0</v>
      </c>
      <c r="BF117" s="4">
        <f ca="1">COUNT($AN117:AO117)</f>
        <v>0</v>
      </c>
      <c r="BG117" s="4">
        <f ca="1">COUNT($AN117:AP117)</f>
        <v>0</v>
      </c>
      <c r="BH117" s="4">
        <f ca="1">COUNT($AN117:AQ117)</f>
        <v>0</v>
      </c>
      <c r="BI117" s="4">
        <f ca="1">COUNT($AN117:AR117)</f>
        <v>0</v>
      </c>
      <c r="BJ117" s="4">
        <f ca="1">COUNT($AN117:AS117)</f>
        <v>0</v>
      </c>
      <c r="BK117" s="4">
        <f ca="1">COUNT($AN117:AT117)</f>
        <v>0</v>
      </c>
      <c r="BL117" s="4">
        <f ca="1">COUNT($AN117:AU117)</f>
        <v>1</v>
      </c>
      <c r="BM117" s="4">
        <f ca="1">COUNT($AN117:AV117)</f>
        <v>1</v>
      </c>
      <c r="BN117" s="4">
        <f ca="1">COUNT($AN117:AW117)</f>
        <v>2</v>
      </c>
      <c r="BO117" s="4">
        <f ca="1">COUNT($AN117:AX117)</f>
        <v>2</v>
      </c>
      <c r="BP117" s="4">
        <f ca="1">COUNT($AN117:AY117)</f>
        <v>2</v>
      </c>
      <c r="BQ117" s="4">
        <f ca="1">COUNT($AN117:AZ117)</f>
        <v>2</v>
      </c>
      <c r="BR117" s="11">
        <f ca="1">COUNT($AN117:BA117)</f>
        <v>2</v>
      </c>
      <c r="BS117" s="11">
        <f ca="1">COUNT($AN117:BB117)</f>
        <v>2</v>
      </c>
      <c r="BT117" s="4">
        <f t="shared" ca="1" si="80"/>
        <v>2</v>
      </c>
      <c r="BV117" s="11">
        <f ca="1">IFERROR(HLOOKUP(BV$1,$BE117:$BS$216,ROWS($BE117:$BE$216),0),"")</f>
        <v>1150701</v>
      </c>
      <c r="BW117" s="11">
        <f ca="1">IFERROR(HLOOKUP(BW$1,$BE117:$BT$216,ROWS($BE117:$BE$216),0),"")</f>
        <v>1170701</v>
      </c>
      <c r="BX117" s="11" t="str">
        <f ca="1">IFERROR(HLOOKUP(BX$1,$BE117:$BS$216,ROWS($BE117:$BE$216),0),"")</f>
        <v/>
      </c>
      <c r="BY117" s="11" t="str">
        <f ca="1">IFERROR(HLOOKUP(BY$1,$BE117:$BT$216,ROWS($BE117:$BE$216),0),"")</f>
        <v/>
      </c>
      <c r="BZ117" s="11" t="str">
        <f ca="1">IFERROR(HLOOKUP(BZ$1,$BE117:$BS$216,ROWS($BE117:$BE$216),0),"")</f>
        <v/>
      </c>
      <c r="CA117" s="11" t="str">
        <f ca="1">IFERROR(HLOOKUP(CA$1,$BE117:$BT$216,ROWS($BE117:$BE$216),0),"")</f>
        <v/>
      </c>
      <c r="CD117" s="4" t="str">
        <f t="shared" ca="1" si="81"/>
        <v>if(Name() == "ICIL-BOM") { includeOK = (DateNum() &gt;= 1150701 AND DateNum() &lt; 1170701); }</v>
      </c>
    </row>
    <row r="118" spans="1:82" x14ac:dyDescent="0.45">
      <c r="B118" s="4" t="s">
        <v>79</v>
      </c>
      <c r="C118" s="4" t="s">
        <v>22136</v>
      </c>
      <c r="D118" s="4" t="s">
        <v>23820</v>
      </c>
      <c r="F118" s="11" t="s">
        <v>23327</v>
      </c>
      <c r="G118" s="4">
        <f t="shared" si="50"/>
        <v>0</v>
      </c>
      <c r="H118" s="4">
        <f t="shared" si="51"/>
        <v>0</v>
      </c>
      <c r="I118" s="4">
        <f t="shared" si="52"/>
        <v>0</v>
      </c>
      <c r="J118" s="4">
        <f t="shared" si="53"/>
        <v>0</v>
      </c>
      <c r="K118" s="4">
        <f t="shared" si="54"/>
        <v>0</v>
      </c>
      <c r="L118" s="4">
        <f t="shared" si="55"/>
        <v>0</v>
      </c>
      <c r="M118" s="4">
        <f t="shared" si="56"/>
        <v>0</v>
      </c>
      <c r="N118" s="4">
        <f t="shared" si="57"/>
        <v>1</v>
      </c>
      <c r="O118" s="4">
        <f t="shared" si="58"/>
        <v>0</v>
      </c>
      <c r="P118" s="4">
        <f t="shared" si="59"/>
        <v>0</v>
      </c>
      <c r="Q118" s="4">
        <f t="shared" si="48"/>
        <v>0</v>
      </c>
      <c r="R118" s="4">
        <f t="shared" si="60"/>
        <v>1</v>
      </c>
      <c r="S118" s="4">
        <f t="shared" si="61"/>
        <v>1</v>
      </c>
      <c r="T118" s="11">
        <f t="shared" si="62"/>
        <v>0</v>
      </c>
      <c r="U118" s="11">
        <f t="shared" si="63"/>
        <v>0</v>
      </c>
      <c r="W118" s="11">
        <f ca="1">IF(SUM($W118:W118)&gt;0,IF(AND(G118=1,F118&lt;&gt;1),1,IF(AND(G118=0,F118&lt;&gt;0),-1,0)),IF(AND(G118=1,F118&lt;&gt;1),1,0))</f>
        <v>0</v>
      </c>
      <c r="X118" s="11">
        <f ca="1">IF(SUM($W118:W118)&gt;0,IF(AND(H118=1,G118&lt;&gt;1),1,IF(AND(H118=0,G118&lt;&gt;0),-1,0)),IF(AND(H118=1,G118&lt;&gt;1),1,0))</f>
        <v>0</v>
      </c>
      <c r="Y118" s="11">
        <f ca="1">IF(SUM($W118:X118)&gt;0,IF(AND(I118=1,H118&lt;&gt;1),1,IF(AND(I118=0,H118&lt;&gt;0),-1,0)),IF(AND(I118=1,H118&lt;&gt;1),1,0))</f>
        <v>0</v>
      </c>
      <c r="Z118" s="11">
        <f ca="1">IF(SUM($W118:Y118)&gt;0,IF(AND(J118=1,I118&lt;&gt;1),1,IF(AND(J118=0,I118&lt;&gt;0),-1,0)),IF(AND(J118=1,I118&lt;&gt;1),1,0))</f>
        <v>0</v>
      </c>
      <c r="AA118" s="11">
        <f ca="1">IF(SUM($W118:Z118)&gt;0,IF(AND(K118=1,J118&lt;&gt;1),1,IF(AND(K118=0,J118&lt;&gt;0),-1,0)),IF(AND(K118=1,J118&lt;&gt;1),1,0))</f>
        <v>0</v>
      </c>
      <c r="AB118" s="11">
        <f ca="1">IF(SUM($W118:AA118)&gt;0,IF(AND(L118=1,K118&lt;&gt;1),1,IF(AND(L118=0,K118&lt;&gt;0),-1,0)),IF(AND(L118=1,K118&lt;&gt;1),1,0))</f>
        <v>0</v>
      </c>
      <c r="AC118" s="11">
        <f ca="1">IF(SUM($W118:AB118)&gt;0,IF(AND(M118=1,L118&lt;&gt;1),1,IF(AND(M118=0,L118&lt;&gt;0),-1,0)),IF(AND(M118=1,L118&lt;&gt;1),1,0))</f>
        <v>0</v>
      </c>
      <c r="AD118" s="11">
        <f ca="1">IF(SUM($W118:AC118)&gt;0,IF(AND(N118=1,M118&lt;&gt;1),1,IF(AND(N118=0,M118&lt;&gt;0),-1,0)),IF(AND(N118=1,M118&lt;&gt;1),1,0))</f>
        <v>1</v>
      </c>
      <c r="AE118" s="11">
        <f ca="1">IF(SUM($W118:AD118)&gt;0,IF(AND(O118=1,N118&lt;&gt;1),1,IF(AND(O118=0,N118&lt;&gt;0),-1,0)),IF(AND(O118=1,N118&lt;&gt;1),1,0))</f>
        <v>-1</v>
      </c>
      <c r="AF118" s="11">
        <f ca="1">IF(SUM($W118:AE118)&gt;0,IF(AND(P118=1,O118&lt;&gt;1),1,IF(AND(P118=0,O118&lt;&gt;0),-1,0)),IF(AND(P118=1,O118&lt;&gt;1),1,0))</f>
        <v>0</v>
      </c>
      <c r="AG118" s="11">
        <f ca="1">IF(SUM($W118:AF118)&gt;0,IF(AND(Q118=1,P118&lt;&gt;1),1,IF(AND(Q118=0,P118&lt;&gt;0),-1,0)),IF(AND(Q118=1,P118&lt;&gt;1),1,0))</f>
        <v>0</v>
      </c>
      <c r="AH118" s="11">
        <f ca="1">IF(SUM($W118:AG118)&gt;0,IF(AND(R118=1,Q118&lt;&gt;1),1,IF(AND(R118=0,Q118&lt;&gt;0),-1,0)),IF(AND(R118=1,Q118&lt;&gt;1),1,0))</f>
        <v>1</v>
      </c>
      <c r="AI118" s="11">
        <f ca="1">IF(SUM($W118:AH118)&gt;0,IF(AND(S118=1,R118&lt;&gt;1),1,IF(AND(S118=0,R118&lt;&gt;0),-1,0)),IF(AND(S118=1,R118&lt;&gt;1),1,0))</f>
        <v>0</v>
      </c>
      <c r="AJ118" s="11">
        <f ca="1">IF(SUM($W118:AI118)&gt;0,IF(AND(T118=1,S118&lt;&gt;1),1,IF(AND(T118=0,S118&lt;&gt;0),-1,0)),IF(AND(T118=1,S118&lt;&gt;1),1,0))</f>
        <v>-1</v>
      </c>
      <c r="AK118" s="11">
        <f ca="1">IF(SUM($W118:AJ118)&gt;0,IF(AND(U118=1,T118&lt;&gt;1),1,IF(AND(U118=0,T118&lt;&gt;0),-1,0)),IF(AND(U118=1,T118&lt;&gt;1),1,0))</f>
        <v>0</v>
      </c>
      <c r="AL118" s="11">
        <f t="shared" ca="1" si="64"/>
        <v>2</v>
      </c>
      <c r="AN118" s="4" t="str">
        <f t="shared" ca="1" si="82"/>
        <v/>
      </c>
      <c r="AO118" s="4" t="str">
        <f t="shared" ca="1" si="83"/>
        <v/>
      </c>
      <c r="AP118" s="4" t="str">
        <f t="shared" ca="1" si="84"/>
        <v/>
      </c>
      <c r="AQ118" s="4" t="str">
        <f t="shared" ca="1" si="85"/>
        <v/>
      </c>
      <c r="AR118" s="4" t="str">
        <f t="shared" ca="1" si="86"/>
        <v/>
      </c>
      <c r="AS118" s="4" t="str">
        <f t="shared" ca="1" si="87"/>
        <v/>
      </c>
      <c r="AT118" s="4" t="str">
        <f t="shared" ca="1" si="88"/>
        <v/>
      </c>
      <c r="AU118" s="4">
        <f t="shared" ca="1" si="89"/>
        <v>0</v>
      </c>
      <c r="AV118" s="4">
        <f t="shared" ca="1" si="90"/>
        <v>0</v>
      </c>
      <c r="AW118" s="4" t="str">
        <f t="shared" ca="1" si="91"/>
        <v/>
      </c>
      <c r="AX118" s="4" t="str">
        <f t="shared" ca="1" si="92"/>
        <v/>
      </c>
      <c r="AY118" s="4">
        <f t="shared" ca="1" si="93"/>
        <v>0</v>
      </c>
      <c r="AZ118" s="4" t="str">
        <f t="shared" ca="1" si="94"/>
        <v/>
      </c>
      <c r="BA118" s="11">
        <f t="shared" ca="1" si="78"/>
        <v>1</v>
      </c>
      <c r="BB118" s="11" t="str">
        <f t="shared" ca="1" si="79"/>
        <v/>
      </c>
      <c r="BC118" s="11" t="str">
        <f t="shared" ca="1" si="49"/>
        <v/>
      </c>
      <c r="BE118" s="4">
        <f ca="1">COUNT($AN118:AN118)</f>
        <v>0</v>
      </c>
      <c r="BF118" s="4">
        <f ca="1">COUNT($AN118:AO118)</f>
        <v>0</v>
      </c>
      <c r="BG118" s="4">
        <f ca="1">COUNT($AN118:AP118)</f>
        <v>0</v>
      </c>
      <c r="BH118" s="4">
        <f ca="1">COUNT($AN118:AQ118)</f>
        <v>0</v>
      </c>
      <c r="BI118" s="4">
        <f ca="1">COUNT($AN118:AR118)</f>
        <v>0</v>
      </c>
      <c r="BJ118" s="4">
        <f ca="1">COUNT($AN118:AS118)</f>
        <v>0</v>
      </c>
      <c r="BK118" s="4">
        <f ca="1">COUNT($AN118:AT118)</f>
        <v>0</v>
      </c>
      <c r="BL118" s="4">
        <f ca="1">COUNT($AN118:AU118)</f>
        <v>1</v>
      </c>
      <c r="BM118" s="4">
        <f ca="1">COUNT($AN118:AV118)</f>
        <v>2</v>
      </c>
      <c r="BN118" s="4">
        <f ca="1">COUNT($AN118:AW118)</f>
        <v>2</v>
      </c>
      <c r="BO118" s="4">
        <f ca="1">COUNT($AN118:AX118)</f>
        <v>2</v>
      </c>
      <c r="BP118" s="4">
        <f ca="1">COUNT($AN118:AY118)</f>
        <v>3</v>
      </c>
      <c r="BQ118" s="4">
        <f ca="1">COUNT($AN118:AZ118)</f>
        <v>3</v>
      </c>
      <c r="BR118" s="11">
        <f ca="1">COUNT($AN118:BA118)</f>
        <v>4</v>
      </c>
      <c r="BS118" s="11">
        <f ca="1">COUNT($AN118:BB118)</f>
        <v>4</v>
      </c>
      <c r="BT118" s="4">
        <f t="shared" ca="1" si="80"/>
        <v>4</v>
      </c>
      <c r="BV118" s="11">
        <f ca="1">IFERROR(HLOOKUP(BV$1,$BE118:$BS$216,ROWS($BE118:$BE$216),0),"")</f>
        <v>1150701</v>
      </c>
      <c r="BW118" s="11">
        <f ca="1">IFERROR(HLOOKUP(BW$1,$BE118:$BT$216,ROWS($BE118:$BE$216),0),"")</f>
        <v>1160701</v>
      </c>
      <c r="BX118" s="11">
        <f ca="1">IFERROR(HLOOKUP(BX$1,$BE118:$BS$216,ROWS($BE118:$BE$216),0),"")</f>
        <v>1190701</v>
      </c>
      <c r="BY118" s="11">
        <f ca="1">IFERROR(HLOOKUP(BY$1,$BE118:$BT$216,ROWS($BE118:$BE$216),0),"")</f>
        <v>1210701</v>
      </c>
      <c r="BZ118" s="11" t="str">
        <f ca="1">IFERROR(HLOOKUP(BZ$1,$BE118:$BS$216,ROWS($BE118:$BE$216),0),"")</f>
        <v/>
      </c>
      <c r="CA118" s="11" t="str">
        <f ca="1">IFERROR(HLOOKUP(CA$1,$BE118:$BT$216,ROWS($BE118:$BE$216),0),"")</f>
        <v/>
      </c>
      <c r="CD118" s="4" t="str">
        <f t="shared" ca="1" si="81"/>
        <v>if(Name() == "VINATIORGA-BOM") { includeOK = (DateNum() &gt;= 1150701 AND DateNum() &lt; 1160701) OR (DateNum() &gt;= 1190701 AND DateNum() &lt; 1210701); }</v>
      </c>
    </row>
    <row r="119" spans="1:82" x14ac:dyDescent="0.45">
      <c r="B119" s="4" t="s">
        <v>80</v>
      </c>
      <c r="C119" s="4" t="s">
        <v>18876</v>
      </c>
      <c r="D119" s="4" t="s">
        <v>23821</v>
      </c>
      <c r="F119" s="11" t="s">
        <v>21449</v>
      </c>
      <c r="G119" s="4">
        <f t="shared" si="50"/>
        <v>0</v>
      </c>
      <c r="H119" s="4">
        <f t="shared" si="51"/>
        <v>0</v>
      </c>
      <c r="I119" s="4">
        <f t="shared" si="52"/>
        <v>0</v>
      </c>
      <c r="J119" s="4">
        <f t="shared" si="53"/>
        <v>0</v>
      </c>
      <c r="K119" s="4">
        <f t="shared" si="54"/>
        <v>0</v>
      </c>
      <c r="L119" s="4">
        <f t="shared" si="55"/>
        <v>0</v>
      </c>
      <c r="M119" s="4">
        <f t="shared" si="56"/>
        <v>0</v>
      </c>
      <c r="N119" s="4">
        <f t="shared" si="57"/>
        <v>1</v>
      </c>
      <c r="O119" s="4">
        <f t="shared" si="58"/>
        <v>0</v>
      </c>
      <c r="P119" s="4">
        <f t="shared" si="59"/>
        <v>0</v>
      </c>
      <c r="Q119" s="4">
        <f t="shared" si="48"/>
        <v>0</v>
      </c>
      <c r="R119" s="4">
        <f t="shared" si="60"/>
        <v>0</v>
      </c>
      <c r="S119" s="4">
        <f t="shared" si="61"/>
        <v>0</v>
      </c>
      <c r="T119" s="11">
        <f t="shared" si="62"/>
        <v>0</v>
      </c>
      <c r="U119" s="11">
        <f t="shared" si="63"/>
        <v>0</v>
      </c>
      <c r="W119" s="11">
        <f ca="1">IF(SUM($W119:W119)&gt;0,IF(AND(G119=1,F119&lt;&gt;1),1,IF(AND(G119=0,F119&lt;&gt;0),-1,0)),IF(AND(G119=1,F119&lt;&gt;1),1,0))</f>
        <v>0</v>
      </c>
      <c r="X119" s="11">
        <f ca="1">IF(SUM($W119:W119)&gt;0,IF(AND(H119=1,G119&lt;&gt;1),1,IF(AND(H119=0,G119&lt;&gt;0),-1,0)),IF(AND(H119=1,G119&lt;&gt;1),1,0))</f>
        <v>0</v>
      </c>
      <c r="Y119" s="11">
        <f ca="1">IF(SUM($W119:X119)&gt;0,IF(AND(I119=1,H119&lt;&gt;1),1,IF(AND(I119=0,H119&lt;&gt;0),-1,0)),IF(AND(I119=1,H119&lt;&gt;1),1,0))</f>
        <v>0</v>
      </c>
      <c r="Z119" s="11">
        <f ca="1">IF(SUM($W119:Y119)&gt;0,IF(AND(J119=1,I119&lt;&gt;1),1,IF(AND(J119=0,I119&lt;&gt;0),-1,0)),IF(AND(J119=1,I119&lt;&gt;1),1,0))</f>
        <v>0</v>
      </c>
      <c r="AA119" s="11">
        <f ca="1">IF(SUM($W119:Z119)&gt;0,IF(AND(K119=1,J119&lt;&gt;1),1,IF(AND(K119=0,J119&lt;&gt;0),-1,0)),IF(AND(K119=1,J119&lt;&gt;1),1,0))</f>
        <v>0</v>
      </c>
      <c r="AB119" s="11">
        <f ca="1">IF(SUM($W119:AA119)&gt;0,IF(AND(L119=1,K119&lt;&gt;1),1,IF(AND(L119=0,K119&lt;&gt;0),-1,0)),IF(AND(L119=1,K119&lt;&gt;1),1,0))</f>
        <v>0</v>
      </c>
      <c r="AC119" s="11">
        <f ca="1">IF(SUM($W119:AB119)&gt;0,IF(AND(M119=1,L119&lt;&gt;1),1,IF(AND(M119=0,L119&lt;&gt;0),-1,0)),IF(AND(M119=1,L119&lt;&gt;1),1,0))</f>
        <v>0</v>
      </c>
      <c r="AD119" s="11">
        <f ca="1">IF(SUM($W119:AC119)&gt;0,IF(AND(N119=1,M119&lt;&gt;1),1,IF(AND(N119=0,M119&lt;&gt;0),-1,0)),IF(AND(N119=1,M119&lt;&gt;1),1,0))</f>
        <v>1</v>
      </c>
      <c r="AE119" s="11">
        <f ca="1">IF(SUM($W119:AD119)&gt;0,IF(AND(O119=1,N119&lt;&gt;1),1,IF(AND(O119=0,N119&lt;&gt;0),-1,0)),IF(AND(O119=1,N119&lt;&gt;1),1,0))</f>
        <v>-1</v>
      </c>
      <c r="AF119" s="11">
        <f ca="1">IF(SUM($W119:AE119)&gt;0,IF(AND(P119=1,O119&lt;&gt;1),1,IF(AND(P119=0,O119&lt;&gt;0),-1,0)),IF(AND(P119=1,O119&lt;&gt;1),1,0))</f>
        <v>0</v>
      </c>
      <c r="AG119" s="11">
        <f ca="1">IF(SUM($W119:AF119)&gt;0,IF(AND(Q119=1,P119&lt;&gt;1),1,IF(AND(Q119=0,P119&lt;&gt;0),-1,0)),IF(AND(Q119=1,P119&lt;&gt;1),1,0))</f>
        <v>0</v>
      </c>
      <c r="AH119" s="11">
        <f ca="1">IF(SUM($W119:AG119)&gt;0,IF(AND(R119=1,Q119&lt;&gt;1),1,IF(AND(R119=0,Q119&lt;&gt;0),-1,0)),IF(AND(R119=1,Q119&lt;&gt;1),1,0))</f>
        <v>0</v>
      </c>
      <c r="AI119" s="11">
        <f ca="1">IF(SUM($W119:AH119)&gt;0,IF(AND(S119=1,R119&lt;&gt;1),1,IF(AND(S119=0,R119&lt;&gt;0),-1,0)),IF(AND(S119=1,R119&lt;&gt;1),1,0))</f>
        <v>0</v>
      </c>
      <c r="AJ119" s="11">
        <f ca="1">IF(SUM($W119:AI119)&gt;0,IF(AND(T119=1,S119&lt;&gt;1),1,IF(AND(T119=0,S119&lt;&gt;0),-1,0)),IF(AND(T119=1,S119&lt;&gt;1),1,0))</f>
        <v>0</v>
      </c>
      <c r="AK119" s="11">
        <f ca="1">IF(SUM($W119:AJ119)&gt;0,IF(AND(U119=1,T119&lt;&gt;1),1,IF(AND(U119=0,T119&lt;&gt;0),-1,0)),IF(AND(U119=1,T119&lt;&gt;1),1,0))</f>
        <v>0</v>
      </c>
      <c r="AL119" s="11">
        <f t="shared" ca="1" si="64"/>
        <v>1</v>
      </c>
      <c r="AN119" s="4" t="str">
        <f t="shared" ca="1" si="82"/>
        <v/>
      </c>
      <c r="AO119" s="4" t="str">
        <f t="shared" ca="1" si="83"/>
        <v/>
      </c>
      <c r="AP119" s="4" t="str">
        <f t="shared" ca="1" si="84"/>
        <v/>
      </c>
      <c r="AQ119" s="4" t="str">
        <f t="shared" ca="1" si="85"/>
        <v/>
      </c>
      <c r="AR119" s="4" t="str">
        <f t="shared" ca="1" si="86"/>
        <v/>
      </c>
      <c r="AS119" s="4" t="str">
        <f t="shared" ca="1" si="87"/>
        <v/>
      </c>
      <c r="AT119" s="4" t="str">
        <f t="shared" ca="1" si="88"/>
        <v/>
      </c>
      <c r="AU119" s="4">
        <f t="shared" ca="1" si="89"/>
        <v>0</v>
      </c>
      <c r="AV119" s="4">
        <f t="shared" ca="1" si="90"/>
        <v>0</v>
      </c>
      <c r="AW119" s="4" t="str">
        <f t="shared" ca="1" si="91"/>
        <v/>
      </c>
      <c r="AX119" s="4" t="str">
        <f t="shared" ca="1" si="92"/>
        <v/>
      </c>
      <c r="AY119" s="4" t="str">
        <f t="shared" ca="1" si="93"/>
        <v/>
      </c>
      <c r="AZ119" s="4" t="str">
        <f t="shared" ca="1" si="94"/>
        <v/>
      </c>
      <c r="BA119" s="11" t="str">
        <f t="shared" ca="1" si="78"/>
        <v/>
      </c>
      <c r="BB119" s="11" t="str">
        <f t="shared" ca="1" si="79"/>
        <v/>
      </c>
      <c r="BC119" s="11" t="str">
        <f t="shared" ca="1" si="49"/>
        <v/>
      </c>
      <c r="BE119" s="4">
        <f ca="1">COUNT($AN119:AN119)</f>
        <v>0</v>
      </c>
      <c r="BF119" s="4">
        <f ca="1">COUNT($AN119:AO119)</f>
        <v>0</v>
      </c>
      <c r="BG119" s="4">
        <f ca="1">COUNT($AN119:AP119)</f>
        <v>0</v>
      </c>
      <c r="BH119" s="4">
        <f ca="1">COUNT($AN119:AQ119)</f>
        <v>0</v>
      </c>
      <c r="BI119" s="4">
        <f ca="1">COUNT($AN119:AR119)</f>
        <v>0</v>
      </c>
      <c r="BJ119" s="4">
        <f ca="1">COUNT($AN119:AS119)</f>
        <v>0</v>
      </c>
      <c r="BK119" s="4">
        <f ca="1">COUNT($AN119:AT119)</f>
        <v>0</v>
      </c>
      <c r="BL119" s="4">
        <f ca="1">COUNT($AN119:AU119)</f>
        <v>1</v>
      </c>
      <c r="BM119" s="4">
        <f ca="1">COUNT($AN119:AV119)</f>
        <v>2</v>
      </c>
      <c r="BN119" s="4">
        <f ca="1">COUNT($AN119:AW119)</f>
        <v>2</v>
      </c>
      <c r="BO119" s="4">
        <f ca="1">COUNT($AN119:AX119)</f>
        <v>2</v>
      </c>
      <c r="BP119" s="4">
        <f ca="1">COUNT($AN119:AY119)</f>
        <v>2</v>
      </c>
      <c r="BQ119" s="4">
        <f ca="1">COUNT($AN119:AZ119)</f>
        <v>2</v>
      </c>
      <c r="BR119" s="11">
        <f ca="1">COUNT($AN119:BA119)</f>
        <v>2</v>
      </c>
      <c r="BS119" s="11">
        <f ca="1">COUNT($AN119:BB119)</f>
        <v>2</v>
      </c>
      <c r="BT119" s="4">
        <f t="shared" ca="1" si="80"/>
        <v>2</v>
      </c>
      <c r="BV119" s="11">
        <f ca="1">IFERROR(HLOOKUP(BV$1,$BE119:$BS$216,ROWS($BE119:$BE$216),0),"")</f>
        <v>1150701</v>
      </c>
      <c r="BW119" s="11">
        <f ca="1">IFERROR(HLOOKUP(BW$1,$BE119:$BT$216,ROWS($BE119:$BE$216),0),"")</f>
        <v>1160701</v>
      </c>
      <c r="BX119" s="11" t="str">
        <f ca="1">IFERROR(HLOOKUP(BX$1,$BE119:$BS$216,ROWS($BE119:$BE$216),0),"")</f>
        <v/>
      </c>
      <c r="BY119" s="11" t="str">
        <f ca="1">IFERROR(HLOOKUP(BY$1,$BE119:$BT$216,ROWS($BE119:$BE$216),0),"")</f>
        <v/>
      </c>
      <c r="BZ119" s="11" t="str">
        <f ca="1">IFERROR(HLOOKUP(BZ$1,$BE119:$BS$216,ROWS($BE119:$BE$216),0),"")</f>
        <v/>
      </c>
      <c r="CA119" s="11" t="str">
        <f ca="1">IFERROR(HLOOKUP(CA$1,$BE119:$BT$216,ROWS($BE119:$BE$216),0),"")</f>
        <v/>
      </c>
      <c r="CD119" s="4" t="str">
        <f t="shared" ca="1" si="81"/>
        <v>if(Name() == "PIIND-BOM") { includeOK = (DateNum() &gt;= 1150701 AND DateNum() &lt; 1160701); }</v>
      </c>
    </row>
    <row r="120" spans="1:82" x14ac:dyDescent="0.45">
      <c r="B120" s="4" t="s">
        <v>40</v>
      </c>
      <c r="C120" s="4" t="s">
        <v>19200</v>
      </c>
      <c r="D120" s="4" t="s">
        <v>23785</v>
      </c>
      <c r="F120" s="11" t="s">
        <v>23215</v>
      </c>
      <c r="G120" s="4">
        <f t="shared" si="50"/>
        <v>0</v>
      </c>
      <c r="H120" s="4">
        <f t="shared" si="51"/>
        <v>0</v>
      </c>
      <c r="I120" s="4">
        <f t="shared" si="52"/>
        <v>0</v>
      </c>
      <c r="J120" s="4">
        <f t="shared" si="53"/>
        <v>0</v>
      </c>
      <c r="K120" s="4">
        <f t="shared" si="54"/>
        <v>0</v>
      </c>
      <c r="L120" s="4">
        <f t="shared" si="55"/>
        <v>0</v>
      </c>
      <c r="M120" s="4">
        <f t="shared" si="56"/>
        <v>0</v>
      </c>
      <c r="N120" s="4">
        <f t="shared" si="57"/>
        <v>1</v>
      </c>
      <c r="O120" s="4">
        <f t="shared" si="58"/>
        <v>0</v>
      </c>
      <c r="P120" s="4">
        <f t="shared" si="59"/>
        <v>1</v>
      </c>
      <c r="Q120" s="4">
        <f t="shared" si="48"/>
        <v>0</v>
      </c>
      <c r="R120" s="4">
        <f t="shared" si="60"/>
        <v>0</v>
      </c>
      <c r="S120" s="4">
        <f t="shared" si="61"/>
        <v>0</v>
      </c>
      <c r="T120" s="11">
        <f t="shared" si="62"/>
        <v>0</v>
      </c>
      <c r="U120" s="11">
        <f t="shared" si="63"/>
        <v>0</v>
      </c>
      <c r="W120" s="11">
        <f ca="1">IF(SUM($W120:W120)&gt;0,IF(AND(G120=1,F120&lt;&gt;1),1,IF(AND(G120=0,F120&lt;&gt;0),-1,0)),IF(AND(G120=1,F120&lt;&gt;1),1,0))</f>
        <v>0</v>
      </c>
      <c r="X120" s="11">
        <f ca="1">IF(SUM($W120:W120)&gt;0,IF(AND(H120=1,G120&lt;&gt;1),1,IF(AND(H120=0,G120&lt;&gt;0),-1,0)),IF(AND(H120=1,G120&lt;&gt;1),1,0))</f>
        <v>0</v>
      </c>
      <c r="Y120" s="11">
        <f ca="1">IF(SUM($W120:X120)&gt;0,IF(AND(I120=1,H120&lt;&gt;1),1,IF(AND(I120=0,H120&lt;&gt;0),-1,0)),IF(AND(I120=1,H120&lt;&gt;1),1,0))</f>
        <v>0</v>
      </c>
      <c r="Z120" s="11">
        <f ca="1">IF(SUM($W120:Y120)&gt;0,IF(AND(J120=1,I120&lt;&gt;1),1,IF(AND(J120=0,I120&lt;&gt;0),-1,0)),IF(AND(J120=1,I120&lt;&gt;1),1,0))</f>
        <v>0</v>
      </c>
      <c r="AA120" s="11">
        <f ca="1">IF(SUM($W120:Z120)&gt;0,IF(AND(K120=1,J120&lt;&gt;1),1,IF(AND(K120=0,J120&lt;&gt;0),-1,0)),IF(AND(K120=1,J120&lt;&gt;1),1,0))</f>
        <v>0</v>
      </c>
      <c r="AB120" s="11">
        <f ca="1">IF(SUM($W120:AA120)&gt;0,IF(AND(L120=1,K120&lt;&gt;1),1,IF(AND(L120=0,K120&lt;&gt;0),-1,0)),IF(AND(L120=1,K120&lt;&gt;1),1,0))</f>
        <v>0</v>
      </c>
      <c r="AC120" s="11">
        <f ca="1">IF(SUM($W120:AB120)&gt;0,IF(AND(M120=1,L120&lt;&gt;1),1,IF(AND(M120=0,L120&lt;&gt;0),-1,0)),IF(AND(M120=1,L120&lt;&gt;1),1,0))</f>
        <v>0</v>
      </c>
      <c r="AD120" s="11">
        <f ca="1">IF(SUM($W120:AC120)&gt;0,IF(AND(N120=1,M120&lt;&gt;1),1,IF(AND(N120=0,M120&lt;&gt;0),-1,0)),IF(AND(N120=1,M120&lt;&gt;1),1,0))</f>
        <v>1</v>
      </c>
      <c r="AE120" s="11">
        <f ca="1">IF(SUM($W120:AD120)&gt;0,IF(AND(O120=1,N120&lt;&gt;1),1,IF(AND(O120=0,N120&lt;&gt;0),-1,0)),IF(AND(O120=1,N120&lt;&gt;1),1,0))</f>
        <v>-1</v>
      </c>
      <c r="AF120" s="11">
        <f ca="1">IF(SUM($W120:AE120)&gt;0,IF(AND(P120=1,O120&lt;&gt;1),1,IF(AND(P120=0,O120&lt;&gt;0),-1,0)),IF(AND(P120=1,O120&lt;&gt;1),1,0))</f>
        <v>1</v>
      </c>
      <c r="AG120" s="11">
        <f ca="1">IF(SUM($W120:AF120)&gt;0,IF(AND(Q120=1,P120&lt;&gt;1),1,IF(AND(Q120=0,P120&lt;&gt;0),-1,0)),IF(AND(Q120=1,P120&lt;&gt;1),1,0))</f>
        <v>-1</v>
      </c>
      <c r="AH120" s="11">
        <f ca="1">IF(SUM($W120:AG120)&gt;0,IF(AND(R120=1,Q120&lt;&gt;1),1,IF(AND(R120=0,Q120&lt;&gt;0),-1,0)),IF(AND(R120=1,Q120&lt;&gt;1),1,0))</f>
        <v>0</v>
      </c>
      <c r="AI120" s="11">
        <f ca="1">IF(SUM($W120:AH120)&gt;0,IF(AND(S120=1,R120&lt;&gt;1),1,IF(AND(S120=0,R120&lt;&gt;0),-1,0)),IF(AND(S120=1,R120&lt;&gt;1),1,0))</f>
        <v>0</v>
      </c>
      <c r="AJ120" s="11">
        <f ca="1">IF(SUM($W120:AI120)&gt;0,IF(AND(T120=1,S120&lt;&gt;1),1,IF(AND(T120=0,S120&lt;&gt;0),-1,0)),IF(AND(T120=1,S120&lt;&gt;1),1,0))</f>
        <v>0</v>
      </c>
      <c r="AK120" s="11">
        <f ca="1">IF(SUM($W120:AJ120)&gt;0,IF(AND(U120=1,T120&lt;&gt;1),1,IF(AND(U120=0,T120&lt;&gt;0),-1,0)),IF(AND(U120=1,T120&lt;&gt;1),1,0))</f>
        <v>0</v>
      </c>
      <c r="AL120" s="11">
        <f t="shared" ca="1" si="64"/>
        <v>2</v>
      </c>
      <c r="AN120" s="4" t="str">
        <f t="shared" ca="1" si="82"/>
        <v/>
      </c>
      <c r="AO120" s="4" t="str">
        <f t="shared" ca="1" si="83"/>
        <v/>
      </c>
      <c r="AP120" s="4" t="str">
        <f t="shared" ca="1" si="84"/>
        <v/>
      </c>
      <c r="AQ120" s="4" t="str">
        <f t="shared" ca="1" si="85"/>
        <v/>
      </c>
      <c r="AR120" s="4" t="str">
        <f t="shared" ca="1" si="86"/>
        <v/>
      </c>
      <c r="AS120" s="4" t="str">
        <f t="shared" ca="1" si="87"/>
        <v/>
      </c>
      <c r="AT120" s="4" t="str">
        <f t="shared" ca="1" si="88"/>
        <v/>
      </c>
      <c r="AU120" s="4">
        <f t="shared" ca="1" si="89"/>
        <v>0</v>
      </c>
      <c r="AV120" s="4">
        <f t="shared" ca="1" si="90"/>
        <v>0</v>
      </c>
      <c r="AW120" s="4">
        <f t="shared" ca="1" si="91"/>
        <v>0</v>
      </c>
      <c r="AX120" s="4">
        <f t="shared" ca="1" si="92"/>
        <v>0</v>
      </c>
      <c r="AY120" s="4" t="str">
        <f t="shared" ca="1" si="93"/>
        <v/>
      </c>
      <c r="AZ120" s="4" t="str">
        <f t="shared" ca="1" si="94"/>
        <v/>
      </c>
      <c r="BA120" s="11" t="str">
        <f t="shared" ca="1" si="78"/>
        <v/>
      </c>
      <c r="BB120" s="11" t="str">
        <f t="shared" ca="1" si="79"/>
        <v/>
      </c>
      <c r="BC120" s="11" t="str">
        <f t="shared" ca="1" si="49"/>
        <v/>
      </c>
      <c r="BE120" s="4">
        <f ca="1">COUNT($AN120:AN120)</f>
        <v>0</v>
      </c>
      <c r="BF120" s="4">
        <f ca="1">COUNT($AN120:AO120)</f>
        <v>0</v>
      </c>
      <c r="BG120" s="4">
        <f ca="1">COUNT($AN120:AP120)</f>
        <v>0</v>
      </c>
      <c r="BH120" s="4">
        <f ca="1">COUNT($AN120:AQ120)</f>
        <v>0</v>
      </c>
      <c r="BI120" s="4">
        <f ca="1">COUNT($AN120:AR120)</f>
        <v>0</v>
      </c>
      <c r="BJ120" s="4">
        <f ca="1">COUNT($AN120:AS120)</f>
        <v>0</v>
      </c>
      <c r="BK120" s="4">
        <f ca="1">COUNT($AN120:AT120)</f>
        <v>0</v>
      </c>
      <c r="BL120" s="4">
        <f ca="1">COUNT($AN120:AU120)</f>
        <v>1</v>
      </c>
      <c r="BM120" s="4">
        <f ca="1">COUNT($AN120:AV120)</f>
        <v>2</v>
      </c>
      <c r="BN120" s="4">
        <f ca="1">COUNT($AN120:AW120)</f>
        <v>3</v>
      </c>
      <c r="BO120" s="4">
        <f ca="1">COUNT($AN120:AX120)</f>
        <v>4</v>
      </c>
      <c r="BP120" s="4">
        <f ca="1">COUNT($AN120:AY120)</f>
        <v>4</v>
      </c>
      <c r="BQ120" s="4">
        <f ca="1">COUNT($AN120:AZ120)</f>
        <v>4</v>
      </c>
      <c r="BR120" s="11">
        <f ca="1">COUNT($AN120:BA120)</f>
        <v>4</v>
      </c>
      <c r="BS120" s="11">
        <f ca="1">COUNT($AN120:BB120)</f>
        <v>4</v>
      </c>
      <c r="BT120" s="4">
        <f t="shared" ca="1" si="80"/>
        <v>4</v>
      </c>
      <c r="BV120" s="11">
        <f ca="1">IFERROR(HLOOKUP(BV$1,$BE120:$BS$216,ROWS($BE120:$BE$216),0),"")</f>
        <v>1150701</v>
      </c>
      <c r="BW120" s="11">
        <f ca="1">IFERROR(HLOOKUP(BW$1,$BE120:$BT$216,ROWS($BE120:$BE$216),0),"")</f>
        <v>1160701</v>
      </c>
      <c r="BX120" s="11">
        <f ca="1">IFERROR(HLOOKUP(BX$1,$BE120:$BS$216,ROWS($BE120:$BE$216),0),"")</f>
        <v>1170701</v>
      </c>
      <c r="BY120" s="11">
        <f ca="1">IFERROR(HLOOKUP(BY$1,$BE120:$BT$216,ROWS($BE120:$BE$216),0),"")</f>
        <v>1180701</v>
      </c>
      <c r="BZ120" s="11" t="str">
        <f ca="1">IFERROR(HLOOKUP(BZ$1,$BE120:$BS$216,ROWS($BE120:$BE$216),0),"")</f>
        <v/>
      </c>
      <c r="CA120" s="11" t="str">
        <f ca="1">IFERROR(HLOOKUP(CA$1,$BE120:$BT$216,ROWS($BE120:$BE$216),0),"")</f>
        <v/>
      </c>
      <c r="CD120" s="4" t="str">
        <f t="shared" ca="1" si="81"/>
        <v>if(Name() == "VAKRANGEE-BOM") { includeOK = (DateNum() &gt;= 1150701 AND DateNum() &lt; 1160701) OR (DateNum() &gt;= 1170701 AND DateNum() &lt; 1180701); }</v>
      </c>
    </row>
    <row r="121" spans="1:82" x14ac:dyDescent="0.45">
      <c r="B121" s="4" t="s">
        <v>81</v>
      </c>
      <c r="C121" s="4" t="s">
        <v>21502</v>
      </c>
      <c r="D121" s="4" t="s">
        <v>23822</v>
      </c>
      <c r="F121" s="11" t="s">
        <v>18524</v>
      </c>
      <c r="G121" s="4">
        <f t="shared" si="50"/>
        <v>0</v>
      </c>
      <c r="H121" s="4">
        <f t="shared" si="51"/>
        <v>0</v>
      </c>
      <c r="I121" s="4">
        <f t="shared" si="52"/>
        <v>0</v>
      </c>
      <c r="J121" s="4">
        <f t="shared" si="53"/>
        <v>0</v>
      </c>
      <c r="K121" s="4">
        <f t="shared" si="54"/>
        <v>0</v>
      </c>
      <c r="L121" s="4">
        <f t="shared" si="55"/>
        <v>0</v>
      </c>
      <c r="M121" s="4">
        <f t="shared" si="56"/>
        <v>0</v>
      </c>
      <c r="N121" s="4">
        <f t="shared" si="57"/>
        <v>1</v>
      </c>
      <c r="O121" s="4">
        <f t="shared" si="58"/>
        <v>1</v>
      </c>
      <c r="P121" s="4">
        <f t="shared" si="59"/>
        <v>0</v>
      </c>
      <c r="Q121" s="4">
        <f t="shared" si="48"/>
        <v>0</v>
      </c>
      <c r="R121" s="4">
        <f t="shared" si="60"/>
        <v>0</v>
      </c>
      <c r="S121" s="4">
        <f t="shared" si="61"/>
        <v>0</v>
      </c>
      <c r="T121" s="11">
        <f t="shared" si="62"/>
        <v>0</v>
      </c>
      <c r="U121" s="11">
        <f t="shared" si="63"/>
        <v>0</v>
      </c>
      <c r="W121" s="11">
        <f ca="1">IF(SUM($W121:W121)&gt;0,IF(AND(G121=1,F121&lt;&gt;1),1,IF(AND(G121=0,F121&lt;&gt;0),-1,0)),IF(AND(G121=1,F121&lt;&gt;1),1,0))</f>
        <v>0</v>
      </c>
      <c r="X121" s="11">
        <f ca="1">IF(SUM($W121:W121)&gt;0,IF(AND(H121=1,G121&lt;&gt;1),1,IF(AND(H121=0,G121&lt;&gt;0),-1,0)),IF(AND(H121=1,G121&lt;&gt;1),1,0))</f>
        <v>0</v>
      </c>
      <c r="Y121" s="11">
        <f ca="1">IF(SUM($W121:X121)&gt;0,IF(AND(I121=1,H121&lt;&gt;1),1,IF(AND(I121=0,H121&lt;&gt;0),-1,0)),IF(AND(I121=1,H121&lt;&gt;1),1,0))</f>
        <v>0</v>
      </c>
      <c r="Z121" s="11">
        <f ca="1">IF(SUM($W121:Y121)&gt;0,IF(AND(J121=1,I121&lt;&gt;1),1,IF(AND(J121=0,I121&lt;&gt;0),-1,0)),IF(AND(J121=1,I121&lt;&gt;1),1,0))</f>
        <v>0</v>
      </c>
      <c r="AA121" s="11">
        <f ca="1">IF(SUM($W121:Z121)&gt;0,IF(AND(K121=1,J121&lt;&gt;1),1,IF(AND(K121=0,J121&lt;&gt;0),-1,0)),IF(AND(K121=1,J121&lt;&gt;1),1,0))</f>
        <v>0</v>
      </c>
      <c r="AB121" s="11">
        <f ca="1">IF(SUM($W121:AA121)&gt;0,IF(AND(L121=1,K121&lt;&gt;1),1,IF(AND(L121=0,K121&lt;&gt;0),-1,0)),IF(AND(L121=1,K121&lt;&gt;1),1,0))</f>
        <v>0</v>
      </c>
      <c r="AC121" s="11">
        <f ca="1">IF(SUM($W121:AB121)&gt;0,IF(AND(M121=1,L121&lt;&gt;1),1,IF(AND(M121=0,L121&lt;&gt;0),-1,0)),IF(AND(M121=1,L121&lt;&gt;1),1,0))</f>
        <v>0</v>
      </c>
      <c r="AD121" s="11">
        <f ca="1">IF(SUM($W121:AC121)&gt;0,IF(AND(N121=1,M121&lt;&gt;1),1,IF(AND(N121=0,M121&lt;&gt;0),-1,0)),IF(AND(N121=1,M121&lt;&gt;1),1,0))</f>
        <v>1</v>
      </c>
      <c r="AE121" s="11">
        <f ca="1">IF(SUM($W121:AD121)&gt;0,IF(AND(O121=1,N121&lt;&gt;1),1,IF(AND(O121=0,N121&lt;&gt;0),-1,0)),IF(AND(O121=1,N121&lt;&gt;1),1,0))</f>
        <v>0</v>
      </c>
      <c r="AF121" s="11">
        <f ca="1">IF(SUM($W121:AE121)&gt;0,IF(AND(P121=1,O121&lt;&gt;1),1,IF(AND(P121=0,O121&lt;&gt;0),-1,0)),IF(AND(P121=1,O121&lt;&gt;1),1,0))</f>
        <v>-1</v>
      </c>
      <c r="AG121" s="11">
        <f ca="1">IF(SUM($W121:AF121)&gt;0,IF(AND(Q121=1,P121&lt;&gt;1),1,IF(AND(Q121=0,P121&lt;&gt;0),-1,0)),IF(AND(Q121=1,P121&lt;&gt;1),1,0))</f>
        <v>0</v>
      </c>
      <c r="AH121" s="11">
        <f ca="1">IF(SUM($W121:AG121)&gt;0,IF(AND(R121=1,Q121&lt;&gt;1),1,IF(AND(R121=0,Q121&lt;&gt;0),-1,0)),IF(AND(R121=1,Q121&lt;&gt;1),1,0))</f>
        <v>0</v>
      </c>
      <c r="AI121" s="11">
        <f ca="1">IF(SUM($W121:AH121)&gt;0,IF(AND(S121=1,R121&lt;&gt;1),1,IF(AND(S121=0,R121&lt;&gt;0),-1,0)),IF(AND(S121=1,R121&lt;&gt;1),1,0))</f>
        <v>0</v>
      </c>
      <c r="AJ121" s="11">
        <f ca="1">IF(SUM($W121:AI121)&gt;0,IF(AND(T121=1,S121&lt;&gt;1),1,IF(AND(T121=0,S121&lt;&gt;0),-1,0)),IF(AND(T121=1,S121&lt;&gt;1),1,0))</f>
        <v>0</v>
      </c>
      <c r="AK121" s="11">
        <f ca="1">IF(SUM($W121:AJ121)&gt;0,IF(AND(U121=1,T121&lt;&gt;1),1,IF(AND(U121=0,T121&lt;&gt;0),-1,0)),IF(AND(U121=1,T121&lt;&gt;1),1,0))</f>
        <v>0</v>
      </c>
      <c r="AL121" s="11">
        <f t="shared" ca="1" si="64"/>
        <v>1</v>
      </c>
      <c r="AN121" s="4" t="str">
        <f t="shared" ca="1" si="82"/>
        <v/>
      </c>
      <c r="AO121" s="4" t="str">
        <f t="shared" ca="1" si="83"/>
        <v/>
      </c>
      <c r="AP121" s="4" t="str">
        <f t="shared" ca="1" si="84"/>
        <v/>
      </c>
      <c r="AQ121" s="4" t="str">
        <f t="shared" ca="1" si="85"/>
        <v/>
      </c>
      <c r="AR121" s="4" t="str">
        <f t="shared" ca="1" si="86"/>
        <v/>
      </c>
      <c r="AS121" s="4" t="str">
        <f t="shared" ca="1" si="87"/>
        <v/>
      </c>
      <c r="AT121" s="4" t="str">
        <f t="shared" ca="1" si="88"/>
        <v/>
      </c>
      <c r="AU121" s="4">
        <f t="shared" ca="1" si="89"/>
        <v>0</v>
      </c>
      <c r="AV121" s="4" t="str">
        <f t="shared" ca="1" si="90"/>
        <v/>
      </c>
      <c r="AW121" s="4">
        <f t="shared" ca="1" si="91"/>
        <v>0</v>
      </c>
      <c r="AX121" s="4" t="str">
        <f t="shared" ca="1" si="92"/>
        <v/>
      </c>
      <c r="AY121" s="4" t="str">
        <f t="shared" ca="1" si="93"/>
        <v/>
      </c>
      <c r="AZ121" s="4" t="str">
        <f t="shared" ca="1" si="94"/>
        <v/>
      </c>
      <c r="BA121" s="11" t="str">
        <f t="shared" ca="1" si="78"/>
        <v/>
      </c>
      <c r="BB121" s="11" t="str">
        <f t="shared" ca="1" si="79"/>
        <v/>
      </c>
      <c r="BC121" s="11" t="str">
        <f t="shared" ca="1" si="49"/>
        <v/>
      </c>
      <c r="BE121" s="4">
        <f ca="1">COUNT($AN121:AN121)</f>
        <v>0</v>
      </c>
      <c r="BF121" s="4">
        <f ca="1">COUNT($AN121:AO121)</f>
        <v>0</v>
      </c>
      <c r="BG121" s="4">
        <f ca="1">COUNT($AN121:AP121)</f>
        <v>0</v>
      </c>
      <c r="BH121" s="4">
        <f ca="1">COUNT($AN121:AQ121)</f>
        <v>0</v>
      </c>
      <c r="BI121" s="4">
        <f ca="1">COUNT($AN121:AR121)</f>
        <v>0</v>
      </c>
      <c r="BJ121" s="4">
        <f ca="1">COUNT($AN121:AS121)</f>
        <v>0</v>
      </c>
      <c r="BK121" s="4">
        <f ca="1">COUNT($AN121:AT121)</f>
        <v>0</v>
      </c>
      <c r="BL121" s="4">
        <f ca="1">COUNT($AN121:AU121)</f>
        <v>1</v>
      </c>
      <c r="BM121" s="4">
        <f ca="1">COUNT($AN121:AV121)</f>
        <v>1</v>
      </c>
      <c r="BN121" s="4">
        <f ca="1">COUNT($AN121:AW121)</f>
        <v>2</v>
      </c>
      <c r="BO121" s="4">
        <f ca="1">COUNT($AN121:AX121)</f>
        <v>2</v>
      </c>
      <c r="BP121" s="4">
        <f ca="1">COUNT($AN121:AY121)</f>
        <v>2</v>
      </c>
      <c r="BQ121" s="4">
        <f ca="1">COUNT($AN121:AZ121)</f>
        <v>2</v>
      </c>
      <c r="BR121" s="11">
        <f ca="1">COUNT($AN121:BA121)</f>
        <v>2</v>
      </c>
      <c r="BS121" s="11">
        <f ca="1">COUNT($AN121:BB121)</f>
        <v>2</v>
      </c>
      <c r="BT121" s="4">
        <f t="shared" ca="1" si="80"/>
        <v>2</v>
      </c>
      <c r="BV121" s="11">
        <f ca="1">IFERROR(HLOOKUP(BV$1,$BE121:$BS$216,ROWS($BE121:$BE$216),0),"")</f>
        <v>1150701</v>
      </c>
      <c r="BW121" s="11">
        <f ca="1">IFERROR(HLOOKUP(BW$1,$BE121:$BT$216,ROWS($BE121:$BE$216),0),"")</f>
        <v>1170701</v>
      </c>
      <c r="BX121" s="11" t="str">
        <f ca="1">IFERROR(HLOOKUP(BX$1,$BE121:$BS$216,ROWS($BE121:$BE$216),0),"")</f>
        <v/>
      </c>
      <c r="BY121" s="11" t="str">
        <f ca="1">IFERROR(HLOOKUP(BY$1,$BE121:$BT$216,ROWS($BE121:$BE$216),0),"")</f>
        <v/>
      </c>
      <c r="BZ121" s="11" t="str">
        <f ca="1">IFERROR(HLOOKUP(BZ$1,$BE121:$BS$216,ROWS($BE121:$BE$216),0),"")</f>
        <v/>
      </c>
      <c r="CA121" s="11" t="str">
        <f ca="1">IFERROR(HLOOKUP(CA$1,$BE121:$BT$216,ROWS($BE121:$BE$216),0),"")</f>
        <v/>
      </c>
      <c r="CD121" s="4" t="str">
        <f t="shared" ca="1" si="81"/>
        <v>if(Name() == "BBTC-BOM") { includeOK = (DateNum() &gt;= 1150701 AND DateNum() &lt; 1170701); }</v>
      </c>
    </row>
    <row r="122" spans="1:82" x14ac:dyDescent="0.45">
      <c r="B122" s="4" t="s">
        <v>82</v>
      </c>
      <c r="C122" s="4" t="s">
        <v>22543</v>
      </c>
      <c r="D122" s="4" t="s">
        <v>23823</v>
      </c>
      <c r="F122" s="11" t="s">
        <v>18637</v>
      </c>
      <c r="G122" s="4">
        <f t="shared" si="50"/>
        <v>0</v>
      </c>
      <c r="H122" s="4">
        <f t="shared" si="51"/>
        <v>0</v>
      </c>
      <c r="I122" s="4">
        <f t="shared" si="52"/>
        <v>0</v>
      </c>
      <c r="J122" s="4">
        <f t="shared" si="53"/>
        <v>0</v>
      </c>
      <c r="K122" s="4">
        <f t="shared" si="54"/>
        <v>0</v>
      </c>
      <c r="L122" s="4">
        <f t="shared" si="55"/>
        <v>0</v>
      </c>
      <c r="M122" s="4">
        <f t="shared" si="56"/>
        <v>0</v>
      </c>
      <c r="N122" s="4">
        <f t="shared" si="57"/>
        <v>1</v>
      </c>
      <c r="O122" s="4">
        <f t="shared" si="58"/>
        <v>0</v>
      </c>
      <c r="P122" s="4">
        <f t="shared" si="59"/>
        <v>0</v>
      </c>
      <c r="Q122" s="4">
        <f t="shared" si="48"/>
        <v>0</v>
      </c>
      <c r="R122" s="4">
        <f t="shared" si="60"/>
        <v>0</v>
      </c>
      <c r="S122" s="4">
        <f t="shared" si="61"/>
        <v>0</v>
      </c>
      <c r="T122" s="11">
        <f t="shared" si="62"/>
        <v>0</v>
      </c>
      <c r="U122" s="11">
        <f t="shared" si="63"/>
        <v>0</v>
      </c>
      <c r="W122" s="11">
        <f ca="1">IF(SUM($W122:W122)&gt;0,IF(AND(G122=1,F122&lt;&gt;1),1,IF(AND(G122=0,F122&lt;&gt;0),-1,0)),IF(AND(G122=1,F122&lt;&gt;1),1,0))</f>
        <v>0</v>
      </c>
      <c r="X122" s="11">
        <f ca="1">IF(SUM($W122:W122)&gt;0,IF(AND(H122=1,G122&lt;&gt;1),1,IF(AND(H122=0,G122&lt;&gt;0),-1,0)),IF(AND(H122=1,G122&lt;&gt;1),1,0))</f>
        <v>0</v>
      </c>
      <c r="Y122" s="11">
        <f ca="1">IF(SUM($W122:X122)&gt;0,IF(AND(I122=1,H122&lt;&gt;1),1,IF(AND(I122=0,H122&lt;&gt;0),-1,0)),IF(AND(I122=1,H122&lt;&gt;1),1,0))</f>
        <v>0</v>
      </c>
      <c r="Z122" s="11">
        <f ca="1">IF(SUM($W122:Y122)&gt;0,IF(AND(J122=1,I122&lt;&gt;1),1,IF(AND(J122=0,I122&lt;&gt;0),-1,0)),IF(AND(J122=1,I122&lt;&gt;1),1,0))</f>
        <v>0</v>
      </c>
      <c r="AA122" s="11">
        <f ca="1">IF(SUM($W122:Z122)&gt;0,IF(AND(K122=1,J122&lt;&gt;1),1,IF(AND(K122=0,J122&lt;&gt;0),-1,0)),IF(AND(K122=1,J122&lt;&gt;1),1,0))</f>
        <v>0</v>
      </c>
      <c r="AB122" s="11">
        <f ca="1">IF(SUM($W122:AA122)&gt;0,IF(AND(L122=1,K122&lt;&gt;1),1,IF(AND(L122=0,K122&lt;&gt;0),-1,0)),IF(AND(L122=1,K122&lt;&gt;1),1,0))</f>
        <v>0</v>
      </c>
      <c r="AC122" s="11">
        <f ca="1">IF(SUM($W122:AB122)&gt;0,IF(AND(M122=1,L122&lt;&gt;1),1,IF(AND(M122=0,L122&lt;&gt;0),-1,0)),IF(AND(M122=1,L122&lt;&gt;1),1,0))</f>
        <v>0</v>
      </c>
      <c r="AD122" s="11">
        <f ca="1">IF(SUM($W122:AC122)&gt;0,IF(AND(N122=1,M122&lt;&gt;1),1,IF(AND(N122=0,M122&lt;&gt;0),-1,0)),IF(AND(N122=1,M122&lt;&gt;1),1,0))</f>
        <v>1</v>
      </c>
      <c r="AE122" s="11">
        <f ca="1">IF(SUM($W122:AD122)&gt;0,IF(AND(O122=1,N122&lt;&gt;1),1,IF(AND(O122=0,N122&lt;&gt;0),-1,0)),IF(AND(O122=1,N122&lt;&gt;1),1,0))</f>
        <v>-1</v>
      </c>
      <c r="AF122" s="11">
        <f ca="1">IF(SUM($W122:AE122)&gt;0,IF(AND(P122=1,O122&lt;&gt;1),1,IF(AND(P122=0,O122&lt;&gt;0),-1,0)),IF(AND(P122=1,O122&lt;&gt;1),1,0))</f>
        <v>0</v>
      </c>
      <c r="AG122" s="11">
        <f ca="1">IF(SUM($W122:AF122)&gt;0,IF(AND(Q122=1,P122&lt;&gt;1),1,IF(AND(Q122=0,P122&lt;&gt;0),-1,0)),IF(AND(Q122=1,P122&lt;&gt;1),1,0))</f>
        <v>0</v>
      </c>
      <c r="AH122" s="11">
        <f ca="1">IF(SUM($W122:AG122)&gt;0,IF(AND(R122=1,Q122&lt;&gt;1),1,IF(AND(R122=0,Q122&lt;&gt;0),-1,0)),IF(AND(R122=1,Q122&lt;&gt;1),1,0))</f>
        <v>0</v>
      </c>
      <c r="AI122" s="11">
        <f ca="1">IF(SUM($W122:AH122)&gt;0,IF(AND(S122=1,R122&lt;&gt;1),1,IF(AND(S122=0,R122&lt;&gt;0),-1,0)),IF(AND(S122=1,R122&lt;&gt;1),1,0))</f>
        <v>0</v>
      </c>
      <c r="AJ122" s="11">
        <f ca="1">IF(SUM($W122:AI122)&gt;0,IF(AND(T122=1,S122&lt;&gt;1),1,IF(AND(T122=0,S122&lt;&gt;0),-1,0)),IF(AND(T122=1,S122&lt;&gt;1),1,0))</f>
        <v>0</v>
      </c>
      <c r="AK122" s="11">
        <f ca="1">IF(SUM($W122:AJ122)&gt;0,IF(AND(U122=1,T122&lt;&gt;1),1,IF(AND(U122=0,T122&lt;&gt;0),-1,0)),IF(AND(U122=1,T122&lt;&gt;1),1,0))</f>
        <v>0</v>
      </c>
      <c r="AL122" s="11">
        <f t="shared" ca="1" si="64"/>
        <v>1</v>
      </c>
      <c r="AN122" s="4" t="str">
        <f t="shared" ca="1" si="82"/>
        <v/>
      </c>
      <c r="AO122" s="4" t="str">
        <f t="shared" ca="1" si="83"/>
        <v/>
      </c>
      <c r="AP122" s="4" t="str">
        <f t="shared" ca="1" si="84"/>
        <v/>
      </c>
      <c r="AQ122" s="4" t="str">
        <f t="shared" ca="1" si="85"/>
        <v/>
      </c>
      <c r="AR122" s="4" t="str">
        <f t="shared" ca="1" si="86"/>
        <v/>
      </c>
      <c r="AS122" s="4" t="str">
        <f t="shared" ca="1" si="87"/>
        <v/>
      </c>
      <c r="AT122" s="4" t="str">
        <f t="shared" ca="1" si="88"/>
        <v/>
      </c>
      <c r="AU122" s="4">
        <f t="shared" ca="1" si="89"/>
        <v>0</v>
      </c>
      <c r="AV122" s="4">
        <f t="shared" ca="1" si="90"/>
        <v>0</v>
      </c>
      <c r="AW122" s="4" t="str">
        <f t="shared" ca="1" si="91"/>
        <v/>
      </c>
      <c r="AX122" s="4" t="str">
        <f t="shared" ca="1" si="92"/>
        <v/>
      </c>
      <c r="AY122" s="4" t="str">
        <f t="shared" ca="1" si="93"/>
        <v/>
      </c>
      <c r="AZ122" s="4" t="str">
        <f t="shared" ca="1" si="94"/>
        <v/>
      </c>
      <c r="BA122" s="11" t="str">
        <f t="shared" ca="1" si="78"/>
        <v/>
      </c>
      <c r="BB122" s="11" t="str">
        <f t="shared" ca="1" si="79"/>
        <v/>
      </c>
      <c r="BC122" s="11" t="str">
        <f t="shared" ca="1" si="49"/>
        <v/>
      </c>
      <c r="BE122" s="4">
        <f ca="1">COUNT($AN122:AN122)</f>
        <v>0</v>
      </c>
      <c r="BF122" s="4">
        <f ca="1">COUNT($AN122:AO122)</f>
        <v>0</v>
      </c>
      <c r="BG122" s="4">
        <f ca="1">COUNT($AN122:AP122)</f>
        <v>0</v>
      </c>
      <c r="BH122" s="4">
        <f ca="1">COUNT($AN122:AQ122)</f>
        <v>0</v>
      </c>
      <c r="BI122" s="4">
        <f ca="1">COUNT($AN122:AR122)</f>
        <v>0</v>
      </c>
      <c r="BJ122" s="4">
        <f ca="1">COUNT($AN122:AS122)</f>
        <v>0</v>
      </c>
      <c r="BK122" s="4">
        <f ca="1">COUNT($AN122:AT122)</f>
        <v>0</v>
      </c>
      <c r="BL122" s="4">
        <f ca="1">COUNT($AN122:AU122)</f>
        <v>1</v>
      </c>
      <c r="BM122" s="4">
        <f ca="1">COUNT($AN122:AV122)</f>
        <v>2</v>
      </c>
      <c r="BN122" s="4">
        <f ca="1">COUNT($AN122:AW122)</f>
        <v>2</v>
      </c>
      <c r="BO122" s="4">
        <f ca="1">COUNT($AN122:AX122)</f>
        <v>2</v>
      </c>
      <c r="BP122" s="4">
        <f ca="1">COUNT($AN122:AY122)</f>
        <v>2</v>
      </c>
      <c r="BQ122" s="4">
        <f ca="1">COUNT($AN122:AZ122)</f>
        <v>2</v>
      </c>
      <c r="BR122" s="11">
        <f ca="1">COUNT($AN122:BA122)</f>
        <v>2</v>
      </c>
      <c r="BS122" s="11">
        <f ca="1">COUNT($AN122:BB122)</f>
        <v>2</v>
      </c>
      <c r="BT122" s="4">
        <f t="shared" ca="1" si="80"/>
        <v>2</v>
      </c>
      <c r="BV122" s="11">
        <f ca="1">IFERROR(HLOOKUP(BV$1,$BE122:$BS$216,ROWS($BE122:$BE$216),0),"")</f>
        <v>1150701</v>
      </c>
      <c r="BW122" s="11">
        <f ca="1">IFERROR(HLOOKUP(BW$1,$BE122:$BT$216,ROWS($BE122:$BE$216),0),"")</f>
        <v>1160701</v>
      </c>
      <c r="BX122" s="11" t="str">
        <f ca="1">IFERROR(HLOOKUP(BX$1,$BE122:$BS$216,ROWS($BE122:$BE$216),0),"")</f>
        <v/>
      </c>
      <c r="BY122" s="11" t="str">
        <f ca="1">IFERROR(HLOOKUP(BY$1,$BE122:$BT$216,ROWS($BE122:$BE$216),0),"")</f>
        <v/>
      </c>
      <c r="BZ122" s="11" t="str">
        <f ca="1">IFERROR(HLOOKUP(BZ$1,$BE122:$BS$216,ROWS($BE122:$BE$216),0),"")</f>
        <v/>
      </c>
      <c r="CA122" s="11" t="str">
        <f ca="1">IFERROR(HLOOKUP(CA$1,$BE122:$BT$216,ROWS($BE122:$BE$216),0),"")</f>
        <v/>
      </c>
      <c r="CD122" s="4" t="str">
        <f t="shared" ca="1" si="81"/>
        <v>if(Name() == "CENTUM-BOM") { includeOK = (DateNum() &gt;= 1150701 AND DateNum() &lt; 1160701); }</v>
      </c>
    </row>
    <row r="123" spans="1:82" x14ac:dyDescent="0.45">
      <c r="B123" s="4" t="s">
        <v>59</v>
      </c>
      <c r="C123" s="4" t="s">
        <v>21083</v>
      </c>
      <c r="D123" s="4" t="s">
        <v>23756</v>
      </c>
      <c r="F123" s="11" t="s">
        <v>22342</v>
      </c>
      <c r="G123" s="4">
        <f t="shared" si="50"/>
        <v>0</v>
      </c>
      <c r="H123" s="4">
        <f t="shared" si="51"/>
        <v>0</v>
      </c>
      <c r="I123" s="4">
        <f t="shared" si="52"/>
        <v>0</v>
      </c>
      <c r="J123" s="4">
        <f t="shared" si="53"/>
        <v>0</v>
      </c>
      <c r="K123" s="4">
        <f t="shared" si="54"/>
        <v>0</v>
      </c>
      <c r="L123" s="4">
        <f t="shared" si="55"/>
        <v>0</v>
      </c>
      <c r="M123" s="4">
        <f t="shared" si="56"/>
        <v>0</v>
      </c>
      <c r="N123" s="4">
        <f t="shared" si="57"/>
        <v>1</v>
      </c>
      <c r="O123" s="4">
        <f t="shared" si="58"/>
        <v>0</v>
      </c>
      <c r="P123" s="4">
        <f t="shared" si="59"/>
        <v>0</v>
      </c>
      <c r="Q123" s="4">
        <f t="shared" si="48"/>
        <v>0</v>
      </c>
      <c r="R123" s="4">
        <f t="shared" si="60"/>
        <v>0</v>
      </c>
      <c r="S123" s="4">
        <f t="shared" si="61"/>
        <v>0</v>
      </c>
      <c r="T123" s="11">
        <f t="shared" si="62"/>
        <v>0</v>
      </c>
      <c r="U123" s="11">
        <f t="shared" si="63"/>
        <v>0</v>
      </c>
      <c r="W123" s="11">
        <f ca="1">IF(SUM($W123:W123)&gt;0,IF(AND(G123=1,F123&lt;&gt;1),1,IF(AND(G123=0,F123&lt;&gt;0),-1,0)),IF(AND(G123=1,F123&lt;&gt;1),1,0))</f>
        <v>0</v>
      </c>
      <c r="X123" s="11">
        <f ca="1">IF(SUM($W123:W123)&gt;0,IF(AND(H123=1,G123&lt;&gt;1),1,IF(AND(H123=0,G123&lt;&gt;0),-1,0)),IF(AND(H123=1,G123&lt;&gt;1),1,0))</f>
        <v>0</v>
      </c>
      <c r="Y123" s="11">
        <f ca="1">IF(SUM($W123:X123)&gt;0,IF(AND(I123=1,H123&lt;&gt;1),1,IF(AND(I123=0,H123&lt;&gt;0),-1,0)),IF(AND(I123=1,H123&lt;&gt;1),1,0))</f>
        <v>0</v>
      </c>
      <c r="Z123" s="11">
        <f ca="1">IF(SUM($W123:Y123)&gt;0,IF(AND(J123=1,I123&lt;&gt;1),1,IF(AND(J123=0,I123&lt;&gt;0),-1,0)),IF(AND(J123=1,I123&lt;&gt;1),1,0))</f>
        <v>0</v>
      </c>
      <c r="AA123" s="11">
        <f ca="1">IF(SUM($W123:Z123)&gt;0,IF(AND(K123=1,J123&lt;&gt;1),1,IF(AND(K123=0,J123&lt;&gt;0),-1,0)),IF(AND(K123=1,J123&lt;&gt;1),1,0))</f>
        <v>0</v>
      </c>
      <c r="AB123" s="11">
        <f ca="1">IF(SUM($W123:AA123)&gt;0,IF(AND(L123=1,K123&lt;&gt;1),1,IF(AND(L123=0,K123&lt;&gt;0),-1,0)),IF(AND(L123=1,K123&lt;&gt;1),1,0))</f>
        <v>0</v>
      </c>
      <c r="AC123" s="11">
        <f ca="1">IF(SUM($W123:AB123)&gt;0,IF(AND(M123=1,L123&lt;&gt;1),1,IF(AND(M123=0,L123&lt;&gt;0),-1,0)),IF(AND(M123=1,L123&lt;&gt;1),1,0))</f>
        <v>0</v>
      </c>
      <c r="AD123" s="11">
        <f ca="1">IF(SUM($W123:AC123)&gt;0,IF(AND(N123=1,M123&lt;&gt;1),1,IF(AND(N123=0,M123&lt;&gt;0),-1,0)),IF(AND(N123=1,M123&lt;&gt;1),1,0))</f>
        <v>1</v>
      </c>
      <c r="AE123" s="11">
        <f ca="1">IF(SUM($W123:AD123)&gt;0,IF(AND(O123=1,N123&lt;&gt;1),1,IF(AND(O123=0,N123&lt;&gt;0),-1,0)),IF(AND(O123=1,N123&lt;&gt;1),1,0))</f>
        <v>-1</v>
      </c>
      <c r="AF123" s="11">
        <f ca="1">IF(SUM($W123:AE123)&gt;0,IF(AND(P123=1,O123&lt;&gt;1),1,IF(AND(P123=0,O123&lt;&gt;0),-1,0)),IF(AND(P123=1,O123&lt;&gt;1),1,0))</f>
        <v>0</v>
      </c>
      <c r="AG123" s="11">
        <f ca="1">IF(SUM($W123:AF123)&gt;0,IF(AND(Q123=1,P123&lt;&gt;1),1,IF(AND(Q123=0,P123&lt;&gt;0),-1,0)),IF(AND(Q123=1,P123&lt;&gt;1),1,0))</f>
        <v>0</v>
      </c>
      <c r="AH123" s="11">
        <f ca="1">IF(SUM($W123:AG123)&gt;0,IF(AND(R123=1,Q123&lt;&gt;1),1,IF(AND(R123=0,Q123&lt;&gt;0),-1,0)),IF(AND(R123=1,Q123&lt;&gt;1),1,0))</f>
        <v>0</v>
      </c>
      <c r="AI123" s="11">
        <f ca="1">IF(SUM($W123:AH123)&gt;0,IF(AND(S123=1,R123&lt;&gt;1),1,IF(AND(S123=0,R123&lt;&gt;0),-1,0)),IF(AND(S123=1,R123&lt;&gt;1),1,0))</f>
        <v>0</v>
      </c>
      <c r="AJ123" s="11">
        <f ca="1">IF(SUM($W123:AI123)&gt;0,IF(AND(T123=1,S123&lt;&gt;1),1,IF(AND(T123=0,S123&lt;&gt;0),-1,0)),IF(AND(T123=1,S123&lt;&gt;1),1,0))</f>
        <v>0</v>
      </c>
      <c r="AK123" s="11">
        <f ca="1">IF(SUM($W123:AJ123)&gt;0,IF(AND(U123=1,T123&lt;&gt;1),1,IF(AND(U123=0,T123&lt;&gt;0),-1,0)),IF(AND(U123=1,T123&lt;&gt;1),1,0))</f>
        <v>0</v>
      </c>
      <c r="AL123" s="11">
        <f t="shared" ca="1" si="64"/>
        <v>1</v>
      </c>
      <c r="AN123" s="4" t="str">
        <f t="shared" ca="1" si="82"/>
        <v/>
      </c>
      <c r="AO123" s="4" t="str">
        <f t="shared" ca="1" si="83"/>
        <v/>
      </c>
      <c r="AP123" s="4" t="str">
        <f t="shared" ca="1" si="84"/>
        <v/>
      </c>
      <c r="AQ123" s="4" t="str">
        <f t="shared" ca="1" si="85"/>
        <v/>
      </c>
      <c r="AR123" s="4" t="str">
        <f t="shared" ca="1" si="86"/>
        <v/>
      </c>
      <c r="AS123" s="4" t="str">
        <f t="shared" ca="1" si="87"/>
        <v/>
      </c>
      <c r="AT123" s="4" t="str">
        <f t="shared" ca="1" si="88"/>
        <v/>
      </c>
      <c r="AU123" s="4">
        <f t="shared" ca="1" si="89"/>
        <v>0</v>
      </c>
      <c r="AV123" s="4">
        <f t="shared" ca="1" si="90"/>
        <v>0</v>
      </c>
      <c r="AW123" s="4" t="str">
        <f t="shared" ca="1" si="91"/>
        <v/>
      </c>
      <c r="AX123" s="4" t="str">
        <f t="shared" ca="1" si="92"/>
        <v/>
      </c>
      <c r="AY123" s="4" t="str">
        <f t="shared" ca="1" si="93"/>
        <v/>
      </c>
      <c r="AZ123" s="4" t="str">
        <f t="shared" ca="1" si="94"/>
        <v/>
      </c>
      <c r="BA123" s="11" t="str">
        <f t="shared" ca="1" si="78"/>
        <v/>
      </c>
      <c r="BB123" s="11" t="str">
        <f t="shared" ca="1" si="79"/>
        <v/>
      </c>
      <c r="BC123" s="11" t="str">
        <f t="shared" ca="1" si="49"/>
        <v/>
      </c>
      <c r="BE123" s="4">
        <f ca="1">COUNT($AN123:AN123)</f>
        <v>0</v>
      </c>
      <c r="BF123" s="4">
        <f ca="1">COUNT($AN123:AO123)</f>
        <v>0</v>
      </c>
      <c r="BG123" s="4">
        <f ca="1">COUNT($AN123:AP123)</f>
        <v>0</v>
      </c>
      <c r="BH123" s="4">
        <f ca="1">COUNT($AN123:AQ123)</f>
        <v>0</v>
      </c>
      <c r="BI123" s="4">
        <f ca="1">COUNT($AN123:AR123)</f>
        <v>0</v>
      </c>
      <c r="BJ123" s="4">
        <f ca="1">COUNT($AN123:AS123)</f>
        <v>0</v>
      </c>
      <c r="BK123" s="4">
        <f ca="1">COUNT($AN123:AT123)</f>
        <v>0</v>
      </c>
      <c r="BL123" s="4">
        <f ca="1">COUNT($AN123:AU123)</f>
        <v>1</v>
      </c>
      <c r="BM123" s="4">
        <f ca="1">COUNT($AN123:AV123)</f>
        <v>2</v>
      </c>
      <c r="BN123" s="4">
        <f ca="1">COUNT($AN123:AW123)</f>
        <v>2</v>
      </c>
      <c r="BO123" s="4">
        <f ca="1">COUNT($AN123:AX123)</f>
        <v>2</v>
      </c>
      <c r="BP123" s="4">
        <f ca="1">COUNT($AN123:AY123)</f>
        <v>2</v>
      </c>
      <c r="BQ123" s="4">
        <f ca="1">COUNT($AN123:AZ123)</f>
        <v>2</v>
      </c>
      <c r="BR123" s="11">
        <f ca="1">COUNT($AN123:BA123)</f>
        <v>2</v>
      </c>
      <c r="BS123" s="11">
        <f ca="1">COUNT($AN123:BB123)</f>
        <v>2</v>
      </c>
      <c r="BT123" s="4">
        <f t="shared" ca="1" si="80"/>
        <v>2</v>
      </c>
      <c r="BV123" s="11">
        <f ca="1">IFERROR(HLOOKUP(BV$1,$BE123:$BS$216,ROWS($BE123:$BE$216),0),"")</f>
        <v>1150701</v>
      </c>
      <c r="BW123" s="11">
        <f ca="1">IFERROR(HLOOKUP(BW$1,$BE123:$BT$216,ROWS($BE123:$BE$216),0),"")</f>
        <v>1160701</v>
      </c>
      <c r="BX123" s="11" t="str">
        <f ca="1">IFERROR(HLOOKUP(BX$1,$BE123:$BS$216,ROWS($BE123:$BE$216),0),"")</f>
        <v/>
      </c>
      <c r="BY123" s="11" t="str">
        <f ca="1">IFERROR(HLOOKUP(BY$1,$BE123:$BT$216,ROWS($BE123:$BE$216),0),"")</f>
        <v/>
      </c>
      <c r="BZ123" s="11" t="str">
        <f ca="1">IFERROR(HLOOKUP(BZ$1,$BE123:$BS$216,ROWS($BE123:$BE$216),0),"")</f>
        <v/>
      </c>
      <c r="CA123" s="11" t="str">
        <f ca="1">IFERROR(HLOOKUP(CA$1,$BE123:$BT$216,ROWS($BE123:$BE$216),0),"")</f>
        <v/>
      </c>
      <c r="CD123" s="4" t="str">
        <f t="shared" ca="1" si="81"/>
        <v>if(Name() == "SHREYAS-BOM") { includeOK = (DateNum() &gt;= 1150701 AND DateNum() &lt; 1160701); }</v>
      </c>
    </row>
    <row r="124" spans="1:82" x14ac:dyDescent="0.45">
      <c r="B124" s="4" t="s">
        <v>83</v>
      </c>
      <c r="C124" s="4" t="s">
        <v>22973</v>
      </c>
      <c r="D124" s="4" t="s">
        <v>23824</v>
      </c>
      <c r="F124" s="11" t="s">
        <v>23099</v>
      </c>
      <c r="G124" s="4">
        <f t="shared" si="50"/>
        <v>0</v>
      </c>
      <c r="H124" s="4">
        <f t="shared" si="51"/>
        <v>0</v>
      </c>
      <c r="I124" s="4">
        <f t="shared" si="52"/>
        <v>0</v>
      </c>
      <c r="J124" s="4">
        <f t="shared" si="53"/>
        <v>0</v>
      </c>
      <c r="K124" s="4">
        <f t="shared" si="54"/>
        <v>0</v>
      </c>
      <c r="L124" s="4">
        <f t="shared" si="55"/>
        <v>0</v>
      </c>
      <c r="M124" s="4">
        <f t="shared" si="56"/>
        <v>0</v>
      </c>
      <c r="N124" s="4">
        <f t="shared" si="57"/>
        <v>1</v>
      </c>
      <c r="O124" s="4">
        <f t="shared" si="58"/>
        <v>1</v>
      </c>
      <c r="P124" s="4">
        <f t="shared" si="59"/>
        <v>0</v>
      </c>
      <c r="Q124" s="4">
        <f t="shared" si="48"/>
        <v>0</v>
      </c>
      <c r="R124" s="4">
        <f t="shared" si="60"/>
        <v>0</v>
      </c>
      <c r="S124" s="4">
        <f t="shared" si="61"/>
        <v>0</v>
      </c>
      <c r="T124" s="11">
        <f t="shared" si="62"/>
        <v>0</v>
      </c>
      <c r="U124" s="11">
        <f t="shared" si="63"/>
        <v>0</v>
      </c>
      <c r="W124" s="11">
        <f ca="1">IF(SUM($W124:W124)&gt;0,IF(AND(G124=1,F124&lt;&gt;1),1,IF(AND(G124=0,F124&lt;&gt;0),-1,0)),IF(AND(G124=1,F124&lt;&gt;1),1,0))</f>
        <v>0</v>
      </c>
      <c r="X124" s="11">
        <f ca="1">IF(SUM($W124:W124)&gt;0,IF(AND(H124=1,G124&lt;&gt;1),1,IF(AND(H124=0,G124&lt;&gt;0),-1,0)),IF(AND(H124=1,G124&lt;&gt;1),1,0))</f>
        <v>0</v>
      </c>
      <c r="Y124" s="11">
        <f ca="1">IF(SUM($W124:X124)&gt;0,IF(AND(I124=1,H124&lt;&gt;1),1,IF(AND(I124=0,H124&lt;&gt;0),-1,0)),IF(AND(I124=1,H124&lt;&gt;1),1,0))</f>
        <v>0</v>
      </c>
      <c r="Z124" s="11">
        <f ca="1">IF(SUM($W124:Y124)&gt;0,IF(AND(J124=1,I124&lt;&gt;1),1,IF(AND(J124=0,I124&lt;&gt;0),-1,0)),IF(AND(J124=1,I124&lt;&gt;1),1,0))</f>
        <v>0</v>
      </c>
      <c r="AA124" s="11">
        <f ca="1">IF(SUM($W124:Z124)&gt;0,IF(AND(K124=1,J124&lt;&gt;1),1,IF(AND(K124=0,J124&lt;&gt;0),-1,0)),IF(AND(K124=1,J124&lt;&gt;1),1,0))</f>
        <v>0</v>
      </c>
      <c r="AB124" s="11">
        <f ca="1">IF(SUM($W124:AA124)&gt;0,IF(AND(L124=1,K124&lt;&gt;1),1,IF(AND(L124=0,K124&lt;&gt;0),-1,0)),IF(AND(L124=1,K124&lt;&gt;1),1,0))</f>
        <v>0</v>
      </c>
      <c r="AC124" s="11">
        <f ca="1">IF(SUM($W124:AB124)&gt;0,IF(AND(M124=1,L124&lt;&gt;1),1,IF(AND(M124=0,L124&lt;&gt;0),-1,0)),IF(AND(M124=1,L124&lt;&gt;1),1,0))</f>
        <v>0</v>
      </c>
      <c r="AD124" s="11">
        <f ca="1">IF(SUM($W124:AC124)&gt;0,IF(AND(N124=1,M124&lt;&gt;1),1,IF(AND(N124=0,M124&lt;&gt;0),-1,0)),IF(AND(N124=1,M124&lt;&gt;1),1,0))</f>
        <v>1</v>
      </c>
      <c r="AE124" s="11">
        <f ca="1">IF(SUM($W124:AD124)&gt;0,IF(AND(O124=1,N124&lt;&gt;1),1,IF(AND(O124=0,N124&lt;&gt;0),-1,0)),IF(AND(O124=1,N124&lt;&gt;1),1,0))</f>
        <v>0</v>
      </c>
      <c r="AF124" s="11">
        <f ca="1">IF(SUM($W124:AE124)&gt;0,IF(AND(P124=1,O124&lt;&gt;1),1,IF(AND(P124=0,O124&lt;&gt;0),-1,0)),IF(AND(P124=1,O124&lt;&gt;1),1,0))</f>
        <v>-1</v>
      </c>
      <c r="AG124" s="11">
        <f ca="1">IF(SUM($W124:AF124)&gt;0,IF(AND(Q124=1,P124&lt;&gt;1),1,IF(AND(Q124=0,P124&lt;&gt;0),-1,0)),IF(AND(Q124=1,P124&lt;&gt;1),1,0))</f>
        <v>0</v>
      </c>
      <c r="AH124" s="11">
        <f ca="1">IF(SUM($W124:AG124)&gt;0,IF(AND(R124=1,Q124&lt;&gt;1),1,IF(AND(R124=0,Q124&lt;&gt;0),-1,0)),IF(AND(R124=1,Q124&lt;&gt;1),1,0))</f>
        <v>0</v>
      </c>
      <c r="AI124" s="11">
        <f ca="1">IF(SUM($W124:AH124)&gt;0,IF(AND(S124=1,R124&lt;&gt;1),1,IF(AND(S124=0,R124&lt;&gt;0),-1,0)),IF(AND(S124=1,R124&lt;&gt;1),1,0))</f>
        <v>0</v>
      </c>
      <c r="AJ124" s="11">
        <f ca="1">IF(SUM($W124:AI124)&gt;0,IF(AND(T124=1,S124&lt;&gt;1),1,IF(AND(T124=0,S124&lt;&gt;0),-1,0)),IF(AND(T124=1,S124&lt;&gt;1),1,0))</f>
        <v>0</v>
      </c>
      <c r="AK124" s="11">
        <f ca="1">IF(SUM($W124:AJ124)&gt;0,IF(AND(U124=1,T124&lt;&gt;1),1,IF(AND(U124=0,T124&lt;&gt;0),-1,0)),IF(AND(U124=1,T124&lt;&gt;1),1,0))</f>
        <v>0</v>
      </c>
      <c r="AL124" s="11">
        <f t="shared" ca="1" si="64"/>
        <v>1</v>
      </c>
      <c r="AN124" s="4" t="str">
        <f t="shared" ca="1" si="82"/>
        <v/>
      </c>
      <c r="AO124" s="4" t="str">
        <f t="shared" ca="1" si="83"/>
        <v/>
      </c>
      <c r="AP124" s="4" t="str">
        <f t="shared" ca="1" si="84"/>
        <v/>
      </c>
      <c r="AQ124" s="4" t="str">
        <f t="shared" ca="1" si="85"/>
        <v/>
      </c>
      <c r="AR124" s="4" t="str">
        <f t="shared" ca="1" si="86"/>
        <v/>
      </c>
      <c r="AS124" s="4" t="str">
        <f t="shared" ca="1" si="87"/>
        <v/>
      </c>
      <c r="AT124" s="4" t="str">
        <f t="shared" ca="1" si="88"/>
        <v/>
      </c>
      <c r="AU124" s="4">
        <f t="shared" ca="1" si="89"/>
        <v>0</v>
      </c>
      <c r="AV124" s="4" t="str">
        <f t="shared" ca="1" si="90"/>
        <v/>
      </c>
      <c r="AW124" s="4">
        <f t="shared" ca="1" si="91"/>
        <v>0</v>
      </c>
      <c r="AX124" s="4" t="str">
        <f t="shared" ca="1" si="92"/>
        <v/>
      </c>
      <c r="AY124" s="4" t="str">
        <f t="shared" ca="1" si="93"/>
        <v/>
      </c>
      <c r="AZ124" s="4" t="str">
        <f t="shared" ca="1" si="94"/>
        <v/>
      </c>
      <c r="BA124" s="11" t="str">
        <f t="shared" ca="1" si="78"/>
        <v/>
      </c>
      <c r="BB124" s="11" t="str">
        <f t="shared" ca="1" si="79"/>
        <v/>
      </c>
      <c r="BC124" s="11" t="str">
        <f t="shared" ca="1" si="49"/>
        <v/>
      </c>
      <c r="BE124" s="4">
        <f ca="1">COUNT($AN124:AN124)</f>
        <v>0</v>
      </c>
      <c r="BF124" s="4">
        <f ca="1">COUNT($AN124:AO124)</f>
        <v>0</v>
      </c>
      <c r="BG124" s="4">
        <f ca="1">COUNT($AN124:AP124)</f>
        <v>0</v>
      </c>
      <c r="BH124" s="4">
        <f ca="1">COUNT($AN124:AQ124)</f>
        <v>0</v>
      </c>
      <c r="BI124" s="4">
        <f ca="1">COUNT($AN124:AR124)</f>
        <v>0</v>
      </c>
      <c r="BJ124" s="4">
        <f ca="1">COUNT($AN124:AS124)</f>
        <v>0</v>
      </c>
      <c r="BK124" s="4">
        <f ca="1">COUNT($AN124:AT124)</f>
        <v>0</v>
      </c>
      <c r="BL124" s="4">
        <f ca="1">COUNT($AN124:AU124)</f>
        <v>1</v>
      </c>
      <c r="BM124" s="4">
        <f ca="1">COUNT($AN124:AV124)</f>
        <v>1</v>
      </c>
      <c r="BN124" s="4">
        <f ca="1">COUNT($AN124:AW124)</f>
        <v>2</v>
      </c>
      <c r="BO124" s="4">
        <f ca="1">COUNT($AN124:AX124)</f>
        <v>2</v>
      </c>
      <c r="BP124" s="4">
        <f ca="1">COUNT($AN124:AY124)</f>
        <v>2</v>
      </c>
      <c r="BQ124" s="4">
        <f ca="1">COUNT($AN124:AZ124)</f>
        <v>2</v>
      </c>
      <c r="BR124" s="11">
        <f ca="1">COUNT($AN124:BA124)</f>
        <v>2</v>
      </c>
      <c r="BS124" s="11">
        <f ca="1">COUNT($AN124:BB124)</f>
        <v>2</v>
      </c>
      <c r="BT124" s="4">
        <f t="shared" ca="1" si="80"/>
        <v>2</v>
      </c>
      <c r="BV124" s="11">
        <f ca="1">IFERROR(HLOOKUP(BV$1,$BE124:$BS$216,ROWS($BE124:$BE$216),0),"")</f>
        <v>1150701</v>
      </c>
      <c r="BW124" s="11">
        <f ca="1">IFERROR(HLOOKUP(BW$1,$BE124:$BT$216,ROWS($BE124:$BE$216),0),"")</f>
        <v>1170701</v>
      </c>
      <c r="BX124" s="11" t="str">
        <f ca="1">IFERROR(HLOOKUP(BX$1,$BE124:$BS$216,ROWS($BE124:$BE$216),0),"")</f>
        <v/>
      </c>
      <c r="BY124" s="11" t="str">
        <f ca="1">IFERROR(HLOOKUP(BY$1,$BE124:$BT$216,ROWS($BE124:$BE$216),0),"")</f>
        <v/>
      </c>
      <c r="BZ124" s="11" t="str">
        <f ca="1">IFERROR(HLOOKUP(BZ$1,$BE124:$BS$216,ROWS($BE124:$BE$216),0),"")</f>
        <v/>
      </c>
      <c r="CA124" s="11" t="str">
        <f ca="1">IFERROR(HLOOKUP(CA$1,$BE124:$BT$216,ROWS($BE124:$BE$216),0),"")</f>
        <v/>
      </c>
      <c r="CD124" s="4" t="str">
        <f t="shared" ca="1" si="81"/>
        <v>if(Name() == "TVSSRICHAK-BOM") { includeOK = (DateNum() &gt;= 1150701 AND DateNum() &lt; 1170701); }</v>
      </c>
    </row>
    <row r="125" spans="1:82" x14ac:dyDescent="0.45">
      <c r="B125" s="4" t="s">
        <v>1755</v>
      </c>
      <c r="C125" s="4" t="s">
        <v>18308</v>
      </c>
      <c r="D125" s="4" t="s">
        <v>23825</v>
      </c>
      <c r="F125" s="11" t="s">
        <v>20834</v>
      </c>
      <c r="G125" s="4">
        <f t="shared" si="50"/>
        <v>0</v>
      </c>
      <c r="H125" s="4">
        <f t="shared" si="51"/>
        <v>0</v>
      </c>
      <c r="I125" s="4">
        <f t="shared" si="52"/>
        <v>0</v>
      </c>
      <c r="J125" s="4">
        <f t="shared" si="53"/>
        <v>0</v>
      </c>
      <c r="K125" s="4">
        <f t="shared" si="54"/>
        <v>0</v>
      </c>
      <c r="L125" s="4">
        <f t="shared" si="55"/>
        <v>0</v>
      </c>
      <c r="M125" s="4">
        <f t="shared" si="56"/>
        <v>0</v>
      </c>
      <c r="N125" s="4">
        <f t="shared" si="57"/>
        <v>1</v>
      </c>
      <c r="O125" s="4">
        <f t="shared" si="58"/>
        <v>0</v>
      </c>
      <c r="P125" s="4">
        <f t="shared" si="59"/>
        <v>0</v>
      </c>
      <c r="Q125" s="4">
        <f t="shared" si="48"/>
        <v>0</v>
      </c>
      <c r="R125" s="4">
        <f t="shared" si="60"/>
        <v>0</v>
      </c>
      <c r="S125" s="4">
        <f t="shared" si="61"/>
        <v>0</v>
      </c>
      <c r="T125" s="11">
        <f t="shared" si="62"/>
        <v>0</v>
      </c>
      <c r="U125" s="11">
        <f t="shared" si="63"/>
        <v>0</v>
      </c>
      <c r="W125" s="11">
        <f ca="1">IF(SUM($W125:W125)&gt;0,IF(AND(G125=1,F125&lt;&gt;1),1,IF(AND(G125=0,F125&lt;&gt;0),-1,0)),IF(AND(G125=1,F125&lt;&gt;1),1,0))</f>
        <v>0</v>
      </c>
      <c r="X125" s="11">
        <f ca="1">IF(SUM($W125:W125)&gt;0,IF(AND(H125=1,G125&lt;&gt;1),1,IF(AND(H125=0,G125&lt;&gt;0),-1,0)),IF(AND(H125=1,G125&lt;&gt;1),1,0))</f>
        <v>0</v>
      </c>
      <c r="Y125" s="11">
        <f ca="1">IF(SUM($W125:X125)&gt;0,IF(AND(I125=1,H125&lt;&gt;1),1,IF(AND(I125=0,H125&lt;&gt;0),-1,0)),IF(AND(I125=1,H125&lt;&gt;1),1,0))</f>
        <v>0</v>
      </c>
      <c r="Z125" s="11">
        <f ca="1">IF(SUM($W125:Y125)&gt;0,IF(AND(J125=1,I125&lt;&gt;1),1,IF(AND(J125=0,I125&lt;&gt;0),-1,0)),IF(AND(J125=1,I125&lt;&gt;1),1,0))</f>
        <v>0</v>
      </c>
      <c r="AA125" s="11">
        <f ca="1">IF(SUM($W125:Z125)&gt;0,IF(AND(K125=1,J125&lt;&gt;1),1,IF(AND(K125=0,J125&lt;&gt;0),-1,0)),IF(AND(K125=1,J125&lt;&gt;1),1,0))</f>
        <v>0</v>
      </c>
      <c r="AB125" s="11">
        <f ca="1">IF(SUM($W125:AA125)&gt;0,IF(AND(L125=1,K125&lt;&gt;1),1,IF(AND(L125=0,K125&lt;&gt;0),-1,0)),IF(AND(L125=1,K125&lt;&gt;1),1,0))</f>
        <v>0</v>
      </c>
      <c r="AC125" s="11">
        <f ca="1">IF(SUM($W125:AB125)&gt;0,IF(AND(M125=1,L125&lt;&gt;1),1,IF(AND(M125=0,L125&lt;&gt;0),-1,0)),IF(AND(M125=1,L125&lt;&gt;1),1,0))</f>
        <v>0</v>
      </c>
      <c r="AD125" s="11">
        <f ca="1">IF(SUM($W125:AC125)&gt;0,IF(AND(N125=1,M125&lt;&gt;1),1,IF(AND(N125=0,M125&lt;&gt;0),-1,0)),IF(AND(N125=1,M125&lt;&gt;1),1,0))</f>
        <v>1</v>
      </c>
      <c r="AE125" s="11">
        <f ca="1">IF(SUM($W125:AD125)&gt;0,IF(AND(O125=1,N125&lt;&gt;1),1,IF(AND(O125=0,N125&lt;&gt;0),-1,0)),IF(AND(O125=1,N125&lt;&gt;1),1,0))</f>
        <v>-1</v>
      </c>
      <c r="AF125" s="11">
        <f ca="1">IF(SUM($W125:AE125)&gt;0,IF(AND(P125=1,O125&lt;&gt;1),1,IF(AND(P125=0,O125&lt;&gt;0),-1,0)),IF(AND(P125=1,O125&lt;&gt;1),1,0))</f>
        <v>0</v>
      </c>
      <c r="AG125" s="11">
        <f ca="1">IF(SUM($W125:AF125)&gt;0,IF(AND(Q125=1,P125&lt;&gt;1),1,IF(AND(Q125=0,P125&lt;&gt;0),-1,0)),IF(AND(Q125=1,P125&lt;&gt;1),1,0))</f>
        <v>0</v>
      </c>
      <c r="AH125" s="11">
        <f ca="1">IF(SUM($W125:AG125)&gt;0,IF(AND(R125=1,Q125&lt;&gt;1),1,IF(AND(R125=0,Q125&lt;&gt;0),-1,0)),IF(AND(R125=1,Q125&lt;&gt;1),1,0))</f>
        <v>0</v>
      </c>
      <c r="AI125" s="11">
        <f ca="1">IF(SUM($W125:AH125)&gt;0,IF(AND(S125=1,R125&lt;&gt;1),1,IF(AND(S125=0,R125&lt;&gt;0),-1,0)),IF(AND(S125=1,R125&lt;&gt;1),1,0))</f>
        <v>0</v>
      </c>
      <c r="AJ125" s="11">
        <f ca="1">IF(SUM($W125:AI125)&gt;0,IF(AND(T125=1,S125&lt;&gt;1),1,IF(AND(T125=0,S125&lt;&gt;0),-1,0)),IF(AND(T125=1,S125&lt;&gt;1),1,0))</f>
        <v>0</v>
      </c>
      <c r="AK125" s="11">
        <f ca="1">IF(SUM($W125:AJ125)&gt;0,IF(AND(U125=1,T125&lt;&gt;1),1,IF(AND(U125=0,T125&lt;&gt;0),-1,0)),IF(AND(U125=1,T125&lt;&gt;1),1,0))</f>
        <v>0</v>
      </c>
      <c r="AL125" s="11">
        <f t="shared" ca="1" si="64"/>
        <v>1</v>
      </c>
      <c r="AN125" s="4" t="str">
        <f t="shared" ca="1" si="82"/>
        <v/>
      </c>
      <c r="AO125" s="4" t="str">
        <f t="shared" ca="1" si="83"/>
        <v/>
      </c>
      <c r="AP125" s="4" t="str">
        <f t="shared" ca="1" si="84"/>
        <v/>
      </c>
      <c r="AQ125" s="4" t="str">
        <f t="shared" ca="1" si="85"/>
        <v/>
      </c>
      <c r="AR125" s="4" t="str">
        <f t="shared" ca="1" si="86"/>
        <v/>
      </c>
      <c r="AS125" s="4" t="str">
        <f t="shared" ca="1" si="87"/>
        <v/>
      </c>
      <c r="AT125" s="4" t="str">
        <f t="shared" ca="1" si="88"/>
        <v/>
      </c>
      <c r="AU125" s="4">
        <f t="shared" ca="1" si="89"/>
        <v>0</v>
      </c>
      <c r="AV125" s="4">
        <f t="shared" ca="1" si="90"/>
        <v>0</v>
      </c>
      <c r="AW125" s="4" t="str">
        <f t="shared" ca="1" si="91"/>
        <v/>
      </c>
      <c r="AX125" s="4" t="str">
        <f t="shared" ca="1" si="92"/>
        <v/>
      </c>
      <c r="AY125" s="4" t="str">
        <f t="shared" ca="1" si="93"/>
        <v/>
      </c>
      <c r="AZ125" s="4" t="str">
        <f t="shared" ca="1" si="94"/>
        <v/>
      </c>
      <c r="BA125" s="11" t="str">
        <f t="shared" ca="1" si="78"/>
        <v/>
      </c>
      <c r="BB125" s="11" t="str">
        <f t="shared" ca="1" si="79"/>
        <v/>
      </c>
      <c r="BC125" s="11" t="str">
        <f t="shared" ca="1" si="49"/>
        <v/>
      </c>
      <c r="BE125" s="4">
        <f ca="1">COUNT($AN125:AN125)</f>
        <v>0</v>
      </c>
      <c r="BF125" s="4">
        <f ca="1">COUNT($AN125:AO125)</f>
        <v>0</v>
      </c>
      <c r="BG125" s="4">
        <f ca="1">COUNT($AN125:AP125)</f>
        <v>0</v>
      </c>
      <c r="BH125" s="4">
        <f ca="1">COUNT($AN125:AQ125)</f>
        <v>0</v>
      </c>
      <c r="BI125" s="4">
        <f ca="1">COUNT($AN125:AR125)</f>
        <v>0</v>
      </c>
      <c r="BJ125" s="4">
        <f ca="1">COUNT($AN125:AS125)</f>
        <v>0</v>
      </c>
      <c r="BK125" s="4">
        <f ca="1">COUNT($AN125:AT125)</f>
        <v>0</v>
      </c>
      <c r="BL125" s="4">
        <f ca="1">COUNT($AN125:AU125)</f>
        <v>1</v>
      </c>
      <c r="BM125" s="4">
        <f ca="1">COUNT($AN125:AV125)</f>
        <v>2</v>
      </c>
      <c r="BN125" s="4">
        <f ca="1">COUNT($AN125:AW125)</f>
        <v>2</v>
      </c>
      <c r="BO125" s="4">
        <f ca="1">COUNT($AN125:AX125)</f>
        <v>2</v>
      </c>
      <c r="BP125" s="4">
        <f ca="1">COUNT($AN125:AY125)</f>
        <v>2</v>
      </c>
      <c r="BQ125" s="4">
        <f ca="1">COUNT($AN125:AZ125)</f>
        <v>2</v>
      </c>
      <c r="BR125" s="11">
        <f ca="1">COUNT($AN125:BA125)</f>
        <v>2</v>
      </c>
      <c r="BS125" s="11">
        <f ca="1">COUNT($AN125:BB125)</f>
        <v>2</v>
      </c>
      <c r="BT125" s="4">
        <f t="shared" ca="1" si="80"/>
        <v>2</v>
      </c>
      <c r="BV125" s="11">
        <f ca="1">IFERROR(HLOOKUP(BV$1,$BE125:$BS$216,ROWS($BE125:$BE$216),0),"")</f>
        <v>1150701</v>
      </c>
      <c r="BW125" s="11">
        <f ca="1">IFERROR(HLOOKUP(BW$1,$BE125:$BT$216,ROWS($BE125:$BE$216),0),"")</f>
        <v>1160701</v>
      </c>
      <c r="BX125" s="11" t="str">
        <f ca="1">IFERROR(HLOOKUP(BX$1,$BE125:$BS$216,ROWS($BE125:$BE$216),0),"")</f>
        <v/>
      </c>
      <c r="BY125" s="11" t="str">
        <f ca="1">IFERROR(HLOOKUP(BY$1,$BE125:$BT$216,ROWS($BE125:$BE$216),0),"")</f>
        <v/>
      </c>
      <c r="BZ125" s="11" t="str">
        <f ca="1">IFERROR(HLOOKUP(BZ$1,$BE125:$BS$216,ROWS($BE125:$BE$216),0),"")</f>
        <v/>
      </c>
      <c r="CA125" s="11" t="str">
        <f ca="1">IFERROR(HLOOKUP(CA$1,$BE125:$BT$216,ROWS($BE125:$BE$216),0),"")</f>
        <v/>
      </c>
      <c r="CD125" s="4" t="str">
        <f t="shared" ca="1" si="81"/>
        <v>if(Name() == "MINDTREE-BOM") { includeOK = (DateNum() &gt;= 1150701 AND DateNum() &lt; 1160701); }</v>
      </c>
    </row>
    <row r="126" spans="1:82" x14ac:dyDescent="0.45">
      <c r="A126" s="4">
        <v>2012</v>
      </c>
      <c r="F126" s="11" t="s">
        <v>18166</v>
      </c>
      <c r="G126" s="4">
        <f t="shared" si="50"/>
        <v>0</v>
      </c>
      <c r="H126" s="4">
        <f t="shared" si="51"/>
        <v>0</v>
      </c>
      <c r="I126" s="4">
        <f t="shared" si="52"/>
        <v>0</v>
      </c>
      <c r="J126" s="4">
        <f t="shared" si="53"/>
        <v>0</v>
      </c>
      <c r="K126" s="4">
        <f t="shared" si="54"/>
        <v>0</v>
      </c>
      <c r="L126" s="4">
        <f t="shared" si="55"/>
        <v>0</v>
      </c>
      <c r="M126" s="4">
        <f t="shared" si="56"/>
        <v>0</v>
      </c>
      <c r="N126" s="4">
        <f t="shared" si="57"/>
        <v>0</v>
      </c>
      <c r="O126" s="4">
        <f t="shared" si="58"/>
        <v>1</v>
      </c>
      <c r="P126" s="4">
        <f t="shared" si="59"/>
        <v>0</v>
      </c>
      <c r="Q126" s="4">
        <f t="shared" si="48"/>
        <v>0</v>
      </c>
      <c r="R126" s="4">
        <f t="shared" si="60"/>
        <v>0</v>
      </c>
      <c r="S126" s="4">
        <f t="shared" si="61"/>
        <v>0</v>
      </c>
      <c r="T126" s="11">
        <f t="shared" si="62"/>
        <v>0</v>
      </c>
      <c r="U126" s="11">
        <f t="shared" si="63"/>
        <v>0</v>
      </c>
      <c r="W126" s="11">
        <f ca="1">IF(SUM($W126:W126)&gt;0,IF(AND(G126=1,F126&lt;&gt;1),1,IF(AND(G126=0,F126&lt;&gt;0),-1,0)),IF(AND(G126=1,F126&lt;&gt;1),1,0))</f>
        <v>0</v>
      </c>
      <c r="X126" s="11">
        <f ca="1">IF(SUM($W126:W126)&gt;0,IF(AND(H126=1,G126&lt;&gt;1),1,IF(AND(H126=0,G126&lt;&gt;0),-1,0)),IF(AND(H126=1,G126&lt;&gt;1),1,0))</f>
        <v>0</v>
      </c>
      <c r="Y126" s="11">
        <f ca="1">IF(SUM($W126:X126)&gt;0,IF(AND(I126=1,H126&lt;&gt;1),1,IF(AND(I126=0,H126&lt;&gt;0),-1,0)),IF(AND(I126=1,H126&lt;&gt;1),1,0))</f>
        <v>0</v>
      </c>
      <c r="Z126" s="11">
        <f ca="1">IF(SUM($W126:Y126)&gt;0,IF(AND(J126=1,I126&lt;&gt;1),1,IF(AND(J126=0,I126&lt;&gt;0),-1,0)),IF(AND(J126=1,I126&lt;&gt;1),1,0))</f>
        <v>0</v>
      </c>
      <c r="AA126" s="11">
        <f ca="1">IF(SUM($W126:Z126)&gt;0,IF(AND(K126=1,J126&lt;&gt;1),1,IF(AND(K126=0,J126&lt;&gt;0),-1,0)),IF(AND(K126=1,J126&lt;&gt;1),1,0))</f>
        <v>0</v>
      </c>
      <c r="AB126" s="11">
        <f ca="1">IF(SUM($W126:AA126)&gt;0,IF(AND(L126=1,K126&lt;&gt;1),1,IF(AND(L126=0,K126&lt;&gt;0),-1,0)),IF(AND(L126=1,K126&lt;&gt;1),1,0))</f>
        <v>0</v>
      </c>
      <c r="AC126" s="11">
        <f ca="1">IF(SUM($W126:AB126)&gt;0,IF(AND(M126=1,L126&lt;&gt;1),1,IF(AND(M126=0,L126&lt;&gt;0),-1,0)),IF(AND(M126=1,L126&lt;&gt;1),1,0))</f>
        <v>0</v>
      </c>
      <c r="AD126" s="11">
        <f ca="1">IF(SUM($W126:AC126)&gt;0,IF(AND(N126=1,M126&lt;&gt;1),1,IF(AND(N126=0,M126&lt;&gt;0),-1,0)),IF(AND(N126=1,M126&lt;&gt;1),1,0))</f>
        <v>0</v>
      </c>
      <c r="AE126" s="11">
        <f ca="1">IF(SUM($W126:AD126)&gt;0,IF(AND(O126=1,N126&lt;&gt;1),1,IF(AND(O126=0,N126&lt;&gt;0),-1,0)),IF(AND(O126=1,N126&lt;&gt;1),1,0))</f>
        <v>1</v>
      </c>
      <c r="AF126" s="11">
        <f ca="1">IF(SUM($W126:AE126)&gt;0,IF(AND(P126=1,O126&lt;&gt;1),1,IF(AND(P126=0,O126&lt;&gt;0),-1,0)),IF(AND(P126=1,O126&lt;&gt;1),1,0))</f>
        <v>-1</v>
      </c>
      <c r="AG126" s="11">
        <f ca="1">IF(SUM($W126:AF126)&gt;0,IF(AND(Q126=1,P126&lt;&gt;1),1,IF(AND(Q126=0,P126&lt;&gt;0),-1,0)),IF(AND(Q126=1,P126&lt;&gt;1),1,0))</f>
        <v>0</v>
      </c>
      <c r="AH126" s="11">
        <f ca="1">IF(SUM($W126:AG126)&gt;0,IF(AND(R126=1,Q126&lt;&gt;1),1,IF(AND(R126=0,Q126&lt;&gt;0),-1,0)),IF(AND(R126=1,Q126&lt;&gt;1),1,0))</f>
        <v>0</v>
      </c>
      <c r="AI126" s="11">
        <f ca="1">IF(SUM($W126:AH126)&gt;0,IF(AND(S126=1,R126&lt;&gt;1),1,IF(AND(S126=0,R126&lt;&gt;0),-1,0)),IF(AND(S126=1,R126&lt;&gt;1),1,0))</f>
        <v>0</v>
      </c>
      <c r="AJ126" s="11">
        <f ca="1">IF(SUM($W126:AI126)&gt;0,IF(AND(T126=1,S126&lt;&gt;1),1,IF(AND(T126=0,S126&lt;&gt;0),-1,0)),IF(AND(T126=1,S126&lt;&gt;1),1,0))</f>
        <v>0</v>
      </c>
      <c r="AK126" s="11">
        <f ca="1">IF(SUM($W126:AJ126)&gt;0,IF(AND(U126=1,T126&lt;&gt;1),1,IF(AND(U126=0,T126&lt;&gt;0),-1,0)),IF(AND(U126=1,T126&lt;&gt;1),1,0))</f>
        <v>0</v>
      </c>
      <c r="AL126" s="11">
        <f t="shared" ca="1" si="64"/>
        <v>1</v>
      </c>
      <c r="AN126" s="4" t="str">
        <f t="shared" ca="1" si="82"/>
        <v/>
      </c>
      <c r="AO126" s="4" t="str">
        <f t="shared" ca="1" si="83"/>
        <v/>
      </c>
      <c r="AP126" s="4" t="str">
        <f t="shared" ca="1" si="84"/>
        <v/>
      </c>
      <c r="AQ126" s="4" t="str">
        <f t="shared" ca="1" si="85"/>
        <v/>
      </c>
      <c r="AR126" s="4" t="str">
        <f t="shared" ca="1" si="86"/>
        <v/>
      </c>
      <c r="AS126" s="4" t="str">
        <f t="shared" ca="1" si="87"/>
        <v/>
      </c>
      <c r="AT126" s="4" t="str">
        <f t="shared" ca="1" si="88"/>
        <v/>
      </c>
      <c r="AU126" s="4" t="str">
        <f t="shared" ca="1" si="89"/>
        <v/>
      </c>
      <c r="AV126" s="4">
        <f t="shared" ca="1" si="90"/>
        <v>0</v>
      </c>
      <c r="AW126" s="4">
        <f t="shared" ca="1" si="91"/>
        <v>0</v>
      </c>
      <c r="AX126" s="4" t="str">
        <f t="shared" ca="1" si="92"/>
        <v/>
      </c>
      <c r="AY126" s="4" t="str">
        <f t="shared" ca="1" si="93"/>
        <v/>
      </c>
      <c r="AZ126" s="4" t="str">
        <f t="shared" ca="1" si="94"/>
        <v/>
      </c>
      <c r="BA126" s="11" t="str">
        <f t="shared" ca="1" si="78"/>
        <v/>
      </c>
      <c r="BB126" s="11" t="str">
        <f t="shared" ca="1" si="79"/>
        <v/>
      </c>
      <c r="BC126" s="11" t="str">
        <f t="shared" ca="1" si="49"/>
        <v/>
      </c>
      <c r="BE126" s="4">
        <f ca="1">COUNT($AN126:AN126)</f>
        <v>0</v>
      </c>
      <c r="BF126" s="4">
        <f ca="1">COUNT($AN126:AO126)</f>
        <v>0</v>
      </c>
      <c r="BG126" s="4">
        <f ca="1">COUNT($AN126:AP126)</f>
        <v>0</v>
      </c>
      <c r="BH126" s="4">
        <f ca="1">COUNT($AN126:AQ126)</f>
        <v>0</v>
      </c>
      <c r="BI126" s="4">
        <f ca="1">COUNT($AN126:AR126)</f>
        <v>0</v>
      </c>
      <c r="BJ126" s="4">
        <f ca="1">COUNT($AN126:AS126)</f>
        <v>0</v>
      </c>
      <c r="BK126" s="4">
        <f ca="1">COUNT($AN126:AT126)</f>
        <v>0</v>
      </c>
      <c r="BL126" s="4">
        <f ca="1">COUNT($AN126:AU126)</f>
        <v>0</v>
      </c>
      <c r="BM126" s="4">
        <f ca="1">COUNT($AN126:AV126)</f>
        <v>1</v>
      </c>
      <c r="BN126" s="4">
        <f ca="1">COUNT($AN126:AW126)</f>
        <v>2</v>
      </c>
      <c r="BO126" s="4">
        <f ca="1">COUNT($AN126:AX126)</f>
        <v>2</v>
      </c>
      <c r="BP126" s="4">
        <f ca="1">COUNT($AN126:AY126)</f>
        <v>2</v>
      </c>
      <c r="BQ126" s="4">
        <f ca="1">COUNT($AN126:AZ126)</f>
        <v>2</v>
      </c>
      <c r="BR126" s="11">
        <f ca="1">COUNT($AN126:BA126)</f>
        <v>2</v>
      </c>
      <c r="BS126" s="11">
        <f ca="1">COUNT($AN126:BB126)</f>
        <v>2</v>
      </c>
      <c r="BT126" s="4">
        <f t="shared" ca="1" si="80"/>
        <v>2</v>
      </c>
      <c r="BV126" s="11">
        <f ca="1">IFERROR(HLOOKUP(BV$1,$BE126:$BS$216,ROWS($BE126:$BE$216),0),"")</f>
        <v>1160701</v>
      </c>
      <c r="BW126" s="11">
        <f ca="1">IFERROR(HLOOKUP(BW$1,$BE126:$BT$216,ROWS($BE126:$BE$216),0),"")</f>
        <v>1170701</v>
      </c>
      <c r="BX126" s="11" t="str">
        <f ca="1">IFERROR(HLOOKUP(BX$1,$BE126:$BS$216,ROWS($BE126:$BE$216),0),"")</f>
        <v/>
      </c>
      <c r="BY126" s="11" t="str">
        <f ca="1">IFERROR(HLOOKUP(BY$1,$BE126:$BT$216,ROWS($BE126:$BE$216),0),"")</f>
        <v/>
      </c>
      <c r="BZ126" s="11" t="str">
        <f ca="1">IFERROR(HLOOKUP(BZ$1,$BE126:$BS$216,ROWS($BE126:$BE$216),0),"")</f>
        <v/>
      </c>
      <c r="CA126" s="11" t="str">
        <f ca="1">IFERROR(HLOOKUP(CA$1,$BE126:$BT$216,ROWS($BE126:$BE$216),0),"")</f>
        <v/>
      </c>
      <c r="CD126" s="4" t="str">
        <f t="shared" ca="1" si="81"/>
        <v>if(Name() == "ASHAPURMIN-BOM") { includeOK = (DateNum() &gt;= 1160701 AND DateNum() &lt; 1170701); }</v>
      </c>
    </row>
    <row r="127" spans="1:82" x14ac:dyDescent="0.45">
      <c r="B127" s="4" t="s">
        <v>109</v>
      </c>
      <c r="C127" s="4" t="s">
        <v>23074</v>
      </c>
      <c r="D127" s="4" t="s">
        <v>23826</v>
      </c>
      <c r="F127" s="11" t="s">
        <v>18140</v>
      </c>
      <c r="G127" s="4">
        <f t="shared" si="50"/>
        <v>0</v>
      </c>
      <c r="H127" s="4">
        <f t="shared" si="51"/>
        <v>0</v>
      </c>
      <c r="I127" s="4">
        <f t="shared" si="52"/>
        <v>0</v>
      </c>
      <c r="J127" s="4">
        <f t="shared" si="53"/>
        <v>0</v>
      </c>
      <c r="K127" s="4">
        <f t="shared" si="54"/>
        <v>0</v>
      </c>
      <c r="L127" s="4">
        <f t="shared" si="55"/>
        <v>0</v>
      </c>
      <c r="M127" s="4">
        <f t="shared" si="56"/>
        <v>0</v>
      </c>
      <c r="N127" s="4">
        <f t="shared" si="57"/>
        <v>0</v>
      </c>
      <c r="O127" s="4">
        <f t="shared" si="58"/>
        <v>1</v>
      </c>
      <c r="P127" s="4">
        <f t="shared" si="59"/>
        <v>0</v>
      </c>
      <c r="Q127" s="4">
        <f t="shared" si="48"/>
        <v>0</v>
      </c>
      <c r="R127" s="4">
        <f t="shared" si="60"/>
        <v>0</v>
      </c>
      <c r="S127" s="4">
        <f t="shared" si="61"/>
        <v>0</v>
      </c>
      <c r="T127" s="11">
        <f t="shared" si="62"/>
        <v>0</v>
      </c>
      <c r="U127" s="11">
        <f t="shared" si="63"/>
        <v>0</v>
      </c>
      <c r="W127" s="11">
        <f ca="1">IF(SUM($W127:W127)&gt;0,IF(AND(G127=1,F127&lt;&gt;1),1,IF(AND(G127=0,F127&lt;&gt;0),-1,0)),IF(AND(G127=1,F127&lt;&gt;1),1,0))</f>
        <v>0</v>
      </c>
      <c r="X127" s="11">
        <f ca="1">IF(SUM($W127:W127)&gt;0,IF(AND(H127=1,G127&lt;&gt;1),1,IF(AND(H127=0,G127&lt;&gt;0),-1,0)),IF(AND(H127=1,G127&lt;&gt;1),1,0))</f>
        <v>0</v>
      </c>
      <c r="Y127" s="11">
        <f ca="1">IF(SUM($W127:X127)&gt;0,IF(AND(I127=1,H127&lt;&gt;1),1,IF(AND(I127=0,H127&lt;&gt;0),-1,0)),IF(AND(I127=1,H127&lt;&gt;1),1,0))</f>
        <v>0</v>
      </c>
      <c r="Z127" s="11">
        <f ca="1">IF(SUM($W127:Y127)&gt;0,IF(AND(J127=1,I127&lt;&gt;1),1,IF(AND(J127=0,I127&lt;&gt;0),-1,0)),IF(AND(J127=1,I127&lt;&gt;1),1,0))</f>
        <v>0</v>
      </c>
      <c r="AA127" s="11">
        <f ca="1">IF(SUM($W127:Z127)&gt;0,IF(AND(K127=1,J127&lt;&gt;1),1,IF(AND(K127=0,J127&lt;&gt;0),-1,0)),IF(AND(K127=1,J127&lt;&gt;1),1,0))</f>
        <v>0</v>
      </c>
      <c r="AB127" s="11">
        <f ca="1">IF(SUM($W127:AA127)&gt;0,IF(AND(L127=1,K127&lt;&gt;1),1,IF(AND(L127=0,K127&lt;&gt;0),-1,0)),IF(AND(L127=1,K127&lt;&gt;1),1,0))</f>
        <v>0</v>
      </c>
      <c r="AC127" s="11">
        <f ca="1">IF(SUM($W127:AB127)&gt;0,IF(AND(M127=1,L127&lt;&gt;1),1,IF(AND(M127=0,L127&lt;&gt;0),-1,0)),IF(AND(M127=1,L127&lt;&gt;1),1,0))</f>
        <v>0</v>
      </c>
      <c r="AD127" s="11">
        <f ca="1">IF(SUM($W127:AC127)&gt;0,IF(AND(N127=1,M127&lt;&gt;1),1,IF(AND(N127=0,M127&lt;&gt;0),-1,0)),IF(AND(N127=1,M127&lt;&gt;1),1,0))</f>
        <v>0</v>
      </c>
      <c r="AE127" s="11">
        <f ca="1">IF(SUM($W127:AD127)&gt;0,IF(AND(O127=1,N127&lt;&gt;1),1,IF(AND(O127=0,N127&lt;&gt;0),-1,0)),IF(AND(O127=1,N127&lt;&gt;1),1,0))</f>
        <v>1</v>
      </c>
      <c r="AF127" s="11">
        <f ca="1">IF(SUM($W127:AE127)&gt;0,IF(AND(P127=1,O127&lt;&gt;1),1,IF(AND(P127=0,O127&lt;&gt;0),-1,0)),IF(AND(P127=1,O127&lt;&gt;1),1,0))</f>
        <v>-1</v>
      </c>
      <c r="AG127" s="11">
        <f ca="1">IF(SUM($W127:AF127)&gt;0,IF(AND(Q127=1,P127&lt;&gt;1),1,IF(AND(Q127=0,P127&lt;&gt;0),-1,0)),IF(AND(Q127=1,P127&lt;&gt;1),1,0))</f>
        <v>0</v>
      </c>
      <c r="AH127" s="11">
        <f ca="1">IF(SUM($W127:AG127)&gt;0,IF(AND(R127=1,Q127&lt;&gt;1),1,IF(AND(R127=0,Q127&lt;&gt;0),-1,0)),IF(AND(R127=1,Q127&lt;&gt;1),1,0))</f>
        <v>0</v>
      </c>
      <c r="AI127" s="11">
        <f ca="1">IF(SUM($W127:AH127)&gt;0,IF(AND(S127=1,R127&lt;&gt;1),1,IF(AND(S127=0,R127&lt;&gt;0),-1,0)),IF(AND(S127=1,R127&lt;&gt;1),1,0))</f>
        <v>0</v>
      </c>
      <c r="AJ127" s="11">
        <f ca="1">IF(SUM($W127:AI127)&gt;0,IF(AND(T127=1,S127&lt;&gt;1),1,IF(AND(T127=0,S127&lt;&gt;0),-1,0)),IF(AND(T127=1,S127&lt;&gt;1),1,0))</f>
        <v>0</v>
      </c>
      <c r="AK127" s="11">
        <f ca="1">IF(SUM($W127:AJ127)&gt;0,IF(AND(U127=1,T127&lt;&gt;1),1,IF(AND(U127=0,T127&lt;&gt;0),-1,0)),IF(AND(U127=1,T127&lt;&gt;1),1,0))</f>
        <v>0</v>
      </c>
      <c r="AL127" s="11">
        <f t="shared" ca="1" si="64"/>
        <v>1</v>
      </c>
      <c r="AN127" s="4" t="str">
        <f t="shared" ca="1" si="82"/>
        <v/>
      </c>
      <c r="AO127" s="4" t="str">
        <f t="shared" ca="1" si="83"/>
        <v/>
      </c>
      <c r="AP127" s="4" t="str">
        <f t="shared" ca="1" si="84"/>
        <v/>
      </c>
      <c r="AQ127" s="4" t="str">
        <f t="shared" ca="1" si="85"/>
        <v/>
      </c>
      <c r="AR127" s="4" t="str">
        <f t="shared" ca="1" si="86"/>
        <v/>
      </c>
      <c r="AS127" s="4" t="str">
        <f t="shared" ca="1" si="87"/>
        <v/>
      </c>
      <c r="AT127" s="4" t="str">
        <f t="shared" ca="1" si="88"/>
        <v/>
      </c>
      <c r="AU127" s="4" t="str">
        <f t="shared" ca="1" si="89"/>
        <v/>
      </c>
      <c r="AV127" s="4">
        <f t="shared" ca="1" si="90"/>
        <v>0</v>
      </c>
      <c r="AW127" s="4">
        <f t="shared" ca="1" si="91"/>
        <v>0</v>
      </c>
      <c r="AX127" s="4" t="str">
        <f t="shared" ca="1" si="92"/>
        <v/>
      </c>
      <c r="AY127" s="4" t="str">
        <f t="shared" ca="1" si="93"/>
        <v/>
      </c>
      <c r="AZ127" s="4" t="str">
        <f t="shared" ca="1" si="94"/>
        <v/>
      </c>
      <c r="BA127" s="11" t="str">
        <f t="shared" ca="1" si="78"/>
        <v/>
      </c>
      <c r="BB127" s="11" t="str">
        <f t="shared" ca="1" si="79"/>
        <v/>
      </c>
      <c r="BC127" s="11" t="str">
        <f t="shared" ca="1" si="49"/>
        <v/>
      </c>
      <c r="BE127" s="4">
        <f ca="1">COUNT($AN127:AN127)</f>
        <v>0</v>
      </c>
      <c r="BF127" s="4">
        <f ca="1">COUNT($AN127:AO127)</f>
        <v>0</v>
      </c>
      <c r="BG127" s="4">
        <f ca="1">COUNT($AN127:AP127)</f>
        <v>0</v>
      </c>
      <c r="BH127" s="4">
        <f ca="1">COUNT($AN127:AQ127)</f>
        <v>0</v>
      </c>
      <c r="BI127" s="4">
        <f ca="1">COUNT($AN127:AR127)</f>
        <v>0</v>
      </c>
      <c r="BJ127" s="4">
        <f ca="1">COUNT($AN127:AS127)</f>
        <v>0</v>
      </c>
      <c r="BK127" s="4">
        <f ca="1">COUNT($AN127:AT127)</f>
        <v>0</v>
      </c>
      <c r="BL127" s="4">
        <f ca="1">COUNT($AN127:AU127)</f>
        <v>0</v>
      </c>
      <c r="BM127" s="4">
        <f ca="1">COUNT($AN127:AV127)</f>
        <v>1</v>
      </c>
      <c r="BN127" s="4">
        <f ca="1">COUNT($AN127:AW127)</f>
        <v>2</v>
      </c>
      <c r="BO127" s="4">
        <f ca="1">COUNT($AN127:AX127)</f>
        <v>2</v>
      </c>
      <c r="BP127" s="4">
        <f ca="1">COUNT($AN127:AY127)</f>
        <v>2</v>
      </c>
      <c r="BQ127" s="4">
        <f ca="1">COUNT($AN127:AZ127)</f>
        <v>2</v>
      </c>
      <c r="BR127" s="11">
        <f ca="1">COUNT($AN127:BA127)</f>
        <v>2</v>
      </c>
      <c r="BS127" s="11">
        <f ca="1">COUNT($AN127:BB127)</f>
        <v>2</v>
      </c>
      <c r="BT127" s="4">
        <f t="shared" ca="1" si="80"/>
        <v>2</v>
      </c>
      <c r="BV127" s="11">
        <f ca="1">IFERROR(HLOOKUP(BV$1,$BE127:$BS$216,ROWS($BE127:$BE$216),0),"")</f>
        <v>1160701</v>
      </c>
      <c r="BW127" s="11">
        <f ca="1">IFERROR(HLOOKUP(BW$1,$BE127:$BT$216,ROWS($BE127:$BE$216),0),"")</f>
        <v>1170701</v>
      </c>
      <c r="BX127" s="11" t="str">
        <f ca="1">IFERROR(HLOOKUP(BX$1,$BE127:$BS$216,ROWS($BE127:$BE$216),0),"")</f>
        <v/>
      </c>
      <c r="BY127" s="11" t="str">
        <f ca="1">IFERROR(HLOOKUP(BY$1,$BE127:$BT$216,ROWS($BE127:$BE$216),0),"")</f>
        <v/>
      </c>
      <c r="BZ127" s="11" t="str">
        <f ca="1">IFERROR(HLOOKUP(BZ$1,$BE127:$BS$216,ROWS($BE127:$BE$216),0),"")</f>
        <v/>
      </c>
      <c r="CA127" s="11" t="str">
        <f ca="1">IFERROR(HLOOKUP(CA$1,$BE127:$BT$216,ROWS($BE127:$BE$216),0),"")</f>
        <v/>
      </c>
      <c r="CD127" s="4" t="str">
        <f t="shared" ca="1" si="81"/>
        <v>if(Name() == "ARROWGREEN-BOM") { includeOK = (DateNum() &gt;= 1160701 AND DateNum() &lt; 1170701); }</v>
      </c>
    </row>
    <row r="128" spans="1:82" x14ac:dyDescent="0.45">
      <c r="B128" s="4" t="s">
        <v>119</v>
      </c>
      <c r="C128" s="4" t="s">
        <v>18752</v>
      </c>
      <c r="D128" s="4" t="s">
        <v>23752</v>
      </c>
      <c r="F128" s="11" t="s">
        <v>22556</v>
      </c>
      <c r="G128" s="4">
        <f t="shared" si="50"/>
        <v>0</v>
      </c>
      <c r="H128" s="4">
        <f t="shared" si="51"/>
        <v>0</v>
      </c>
      <c r="I128" s="4">
        <f t="shared" si="52"/>
        <v>0</v>
      </c>
      <c r="J128" s="4">
        <f t="shared" si="53"/>
        <v>0</v>
      </c>
      <c r="K128" s="4">
        <f t="shared" si="54"/>
        <v>0</v>
      </c>
      <c r="L128" s="4">
        <f t="shared" si="55"/>
        <v>0</v>
      </c>
      <c r="M128" s="4">
        <f t="shared" si="56"/>
        <v>0</v>
      </c>
      <c r="N128" s="4">
        <f t="shared" si="57"/>
        <v>0</v>
      </c>
      <c r="O128" s="4">
        <f t="shared" si="58"/>
        <v>1</v>
      </c>
      <c r="P128" s="4">
        <f t="shared" si="59"/>
        <v>0</v>
      </c>
      <c r="Q128" s="4">
        <f t="shared" si="48"/>
        <v>1</v>
      </c>
      <c r="R128" s="4">
        <f t="shared" si="60"/>
        <v>0</v>
      </c>
      <c r="S128" s="4">
        <f t="shared" si="61"/>
        <v>0</v>
      </c>
      <c r="T128" s="11">
        <f t="shared" si="62"/>
        <v>0</v>
      </c>
      <c r="U128" s="11">
        <f t="shared" si="63"/>
        <v>0</v>
      </c>
      <c r="W128" s="11">
        <f ca="1">IF(SUM($W128:W128)&gt;0,IF(AND(G128=1,F128&lt;&gt;1),1,IF(AND(G128=0,F128&lt;&gt;0),-1,0)),IF(AND(G128=1,F128&lt;&gt;1),1,0))</f>
        <v>0</v>
      </c>
      <c r="X128" s="11">
        <f ca="1">IF(SUM($W128:W128)&gt;0,IF(AND(H128=1,G128&lt;&gt;1),1,IF(AND(H128=0,G128&lt;&gt;0),-1,0)),IF(AND(H128=1,G128&lt;&gt;1),1,0))</f>
        <v>0</v>
      </c>
      <c r="Y128" s="11">
        <f ca="1">IF(SUM($W128:X128)&gt;0,IF(AND(I128=1,H128&lt;&gt;1),1,IF(AND(I128=0,H128&lt;&gt;0),-1,0)),IF(AND(I128=1,H128&lt;&gt;1),1,0))</f>
        <v>0</v>
      </c>
      <c r="Z128" s="11">
        <f ca="1">IF(SUM($W128:Y128)&gt;0,IF(AND(J128=1,I128&lt;&gt;1),1,IF(AND(J128=0,I128&lt;&gt;0),-1,0)),IF(AND(J128=1,I128&lt;&gt;1),1,0))</f>
        <v>0</v>
      </c>
      <c r="AA128" s="11">
        <f ca="1">IF(SUM($W128:Z128)&gt;0,IF(AND(K128=1,J128&lt;&gt;1),1,IF(AND(K128=0,J128&lt;&gt;0),-1,0)),IF(AND(K128=1,J128&lt;&gt;1),1,0))</f>
        <v>0</v>
      </c>
      <c r="AB128" s="11">
        <f ca="1">IF(SUM($W128:AA128)&gt;0,IF(AND(L128=1,K128&lt;&gt;1),1,IF(AND(L128=0,K128&lt;&gt;0),-1,0)),IF(AND(L128=1,K128&lt;&gt;1),1,0))</f>
        <v>0</v>
      </c>
      <c r="AC128" s="11">
        <f ca="1">IF(SUM($W128:AB128)&gt;0,IF(AND(M128=1,L128&lt;&gt;1),1,IF(AND(M128=0,L128&lt;&gt;0),-1,0)),IF(AND(M128=1,L128&lt;&gt;1),1,0))</f>
        <v>0</v>
      </c>
      <c r="AD128" s="11">
        <f ca="1">IF(SUM($W128:AC128)&gt;0,IF(AND(N128=1,M128&lt;&gt;1),1,IF(AND(N128=0,M128&lt;&gt;0),-1,0)),IF(AND(N128=1,M128&lt;&gt;1),1,0))</f>
        <v>0</v>
      </c>
      <c r="AE128" s="11">
        <f ca="1">IF(SUM($W128:AD128)&gt;0,IF(AND(O128=1,N128&lt;&gt;1),1,IF(AND(O128=0,N128&lt;&gt;0),-1,0)),IF(AND(O128=1,N128&lt;&gt;1),1,0))</f>
        <v>1</v>
      </c>
      <c r="AF128" s="11">
        <f ca="1">IF(SUM($W128:AE128)&gt;0,IF(AND(P128=1,O128&lt;&gt;1),1,IF(AND(P128=0,O128&lt;&gt;0),-1,0)),IF(AND(P128=1,O128&lt;&gt;1),1,0))</f>
        <v>-1</v>
      </c>
      <c r="AG128" s="11">
        <f ca="1">IF(SUM($W128:AF128)&gt;0,IF(AND(Q128=1,P128&lt;&gt;1),1,IF(AND(Q128=0,P128&lt;&gt;0),-1,0)),IF(AND(Q128=1,P128&lt;&gt;1),1,0))</f>
        <v>1</v>
      </c>
      <c r="AH128" s="11">
        <f ca="1">IF(SUM($W128:AG128)&gt;0,IF(AND(R128=1,Q128&lt;&gt;1),1,IF(AND(R128=0,Q128&lt;&gt;0),-1,0)),IF(AND(R128=1,Q128&lt;&gt;1),1,0))</f>
        <v>-1</v>
      </c>
      <c r="AI128" s="11">
        <f ca="1">IF(SUM($W128:AH128)&gt;0,IF(AND(S128=1,R128&lt;&gt;1),1,IF(AND(S128=0,R128&lt;&gt;0),-1,0)),IF(AND(S128=1,R128&lt;&gt;1),1,0))</f>
        <v>0</v>
      </c>
      <c r="AJ128" s="11">
        <f ca="1">IF(SUM($W128:AI128)&gt;0,IF(AND(T128=1,S128&lt;&gt;1),1,IF(AND(T128=0,S128&lt;&gt;0),-1,0)),IF(AND(T128=1,S128&lt;&gt;1),1,0))</f>
        <v>0</v>
      </c>
      <c r="AK128" s="11">
        <f ca="1">IF(SUM($W128:AJ128)&gt;0,IF(AND(U128=1,T128&lt;&gt;1),1,IF(AND(U128=0,T128&lt;&gt;0),-1,0)),IF(AND(U128=1,T128&lt;&gt;1),1,0))</f>
        <v>0</v>
      </c>
      <c r="AL128" s="11">
        <f t="shared" ca="1" si="64"/>
        <v>2</v>
      </c>
      <c r="AN128" s="4" t="str">
        <f t="shared" ca="1" si="82"/>
        <v/>
      </c>
      <c r="AO128" s="4" t="str">
        <f t="shared" ca="1" si="83"/>
        <v/>
      </c>
      <c r="AP128" s="4" t="str">
        <f t="shared" ca="1" si="84"/>
        <v/>
      </c>
      <c r="AQ128" s="4" t="str">
        <f t="shared" ca="1" si="85"/>
        <v/>
      </c>
      <c r="AR128" s="4" t="str">
        <f t="shared" ca="1" si="86"/>
        <v/>
      </c>
      <c r="AS128" s="4" t="str">
        <f t="shared" ca="1" si="87"/>
        <v/>
      </c>
      <c r="AT128" s="4" t="str">
        <f t="shared" ca="1" si="88"/>
        <v/>
      </c>
      <c r="AU128" s="4" t="str">
        <f t="shared" ca="1" si="89"/>
        <v/>
      </c>
      <c r="AV128" s="4">
        <f t="shared" ca="1" si="90"/>
        <v>0</v>
      </c>
      <c r="AW128" s="4">
        <f t="shared" ca="1" si="91"/>
        <v>0</v>
      </c>
      <c r="AX128" s="4">
        <f t="shared" ca="1" si="92"/>
        <v>0</v>
      </c>
      <c r="AY128" s="4">
        <f t="shared" ca="1" si="93"/>
        <v>0</v>
      </c>
      <c r="AZ128" s="4" t="str">
        <f t="shared" ca="1" si="94"/>
        <v/>
      </c>
      <c r="BA128" s="11" t="str">
        <f t="shared" ca="1" si="78"/>
        <v/>
      </c>
      <c r="BB128" s="11" t="str">
        <f t="shared" ca="1" si="79"/>
        <v/>
      </c>
      <c r="BC128" s="11" t="str">
        <f t="shared" ca="1" si="49"/>
        <v/>
      </c>
      <c r="BE128" s="4">
        <f ca="1">COUNT($AN128:AN128)</f>
        <v>0</v>
      </c>
      <c r="BF128" s="4">
        <f ca="1">COUNT($AN128:AO128)</f>
        <v>0</v>
      </c>
      <c r="BG128" s="4">
        <f ca="1">COUNT($AN128:AP128)</f>
        <v>0</v>
      </c>
      <c r="BH128" s="4">
        <f ca="1">COUNT($AN128:AQ128)</f>
        <v>0</v>
      </c>
      <c r="BI128" s="4">
        <f ca="1">COUNT($AN128:AR128)</f>
        <v>0</v>
      </c>
      <c r="BJ128" s="4">
        <f ca="1">COUNT($AN128:AS128)</f>
        <v>0</v>
      </c>
      <c r="BK128" s="4">
        <f ca="1">COUNT($AN128:AT128)</f>
        <v>0</v>
      </c>
      <c r="BL128" s="4">
        <f ca="1">COUNT($AN128:AU128)</f>
        <v>0</v>
      </c>
      <c r="BM128" s="4">
        <f ca="1">COUNT($AN128:AV128)</f>
        <v>1</v>
      </c>
      <c r="BN128" s="4">
        <f ca="1">COUNT($AN128:AW128)</f>
        <v>2</v>
      </c>
      <c r="BO128" s="4">
        <f ca="1">COUNT($AN128:AX128)</f>
        <v>3</v>
      </c>
      <c r="BP128" s="4">
        <f ca="1">COUNT($AN128:AY128)</f>
        <v>4</v>
      </c>
      <c r="BQ128" s="4">
        <f ca="1">COUNT($AN128:AZ128)</f>
        <v>4</v>
      </c>
      <c r="BR128" s="11">
        <f ca="1">COUNT($AN128:BA128)</f>
        <v>4</v>
      </c>
      <c r="BS128" s="11">
        <f ca="1">COUNT($AN128:BB128)</f>
        <v>4</v>
      </c>
      <c r="BT128" s="4">
        <f t="shared" ca="1" si="80"/>
        <v>4</v>
      </c>
      <c r="BV128" s="11">
        <f ca="1">IFERROR(HLOOKUP(BV$1,$BE128:$BS$216,ROWS($BE128:$BE$216),0),"")</f>
        <v>1160701</v>
      </c>
      <c r="BW128" s="11">
        <f ca="1">IFERROR(HLOOKUP(BW$1,$BE128:$BT$216,ROWS($BE128:$BE$216),0),"")</f>
        <v>1170701</v>
      </c>
      <c r="BX128" s="11">
        <f ca="1">IFERROR(HLOOKUP(BX$1,$BE128:$BS$216,ROWS($BE128:$BE$216),0),"")</f>
        <v>1180701</v>
      </c>
      <c r="BY128" s="11">
        <f ca="1">IFERROR(HLOOKUP(BY$1,$BE128:$BT$216,ROWS($BE128:$BE$216),0),"")</f>
        <v>1190701</v>
      </c>
      <c r="BZ128" s="11" t="str">
        <f ca="1">IFERROR(HLOOKUP(BZ$1,$BE128:$BS$216,ROWS($BE128:$BE$216),0),"")</f>
        <v/>
      </c>
      <c r="CA128" s="11" t="str">
        <f ca="1">IFERROR(HLOOKUP(CA$1,$BE128:$BT$216,ROWS($BE128:$BE$216),0),"")</f>
        <v/>
      </c>
      <c r="CD128" s="4" t="str">
        <f t="shared" ca="1" si="81"/>
        <v>if(Name() == "SQSBFSI-BOM") { includeOK = (DateNum() &gt;= 1160701 AND DateNum() &lt; 1170701) OR (DateNum() &gt;= 1180701 AND DateNum() &lt; 1190701); }</v>
      </c>
    </row>
    <row r="129" spans="2:82" x14ac:dyDescent="0.45">
      <c r="B129" s="4" t="s">
        <v>5810</v>
      </c>
      <c r="C129" s="4" t="s">
        <v>19645</v>
      </c>
      <c r="D129" s="4" t="s">
        <v>23827</v>
      </c>
      <c r="F129" s="11" t="s">
        <v>20073</v>
      </c>
      <c r="G129" s="4">
        <f t="shared" si="50"/>
        <v>0</v>
      </c>
      <c r="H129" s="4">
        <f t="shared" si="51"/>
        <v>0</v>
      </c>
      <c r="I129" s="4">
        <f t="shared" si="52"/>
        <v>0</v>
      </c>
      <c r="J129" s="4">
        <f t="shared" si="53"/>
        <v>0</v>
      </c>
      <c r="K129" s="4">
        <f t="shared" si="54"/>
        <v>0</v>
      </c>
      <c r="L129" s="4">
        <f t="shared" si="55"/>
        <v>0</v>
      </c>
      <c r="M129" s="4">
        <f t="shared" si="56"/>
        <v>0</v>
      </c>
      <c r="N129" s="4">
        <f t="shared" si="57"/>
        <v>0</v>
      </c>
      <c r="O129" s="4">
        <f t="shared" si="58"/>
        <v>1</v>
      </c>
      <c r="P129" s="4">
        <f t="shared" si="59"/>
        <v>1</v>
      </c>
      <c r="Q129" s="4">
        <f t="shared" si="48"/>
        <v>1</v>
      </c>
      <c r="R129" s="4">
        <f t="shared" si="60"/>
        <v>1</v>
      </c>
      <c r="S129" s="4">
        <f t="shared" si="61"/>
        <v>0</v>
      </c>
      <c r="T129" s="11">
        <f t="shared" si="62"/>
        <v>0</v>
      </c>
      <c r="U129" s="11">
        <f t="shared" si="63"/>
        <v>0</v>
      </c>
      <c r="W129" s="11">
        <f ca="1">IF(SUM($W129:W129)&gt;0,IF(AND(G129=1,F129&lt;&gt;1),1,IF(AND(G129=0,F129&lt;&gt;0),-1,0)),IF(AND(G129=1,F129&lt;&gt;1),1,0))</f>
        <v>0</v>
      </c>
      <c r="X129" s="11">
        <f ca="1">IF(SUM($W129:W129)&gt;0,IF(AND(H129=1,G129&lt;&gt;1),1,IF(AND(H129=0,G129&lt;&gt;0),-1,0)),IF(AND(H129=1,G129&lt;&gt;1),1,0))</f>
        <v>0</v>
      </c>
      <c r="Y129" s="11">
        <f ca="1">IF(SUM($W129:X129)&gt;0,IF(AND(I129=1,H129&lt;&gt;1),1,IF(AND(I129=0,H129&lt;&gt;0),-1,0)),IF(AND(I129=1,H129&lt;&gt;1),1,0))</f>
        <v>0</v>
      </c>
      <c r="Z129" s="11">
        <f ca="1">IF(SUM($W129:Y129)&gt;0,IF(AND(J129=1,I129&lt;&gt;1),1,IF(AND(J129=0,I129&lt;&gt;0),-1,0)),IF(AND(J129=1,I129&lt;&gt;1),1,0))</f>
        <v>0</v>
      </c>
      <c r="AA129" s="11">
        <f ca="1">IF(SUM($W129:Z129)&gt;0,IF(AND(K129=1,J129&lt;&gt;1),1,IF(AND(K129=0,J129&lt;&gt;0),-1,0)),IF(AND(K129=1,J129&lt;&gt;1),1,0))</f>
        <v>0</v>
      </c>
      <c r="AB129" s="11">
        <f ca="1">IF(SUM($W129:AA129)&gt;0,IF(AND(L129=1,K129&lt;&gt;1),1,IF(AND(L129=0,K129&lt;&gt;0),-1,0)),IF(AND(L129=1,K129&lt;&gt;1),1,0))</f>
        <v>0</v>
      </c>
      <c r="AC129" s="11">
        <f ca="1">IF(SUM($W129:AB129)&gt;0,IF(AND(M129=1,L129&lt;&gt;1),1,IF(AND(M129=0,L129&lt;&gt;0),-1,0)),IF(AND(M129=1,L129&lt;&gt;1),1,0))</f>
        <v>0</v>
      </c>
      <c r="AD129" s="11">
        <f ca="1">IF(SUM($W129:AC129)&gt;0,IF(AND(N129=1,M129&lt;&gt;1),1,IF(AND(N129=0,M129&lt;&gt;0),-1,0)),IF(AND(N129=1,M129&lt;&gt;1),1,0))</f>
        <v>0</v>
      </c>
      <c r="AE129" s="11">
        <f ca="1">IF(SUM($W129:AD129)&gt;0,IF(AND(O129=1,N129&lt;&gt;1),1,IF(AND(O129=0,N129&lt;&gt;0),-1,0)),IF(AND(O129=1,N129&lt;&gt;1),1,0))</f>
        <v>1</v>
      </c>
      <c r="AF129" s="11">
        <f ca="1">IF(SUM($W129:AE129)&gt;0,IF(AND(P129=1,O129&lt;&gt;1),1,IF(AND(P129=0,O129&lt;&gt;0),-1,0)),IF(AND(P129=1,O129&lt;&gt;1),1,0))</f>
        <v>0</v>
      </c>
      <c r="AG129" s="11">
        <f ca="1">IF(SUM($W129:AF129)&gt;0,IF(AND(Q129=1,P129&lt;&gt;1),1,IF(AND(Q129=0,P129&lt;&gt;0),-1,0)),IF(AND(Q129=1,P129&lt;&gt;1),1,0))</f>
        <v>0</v>
      </c>
      <c r="AH129" s="11">
        <f ca="1">IF(SUM($W129:AG129)&gt;0,IF(AND(R129=1,Q129&lt;&gt;1),1,IF(AND(R129=0,Q129&lt;&gt;0),-1,0)),IF(AND(R129=1,Q129&lt;&gt;1),1,0))</f>
        <v>0</v>
      </c>
      <c r="AI129" s="11">
        <f ca="1">IF(SUM($W129:AH129)&gt;0,IF(AND(S129=1,R129&lt;&gt;1),1,IF(AND(S129=0,R129&lt;&gt;0),-1,0)),IF(AND(S129=1,R129&lt;&gt;1),1,0))</f>
        <v>-1</v>
      </c>
      <c r="AJ129" s="11">
        <f ca="1">IF(SUM($W129:AI129)&gt;0,IF(AND(T129=1,S129&lt;&gt;1),1,IF(AND(T129=0,S129&lt;&gt;0),-1,0)),IF(AND(T129=1,S129&lt;&gt;1),1,0))</f>
        <v>0</v>
      </c>
      <c r="AK129" s="11">
        <f ca="1">IF(SUM($W129:AJ129)&gt;0,IF(AND(U129=1,T129&lt;&gt;1),1,IF(AND(U129=0,T129&lt;&gt;0),-1,0)),IF(AND(U129=1,T129&lt;&gt;1),1,0))</f>
        <v>0</v>
      </c>
      <c r="AL129" s="11">
        <f t="shared" ca="1" si="64"/>
        <v>1</v>
      </c>
      <c r="AN129" s="4" t="str">
        <f t="shared" ca="1" si="82"/>
        <v/>
      </c>
      <c r="AO129" s="4" t="str">
        <f t="shared" ca="1" si="83"/>
        <v/>
      </c>
      <c r="AP129" s="4" t="str">
        <f t="shared" ca="1" si="84"/>
        <v/>
      </c>
      <c r="AQ129" s="4" t="str">
        <f t="shared" ca="1" si="85"/>
        <v/>
      </c>
      <c r="AR129" s="4" t="str">
        <f t="shared" ca="1" si="86"/>
        <v/>
      </c>
      <c r="AS129" s="4" t="str">
        <f t="shared" ca="1" si="87"/>
        <v/>
      </c>
      <c r="AT129" s="4" t="str">
        <f t="shared" ca="1" si="88"/>
        <v/>
      </c>
      <c r="AU129" s="4" t="str">
        <f t="shared" ca="1" si="89"/>
        <v/>
      </c>
      <c r="AV129" s="4">
        <f t="shared" ca="1" si="90"/>
        <v>0</v>
      </c>
      <c r="AW129" s="4" t="str">
        <f t="shared" ca="1" si="91"/>
        <v/>
      </c>
      <c r="AX129" s="4" t="str">
        <f t="shared" ca="1" si="92"/>
        <v/>
      </c>
      <c r="AY129" s="4" t="str">
        <f t="shared" ca="1" si="93"/>
        <v/>
      </c>
      <c r="AZ129" s="4">
        <f t="shared" ca="1" si="94"/>
        <v>0</v>
      </c>
      <c r="BA129" s="11" t="str">
        <f t="shared" ca="1" si="78"/>
        <v/>
      </c>
      <c r="BB129" s="11" t="str">
        <f t="shared" ca="1" si="79"/>
        <v/>
      </c>
      <c r="BC129" s="11" t="str">
        <f t="shared" ca="1" si="49"/>
        <v/>
      </c>
      <c r="BE129" s="4">
        <f ca="1">COUNT($AN129:AN129)</f>
        <v>0</v>
      </c>
      <c r="BF129" s="4">
        <f ca="1">COUNT($AN129:AO129)</f>
        <v>0</v>
      </c>
      <c r="BG129" s="4">
        <f ca="1">COUNT($AN129:AP129)</f>
        <v>0</v>
      </c>
      <c r="BH129" s="4">
        <f ca="1">COUNT($AN129:AQ129)</f>
        <v>0</v>
      </c>
      <c r="BI129" s="4">
        <f ca="1">COUNT($AN129:AR129)</f>
        <v>0</v>
      </c>
      <c r="BJ129" s="4">
        <f ca="1">COUNT($AN129:AS129)</f>
        <v>0</v>
      </c>
      <c r="BK129" s="4">
        <f ca="1">COUNT($AN129:AT129)</f>
        <v>0</v>
      </c>
      <c r="BL129" s="4">
        <f ca="1">COUNT($AN129:AU129)</f>
        <v>0</v>
      </c>
      <c r="BM129" s="4">
        <f ca="1">COUNT($AN129:AV129)</f>
        <v>1</v>
      </c>
      <c r="BN129" s="4">
        <f ca="1">COUNT($AN129:AW129)</f>
        <v>1</v>
      </c>
      <c r="BO129" s="4">
        <f ca="1">COUNT($AN129:AX129)</f>
        <v>1</v>
      </c>
      <c r="BP129" s="4">
        <f ca="1">COUNT($AN129:AY129)</f>
        <v>1</v>
      </c>
      <c r="BQ129" s="4">
        <f ca="1">COUNT($AN129:AZ129)</f>
        <v>2</v>
      </c>
      <c r="BR129" s="11">
        <f ca="1">COUNT($AN129:BA129)</f>
        <v>2</v>
      </c>
      <c r="BS129" s="11">
        <f ca="1">COUNT($AN129:BB129)</f>
        <v>2</v>
      </c>
      <c r="BT129" s="4">
        <f t="shared" ca="1" si="80"/>
        <v>2</v>
      </c>
      <c r="BV129" s="11">
        <f ca="1">IFERROR(HLOOKUP(BV$1,$BE129:$BS$216,ROWS($BE129:$BE$216),0),"")</f>
        <v>1160701</v>
      </c>
      <c r="BW129" s="11">
        <f ca="1">IFERROR(HLOOKUP(BW$1,$BE129:$BT$216,ROWS($BE129:$BE$216),0),"")</f>
        <v>1200701</v>
      </c>
      <c r="BX129" s="11" t="str">
        <f ca="1">IFERROR(HLOOKUP(BX$1,$BE129:$BS$216,ROWS($BE129:$BE$216),0),"")</f>
        <v/>
      </c>
      <c r="BY129" s="11" t="str">
        <f ca="1">IFERROR(HLOOKUP(BY$1,$BE129:$BT$216,ROWS($BE129:$BE$216),0),"")</f>
        <v/>
      </c>
      <c r="BZ129" s="11" t="str">
        <f ca="1">IFERROR(HLOOKUP(BZ$1,$BE129:$BS$216,ROWS($BE129:$BE$216),0),"")</f>
        <v/>
      </c>
      <c r="CA129" s="11" t="str">
        <f ca="1">IFERROR(HLOOKUP(CA$1,$BE129:$BT$216,ROWS($BE129:$BE$216),0),"")</f>
        <v/>
      </c>
      <c r="CD129" s="4" t="str">
        <f t="shared" ca="1" si="81"/>
        <v>if(Name() == "JAMNAAUTO-BOM") { includeOK = (DateNum() &gt;= 1160701 AND DateNum() &lt; 1200701); }</v>
      </c>
    </row>
    <row r="130" spans="2:82" x14ac:dyDescent="0.45">
      <c r="B130" s="4" t="s">
        <v>65</v>
      </c>
      <c r="C130" s="4" t="s">
        <v>21311</v>
      </c>
      <c r="D130" s="4" t="s">
        <v>23808</v>
      </c>
      <c r="F130" s="11" t="s">
        <v>22827</v>
      </c>
      <c r="G130" s="4">
        <f t="shared" si="50"/>
        <v>0</v>
      </c>
      <c r="H130" s="4">
        <f t="shared" si="51"/>
        <v>0</v>
      </c>
      <c r="I130" s="4">
        <f t="shared" si="52"/>
        <v>0</v>
      </c>
      <c r="J130" s="4">
        <f t="shared" si="53"/>
        <v>0</v>
      </c>
      <c r="K130" s="4">
        <f t="shared" si="54"/>
        <v>0</v>
      </c>
      <c r="L130" s="4">
        <f t="shared" si="55"/>
        <v>0</v>
      </c>
      <c r="M130" s="4">
        <f t="shared" si="56"/>
        <v>0</v>
      </c>
      <c r="N130" s="4">
        <f t="shared" si="57"/>
        <v>0</v>
      </c>
      <c r="O130" s="4">
        <f t="shared" si="58"/>
        <v>1</v>
      </c>
      <c r="P130" s="4">
        <f t="shared" si="59"/>
        <v>1</v>
      </c>
      <c r="Q130" s="4">
        <f t="shared" si="48"/>
        <v>1</v>
      </c>
      <c r="R130" s="4">
        <f t="shared" si="60"/>
        <v>0</v>
      </c>
      <c r="S130" s="4">
        <f t="shared" si="61"/>
        <v>0</v>
      </c>
      <c r="T130" s="11">
        <f t="shared" si="62"/>
        <v>0</v>
      </c>
      <c r="U130" s="11">
        <f t="shared" si="63"/>
        <v>0</v>
      </c>
      <c r="W130" s="11">
        <f ca="1">IF(SUM($W130:W130)&gt;0,IF(AND(G130=1,F130&lt;&gt;1),1,IF(AND(G130=0,F130&lt;&gt;0),-1,0)),IF(AND(G130=1,F130&lt;&gt;1),1,0))</f>
        <v>0</v>
      </c>
      <c r="X130" s="11">
        <f ca="1">IF(SUM($W130:W130)&gt;0,IF(AND(H130=1,G130&lt;&gt;1),1,IF(AND(H130=0,G130&lt;&gt;0),-1,0)),IF(AND(H130=1,G130&lt;&gt;1),1,0))</f>
        <v>0</v>
      </c>
      <c r="Y130" s="11">
        <f ca="1">IF(SUM($W130:X130)&gt;0,IF(AND(I130=1,H130&lt;&gt;1),1,IF(AND(I130=0,H130&lt;&gt;0),-1,0)),IF(AND(I130=1,H130&lt;&gt;1),1,0))</f>
        <v>0</v>
      </c>
      <c r="Z130" s="11">
        <f ca="1">IF(SUM($W130:Y130)&gt;0,IF(AND(J130=1,I130&lt;&gt;1),1,IF(AND(J130=0,I130&lt;&gt;0),-1,0)),IF(AND(J130=1,I130&lt;&gt;1),1,0))</f>
        <v>0</v>
      </c>
      <c r="AA130" s="11">
        <f ca="1">IF(SUM($W130:Z130)&gt;0,IF(AND(K130=1,J130&lt;&gt;1),1,IF(AND(K130=0,J130&lt;&gt;0),-1,0)),IF(AND(K130=1,J130&lt;&gt;1),1,0))</f>
        <v>0</v>
      </c>
      <c r="AB130" s="11">
        <f ca="1">IF(SUM($W130:AA130)&gt;0,IF(AND(L130=1,K130&lt;&gt;1),1,IF(AND(L130=0,K130&lt;&gt;0),-1,0)),IF(AND(L130=1,K130&lt;&gt;1),1,0))</f>
        <v>0</v>
      </c>
      <c r="AC130" s="11">
        <f ca="1">IF(SUM($W130:AB130)&gt;0,IF(AND(M130=1,L130&lt;&gt;1),1,IF(AND(M130=0,L130&lt;&gt;0),-1,0)),IF(AND(M130=1,L130&lt;&gt;1),1,0))</f>
        <v>0</v>
      </c>
      <c r="AD130" s="11">
        <f ca="1">IF(SUM($W130:AC130)&gt;0,IF(AND(N130=1,M130&lt;&gt;1),1,IF(AND(N130=0,M130&lt;&gt;0),-1,0)),IF(AND(N130=1,M130&lt;&gt;1),1,0))</f>
        <v>0</v>
      </c>
      <c r="AE130" s="11">
        <f ca="1">IF(SUM($W130:AD130)&gt;0,IF(AND(O130=1,N130&lt;&gt;1),1,IF(AND(O130=0,N130&lt;&gt;0),-1,0)),IF(AND(O130=1,N130&lt;&gt;1),1,0))</f>
        <v>1</v>
      </c>
      <c r="AF130" s="11">
        <f ca="1">IF(SUM($W130:AE130)&gt;0,IF(AND(P130=1,O130&lt;&gt;1),1,IF(AND(P130=0,O130&lt;&gt;0),-1,0)),IF(AND(P130=1,O130&lt;&gt;1),1,0))</f>
        <v>0</v>
      </c>
      <c r="AG130" s="11">
        <f ca="1">IF(SUM($W130:AF130)&gt;0,IF(AND(Q130=1,P130&lt;&gt;1),1,IF(AND(Q130=0,P130&lt;&gt;0),-1,0)),IF(AND(Q130=1,P130&lt;&gt;1),1,0))</f>
        <v>0</v>
      </c>
      <c r="AH130" s="11">
        <f ca="1">IF(SUM($W130:AG130)&gt;0,IF(AND(R130=1,Q130&lt;&gt;1),1,IF(AND(R130=0,Q130&lt;&gt;0),-1,0)),IF(AND(R130=1,Q130&lt;&gt;1),1,0))</f>
        <v>-1</v>
      </c>
      <c r="AI130" s="11">
        <f ca="1">IF(SUM($W130:AH130)&gt;0,IF(AND(S130=1,R130&lt;&gt;1),1,IF(AND(S130=0,R130&lt;&gt;0),-1,0)),IF(AND(S130=1,R130&lt;&gt;1),1,0))</f>
        <v>0</v>
      </c>
      <c r="AJ130" s="11">
        <f ca="1">IF(SUM($W130:AI130)&gt;0,IF(AND(T130=1,S130&lt;&gt;1),1,IF(AND(T130=0,S130&lt;&gt;0),-1,0)),IF(AND(T130=1,S130&lt;&gt;1),1,0))</f>
        <v>0</v>
      </c>
      <c r="AK130" s="11">
        <f ca="1">IF(SUM($W130:AJ130)&gt;0,IF(AND(U130=1,T130&lt;&gt;1),1,IF(AND(U130=0,T130&lt;&gt;0),-1,0)),IF(AND(U130=1,T130&lt;&gt;1),1,0))</f>
        <v>0</v>
      </c>
      <c r="AL130" s="11">
        <f t="shared" ca="1" si="64"/>
        <v>1</v>
      </c>
      <c r="AN130" s="4" t="str">
        <f t="shared" ca="1" si="82"/>
        <v/>
      </c>
      <c r="AO130" s="4" t="str">
        <f t="shared" ca="1" si="83"/>
        <v/>
      </c>
      <c r="AP130" s="4" t="str">
        <f t="shared" ca="1" si="84"/>
        <v/>
      </c>
      <c r="AQ130" s="4" t="str">
        <f t="shared" ca="1" si="85"/>
        <v/>
      </c>
      <c r="AR130" s="4" t="str">
        <f t="shared" ca="1" si="86"/>
        <v/>
      </c>
      <c r="AS130" s="4" t="str">
        <f t="shared" ca="1" si="87"/>
        <v/>
      </c>
      <c r="AT130" s="4" t="str">
        <f t="shared" ca="1" si="88"/>
        <v/>
      </c>
      <c r="AU130" s="4" t="str">
        <f t="shared" ca="1" si="89"/>
        <v/>
      </c>
      <c r="AV130" s="4">
        <f t="shared" ca="1" si="90"/>
        <v>0</v>
      </c>
      <c r="AW130" s="4" t="str">
        <f t="shared" ca="1" si="91"/>
        <v/>
      </c>
      <c r="AX130" s="4" t="str">
        <f t="shared" ca="1" si="92"/>
        <v/>
      </c>
      <c r="AY130" s="4">
        <f t="shared" ca="1" si="93"/>
        <v>0</v>
      </c>
      <c r="AZ130" s="4" t="str">
        <f t="shared" ca="1" si="94"/>
        <v/>
      </c>
      <c r="BA130" s="11" t="str">
        <f t="shared" ca="1" si="78"/>
        <v/>
      </c>
      <c r="BB130" s="11" t="str">
        <f t="shared" ca="1" si="79"/>
        <v/>
      </c>
      <c r="BC130" s="11" t="str">
        <f t="shared" ca="1" si="49"/>
        <v/>
      </c>
      <c r="BE130" s="4">
        <f ca="1">COUNT($AN130:AN130)</f>
        <v>0</v>
      </c>
      <c r="BF130" s="4">
        <f ca="1">COUNT($AN130:AO130)</f>
        <v>0</v>
      </c>
      <c r="BG130" s="4">
        <f ca="1">COUNT($AN130:AP130)</f>
        <v>0</v>
      </c>
      <c r="BH130" s="4">
        <f ca="1">COUNT($AN130:AQ130)</f>
        <v>0</v>
      </c>
      <c r="BI130" s="4">
        <f ca="1">COUNT($AN130:AR130)</f>
        <v>0</v>
      </c>
      <c r="BJ130" s="4">
        <f ca="1">COUNT($AN130:AS130)</f>
        <v>0</v>
      </c>
      <c r="BK130" s="4">
        <f ca="1">COUNT($AN130:AT130)</f>
        <v>0</v>
      </c>
      <c r="BL130" s="4">
        <f ca="1">COUNT($AN130:AU130)</f>
        <v>0</v>
      </c>
      <c r="BM130" s="4">
        <f ca="1">COUNT($AN130:AV130)</f>
        <v>1</v>
      </c>
      <c r="BN130" s="4">
        <f ca="1">COUNT($AN130:AW130)</f>
        <v>1</v>
      </c>
      <c r="BO130" s="4">
        <f ca="1">COUNT($AN130:AX130)</f>
        <v>1</v>
      </c>
      <c r="BP130" s="4">
        <f ca="1">COUNT($AN130:AY130)</f>
        <v>2</v>
      </c>
      <c r="BQ130" s="4">
        <f ca="1">COUNT($AN130:AZ130)</f>
        <v>2</v>
      </c>
      <c r="BR130" s="11">
        <f ca="1">COUNT($AN130:BA130)</f>
        <v>2</v>
      </c>
      <c r="BS130" s="11">
        <f ca="1">COUNT($AN130:BB130)</f>
        <v>2</v>
      </c>
      <c r="BT130" s="4">
        <f t="shared" ca="1" si="80"/>
        <v>2</v>
      </c>
      <c r="BV130" s="11">
        <f ca="1">IFERROR(HLOOKUP(BV$1,$BE130:$BS$216,ROWS($BE130:$BE$216),0),"")</f>
        <v>1160701</v>
      </c>
      <c r="BW130" s="11">
        <f ca="1">IFERROR(HLOOKUP(BW$1,$BE130:$BT$216,ROWS($BE130:$BE$216),0),"")</f>
        <v>1190701</v>
      </c>
      <c r="BX130" s="11" t="str">
        <f ca="1">IFERROR(HLOOKUP(BX$1,$BE130:$BS$216,ROWS($BE130:$BE$216),0),"")</f>
        <v/>
      </c>
      <c r="BY130" s="11" t="str">
        <f ca="1">IFERROR(HLOOKUP(BY$1,$BE130:$BT$216,ROWS($BE130:$BE$216),0),"")</f>
        <v/>
      </c>
      <c r="BZ130" s="11" t="str">
        <f ca="1">IFERROR(HLOOKUP(BZ$1,$BE130:$BS$216,ROWS($BE130:$BE$216),0),"")</f>
        <v/>
      </c>
      <c r="CA130" s="11" t="str">
        <f ca="1">IFERROR(HLOOKUP(CA$1,$BE130:$BT$216,ROWS($BE130:$BE$216),0),"")</f>
        <v/>
      </c>
      <c r="CD130" s="4" t="str">
        <f t="shared" ca="1" si="81"/>
        <v>if(Name() == "SYMPHONY-BOM") { includeOK = (DateNum() &gt;= 1160701 AND DateNum() &lt; 1190701); }</v>
      </c>
    </row>
    <row r="131" spans="2:82" x14ac:dyDescent="0.45">
      <c r="B131" s="4" t="s">
        <v>63</v>
      </c>
      <c r="C131" s="4" t="s">
        <v>19055</v>
      </c>
      <c r="D131" s="4" t="s">
        <v>23806</v>
      </c>
      <c r="F131" s="11" t="s">
        <v>22603</v>
      </c>
      <c r="G131" s="4">
        <f t="shared" si="50"/>
        <v>0</v>
      </c>
      <c r="H131" s="4">
        <f t="shared" si="51"/>
        <v>0</v>
      </c>
      <c r="I131" s="4">
        <f t="shared" si="52"/>
        <v>0</v>
      </c>
      <c r="J131" s="4">
        <f t="shared" si="53"/>
        <v>0</v>
      </c>
      <c r="K131" s="4">
        <f t="shared" si="54"/>
        <v>0</v>
      </c>
      <c r="L131" s="4">
        <f t="shared" si="55"/>
        <v>0</v>
      </c>
      <c r="M131" s="4">
        <f t="shared" si="56"/>
        <v>0</v>
      </c>
      <c r="N131" s="4">
        <f t="shared" si="57"/>
        <v>0</v>
      </c>
      <c r="O131" s="4">
        <f t="shared" si="58"/>
        <v>1</v>
      </c>
      <c r="P131" s="4">
        <f t="shared" si="59"/>
        <v>0</v>
      </c>
      <c r="Q131" s="4">
        <f t="shared" ref="Q131:Q186" si="95">IFERROR(IF(VLOOKUP(F131,$C$314:$C$343,1,0)=F131,1,0),0)</f>
        <v>0</v>
      </c>
      <c r="R131" s="4">
        <f t="shared" si="60"/>
        <v>0</v>
      </c>
      <c r="S131" s="4">
        <f t="shared" si="61"/>
        <v>0</v>
      </c>
      <c r="T131" s="11">
        <f t="shared" si="62"/>
        <v>0</v>
      </c>
      <c r="U131" s="11">
        <f t="shared" si="63"/>
        <v>0</v>
      </c>
      <c r="W131" s="11">
        <f ca="1">IF(SUM($W131:W131)&gt;0,IF(AND(G131=1,F131&lt;&gt;1),1,IF(AND(G131=0,F131&lt;&gt;0),-1,0)),IF(AND(G131=1,F131&lt;&gt;1),1,0))</f>
        <v>0</v>
      </c>
      <c r="X131" s="11">
        <f ca="1">IF(SUM($W131:W131)&gt;0,IF(AND(H131=1,G131&lt;&gt;1),1,IF(AND(H131=0,G131&lt;&gt;0),-1,0)),IF(AND(H131=1,G131&lt;&gt;1),1,0))</f>
        <v>0</v>
      </c>
      <c r="Y131" s="11">
        <f ca="1">IF(SUM($W131:X131)&gt;0,IF(AND(I131=1,H131&lt;&gt;1),1,IF(AND(I131=0,H131&lt;&gt;0),-1,0)),IF(AND(I131=1,H131&lt;&gt;1),1,0))</f>
        <v>0</v>
      </c>
      <c r="Z131" s="11">
        <f ca="1">IF(SUM($W131:Y131)&gt;0,IF(AND(J131=1,I131&lt;&gt;1),1,IF(AND(J131=0,I131&lt;&gt;0),-1,0)),IF(AND(J131=1,I131&lt;&gt;1),1,0))</f>
        <v>0</v>
      </c>
      <c r="AA131" s="11">
        <f ca="1">IF(SUM($W131:Z131)&gt;0,IF(AND(K131=1,J131&lt;&gt;1),1,IF(AND(K131=0,J131&lt;&gt;0),-1,0)),IF(AND(K131=1,J131&lt;&gt;1),1,0))</f>
        <v>0</v>
      </c>
      <c r="AB131" s="11">
        <f ca="1">IF(SUM($W131:AA131)&gt;0,IF(AND(L131=1,K131&lt;&gt;1),1,IF(AND(L131=0,K131&lt;&gt;0),-1,0)),IF(AND(L131=1,K131&lt;&gt;1),1,0))</f>
        <v>0</v>
      </c>
      <c r="AC131" s="11">
        <f ca="1">IF(SUM($W131:AB131)&gt;0,IF(AND(M131=1,L131&lt;&gt;1),1,IF(AND(M131=0,L131&lt;&gt;0),-1,0)),IF(AND(M131=1,L131&lt;&gt;1),1,0))</f>
        <v>0</v>
      </c>
      <c r="AD131" s="11">
        <f ca="1">IF(SUM($W131:AC131)&gt;0,IF(AND(N131=1,M131&lt;&gt;1),1,IF(AND(N131=0,M131&lt;&gt;0),-1,0)),IF(AND(N131=1,M131&lt;&gt;1),1,0))</f>
        <v>0</v>
      </c>
      <c r="AE131" s="11">
        <f ca="1">IF(SUM($W131:AD131)&gt;0,IF(AND(O131=1,N131&lt;&gt;1),1,IF(AND(O131=0,N131&lt;&gt;0),-1,0)),IF(AND(O131=1,N131&lt;&gt;1),1,0))</f>
        <v>1</v>
      </c>
      <c r="AF131" s="11">
        <f ca="1">IF(SUM($W131:AE131)&gt;0,IF(AND(P131=1,O131&lt;&gt;1),1,IF(AND(P131=0,O131&lt;&gt;0),-1,0)),IF(AND(P131=1,O131&lt;&gt;1),1,0))</f>
        <v>-1</v>
      </c>
      <c r="AG131" s="11">
        <f ca="1">IF(SUM($W131:AF131)&gt;0,IF(AND(Q131=1,P131&lt;&gt;1),1,IF(AND(Q131=0,P131&lt;&gt;0),-1,0)),IF(AND(Q131=1,P131&lt;&gt;1),1,0))</f>
        <v>0</v>
      </c>
      <c r="AH131" s="11">
        <f ca="1">IF(SUM($W131:AG131)&gt;0,IF(AND(R131=1,Q131&lt;&gt;1),1,IF(AND(R131=0,Q131&lt;&gt;0),-1,0)),IF(AND(R131=1,Q131&lt;&gt;1),1,0))</f>
        <v>0</v>
      </c>
      <c r="AI131" s="11">
        <f ca="1">IF(SUM($W131:AH131)&gt;0,IF(AND(S131=1,R131&lt;&gt;1),1,IF(AND(S131=0,R131&lt;&gt;0),-1,0)),IF(AND(S131=1,R131&lt;&gt;1),1,0))</f>
        <v>0</v>
      </c>
      <c r="AJ131" s="11">
        <f ca="1">IF(SUM($W131:AI131)&gt;0,IF(AND(T131=1,S131&lt;&gt;1),1,IF(AND(T131=0,S131&lt;&gt;0),-1,0)),IF(AND(T131=1,S131&lt;&gt;1),1,0))</f>
        <v>0</v>
      </c>
      <c r="AK131" s="11">
        <f ca="1">IF(SUM($W131:AJ131)&gt;0,IF(AND(U131=1,T131&lt;&gt;1),1,IF(AND(U131=0,T131&lt;&gt;0),-1,0)),IF(AND(U131=1,T131&lt;&gt;1),1,0))</f>
        <v>0</v>
      </c>
      <c r="AL131" s="11">
        <f t="shared" ca="1" si="64"/>
        <v>1</v>
      </c>
      <c r="AN131" s="4" t="str">
        <f t="shared" ca="1" si="82"/>
        <v/>
      </c>
      <c r="AO131" s="4" t="str">
        <f t="shared" ca="1" si="83"/>
        <v/>
      </c>
      <c r="AP131" s="4" t="str">
        <f t="shared" ca="1" si="84"/>
        <v/>
      </c>
      <c r="AQ131" s="4" t="str">
        <f t="shared" ca="1" si="85"/>
        <v/>
      </c>
      <c r="AR131" s="4" t="str">
        <f t="shared" ca="1" si="86"/>
        <v/>
      </c>
      <c r="AS131" s="4" t="str">
        <f t="shared" ca="1" si="87"/>
        <v/>
      </c>
      <c r="AT131" s="4" t="str">
        <f t="shared" ca="1" si="88"/>
        <v/>
      </c>
      <c r="AU131" s="4" t="str">
        <f t="shared" ca="1" si="89"/>
        <v/>
      </c>
      <c r="AV131" s="4">
        <f t="shared" ca="1" si="90"/>
        <v>0</v>
      </c>
      <c r="AW131" s="4">
        <f t="shared" ca="1" si="91"/>
        <v>0</v>
      </c>
      <c r="AX131" s="4" t="str">
        <f t="shared" ca="1" si="92"/>
        <v/>
      </c>
      <c r="AY131" s="4" t="str">
        <f t="shared" ca="1" si="93"/>
        <v/>
      </c>
      <c r="AZ131" s="4" t="str">
        <f t="shared" ca="1" si="94"/>
        <v/>
      </c>
      <c r="BA131" s="11" t="str">
        <f t="shared" ca="1" si="78"/>
        <v/>
      </c>
      <c r="BB131" s="11" t="str">
        <f t="shared" ca="1" si="79"/>
        <v/>
      </c>
      <c r="BC131" s="11" t="str">
        <f t="shared" ref="BC131:BC194" ca="1" si="96">IF(OR(COUNT(AN131:BB131)=1,COUNT(AN131:BB131)=3,COUNT(AN131:BB131)=5,COUNT(AN131:BB131)=7,COUNT(AN131:BB131)=9,COUNT(AN131:BB131)=11,COUNT(AN131:BB131)=13),1230701,"")</f>
        <v/>
      </c>
      <c r="BE131" s="4">
        <f ca="1">COUNT($AN131:AN131)</f>
        <v>0</v>
      </c>
      <c r="BF131" s="4">
        <f ca="1">COUNT($AN131:AO131)</f>
        <v>0</v>
      </c>
      <c r="BG131" s="4">
        <f ca="1">COUNT($AN131:AP131)</f>
        <v>0</v>
      </c>
      <c r="BH131" s="4">
        <f ca="1">COUNT($AN131:AQ131)</f>
        <v>0</v>
      </c>
      <c r="BI131" s="4">
        <f ca="1">COUNT($AN131:AR131)</f>
        <v>0</v>
      </c>
      <c r="BJ131" s="4">
        <f ca="1">COUNT($AN131:AS131)</f>
        <v>0</v>
      </c>
      <c r="BK131" s="4">
        <f ca="1">COUNT($AN131:AT131)</f>
        <v>0</v>
      </c>
      <c r="BL131" s="4">
        <f ca="1">COUNT($AN131:AU131)</f>
        <v>0</v>
      </c>
      <c r="BM131" s="4">
        <f ca="1">COUNT($AN131:AV131)</f>
        <v>1</v>
      </c>
      <c r="BN131" s="4">
        <f ca="1">COUNT($AN131:AW131)</f>
        <v>2</v>
      </c>
      <c r="BO131" s="4">
        <f ca="1">COUNT($AN131:AX131)</f>
        <v>2</v>
      </c>
      <c r="BP131" s="4">
        <f ca="1">COUNT($AN131:AY131)</f>
        <v>2</v>
      </c>
      <c r="BQ131" s="4">
        <f ca="1">COUNT($AN131:AZ131)</f>
        <v>2</v>
      </c>
      <c r="BR131" s="11">
        <f ca="1">COUNT($AN131:BA131)</f>
        <v>2</v>
      </c>
      <c r="BS131" s="11">
        <f ca="1">COUNT($AN131:BB131)</f>
        <v>2</v>
      </c>
      <c r="BT131" s="4">
        <f t="shared" ca="1" si="80"/>
        <v>2</v>
      </c>
      <c r="BV131" s="11">
        <f ca="1">IFERROR(HLOOKUP(BV$1,$BE131:$BS$216,ROWS($BE131:$BE$216),0),"")</f>
        <v>1160701</v>
      </c>
      <c r="BW131" s="11">
        <f ca="1">IFERROR(HLOOKUP(BW$1,$BE131:$BT$216,ROWS($BE131:$BE$216),0),"")</f>
        <v>1170701</v>
      </c>
      <c r="BX131" s="11" t="str">
        <f ca="1">IFERROR(HLOOKUP(BX$1,$BE131:$BS$216,ROWS($BE131:$BE$216),0),"")</f>
        <v/>
      </c>
      <c r="BY131" s="11" t="str">
        <f ca="1">IFERROR(HLOOKUP(BY$1,$BE131:$BT$216,ROWS($BE131:$BE$216),0),"")</f>
        <v/>
      </c>
      <c r="BZ131" s="11" t="str">
        <f ca="1">IFERROR(HLOOKUP(BZ$1,$BE131:$BS$216,ROWS($BE131:$BE$216),0),"")</f>
        <v/>
      </c>
      <c r="CA131" s="11" t="str">
        <f ca="1">IFERROR(HLOOKUP(CA$1,$BE131:$BT$216,ROWS($BE131:$BE$216),0),"")</f>
        <v/>
      </c>
      <c r="CD131" s="4" t="str">
        <f t="shared" ca="1" si="81"/>
        <v>if(Name() == "STAMPEDE-BOM") { includeOK = (DateNum() &gt;= 1160701 AND DateNum() &lt; 1170701); }</v>
      </c>
    </row>
    <row r="132" spans="2:82" x14ac:dyDescent="0.45">
      <c r="B132" s="4" t="s">
        <v>84</v>
      </c>
      <c r="C132" s="4" t="s">
        <v>23082</v>
      </c>
      <c r="D132" s="4" t="s">
        <v>23801</v>
      </c>
      <c r="F132" s="11" t="s">
        <v>18598</v>
      </c>
      <c r="G132" s="4">
        <f t="shared" ref="G132:G186" si="97">IFERROR(IF(VLOOKUP(F132,$C$3:$C$32,1,0)=F132,1,0),0)</f>
        <v>0</v>
      </c>
      <c r="H132" s="4">
        <f t="shared" ref="H132:H186" si="98">IFERROR(IF(VLOOKUP(F132,$C$34:$C$63,1,0)=F132,1,0),0)</f>
        <v>0</v>
      </c>
      <c r="I132" s="4">
        <f t="shared" ref="I132:I186" si="99">IFERROR(IF(VLOOKUP(F132,$C$65:$C$94,1,0)=F132,1,0),0)</f>
        <v>0</v>
      </c>
      <c r="J132" s="4">
        <f t="shared" ref="J132:J186" si="100">IFERROR(IF(VLOOKUP(F132,$C$96:$C$125,1,0)=F132,1,0),0)</f>
        <v>0</v>
      </c>
      <c r="K132" s="4">
        <f t="shared" ref="K132:K186" si="101">IFERROR(IF(VLOOKUP(F132,$C$127:$C$156,1,0)=F132,1,0),0)</f>
        <v>0</v>
      </c>
      <c r="L132" s="4">
        <f t="shared" ref="L132:L186" si="102">IFERROR(IF(VLOOKUP(F132,$C$158:$C$187,1,0)=F132,1,0),0)</f>
        <v>0</v>
      </c>
      <c r="M132" s="4">
        <f t="shared" ref="M132:M186" si="103">IFERROR(IF(VLOOKUP(F132,$C$189:$C$218,1,0)=F132,1,0),0)</f>
        <v>0</v>
      </c>
      <c r="N132" s="4">
        <f t="shared" ref="N132:N185" si="104">IFERROR(IF(VLOOKUP(F132,$C$220:$C$249,1,0)=F132,1,0),0)</f>
        <v>0</v>
      </c>
      <c r="O132" s="4">
        <f t="shared" ref="O132:O186" si="105">IFERROR(IF(VLOOKUP(F132,$C$251:$C$280,1,0)=F132,1,0),0)</f>
        <v>1</v>
      </c>
      <c r="P132" s="4">
        <f t="shared" ref="P132:P186" si="106">IFERROR(IF(VLOOKUP(F132,$C$282:$C$311,1,0)=F132,1,0),0)</f>
        <v>1</v>
      </c>
      <c r="Q132" s="4">
        <f t="shared" si="95"/>
        <v>1</v>
      </c>
      <c r="R132" s="4">
        <f t="shared" ref="R132:R185" si="107">IFERROR(IF(VLOOKUP(F132,$C$345:$C$374,1,0)=F132,1,0),0)</f>
        <v>1</v>
      </c>
      <c r="S132" s="4">
        <f t="shared" ref="S132:S185" si="108">IFERROR(IF(VLOOKUP(F132,$C$376:$C$405,1,0)=F132,1,0),0)</f>
        <v>0</v>
      </c>
      <c r="T132" s="11">
        <f t="shared" ref="T132:T186" si="109">IFERROR(IF(VLOOKUP(F132,$C$407:$C$436,1,0)=F132,1,0),0)</f>
        <v>0</v>
      </c>
      <c r="U132" s="11">
        <f t="shared" ref="U132:U195" si="110">IFERROR(IF(VLOOKUP(F132,$C$438:$C$467,1,0)=F132,1,0),0)</f>
        <v>0</v>
      </c>
      <c r="W132" s="11">
        <f ca="1">IF(SUM($W132:W132)&gt;0,IF(AND(G132=1,F132&lt;&gt;1),1,IF(AND(G132=0,F132&lt;&gt;0),-1,0)),IF(AND(G132=1,F132&lt;&gt;1),1,0))</f>
        <v>0</v>
      </c>
      <c r="X132" s="11">
        <f ca="1">IF(SUM($W132:W132)&gt;0,IF(AND(H132=1,G132&lt;&gt;1),1,IF(AND(H132=0,G132&lt;&gt;0),-1,0)),IF(AND(H132=1,G132&lt;&gt;1),1,0))</f>
        <v>0</v>
      </c>
      <c r="Y132" s="11">
        <f ca="1">IF(SUM($W132:X132)&gt;0,IF(AND(I132=1,H132&lt;&gt;1),1,IF(AND(I132=0,H132&lt;&gt;0),-1,0)),IF(AND(I132=1,H132&lt;&gt;1),1,0))</f>
        <v>0</v>
      </c>
      <c r="Z132" s="11">
        <f ca="1">IF(SUM($W132:Y132)&gt;0,IF(AND(J132=1,I132&lt;&gt;1),1,IF(AND(J132=0,I132&lt;&gt;0),-1,0)),IF(AND(J132=1,I132&lt;&gt;1),1,0))</f>
        <v>0</v>
      </c>
      <c r="AA132" s="11">
        <f ca="1">IF(SUM($W132:Z132)&gt;0,IF(AND(K132=1,J132&lt;&gt;1),1,IF(AND(K132=0,J132&lt;&gt;0),-1,0)),IF(AND(K132=1,J132&lt;&gt;1),1,0))</f>
        <v>0</v>
      </c>
      <c r="AB132" s="11">
        <f ca="1">IF(SUM($W132:AA132)&gt;0,IF(AND(L132=1,K132&lt;&gt;1),1,IF(AND(L132=0,K132&lt;&gt;0),-1,0)),IF(AND(L132=1,K132&lt;&gt;1),1,0))</f>
        <v>0</v>
      </c>
      <c r="AC132" s="11">
        <f ca="1">IF(SUM($W132:AB132)&gt;0,IF(AND(M132=1,L132&lt;&gt;1),1,IF(AND(M132=0,L132&lt;&gt;0),-1,0)),IF(AND(M132=1,L132&lt;&gt;1),1,0))</f>
        <v>0</v>
      </c>
      <c r="AD132" s="11">
        <f ca="1">IF(SUM($W132:AC132)&gt;0,IF(AND(N132=1,M132&lt;&gt;1),1,IF(AND(N132=0,M132&lt;&gt;0),-1,0)),IF(AND(N132=1,M132&lt;&gt;1),1,0))</f>
        <v>0</v>
      </c>
      <c r="AE132" s="11">
        <f ca="1">IF(SUM($W132:AD132)&gt;0,IF(AND(O132=1,N132&lt;&gt;1),1,IF(AND(O132=0,N132&lt;&gt;0),-1,0)),IF(AND(O132=1,N132&lt;&gt;1),1,0))</f>
        <v>1</v>
      </c>
      <c r="AF132" s="11">
        <f ca="1">IF(SUM($W132:AE132)&gt;0,IF(AND(P132=1,O132&lt;&gt;1),1,IF(AND(P132=0,O132&lt;&gt;0),-1,0)),IF(AND(P132=1,O132&lt;&gt;1),1,0))</f>
        <v>0</v>
      </c>
      <c r="AG132" s="11">
        <f ca="1">IF(SUM($W132:AF132)&gt;0,IF(AND(Q132=1,P132&lt;&gt;1),1,IF(AND(Q132=0,P132&lt;&gt;0),-1,0)),IF(AND(Q132=1,P132&lt;&gt;1),1,0))</f>
        <v>0</v>
      </c>
      <c r="AH132" s="11">
        <f ca="1">IF(SUM($W132:AG132)&gt;0,IF(AND(R132=1,Q132&lt;&gt;1),1,IF(AND(R132=0,Q132&lt;&gt;0),-1,0)),IF(AND(R132=1,Q132&lt;&gt;1),1,0))</f>
        <v>0</v>
      </c>
      <c r="AI132" s="11">
        <f ca="1">IF(SUM($W132:AH132)&gt;0,IF(AND(S132=1,R132&lt;&gt;1),1,IF(AND(S132=0,R132&lt;&gt;0),-1,0)),IF(AND(S132=1,R132&lt;&gt;1),1,0))</f>
        <v>-1</v>
      </c>
      <c r="AJ132" s="11">
        <f ca="1">IF(SUM($W132:AI132)&gt;0,IF(AND(T132=1,S132&lt;&gt;1),1,IF(AND(T132=0,S132&lt;&gt;0),-1,0)),IF(AND(T132=1,S132&lt;&gt;1),1,0))</f>
        <v>0</v>
      </c>
      <c r="AK132" s="11">
        <f ca="1">IF(SUM($W132:AJ132)&gt;0,IF(AND(U132=1,T132&lt;&gt;1),1,IF(AND(U132=0,T132&lt;&gt;0),-1,0)),IF(AND(U132=1,T132&lt;&gt;1),1,0))</f>
        <v>0</v>
      </c>
      <c r="AL132" s="11">
        <f t="shared" ref="AL132:AL195" ca="1" si="111">COUNTIF(W132:AK132,"1")</f>
        <v>1</v>
      </c>
      <c r="AN132" s="4" t="str">
        <f t="shared" ca="1" si="82"/>
        <v/>
      </c>
      <c r="AO132" s="4" t="str">
        <f t="shared" ca="1" si="83"/>
        <v/>
      </c>
      <c r="AP132" s="4" t="str">
        <f t="shared" ca="1" si="84"/>
        <v/>
      </c>
      <c r="AQ132" s="4" t="str">
        <f t="shared" ca="1" si="85"/>
        <v/>
      </c>
      <c r="AR132" s="4" t="str">
        <f t="shared" ca="1" si="86"/>
        <v/>
      </c>
      <c r="AS132" s="4" t="str">
        <f t="shared" ca="1" si="87"/>
        <v/>
      </c>
      <c r="AT132" s="4" t="str">
        <f t="shared" ca="1" si="88"/>
        <v/>
      </c>
      <c r="AU132" s="4" t="str">
        <f t="shared" ca="1" si="89"/>
        <v/>
      </c>
      <c r="AV132" s="4">
        <f t="shared" ca="1" si="90"/>
        <v>0</v>
      </c>
      <c r="AW132" s="4" t="str">
        <f t="shared" ca="1" si="91"/>
        <v/>
      </c>
      <c r="AX132" s="4" t="str">
        <f t="shared" ca="1" si="92"/>
        <v/>
      </c>
      <c r="AY132" s="4" t="str">
        <f t="shared" ca="1" si="93"/>
        <v/>
      </c>
      <c r="AZ132" s="4">
        <f t="shared" ca="1" si="94"/>
        <v>0</v>
      </c>
      <c r="BA132" s="11" t="str">
        <f t="shared" ref="BA132:BA186" ca="1" si="112">IF(AJ132&lt;&gt;0,AJ$187,"")</f>
        <v/>
      </c>
      <c r="BB132" s="11" t="str">
        <f t="shared" ref="BB132:BB195" ca="1" si="113">IF(AK132&lt;&gt;0,AK$187,"")</f>
        <v/>
      </c>
      <c r="BC132" s="11" t="str">
        <f t="shared" ca="1" si="96"/>
        <v/>
      </c>
      <c r="BE132" s="4">
        <f ca="1">COUNT($AN132:AN132)</f>
        <v>0</v>
      </c>
      <c r="BF132" s="4">
        <f ca="1">COUNT($AN132:AO132)</f>
        <v>0</v>
      </c>
      <c r="BG132" s="4">
        <f ca="1">COUNT($AN132:AP132)</f>
        <v>0</v>
      </c>
      <c r="BH132" s="4">
        <f ca="1">COUNT($AN132:AQ132)</f>
        <v>0</v>
      </c>
      <c r="BI132" s="4">
        <f ca="1">COUNT($AN132:AR132)</f>
        <v>0</v>
      </c>
      <c r="BJ132" s="4">
        <f ca="1">COUNT($AN132:AS132)</f>
        <v>0</v>
      </c>
      <c r="BK132" s="4">
        <f ca="1">COUNT($AN132:AT132)</f>
        <v>0</v>
      </c>
      <c r="BL132" s="4">
        <f ca="1">COUNT($AN132:AU132)</f>
        <v>0</v>
      </c>
      <c r="BM132" s="4">
        <f ca="1">COUNT($AN132:AV132)</f>
        <v>1</v>
      </c>
      <c r="BN132" s="4">
        <f ca="1">COUNT($AN132:AW132)</f>
        <v>1</v>
      </c>
      <c r="BO132" s="4">
        <f ca="1">COUNT($AN132:AX132)</f>
        <v>1</v>
      </c>
      <c r="BP132" s="4">
        <f ca="1">COUNT($AN132:AY132)</f>
        <v>1</v>
      </c>
      <c r="BQ132" s="4">
        <f ca="1">COUNT($AN132:AZ132)</f>
        <v>2</v>
      </c>
      <c r="BR132" s="11">
        <f ca="1">COUNT($AN132:BA132)</f>
        <v>2</v>
      </c>
      <c r="BS132" s="11">
        <f ca="1">COUNT($AN132:BB132)</f>
        <v>2</v>
      </c>
      <c r="BT132" s="4">
        <f t="shared" ref="BT132:BT186" ca="1" si="114">COUNT(AN132:BC132)</f>
        <v>2</v>
      </c>
      <c r="BV132" s="11">
        <f ca="1">IFERROR(HLOOKUP(BV$1,$BE132:$BS$216,ROWS($BE132:$BE$216),0),"")</f>
        <v>1160701</v>
      </c>
      <c r="BW132" s="11">
        <f ca="1">IFERROR(HLOOKUP(BW$1,$BE132:$BT$216,ROWS($BE132:$BE$216),0),"")</f>
        <v>1200701</v>
      </c>
      <c r="BX132" s="11" t="str">
        <f ca="1">IFERROR(HLOOKUP(BX$1,$BE132:$BS$216,ROWS($BE132:$BE$216),0),"")</f>
        <v/>
      </c>
      <c r="BY132" s="11" t="str">
        <f ca="1">IFERROR(HLOOKUP(BY$1,$BE132:$BT$216,ROWS($BE132:$BE$216),0),"")</f>
        <v/>
      </c>
      <c r="BZ132" s="11" t="str">
        <f ca="1">IFERROR(HLOOKUP(BZ$1,$BE132:$BS$216,ROWS($BE132:$BE$216),0),"")</f>
        <v/>
      </c>
      <c r="CA132" s="11" t="str">
        <f ca="1">IFERROR(HLOOKUP(CA$1,$BE132:$BT$216,ROWS($BE132:$BE$216),0),"")</f>
        <v/>
      </c>
      <c r="CD132" s="4" t="str">
        <f t="shared" ref="CD132:CD185" ca="1" si="115">"if(Name() == "&amp;$CD$1&amp;F132&amp;$CD$1&amp;") { includeOK = "&amp;IF(AL132=1,"(DateNum() &gt;= "&amp;BV132&amp;" AND DateNum() &lt; "&amp;BW132&amp;")",IF(AL132=2,"(DateNum() &gt;= "&amp;BV132&amp;" AND DateNum() &lt; "&amp;BW132&amp;") OR (DateNum() &gt;= "&amp;BX132&amp;" AND DateNum() &lt; "&amp;BY132&amp;")","(DateNum() &gt;= "&amp;BV132&amp;" AND DateNum() &lt; "&amp;BW132&amp;") OR (DateNum() &gt;= "&amp;BX132&amp;" AND DateNum() &lt; "&amp;BY132&amp;") OR (DateNum() &gt;= "&amp;BZ132&amp;")"))&amp;"; }"</f>
        <v>if(Name() == "CAPPL-BOM") { includeOK = (DateNum() &gt;= 1160701 AND DateNum() &lt; 1200701); }</v>
      </c>
    </row>
    <row r="133" spans="2:82" x14ac:dyDescent="0.45">
      <c r="B133" s="4" t="s">
        <v>74</v>
      </c>
      <c r="C133" s="4" t="s">
        <v>20174</v>
      </c>
      <c r="D133" s="4" t="s">
        <v>23815</v>
      </c>
      <c r="F133" s="11" t="s">
        <v>20934</v>
      </c>
      <c r="G133" s="4">
        <f t="shared" si="97"/>
        <v>0</v>
      </c>
      <c r="H133" s="4">
        <f t="shared" si="98"/>
        <v>0</v>
      </c>
      <c r="I133" s="4">
        <f t="shared" si="99"/>
        <v>0</v>
      </c>
      <c r="J133" s="4">
        <f t="shared" si="100"/>
        <v>0</v>
      </c>
      <c r="K133" s="4">
        <f t="shared" si="101"/>
        <v>0</v>
      </c>
      <c r="L133" s="4">
        <f t="shared" si="102"/>
        <v>0</v>
      </c>
      <c r="M133" s="4">
        <f t="shared" si="103"/>
        <v>0</v>
      </c>
      <c r="N133" s="4">
        <f t="shared" si="104"/>
        <v>0</v>
      </c>
      <c r="O133" s="4">
        <f t="shared" si="105"/>
        <v>1</v>
      </c>
      <c r="P133" s="4">
        <f t="shared" si="106"/>
        <v>0</v>
      </c>
      <c r="Q133" s="4">
        <f t="shared" si="95"/>
        <v>0</v>
      </c>
      <c r="R133" s="4">
        <f t="shared" si="107"/>
        <v>0</v>
      </c>
      <c r="S133" s="4">
        <f t="shared" si="108"/>
        <v>0</v>
      </c>
      <c r="T133" s="11">
        <f t="shared" si="109"/>
        <v>0</v>
      </c>
      <c r="U133" s="11">
        <f t="shared" si="110"/>
        <v>0</v>
      </c>
      <c r="W133" s="11">
        <f ca="1">IF(SUM($W133:W133)&gt;0,IF(AND(G133=1,F133&lt;&gt;1),1,IF(AND(G133=0,F133&lt;&gt;0),-1,0)),IF(AND(G133=1,F133&lt;&gt;1),1,0))</f>
        <v>0</v>
      </c>
      <c r="X133" s="11">
        <f ca="1">IF(SUM($W133:W133)&gt;0,IF(AND(H133=1,G133&lt;&gt;1),1,IF(AND(H133=0,G133&lt;&gt;0),-1,0)),IF(AND(H133=1,G133&lt;&gt;1),1,0))</f>
        <v>0</v>
      </c>
      <c r="Y133" s="11">
        <f ca="1">IF(SUM($W133:X133)&gt;0,IF(AND(I133=1,H133&lt;&gt;1),1,IF(AND(I133=0,H133&lt;&gt;0),-1,0)),IF(AND(I133=1,H133&lt;&gt;1),1,0))</f>
        <v>0</v>
      </c>
      <c r="Z133" s="11">
        <f ca="1">IF(SUM($W133:Y133)&gt;0,IF(AND(J133=1,I133&lt;&gt;1),1,IF(AND(J133=0,I133&lt;&gt;0),-1,0)),IF(AND(J133=1,I133&lt;&gt;1),1,0))</f>
        <v>0</v>
      </c>
      <c r="AA133" s="11">
        <f ca="1">IF(SUM($W133:Z133)&gt;0,IF(AND(K133=1,J133&lt;&gt;1),1,IF(AND(K133=0,J133&lt;&gt;0),-1,0)),IF(AND(K133=1,J133&lt;&gt;1),1,0))</f>
        <v>0</v>
      </c>
      <c r="AB133" s="11">
        <f ca="1">IF(SUM($W133:AA133)&gt;0,IF(AND(L133=1,K133&lt;&gt;1),1,IF(AND(L133=0,K133&lt;&gt;0),-1,0)),IF(AND(L133=1,K133&lt;&gt;1),1,0))</f>
        <v>0</v>
      </c>
      <c r="AC133" s="11">
        <f ca="1">IF(SUM($W133:AB133)&gt;0,IF(AND(M133=1,L133&lt;&gt;1),1,IF(AND(M133=0,L133&lt;&gt;0),-1,0)),IF(AND(M133=1,L133&lt;&gt;1),1,0))</f>
        <v>0</v>
      </c>
      <c r="AD133" s="11">
        <f ca="1">IF(SUM($W133:AC133)&gt;0,IF(AND(N133=1,M133&lt;&gt;1),1,IF(AND(N133=0,M133&lt;&gt;0),-1,0)),IF(AND(N133=1,M133&lt;&gt;1),1,0))</f>
        <v>0</v>
      </c>
      <c r="AE133" s="11">
        <f ca="1">IF(SUM($W133:AD133)&gt;0,IF(AND(O133=1,N133&lt;&gt;1),1,IF(AND(O133=0,N133&lt;&gt;0),-1,0)),IF(AND(O133=1,N133&lt;&gt;1),1,0))</f>
        <v>1</v>
      </c>
      <c r="AF133" s="11">
        <f ca="1">IF(SUM($W133:AE133)&gt;0,IF(AND(P133=1,O133&lt;&gt;1),1,IF(AND(P133=0,O133&lt;&gt;0),-1,0)),IF(AND(P133=1,O133&lt;&gt;1),1,0))</f>
        <v>-1</v>
      </c>
      <c r="AG133" s="11">
        <f ca="1">IF(SUM($W133:AF133)&gt;0,IF(AND(Q133=1,P133&lt;&gt;1),1,IF(AND(Q133=0,P133&lt;&gt;0),-1,0)),IF(AND(Q133=1,P133&lt;&gt;1),1,0))</f>
        <v>0</v>
      </c>
      <c r="AH133" s="11">
        <f ca="1">IF(SUM($W133:AG133)&gt;0,IF(AND(R133=1,Q133&lt;&gt;1),1,IF(AND(R133=0,Q133&lt;&gt;0),-1,0)),IF(AND(R133=1,Q133&lt;&gt;1),1,0))</f>
        <v>0</v>
      </c>
      <c r="AI133" s="11">
        <f ca="1">IF(SUM($W133:AH133)&gt;0,IF(AND(S133=1,R133&lt;&gt;1),1,IF(AND(S133=0,R133&lt;&gt;0),-1,0)),IF(AND(S133=1,R133&lt;&gt;1),1,0))</f>
        <v>0</v>
      </c>
      <c r="AJ133" s="11">
        <f ca="1">IF(SUM($W133:AI133)&gt;0,IF(AND(T133=1,S133&lt;&gt;1),1,IF(AND(T133=0,S133&lt;&gt;0),-1,0)),IF(AND(T133=1,S133&lt;&gt;1),1,0))</f>
        <v>0</v>
      </c>
      <c r="AK133" s="11">
        <f ca="1">IF(SUM($W133:AJ133)&gt;0,IF(AND(U133=1,T133&lt;&gt;1),1,IF(AND(U133=0,T133&lt;&gt;0),-1,0)),IF(AND(U133=1,T133&lt;&gt;1),1,0))</f>
        <v>0</v>
      </c>
      <c r="AL133" s="11">
        <f t="shared" ca="1" si="111"/>
        <v>1</v>
      </c>
      <c r="AN133" s="4" t="str">
        <f t="shared" ca="1" si="82"/>
        <v/>
      </c>
      <c r="AO133" s="4" t="str">
        <f t="shared" ca="1" si="83"/>
        <v/>
      </c>
      <c r="AP133" s="4" t="str">
        <f t="shared" ca="1" si="84"/>
        <v/>
      </c>
      <c r="AQ133" s="4" t="str">
        <f t="shared" ca="1" si="85"/>
        <v/>
      </c>
      <c r="AR133" s="4" t="str">
        <f t="shared" ca="1" si="86"/>
        <v/>
      </c>
      <c r="AS133" s="4" t="str">
        <f t="shared" ca="1" si="87"/>
        <v/>
      </c>
      <c r="AT133" s="4" t="str">
        <f t="shared" ca="1" si="88"/>
        <v/>
      </c>
      <c r="AU133" s="4" t="str">
        <f t="shared" ca="1" si="89"/>
        <v/>
      </c>
      <c r="AV133" s="4">
        <f t="shared" ca="1" si="90"/>
        <v>0</v>
      </c>
      <c r="AW133" s="4">
        <f t="shared" ca="1" si="91"/>
        <v>0</v>
      </c>
      <c r="AX133" s="4" t="str">
        <f t="shared" ca="1" si="92"/>
        <v/>
      </c>
      <c r="AY133" s="4" t="str">
        <f t="shared" ca="1" si="93"/>
        <v/>
      </c>
      <c r="AZ133" s="4" t="str">
        <f t="shared" ca="1" si="94"/>
        <v/>
      </c>
      <c r="BA133" s="11" t="str">
        <f t="shared" ca="1" si="112"/>
        <v/>
      </c>
      <c r="BB133" s="11" t="str">
        <f t="shared" ca="1" si="113"/>
        <v/>
      </c>
      <c r="BC133" s="11" t="str">
        <f t="shared" ca="1" si="96"/>
        <v/>
      </c>
      <c r="BE133" s="4">
        <f ca="1">COUNT($AN133:AN133)</f>
        <v>0</v>
      </c>
      <c r="BF133" s="4">
        <f ca="1">COUNT($AN133:AO133)</f>
        <v>0</v>
      </c>
      <c r="BG133" s="4">
        <f ca="1">COUNT($AN133:AP133)</f>
        <v>0</v>
      </c>
      <c r="BH133" s="4">
        <f ca="1">COUNT($AN133:AQ133)</f>
        <v>0</v>
      </c>
      <c r="BI133" s="4">
        <f ca="1">COUNT($AN133:AR133)</f>
        <v>0</v>
      </c>
      <c r="BJ133" s="4">
        <f ca="1">COUNT($AN133:AS133)</f>
        <v>0</v>
      </c>
      <c r="BK133" s="4">
        <f ca="1">COUNT($AN133:AT133)</f>
        <v>0</v>
      </c>
      <c r="BL133" s="4">
        <f ca="1">COUNT($AN133:AU133)</f>
        <v>0</v>
      </c>
      <c r="BM133" s="4">
        <f ca="1">COUNT($AN133:AV133)</f>
        <v>1</v>
      </c>
      <c r="BN133" s="4">
        <f ca="1">COUNT($AN133:AW133)</f>
        <v>2</v>
      </c>
      <c r="BO133" s="4">
        <f ca="1">COUNT($AN133:AX133)</f>
        <v>2</v>
      </c>
      <c r="BP133" s="4">
        <f ca="1">COUNT($AN133:AY133)</f>
        <v>2</v>
      </c>
      <c r="BQ133" s="4">
        <f ca="1">COUNT($AN133:AZ133)</f>
        <v>2</v>
      </c>
      <c r="BR133" s="11">
        <f ca="1">COUNT($AN133:BA133)</f>
        <v>2</v>
      </c>
      <c r="BS133" s="11">
        <f ca="1">COUNT($AN133:BB133)</f>
        <v>2</v>
      </c>
      <c r="BT133" s="4">
        <f t="shared" ca="1" si="114"/>
        <v>2</v>
      </c>
      <c r="BV133" s="11">
        <f ca="1">IFERROR(HLOOKUP(BV$1,$BE133:$BS$216,ROWS($BE133:$BE$216),0),"")</f>
        <v>1160701</v>
      </c>
      <c r="BW133" s="11">
        <f ca="1">IFERROR(HLOOKUP(BW$1,$BE133:$BT$216,ROWS($BE133:$BE$216),0),"")</f>
        <v>1170701</v>
      </c>
      <c r="BX133" s="11" t="str">
        <f ca="1">IFERROR(HLOOKUP(BX$1,$BE133:$BS$216,ROWS($BE133:$BE$216),0),"")</f>
        <v/>
      </c>
      <c r="BY133" s="11" t="str">
        <f ca="1">IFERROR(HLOOKUP(BY$1,$BE133:$BT$216,ROWS($BE133:$BE$216),0),"")</f>
        <v/>
      </c>
      <c r="BZ133" s="11" t="str">
        <f ca="1">IFERROR(HLOOKUP(BZ$1,$BE133:$BS$216,ROWS($BE133:$BE$216),0),"")</f>
        <v/>
      </c>
      <c r="CA133" s="11" t="str">
        <f ca="1">IFERROR(HLOOKUP(CA$1,$BE133:$BT$216,ROWS($BE133:$BE$216),0),"")</f>
        <v/>
      </c>
      <c r="CD133" s="4" t="str">
        <f t="shared" ca="1" si="115"/>
        <v>if(Name() == "MRF-BOM") { includeOK = (DateNum() &gt;= 1160701 AND DateNum() &lt; 1170701); }</v>
      </c>
    </row>
    <row r="134" spans="2:82" x14ac:dyDescent="0.45">
      <c r="B134" s="4" t="s">
        <v>85</v>
      </c>
      <c r="C134" s="4" t="s">
        <v>18557</v>
      </c>
      <c r="D134" s="4" t="s">
        <v>23828</v>
      </c>
      <c r="F134" s="11" t="s">
        <v>19006</v>
      </c>
      <c r="G134" s="4">
        <f t="shared" si="97"/>
        <v>0</v>
      </c>
      <c r="H134" s="4">
        <f t="shared" si="98"/>
        <v>0</v>
      </c>
      <c r="I134" s="4">
        <f t="shared" si="99"/>
        <v>0</v>
      </c>
      <c r="J134" s="4">
        <f t="shared" si="100"/>
        <v>0</v>
      </c>
      <c r="K134" s="4">
        <f t="shared" si="101"/>
        <v>0</v>
      </c>
      <c r="L134" s="4">
        <f t="shared" si="102"/>
        <v>0</v>
      </c>
      <c r="M134" s="4">
        <f t="shared" si="103"/>
        <v>0</v>
      </c>
      <c r="N134" s="4">
        <f t="shared" si="104"/>
        <v>0</v>
      </c>
      <c r="O134" s="4">
        <f t="shared" si="105"/>
        <v>1</v>
      </c>
      <c r="P134" s="4">
        <f t="shared" si="106"/>
        <v>1</v>
      </c>
      <c r="Q134" s="4">
        <f t="shared" si="95"/>
        <v>0</v>
      </c>
      <c r="R134" s="4">
        <f t="shared" si="107"/>
        <v>0</v>
      </c>
      <c r="S134" s="4">
        <f t="shared" si="108"/>
        <v>0</v>
      </c>
      <c r="T134" s="11">
        <f t="shared" si="109"/>
        <v>0</v>
      </c>
      <c r="U134" s="11">
        <f t="shared" si="110"/>
        <v>0</v>
      </c>
      <c r="W134" s="11">
        <f ca="1">IF(SUM($W134:W134)&gt;0,IF(AND(G134=1,F134&lt;&gt;1),1,IF(AND(G134=0,F134&lt;&gt;0),-1,0)),IF(AND(G134=1,F134&lt;&gt;1),1,0))</f>
        <v>0</v>
      </c>
      <c r="X134" s="11">
        <f ca="1">IF(SUM($W134:W134)&gt;0,IF(AND(H134=1,G134&lt;&gt;1),1,IF(AND(H134=0,G134&lt;&gt;0),-1,0)),IF(AND(H134=1,G134&lt;&gt;1),1,0))</f>
        <v>0</v>
      </c>
      <c r="Y134" s="11">
        <f ca="1">IF(SUM($W134:X134)&gt;0,IF(AND(I134=1,H134&lt;&gt;1),1,IF(AND(I134=0,H134&lt;&gt;0),-1,0)),IF(AND(I134=1,H134&lt;&gt;1),1,0))</f>
        <v>0</v>
      </c>
      <c r="Z134" s="11">
        <f ca="1">IF(SUM($W134:Y134)&gt;0,IF(AND(J134=1,I134&lt;&gt;1),1,IF(AND(J134=0,I134&lt;&gt;0),-1,0)),IF(AND(J134=1,I134&lt;&gt;1),1,0))</f>
        <v>0</v>
      </c>
      <c r="AA134" s="11">
        <f ca="1">IF(SUM($W134:Z134)&gt;0,IF(AND(K134=1,J134&lt;&gt;1),1,IF(AND(K134=0,J134&lt;&gt;0),-1,0)),IF(AND(K134=1,J134&lt;&gt;1),1,0))</f>
        <v>0</v>
      </c>
      <c r="AB134" s="11">
        <f ca="1">IF(SUM($W134:AA134)&gt;0,IF(AND(L134=1,K134&lt;&gt;1),1,IF(AND(L134=0,K134&lt;&gt;0),-1,0)),IF(AND(L134=1,K134&lt;&gt;1),1,0))</f>
        <v>0</v>
      </c>
      <c r="AC134" s="11">
        <f ca="1">IF(SUM($W134:AB134)&gt;0,IF(AND(M134=1,L134&lt;&gt;1),1,IF(AND(M134=0,L134&lt;&gt;0),-1,0)),IF(AND(M134=1,L134&lt;&gt;1),1,0))</f>
        <v>0</v>
      </c>
      <c r="AD134" s="11">
        <f ca="1">IF(SUM($W134:AC134)&gt;0,IF(AND(N134=1,M134&lt;&gt;1),1,IF(AND(N134=0,M134&lt;&gt;0),-1,0)),IF(AND(N134=1,M134&lt;&gt;1),1,0))</f>
        <v>0</v>
      </c>
      <c r="AE134" s="11">
        <f ca="1">IF(SUM($W134:AD134)&gt;0,IF(AND(O134=1,N134&lt;&gt;1),1,IF(AND(O134=0,N134&lt;&gt;0),-1,0)),IF(AND(O134=1,N134&lt;&gt;1),1,0))</f>
        <v>1</v>
      </c>
      <c r="AF134" s="11">
        <f ca="1">IF(SUM($W134:AE134)&gt;0,IF(AND(P134=1,O134&lt;&gt;1),1,IF(AND(P134=0,O134&lt;&gt;0),-1,0)),IF(AND(P134=1,O134&lt;&gt;1),1,0))</f>
        <v>0</v>
      </c>
      <c r="AG134" s="11">
        <f ca="1">IF(SUM($W134:AF134)&gt;0,IF(AND(Q134=1,P134&lt;&gt;1),1,IF(AND(Q134=0,P134&lt;&gt;0),-1,0)),IF(AND(Q134=1,P134&lt;&gt;1),1,0))</f>
        <v>-1</v>
      </c>
      <c r="AH134" s="11">
        <f ca="1">IF(SUM($W134:AG134)&gt;0,IF(AND(R134=1,Q134&lt;&gt;1),1,IF(AND(R134=0,Q134&lt;&gt;0),-1,0)),IF(AND(R134=1,Q134&lt;&gt;1),1,0))</f>
        <v>0</v>
      </c>
      <c r="AI134" s="11">
        <f ca="1">IF(SUM($W134:AH134)&gt;0,IF(AND(S134=1,R134&lt;&gt;1),1,IF(AND(S134=0,R134&lt;&gt;0),-1,0)),IF(AND(S134=1,R134&lt;&gt;1),1,0))</f>
        <v>0</v>
      </c>
      <c r="AJ134" s="11">
        <f ca="1">IF(SUM($W134:AI134)&gt;0,IF(AND(T134=1,S134&lt;&gt;1),1,IF(AND(T134=0,S134&lt;&gt;0),-1,0)),IF(AND(T134=1,S134&lt;&gt;1),1,0))</f>
        <v>0</v>
      </c>
      <c r="AK134" s="11">
        <f ca="1">IF(SUM($W134:AJ134)&gt;0,IF(AND(U134=1,T134&lt;&gt;1),1,IF(AND(U134=0,T134&lt;&gt;0),-1,0)),IF(AND(U134=1,T134&lt;&gt;1),1,0))</f>
        <v>0</v>
      </c>
      <c r="AL134" s="11">
        <f t="shared" ca="1" si="111"/>
        <v>1</v>
      </c>
      <c r="AN134" s="4" t="str">
        <f t="shared" ca="1" si="82"/>
        <v/>
      </c>
      <c r="AO134" s="4" t="str">
        <f t="shared" ca="1" si="83"/>
        <v/>
      </c>
      <c r="AP134" s="4" t="str">
        <f t="shared" ca="1" si="84"/>
        <v/>
      </c>
      <c r="AQ134" s="4" t="str">
        <f t="shared" ca="1" si="85"/>
        <v/>
      </c>
      <c r="AR134" s="4" t="str">
        <f t="shared" ca="1" si="86"/>
        <v/>
      </c>
      <c r="AS134" s="4" t="str">
        <f t="shared" ca="1" si="87"/>
        <v/>
      </c>
      <c r="AT134" s="4" t="str">
        <f t="shared" ca="1" si="88"/>
        <v/>
      </c>
      <c r="AU134" s="4" t="str">
        <f t="shared" ca="1" si="89"/>
        <v/>
      </c>
      <c r="AV134" s="4">
        <f t="shared" ca="1" si="90"/>
        <v>0</v>
      </c>
      <c r="AW134" s="4" t="str">
        <f t="shared" ca="1" si="91"/>
        <v/>
      </c>
      <c r="AX134" s="4">
        <f t="shared" ca="1" si="92"/>
        <v>0</v>
      </c>
      <c r="AY134" s="4" t="str">
        <f t="shared" ca="1" si="93"/>
        <v/>
      </c>
      <c r="AZ134" s="4" t="str">
        <f t="shared" ca="1" si="94"/>
        <v/>
      </c>
      <c r="BA134" s="11" t="str">
        <f t="shared" ca="1" si="112"/>
        <v/>
      </c>
      <c r="BB134" s="11" t="str">
        <f t="shared" ca="1" si="113"/>
        <v/>
      </c>
      <c r="BC134" s="11" t="str">
        <f t="shared" ca="1" si="96"/>
        <v/>
      </c>
      <c r="BE134" s="4">
        <f ca="1">COUNT($AN134:AN134)</f>
        <v>0</v>
      </c>
      <c r="BF134" s="4">
        <f ca="1">COUNT($AN134:AO134)</f>
        <v>0</v>
      </c>
      <c r="BG134" s="4">
        <f ca="1">COUNT($AN134:AP134)</f>
        <v>0</v>
      </c>
      <c r="BH134" s="4">
        <f ca="1">COUNT($AN134:AQ134)</f>
        <v>0</v>
      </c>
      <c r="BI134" s="4">
        <f ca="1">COUNT($AN134:AR134)</f>
        <v>0</v>
      </c>
      <c r="BJ134" s="4">
        <f ca="1">COUNT($AN134:AS134)</f>
        <v>0</v>
      </c>
      <c r="BK134" s="4">
        <f ca="1">COUNT($AN134:AT134)</f>
        <v>0</v>
      </c>
      <c r="BL134" s="4">
        <f ca="1">COUNT($AN134:AU134)</f>
        <v>0</v>
      </c>
      <c r="BM134" s="4">
        <f ca="1">COUNT($AN134:AV134)</f>
        <v>1</v>
      </c>
      <c r="BN134" s="4">
        <f ca="1">COUNT($AN134:AW134)</f>
        <v>1</v>
      </c>
      <c r="BO134" s="4">
        <f ca="1">COUNT($AN134:AX134)</f>
        <v>2</v>
      </c>
      <c r="BP134" s="4">
        <f ca="1">COUNT($AN134:AY134)</f>
        <v>2</v>
      </c>
      <c r="BQ134" s="4">
        <f ca="1">COUNT($AN134:AZ134)</f>
        <v>2</v>
      </c>
      <c r="BR134" s="11">
        <f ca="1">COUNT($AN134:BA134)</f>
        <v>2</v>
      </c>
      <c r="BS134" s="11">
        <f ca="1">COUNT($AN134:BB134)</f>
        <v>2</v>
      </c>
      <c r="BT134" s="4">
        <f t="shared" ca="1" si="114"/>
        <v>2</v>
      </c>
      <c r="BV134" s="11">
        <f ca="1">IFERROR(HLOOKUP(BV$1,$BE134:$BS$216,ROWS($BE134:$BE$216),0),"")</f>
        <v>1160701</v>
      </c>
      <c r="BW134" s="11">
        <f ca="1">IFERROR(HLOOKUP(BW$1,$BE134:$BT$216,ROWS($BE134:$BE$216),0),"")</f>
        <v>1180701</v>
      </c>
      <c r="BX134" s="11" t="str">
        <f ca="1">IFERROR(HLOOKUP(BX$1,$BE134:$BS$216,ROWS($BE134:$BE$216),0),"")</f>
        <v/>
      </c>
      <c r="BY134" s="11" t="str">
        <f ca="1">IFERROR(HLOOKUP(BY$1,$BE134:$BT$216,ROWS($BE134:$BE$216),0),"")</f>
        <v/>
      </c>
      <c r="BZ134" s="11" t="str">
        <f ca="1">IFERROR(HLOOKUP(BZ$1,$BE134:$BS$216,ROWS($BE134:$BE$216),0),"")</f>
        <v/>
      </c>
      <c r="CA134" s="11" t="str">
        <f ca="1">IFERROR(HLOOKUP(CA$1,$BE134:$BT$216,ROWS($BE134:$BE$216),0),"")</f>
        <v/>
      </c>
      <c r="CD134" s="4" t="str">
        <f t="shared" ca="1" si="115"/>
        <v>if(Name() == "LALPATHLAB-BOM") { includeOK = (DateNum() &gt;= 1160701 AND DateNum() &lt; 1180701); }</v>
      </c>
    </row>
    <row r="135" spans="2:82" x14ac:dyDescent="0.45">
      <c r="B135" s="4" t="s">
        <v>41</v>
      </c>
      <c r="C135" s="4" t="s">
        <v>19136</v>
      </c>
      <c r="D135" s="4" t="s">
        <v>23786</v>
      </c>
      <c r="F135" s="11" t="s">
        <v>19602</v>
      </c>
      <c r="G135" s="4">
        <f t="shared" si="97"/>
        <v>0</v>
      </c>
      <c r="H135" s="4">
        <f t="shared" si="98"/>
        <v>0</v>
      </c>
      <c r="I135" s="4">
        <f t="shared" si="99"/>
        <v>0</v>
      </c>
      <c r="J135" s="4">
        <f t="shared" si="100"/>
        <v>0</v>
      </c>
      <c r="K135" s="4">
        <f t="shared" si="101"/>
        <v>0</v>
      </c>
      <c r="L135" s="4">
        <f t="shared" si="102"/>
        <v>0</v>
      </c>
      <c r="M135" s="4">
        <f t="shared" si="103"/>
        <v>0</v>
      </c>
      <c r="N135" s="4">
        <f t="shared" si="104"/>
        <v>0</v>
      </c>
      <c r="O135" s="4">
        <f t="shared" si="105"/>
        <v>1</v>
      </c>
      <c r="P135" s="4">
        <f t="shared" si="106"/>
        <v>0</v>
      </c>
      <c r="Q135" s="4">
        <f t="shared" si="95"/>
        <v>0</v>
      </c>
      <c r="R135" s="4">
        <f t="shared" si="107"/>
        <v>0</v>
      </c>
      <c r="S135" s="4">
        <f t="shared" si="108"/>
        <v>0</v>
      </c>
      <c r="T135" s="11">
        <f t="shared" si="109"/>
        <v>0</v>
      </c>
      <c r="U135" s="11">
        <f t="shared" si="110"/>
        <v>0</v>
      </c>
      <c r="W135" s="11">
        <f ca="1">IF(SUM($W135:W135)&gt;0,IF(AND(G135=1,F135&lt;&gt;1),1,IF(AND(G135=0,F135&lt;&gt;0),-1,0)),IF(AND(G135=1,F135&lt;&gt;1),1,0))</f>
        <v>0</v>
      </c>
      <c r="X135" s="11">
        <f ca="1">IF(SUM($W135:W135)&gt;0,IF(AND(H135=1,G135&lt;&gt;1),1,IF(AND(H135=0,G135&lt;&gt;0),-1,0)),IF(AND(H135=1,G135&lt;&gt;1),1,0))</f>
        <v>0</v>
      </c>
      <c r="Y135" s="11">
        <f ca="1">IF(SUM($W135:X135)&gt;0,IF(AND(I135=1,H135&lt;&gt;1),1,IF(AND(I135=0,H135&lt;&gt;0),-1,0)),IF(AND(I135=1,H135&lt;&gt;1),1,0))</f>
        <v>0</v>
      </c>
      <c r="Z135" s="11">
        <f ca="1">IF(SUM($W135:Y135)&gt;0,IF(AND(J135=1,I135&lt;&gt;1),1,IF(AND(J135=0,I135&lt;&gt;0),-1,0)),IF(AND(J135=1,I135&lt;&gt;1),1,0))</f>
        <v>0</v>
      </c>
      <c r="AA135" s="11">
        <f ca="1">IF(SUM($W135:Z135)&gt;0,IF(AND(K135=1,J135&lt;&gt;1),1,IF(AND(K135=0,J135&lt;&gt;0),-1,0)),IF(AND(K135=1,J135&lt;&gt;1),1,0))</f>
        <v>0</v>
      </c>
      <c r="AB135" s="11">
        <f ca="1">IF(SUM($W135:AA135)&gt;0,IF(AND(L135=1,K135&lt;&gt;1),1,IF(AND(L135=0,K135&lt;&gt;0),-1,0)),IF(AND(L135=1,K135&lt;&gt;1),1,0))</f>
        <v>0</v>
      </c>
      <c r="AC135" s="11">
        <f ca="1">IF(SUM($W135:AB135)&gt;0,IF(AND(M135=1,L135&lt;&gt;1),1,IF(AND(M135=0,L135&lt;&gt;0),-1,0)),IF(AND(M135=1,L135&lt;&gt;1),1,0))</f>
        <v>0</v>
      </c>
      <c r="AD135" s="11">
        <f ca="1">IF(SUM($W135:AC135)&gt;0,IF(AND(N135=1,M135&lt;&gt;1),1,IF(AND(N135=0,M135&lt;&gt;0),-1,0)),IF(AND(N135=1,M135&lt;&gt;1),1,0))</f>
        <v>0</v>
      </c>
      <c r="AE135" s="11">
        <f ca="1">IF(SUM($W135:AD135)&gt;0,IF(AND(O135=1,N135&lt;&gt;1),1,IF(AND(O135=0,N135&lt;&gt;0),-1,0)),IF(AND(O135=1,N135&lt;&gt;1),1,0))</f>
        <v>1</v>
      </c>
      <c r="AF135" s="11">
        <f ca="1">IF(SUM($W135:AE135)&gt;0,IF(AND(P135=1,O135&lt;&gt;1),1,IF(AND(P135=0,O135&lt;&gt;0),-1,0)),IF(AND(P135=1,O135&lt;&gt;1),1,0))</f>
        <v>-1</v>
      </c>
      <c r="AG135" s="11">
        <f ca="1">IF(SUM($W135:AF135)&gt;0,IF(AND(Q135=1,P135&lt;&gt;1),1,IF(AND(Q135=0,P135&lt;&gt;0),-1,0)),IF(AND(Q135=1,P135&lt;&gt;1),1,0))</f>
        <v>0</v>
      </c>
      <c r="AH135" s="11">
        <f ca="1">IF(SUM($W135:AG135)&gt;0,IF(AND(R135=1,Q135&lt;&gt;1),1,IF(AND(R135=0,Q135&lt;&gt;0),-1,0)),IF(AND(R135=1,Q135&lt;&gt;1),1,0))</f>
        <v>0</v>
      </c>
      <c r="AI135" s="11">
        <f ca="1">IF(SUM($W135:AH135)&gt;0,IF(AND(S135=1,R135&lt;&gt;1),1,IF(AND(S135=0,R135&lt;&gt;0),-1,0)),IF(AND(S135=1,R135&lt;&gt;1),1,0))</f>
        <v>0</v>
      </c>
      <c r="AJ135" s="11">
        <f ca="1">IF(SUM($W135:AI135)&gt;0,IF(AND(T135=1,S135&lt;&gt;1),1,IF(AND(T135=0,S135&lt;&gt;0),-1,0)),IF(AND(T135=1,S135&lt;&gt;1),1,0))</f>
        <v>0</v>
      </c>
      <c r="AK135" s="11">
        <f ca="1">IF(SUM($W135:AJ135)&gt;0,IF(AND(U135=1,T135&lt;&gt;1),1,IF(AND(U135=0,T135&lt;&gt;0),-1,0)),IF(AND(U135=1,T135&lt;&gt;1),1,0))</f>
        <v>0</v>
      </c>
      <c r="AL135" s="11">
        <f t="shared" ca="1" si="111"/>
        <v>1</v>
      </c>
      <c r="AN135" s="4" t="str">
        <f t="shared" ca="1" si="82"/>
        <v/>
      </c>
      <c r="AO135" s="4" t="str">
        <f t="shared" ca="1" si="83"/>
        <v/>
      </c>
      <c r="AP135" s="4" t="str">
        <f t="shared" ca="1" si="84"/>
        <v/>
      </c>
      <c r="AQ135" s="4" t="str">
        <f t="shared" ca="1" si="85"/>
        <v/>
      </c>
      <c r="AR135" s="4" t="str">
        <f t="shared" ca="1" si="86"/>
        <v/>
      </c>
      <c r="AS135" s="4" t="str">
        <f t="shared" ca="1" si="87"/>
        <v/>
      </c>
      <c r="AT135" s="4" t="str">
        <f t="shared" ca="1" si="88"/>
        <v/>
      </c>
      <c r="AU135" s="4" t="str">
        <f t="shared" ca="1" si="89"/>
        <v/>
      </c>
      <c r="AV135" s="4">
        <f t="shared" ca="1" si="90"/>
        <v>0</v>
      </c>
      <c r="AW135" s="4">
        <f t="shared" ca="1" si="91"/>
        <v>0</v>
      </c>
      <c r="AX135" s="4" t="str">
        <f t="shared" ca="1" si="92"/>
        <v/>
      </c>
      <c r="AY135" s="4" t="str">
        <f t="shared" ca="1" si="93"/>
        <v/>
      </c>
      <c r="AZ135" s="4" t="str">
        <f t="shared" ca="1" si="94"/>
        <v/>
      </c>
      <c r="BA135" s="11" t="str">
        <f t="shared" ca="1" si="112"/>
        <v/>
      </c>
      <c r="BB135" s="11" t="str">
        <f t="shared" ca="1" si="113"/>
        <v/>
      </c>
      <c r="BC135" s="11" t="str">
        <f t="shared" ca="1" si="96"/>
        <v/>
      </c>
      <c r="BE135" s="4">
        <f ca="1">COUNT($AN135:AN135)</f>
        <v>0</v>
      </c>
      <c r="BF135" s="4">
        <f ca="1">COUNT($AN135:AO135)</f>
        <v>0</v>
      </c>
      <c r="BG135" s="4">
        <f ca="1">COUNT($AN135:AP135)</f>
        <v>0</v>
      </c>
      <c r="BH135" s="4">
        <f ca="1">COUNT($AN135:AQ135)</f>
        <v>0</v>
      </c>
      <c r="BI135" s="4">
        <f ca="1">COUNT($AN135:AR135)</f>
        <v>0</v>
      </c>
      <c r="BJ135" s="4">
        <f ca="1">COUNT($AN135:AS135)</f>
        <v>0</v>
      </c>
      <c r="BK135" s="4">
        <f ca="1">COUNT($AN135:AT135)</f>
        <v>0</v>
      </c>
      <c r="BL135" s="4">
        <f ca="1">COUNT($AN135:AU135)</f>
        <v>0</v>
      </c>
      <c r="BM135" s="4">
        <f ca="1">COUNT($AN135:AV135)</f>
        <v>1</v>
      </c>
      <c r="BN135" s="4">
        <f ca="1">COUNT($AN135:AW135)</f>
        <v>2</v>
      </c>
      <c r="BO135" s="4">
        <f ca="1">COUNT($AN135:AX135)</f>
        <v>2</v>
      </c>
      <c r="BP135" s="4">
        <f ca="1">COUNT($AN135:AY135)</f>
        <v>2</v>
      </c>
      <c r="BQ135" s="4">
        <f ca="1">COUNT($AN135:AZ135)</f>
        <v>2</v>
      </c>
      <c r="BR135" s="11">
        <f ca="1">COUNT($AN135:BA135)</f>
        <v>2</v>
      </c>
      <c r="BS135" s="11">
        <f ca="1">COUNT($AN135:BB135)</f>
        <v>2</v>
      </c>
      <c r="BT135" s="4">
        <f t="shared" ca="1" si="114"/>
        <v>2</v>
      </c>
      <c r="BV135" s="11">
        <f ca="1">IFERROR(HLOOKUP(BV$1,$BE135:$BS$216,ROWS($BE135:$BE$216),0),"")</f>
        <v>1160701</v>
      </c>
      <c r="BW135" s="11">
        <f ca="1">IFERROR(HLOOKUP(BW$1,$BE135:$BT$216,ROWS($BE135:$BE$216),0),"")</f>
        <v>1170701</v>
      </c>
      <c r="BX135" s="11" t="str">
        <f ca="1">IFERROR(HLOOKUP(BX$1,$BE135:$BS$216,ROWS($BE135:$BE$216),0),"")</f>
        <v/>
      </c>
      <c r="BY135" s="11" t="str">
        <f ca="1">IFERROR(HLOOKUP(BY$1,$BE135:$BT$216,ROWS($BE135:$BE$216),0),"")</f>
        <v/>
      </c>
      <c r="BZ135" s="11" t="str">
        <f ca="1">IFERROR(HLOOKUP(BZ$1,$BE135:$BS$216,ROWS($BE135:$BE$216),0),"")</f>
        <v/>
      </c>
      <c r="CA135" s="11" t="str">
        <f ca="1">IFERROR(HLOOKUP(CA$1,$BE135:$BT$216,ROWS($BE135:$BE$216),0),"")</f>
        <v/>
      </c>
      <c r="CD135" s="4" t="str">
        <f t="shared" ca="1" si="115"/>
        <v>if(Name() == "GULFOILLUB-BOM") { includeOK = (DateNum() &gt;= 1160701 AND DateNum() &lt; 1170701); }</v>
      </c>
    </row>
    <row r="136" spans="2:82" x14ac:dyDescent="0.45">
      <c r="B136" s="4" t="s">
        <v>86</v>
      </c>
      <c r="C136" s="4" t="s">
        <v>23539</v>
      </c>
      <c r="D136" s="4" t="s">
        <v>23799</v>
      </c>
      <c r="F136" s="11" t="s">
        <v>18926</v>
      </c>
      <c r="G136" s="4">
        <f t="shared" si="97"/>
        <v>0</v>
      </c>
      <c r="H136" s="4">
        <f t="shared" si="98"/>
        <v>0</v>
      </c>
      <c r="I136" s="4">
        <f t="shared" si="99"/>
        <v>0</v>
      </c>
      <c r="J136" s="4">
        <f t="shared" si="100"/>
        <v>0</v>
      </c>
      <c r="K136" s="4">
        <f t="shared" si="101"/>
        <v>0</v>
      </c>
      <c r="L136" s="4">
        <f t="shared" si="102"/>
        <v>0</v>
      </c>
      <c r="M136" s="4">
        <f t="shared" si="103"/>
        <v>0</v>
      </c>
      <c r="N136" s="4">
        <f t="shared" si="104"/>
        <v>0</v>
      </c>
      <c r="O136" s="4">
        <f t="shared" si="105"/>
        <v>1</v>
      </c>
      <c r="P136" s="4">
        <f t="shared" si="106"/>
        <v>0</v>
      </c>
      <c r="Q136" s="4">
        <f t="shared" si="95"/>
        <v>0</v>
      </c>
      <c r="R136" s="4">
        <f t="shared" si="107"/>
        <v>0</v>
      </c>
      <c r="S136" s="4">
        <f t="shared" si="108"/>
        <v>0</v>
      </c>
      <c r="T136" s="11">
        <f t="shared" si="109"/>
        <v>0</v>
      </c>
      <c r="U136" s="11">
        <f t="shared" si="110"/>
        <v>0</v>
      </c>
      <c r="W136" s="11">
        <f ca="1">IF(SUM($W136:W136)&gt;0,IF(AND(G136=1,F136&lt;&gt;1),1,IF(AND(G136=0,F136&lt;&gt;0),-1,0)),IF(AND(G136=1,F136&lt;&gt;1),1,0))</f>
        <v>0</v>
      </c>
      <c r="X136" s="11">
        <f ca="1">IF(SUM($W136:W136)&gt;0,IF(AND(H136=1,G136&lt;&gt;1),1,IF(AND(H136=0,G136&lt;&gt;0),-1,0)),IF(AND(H136=1,G136&lt;&gt;1),1,0))</f>
        <v>0</v>
      </c>
      <c r="Y136" s="11">
        <f ca="1">IF(SUM($W136:X136)&gt;0,IF(AND(I136=1,H136&lt;&gt;1),1,IF(AND(I136=0,H136&lt;&gt;0),-1,0)),IF(AND(I136=1,H136&lt;&gt;1),1,0))</f>
        <v>0</v>
      </c>
      <c r="Z136" s="11">
        <f ca="1">IF(SUM($W136:Y136)&gt;0,IF(AND(J136=1,I136&lt;&gt;1),1,IF(AND(J136=0,I136&lt;&gt;0),-1,0)),IF(AND(J136=1,I136&lt;&gt;1),1,0))</f>
        <v>0</v>
      </c>
      <c r="AA136" s="11">
        <f ca="1">IF(SUM($W136:Z136)&gt;0,IF(AND(K136=1,J136&lt;&gt;1),1,IF(AND(K136=0,J136&lt;&gt;0),-1,0)),IF(AND(K136=1,J136&lt;&gt;1),1,0))</f>
        <v>0</v>
      </c>
      <c r="AB136" s="11">
        <f ca="1">IF(SUM($W136:AA136)&gt;0,IF(AND(L136=1,K136&lt;&gt;1),1,IF(AND(L136=0,K136&lt;&gt;0),-1,0)),IF(AND(L136=1,K136&lt;&gt;1),1,0))</f>
        <v>0</v>
      </c>
      <c r="AC136" s="11">
        <f ca="1">IF(SUM($W136:AB136)&gt;0,IF(AND(M136=1,L136&lt;&gt;1),1,IF(AND(M136=0,L136&lt;&gt;0),-1,0)),IF(AND(M136=1,L136&lt;&gt;1),1,0))</f>
        <v>0</v>
      </c>
      <c r="AD136" s="11">
        <f ca="1">IF(SUM($W136:AC136)&gt;0,IF(AND(N136=1,M136&lt;&gt;1),1,IF(AND(N136=0,M136&lt;&gt;0),-1,0)),IF(AND(N136=1,M136&lt;&gt;1),1,0))</f>
        <v>0</v>
      </c>
      <c r="AE136" s="11">
        <f ca="1">IF(SUM($W136:AD136)&gt;0,IF(AND(O136=1,N136&lt;&gt;1),1,IF(AND(O136=0,N136&lt;&gt;0),-1,0)),IF(AND(O136=1,N136&lt;&gt;1),1,0))</f>
        <v>1</v>
      </c>
      <c r="AF136" s="11">
        <f ca="1">IF(SUM($W136:AE136)&gt;0,IF(AND(P136=1,O136&lt;&gt;1),1,IF(AND(P136=0,O136&lt;&gt;0),-1,0)),IF(AND(P136=1,O136&lt;&gt;1),1,0))</f>
        <v>-1</v>
      </c>
      <c r="AG136" s="11">
        <f ca="1">IF(SUM($W136:AF136)&gt;0,IF(AND(Q136=1,P136&lt;&gt;1),1,IF(AND(Q136=0,P136&lt;&gt;0),-1,0)),IF(AND(Q136=1,P136&lt;&gt;1),1,0))</f>
        <v>0</v>
      </c>
      <c r="AH136" s="11">
        <f ca="1">IF(SUM($W136:AG136)&gt;0,IF(AND(R136=1,Q136&lt;&gt;1),1,IF(AND(R136=0,Q136&lt;&gt;0),-1,0)),IF(AND(R136=1,Q136&lt;&gt;1),1,0))</f>
        <v>0</v>
      </c>
      <c r="AI136" s="11">
        <f ca="1">IF(SUM($W136:AH136)&gt;0,IF(AND(S136=1,R136&lt;&gt;1),1,IF(AND(S136=0,R136&lt;&gt;0),-1,0)),IF(AND(S136=1,R136&lt;&gt;1),1,0))</f>
        <v>0</v>
      </c>
      <c r="AJ136" s="11">
        <f ca="1">IF(SUM($W136:AI136)&gt;0,IF(AND(T136=1,S136&lt;&gt;1),1,IF(AND(T136=0,S136&lt;&gt;0),-1,0)),IF(AND(T136=1,S136&lt;&gt;1),1,0))</f>
        <v>0</v>
      </c>
      <c r="AK136" s="11">
        <f ca="1">IF(SUM($W136:AJ136)&gt;0,IF(AND(U136=1,T136&lt;&gt;1),1,IF(AND(U136=0,T136&lt;&gt;0),-1,0)),IF(AND(U136=1,T136&lt;&gt;1),1,0))</f>
        <v>0</v>
      </c>
      <c r="AL136" s="11">
        <f t="shared" ca="1" si="111"/>
        <v>1</v>
      </c>
      <c r="AN136" s="4" t="str">
        <f t="shared" ref="AN136:AN167" ca="1" si="116">IF(W136&lt;&gt;0,W$187,"")</f>
        <v/>
      </c>
      <c r="AO136" s="4" t="str">
        <f t="shared" ref="AO136:AO167" ca="1" si="117">IF(X136&lt;&gt;0,X$187,"")</f>
        <v/>
      </c>
      <c r="AP136" s="4" t="str">
        <f t="shared" ref="AP136:AP167" ca="1" si="118">IF(Y136&lt;&gt;0,Y$187,"")</f>
        <v/>
      </c>
      <c r="AQ136" s="4" t="str">
        <f t="shared" ref="AQ136:AQ167" ca="1" si="119">IF(Z136&lt;&gt;0,Z$187,"")</f>
        <v/>
      </c>
      <c r="AR136" s="4" t="str">
        <f t="shared" ref="AR136:AR167" ca="1" si="120">IF(AA136&lt;&gt;0,AA$187,"")</f>
        <v/>
      </c>
      <c r="AS136" s="4" t="str">
        <f t="shared" ref="AS136:AS167" ca="1" si="121">IF(AB136&lt;&gt;0,AB$187,"")</f>
        <v/>
      </c>
      <c r="AT136" s="4" t="str">
        <f t="shared" ref="AT136:AT167" ca="1" si="122">IF(AC136&lt;&gt;0,AC$187,"")</f>
        <v/>
      </c>
      <c r="AU136" s="4" t="str">
        <f t="shared" ref="AU136:AU167" ca="1" si="123">IF(AD136&lt;&gt;0,AD$187,"")</f>
        <v/>
      </c>
      <c r="AV136" s="4">
        <f t="shared" ref="AV136:AV167" ca="1" si="124">IF(AE136&lt;&gt;0,AE$187,"")</f>
        <v>0</v>
      </c>
      <c r="AW136" s="4">
        <f t="shared" ref="AW136:AW167" ca="1" si="125">IF(AF136&lt;&gt;0,AF$187,"")</f>
        <v>0</v>
      </c>
      <c r="AX136" s="4" t="str">
        <f t="shared" ref="AX136:AX167" ca="1" si="126">IF(AG136&lt;&gt;0,AG$187,"")</f>
        <v/>
      </c>
      <c r="AY136" s="4" t="str">
        <f t="shared" ref="AY136:AY167" ca="1" si="127">IF(AH136&lt;&gt;0,AH$187,"")</f>
        <v/>
      </c>
      <c r="AZ136" s="4" t="str">
        <f t="shared" ref="AZ136:AZ186" ca="1" si="128">IF(AI136&lt;&gt;0,AI$187,"")</f>
        <v/>
      </c>
      <c r="BA136" s="11" t="str">
        <f t="shared" ca="1" si="112"/>
        <v/>
      </c>
      <c r="BB136" s="11" t="str">
        <f t="shared" ca="1" si="113"/>
        <v/>
      </c>
      <c r="BC136" s="11" t="str">
        <f t="shared" ca="1" si="96"/>
        <v/>
      </c>
      <c r="BE136" s="4">
        <f ca="1">COUNT($AN136:AN136)</f>
        <v>0</v>
      </c>
      <c r="BF136" s="4">
        <f ca="1">COUNT($AN136:AO136)</f>
        <v>0</v>
      </c>
      <c r="BG136" s="4">
        <f ca="1">COUNT($AN136:AP136)</f>
        <v>0</v>
      </c>
      <c r="BH136" s="4">
        <f ca="1">COUNT($AN136:AQ136)</f>
        <v>0</v>
      </c>
      <c r="BI136" s="4">
        <f ca="1">COUNT($AN136:AR136)</f>
        <v>0</v>
      </c>
      <c r="BJ136" s="4">
        <f ca="1">COUNT($AN136:AS136)</f>
        <v>0</v>
      </c>
      <c r="BK136" s="4">
        <f ca="1">COUNT($AN136:AT136)</f>
        <v>0</v>
      </c>
      <c r="BL136" s="4">
        <f ca="1">COUNT($AN136:AU136)</f>
        <v>0</v>
      </c>
      <c r="BM136" s="4">
        <f ca="1">COUNT($AN136:AV136)</f>
        <v>1</v>
      </c>
      <c r="BN136" s="4">
        <f ca="1">COUNT($AN136:AW136)</f>
        <v>2</v>
      </c>
      <c r="BO136" s="4">
        <f ca="1">COUNT($AN136:AX136)</f>
        <v>2</v>
      </c>
      <c r="BP136" s="4">
        <f ca="1">COUNT($AN136:AY136)</f>
        <v>2</v>
      </c>
      <c r="BQ136" s="4">
        <f ca="1">COUNT($AN136:AZ136)</f>
        <v>2</v>
      </c>
      <c r="BR136" s="11">
        <f ca="1">COUNT($AN136:BA136)</f>
        <v>2</v>
      </c>
      <c r="BS136" s="11">
        <f ca="1">COUNT($AN136:BB136)</f>
        <v>2</v>
      </c>
      <c r="BT136" s="4">
        <f t="shared" ca="1" si="114"/>
        <v>2</v>
      </c>
      <c r="BV136" s="11">
        <f ca="1">IFERROR(HLOOKUP(BV$1,$BE136:$BS$216,ROWS($BE136:$BE$216),0),"")</f>
        <v>1160701</v>
      </c>
      <c r="BW136" s="11">
        <f ca="1">IFERROR(HLOOKUP(BW$1,$BE136:$BT$216,ROWS($BE136:$BE$216),0),"")</f>
        <v>1170701</v>
      </c>
      <c r="BX136" s="11" t="str">
        <f ca="1">IFERROR(HLOOKUP(BX$1,$BE136:$BS$216,ROWS($BE136:$BE$216),0),"")</f>
        <v/>
      </c>
      <c r="BY136" s="11" t="str">
        <f ca="1">IFERROR(HLOOKUP(BY$1,$BE136:$BT$216,ROWS($BE136:$BE$216),0),"")</f>
        <v/>
      </c>
      <c r="BZ136" s="11" t="str">
        <f ca="1">IFERROR(HLOOKUP(BZ$1,$BE136:$BS$216,ROWS($BE136:$BE$216),0),"")</f>
        <v/>
      </c>
      <c r="CA136" s="11" t="str">
        <f ca="1">IFERROR(HLOOKUP(CA$1,$BE136:$BT$216,ROWS($BE136:$BE$216),0),"")</f>
        <v/>
      </c>
      <c r="CD136" s="4" t="str">
        <f t="shared" ca="1" si="115"/>
        <v>if(Name() == "DFM-BOM") { includeOK = (DateNum() &gt;= 1160701 AND DateNum() &lt; 1170701); }</v>
      </c>
    </row>
    <row r="137" spans="2:82" x14ac:dyDescent="0.45">
      <c r="B137" s="4" t="s">
        <v>22</v>
      </c>
      <c r="C137" s="4" t="s">
        <v>23487</v>
      </c>
      <c r="D137" s="4" t="s">
        <v>23769</v>
      </c>
      <c r="F137" s="11" t="s">
        <v>22751</v>
      </c>
      <c r="G137" s="4">
        <f t="shared" si="97"/>
        <v>0</v>
      </c>
      <c r="H137" s="4">
        <f t="shared" si="98"/>
        <v>0</v>
      </c>
      <c r="I137" s="4">
        <f t="shared" si="99"/>
        <v>0</v>
      </c>
      <c r="J137" s="4">
        <f t="shared" si="100"/>
        <v>0</v>
      </c>
      <c r="K137" s="4">
        <f t="shared" si="101"/>
        <v>0</v>
      </c>
      <c r="L137" s="4">
        <f t="shared" si="102"/>
        <v>0</v>
      </c>
      <c r="M137" s="4">
        <f t="shared" si="103"/>
        <v>0</v>
      </c>
      <c r="N137" s="4">
        <f t="shared" si="104"/>
        <v>0</v>
      </c>
      <c r="O137" s="4">
        <f t="shared" si="105"/>
        <v>0</v>
      </c>
      <c r="P137" s="4">
        <f t="shared" si="106"/>
        <v>1</v>
      </c>
      <c r="Q137" s="4">
        <f t="shared" si="95"/>
        <v>0</v>
      </c>
      <c r="R137" s="4">
        <f t="shared" si="107"/>
        <v>0</v>
      </c>
      <c r="S137" s="4">
        <f t="shared" si="108"/>
        <v>0</v>
      </c>
      <c r="T137" s="11">
        <f t="shared" si="109"/>
        <v>1</v>
      </c>
      <c r="U137" s="11">
        <f t="shared" si="110"/>
        <v>1</v>
      </c>
      <c r="W137" s="11">
        <f ca="1">IF(SUM($W137:W137)&gt;0,IF(AND(G137=1,F137&lt;&gt;1),1,IF(AND(G137=0,F137&lt;&gt;0),-1,0)),IF(AND(G137=1,F137&lt;&gt;1),1,0))</f>
        <v>0</v>
      </c>
      <c r="X137" s="11">
        <f ca="1">IF(SUM($W137:W137)&gt;0,IF(AND(H137=1,G137&lt;&gt;1),1,IF(AND(H137=0,G137&lt;&gt;0),-1,0)),IF(AND(H137=1,G137&lt;&gt;1),1,0))</f>
        <v>0</v>
      </c>
      <c r="Y137" s="11">
        <f ca="1">IF(SUM($W137:X137)&gt;0,IF(AND(I137=1,H137&lt;&gt;1),1,IF(AND(I137=0,H137&lt;&gt;0),-1,0)),IF(AND(I137=1,H137&lt;&gt;1),1,0))</f>
        <v>0</v>
      </c>
      <c r="Z137" s="11">
        <f ca="1">IF(SUM($W137:Y137)&gt;0,IF(AND(J137=1,I137&lt;&gt;1),1,IF(AND(J137=0,I137&lt;&gt;0),-1,0)),IF(AND(J137=1,I137&lt;&gt;1),1,0))</f>
        <v>0</v>
      </c>
      <c r="AA137" s="11">
        <f ca="1">IF(SUM($W137:Z137)&gt;0,IF(AND(K137=1,J137&lt;&gt;1),1,IF(AND(K137=0,J137&lt;&gt;0),-1,0)),IF(AND(K137=1,J137&lt;&gt;1),1,0))</f>
        <v>0</v>
      </c>
      <c r="AB137" s="11">
        <f ca="1">IF(SUM($W137:AA137)&gt;0,IF(AND(L137=1,K137&lt;&gt;1),1,IF(AND(L137=0,K137&lt;&gt;0),-1,0)),IF(AND(L137=1,K137&lt;&gt;1),1,0))</f>
        <v>0</v>
      </c>
      <c r="AC137" s="11">
        <f ca="1">IF(SUM($W137:AB137)&gt;0,IF(AND(M137=1,L137&lt;&gt;1),1,IF(AND(M137=0,L137&lt;&gt;0),-1,0)),IF(AND(M137=1,L137&lt;&gt;1),1,0))</f>
        <v>0</v>
      </c>
      <c r="AD137" s="11">
        <f ca="1">IF(SUM($W137:AC137)&gt;0,IF(AND(N137=1,M137&lt;&gt;1),1,IF(AND(N137=0,M137&lt;&gt;0),-1,0)),IF(AND(N137=1,M137&lt;&gt;1),1,0))</f>
        <v>0</v>
      </c>
      <c r="AE137" s="11">
        <f ca="1">IF(SUM($W137:AD137)&gt;0,IF(AND(O137=1,N137&lt;&gt;1),1,IF(AND(O137=0,N137&lt;&gt;0),-1,0)),IF(AND(O137=1,N137&lt;&gt;1),1,0))</f>
        <v>0</v>
      </c>
      <c r="AF137" s="11">
        <f ca="1">IF(SUM($W137:AE137)&gt;0,IF(AND(P137=1,O137&lt;&gt;1),1,IF(AND(P137=0,O137&lt;&gt;0),-1,0)),IF(AND(P137=1,O137&lt;&gt;1),1,0))</f>
        <v>1</v>
      </c>
      <c r="AG137" s="11">
        <f ca="1">IF(SUM($W137:AF137)&gt;0,IF(AND(Q137=1,P137&lt;&gt;1),1,IF(AND(Q137=0,P137&lt;&gt;0),-1,0)),IF(AND(Q137=1,P137&lt;&gt;1),1,0))</f>
        <v>-1</v>
      </c>
      <c r="AH137" s="11">
        <f ca="1">IF(SUM($W137:AG137)&gt;0,IF(AND(R137=1,Q137&lt;&gt;1),1,IF(AND(R137=0,Q137&lt;&gt;0),-1,0)),IF(AND(R137=1,Q137&lt;&gt;1),1,0))</f>
        <v>0</v>
      </c>
      <c r="AI137" s="11">
        <f ca="1">IF(SUM($W137:AH137)&gt;0,IF(AND(S137=1,R137&lt;&gt;1),1,IF(AND(S137=0,R137&lt;&gt;0),-1,0)),IF(AND(S137=1,R137&lt;&gt;1),1,0))</f>
        <v>0</v>
      </c>
      <c r="AJ137" s="11">
        <f ca="1">IF(SUM($W137:AI137)&gt;0,IF(AND(T137=1,S137&lt;&gt;1),1,IF(AND(T137=0,S137&lt;&gt;0),-1,0)),IF(AND(T137=1,S137&lt;&gt;1),1,0))</f>
        <v>1</v>
      </c>
      <c r="AK137" s="11">
        <f ca="1">IF(SUM($W137:AJ137)&gt;0,IF(AND(U137=1,T137&lt;&gt;1),1,IF(AND(U137=0,T137&lt;&gt;0),-1,0)),IF(AND(U137=1,T137&lt;&gt;1),1,0))</f>
        <v>0</v>
      </c>
      <c r="AL137" s="11">
        <f t="shared" ca="1" si="111"/>
        <v>2</v>
      </c>
      <c r="AN137" s="4" t="str">
        <f t="shared" ca="1" si="116"/>
        <v/>
      </c>
      <c r="AO137" s="4" t="str">
        <f t="shared" ca="1" si="117"/>
        <v/>
      </c>
      <c r="AP137" s="4" t="str">
        <f t="shared" ca="1" si="118"/>
        <v/>
      </c>
      <c r="AQ137" s="4" t="str">
        <f t="shared" ca="1" si="119"/>
        <v/>
      </c>
      <c r="AR137" s="4" t="str">
        <f t="shared" ca="1" si="120"/>
        <v/>
      </c>
      <c r="AS137" s="4" t="str">
        <f t="shared" ca="1" si="121"/>
        <v/>
      </c>
      <c r="AT137" s="4" t="str">
        <f t="shared" ca="1" si="122"/>
        <v/>
      </c>
      <c r="AU137" s="4" t="str">
        <f t="shared" ca="1" si="123"/>
        <v/>
      </c>
      <c r="AV137" s="4" t="str">
        <f t="shared" ca="1" si="124"/>
        <v/>
      </c>
      <c r="AW137" s="4">
        <f t="shared" ca="1" si="125"/>
        <v>0</v>
      </c>
      <c r="AX137" s="4">
        <f t="shared" ca="1" si="126"/>
        <v>0</v>
      </c>
      <c r="AY137" s="4" t="str">
        <f t="shared" ca="1" si="127"/>
        <v/>
      </c>
      <c r="AZ137" s="4" t="str">
        <f t="shared" ca="1" si="128"/>
        <v/>
      </c>
      <c r="BA137" s="11">
        <f t="shared" ca="1" si="112"/>
        <v>1</v>
      </c>
      <c r="BB137" s="11" t="str">
        <f t="shared" ca="1" si="113"/>
        <v/>
      </c>
      <c r="BC137" s="11">
        <f t="shared" ca="1" si="96"/>
        <v>1230701</v>
      </c>
      <c r="BE137" s="4">
        <f ca="1">COUNT($AN137:AN137)</f>
        <v>0</v>
      </c>
      <c r="BF137" s="4">
        <f ca="1">COUNT($AN137:AO137)</f>
        <v>0</v>
      </c>
      <c r="BG137" s="4">
        <f ca="1">COUNT($AN137:AP137)</f>
        <v>0</v>
      </c>
      <c r="BH137" s="4">
        <f ca="1">COUNT($AN137:AQ137)</f>
        <v>0</v>
      </c>
      <c r="BI137" s="4">
        <f ca="1">COUNT($AN137:AR137)</f>
        <v>0</v>
      </c>
      <c r="BJ137" s="4">
        <f ca="1">COUNT($AN137:AS137)</f>
        <v>0</v>
      </c>
      <c r="BK137" s="4">
        <f ca="1">COUNT($AN137:AT137)</f>
        <v>0</v>
      </c>
      <c r="BL137" s="4">
        <f ca="1">COUNT($AN137:AU137)</f>
        <v>0</v>
      </c>
      <c r="BM137" s="4">
        <f ca="1">COUNT($AN137:AV137)</f>
        <v>0</v>
      </c>
      <c r="BN137" s="4">
        <f ca="1">COUNT($AN137:AW137)</f>
        <v>1</v>
      </c>
      <c r="BO137" s="4">
        <f ca="1">COUNT($AN137:AX137)</f>
        <v>2</v>
      </c>
      <c r="BP137" s="4">
        <f ca="1">COUNT($AN137:AY137)</f>
        <v>2</v>
      </c>
      <c r="BQ137" s="4">
        <f ca="1">COUNT($AN137:AZ137)</f>
        <v>2</v>
      </c>
      <c r="BR137" s="11">
        <f ca="1">COUNT($AN137:BA137)</f>
        <v>3</v>
      </c>
      <c r="BS137" s="11">
        <f ca="1">COUNT($AN137:BB137)</f>
        <v>3</v>
      </c>
      <c r="BT137" s="4">
        <f t="shared" ca="1" si="114"/>
        <v>4</v>
      </c>
      <c r="BV137" s="11">
        <f ca="1">IFERROR(HLOOKUP(BV$1,$BE137:$BS$216,ROWS($BE137:$BE$216),0),"")</f>
        <v>1170701</v>
      </c>
      <c r="BW137" s="11">
        <f ca="1">IFERROR(HLOOKUP(BW$1,$BE137:$BT$216,ROWS($BE137:$BE$216),0),"")</f>
        <v>1180701</v>
      </c>
      <c r="BX137" s="11">
        <f ca="1">IFERROR(HLOOKUP(BX$1,$BE137:$BS$216,ROWS($BE137:$BE$216),0),"")</f>
        <v>1210701</v>
      </c>
      <c r="BY137" s="11">
        <f ca="1">IFERROR(HLOOKUP(BY$1,$BE137:$BT$216,ROWS($BE137:$BE$216),0),"")</f>
        <v>1230701</v>
      </c>
      <c r="BZ137" s="11" t="str">
        <f ca="1">IFERROR(HLOOKUP(BZ$1,$BE137:$BS$216,ROWS($BE137:$BE$216),0),"")</f>
        <v/>
      </c>
      <c r="CA137" s="11" t="str">
        <f ca="1">IFERROR(HLOOKUP(CA$1,$BE137:$BT$216,ROWS($BE137:$BE$216),0),"")</f>
        <v/>
      </c>
      <c r="CD137" s="4" t="str">
        <f t="shared" ca="1" si="115"/>
        <v>if(Name() == "SUPPETRO-BOM") { includeOK = (DateNum() &gt;= 1170701 AND DateNum() &lt; 1180701) OR (DateNum() &gt;= 1210701 AND DateNum() &lt; 1230701); }</v>
      </c>
    </row>
    <row r="138" spans="2:82" x14ac:dyDescent="0.45">
      <c r="B138" s="4" t="s">
        <v>9781</v>
      </c>
      <c r="C138" s="4" t="s">
        <v>20959</v>
      </c>
      <c r="D138" s="4" t="s">
        <v>23829</v>
      </c>
      <c r="F138" s="11" t="s">
        <v>17783</v>
      </c>
      <c r="G138" s="4">
        <f t="shared" si="97"/>
        <v>0</v>
      </c>
      <c r="H138" s="4">
        <f t="shared" si="98"/>
        <v>0</v>
      </c>
      <c r="I138" s="4">
        <f t="shared" si="99"/>
        <v>0</v>
      </c>
      <c r="J138" s="4">
        <f t="shared" si="100"/>
        <v>0</v>
      </c>
      <c r="K138" s="4">
        <f t="shared" si="101"/>
        <v>0</v>
      </c>
      <c r="L138" s="4">
        <f t="shared" si="102"/>
        <v>0</v>
      </c>
      <c r="M138" s="4">
        <f t="shared" si="103"/>
        <v>0</v>
      </c>
      <c r="N138" s="4">
        <f t="shared" si="104"/>
        <v>0</v>
      </c>
      <c r="O138" s="4">
        <f t="shared" si="105"/>
        <v>0</v>
      </c>
      <c r="P138" s="4">
        <f t="shared" si="106"/>
        <v>1</v>
      </c>
      <c r="Q138" s="4">
        <f t="shared" si="95"/>
        <v>1</v>
      </c>
      <c r="R138" s="4">
        <f t="shared" si="107"/>
        <v>0</v>
      </c>
      <c r="S138" s="4">
        <f t="shared" si="108"/>
        <v>0</v>
      </c>
      <c r="T138" s="11">
        <f t="shared" si="109"/>
        <v>0</v>
      </c>
      <c r="U138" s="11">
        <f t="shared" si="110"/>
        <v>0</v>
      </c>
      <c r="W138" s="11">
        <f ca="1">IF(SUM($W138:W138)&gt;0,IF(AND(G138=1,F138&lt;&gt;1),1,IF(AND(G138=0,F138&lt;&gt;0),-1,0)),IF(AND(G138=1,F138&lt;&gt;1),1,0))</f>
        <v>0</v>
      </c>
      <c r="X138" s="11">
        <f ca="1">IF(SUM($W138:W138)&gt;0,IF(AND(H138=1,G138&lt;&gt;1),1,IF(AND(H138=0,G138&lt;&gt;0),-1,0)),IF(AND(H138=1,G138&lt;&gt;1),1,0))</f>
        <v>0</v>
      </c>
      <c r="Y138" s="11">
        <f ca="1">IF(SUM($W138:X138)&gt;0,IF(AND(I138=1,H138&lt;&gt;1),1,IF(AND(I138=0,H138&lt;&gt;0),-1,0)),IF(AND(I138=1,H138&lt;&gt;1),1,0))</f>
        <v>0</v>
      </c>
      <c r="Z138" s="11">
        <f ca="1">IF(SUM($W138:Y138)&gt;0,IF(AND(J138=1,I138&lt;&gt;1),1,IF(AND(J138=0,I138&lt;&gt;0),-1,0)),IF(AND(J138=1,I138&lt;&gt;1),1,0))</f>
        <v>0</v>
      </c>
      <c r="AA138" s="11">
        <f ca="1">IF(SUM($W138:Z138)&gt;0,IF(AND(K138=1,J138&lt;&gt;1),1,IF(AND(K138=0,J138&lt;&gt;0),-1,0)),IF(AND(K138=1,J138&lt;&gt;1),1,0))</f>
        <v>0</v>
      </c>
      <c r="AB138" s="11">
        <f ca="1">IF(SUM($W138:AA138)&gt;0,IF(AND(L138=1,K138&lt;&gt;1),1,IF(AND(L138=0,K138&lt;&gt;0),-1,0)),IF(AND(L138=1,K138&lt;&gt;1),1,0))</f>
        <v>0</v>
      </c>
      <c r="AC138" s="11">
        <f ca="1">IF(SUM($W138:AB138)&gt;0,IF(AND(M138=1,L138&lt;&gt;1),1,IF(AND(M138=0,L138&lt;&gt;0),-1,0)),IF(AND(M138=1,L138&lt;&gt;1),1,0))</f>
        <v>0</v>
      </c>
      <c r="AD138" s="11">
        <f ca="1">IF(SUM($W138:AC138)&gt;0,IF(AND(N138=1,M138&lt;&gt;1),1,IF(AND(N138=0,M138&lt;&gt;0),-1,0)),IF(AND(N138=1,M138&lt;&gt;1),1,0))</f>
        <v>0</v>
      </c>
      <c r="AE138" s="11">
        <f ca="1">IF(SUM($W138:AD138)&gt;0,IF(AND(O138=1,N138&lt;&gt;1),1,IF(AND(O138=0,N138&lt;&gt;0),-1,0)),IF(AND(O138=1,N138&lt;&gt;1),1,0))</f>
        <v>0</v>
      </c>
      <c r="AF138" s="11">
        <f ca="1">IF(SUM($W138:AE138)&gt;0,IF(AND(P138=1,O138&lt;&gt;1),1,IF(AND(P138=0,O138&lt;&gt;0),-1,0)),IF(AND(P138=1,O138&lt;&gt;1),1,0))</f>
        <v>1</v>
      </c>
      <c r="AG138" s="11">
        <f ca="1">IF(SUM($W138:AF138)&gt;0,IF(AND(Q138=1,P138&lt;&gt;1),1,IF(AND(Q138=0,P138&lt;&gt;0),-1,0)),IF(AND(Q138=1,P138&lt;&gt;1),1,0))</f>
        <v>0</v>
      </c>
      <c r="AH138" s="11">
        <f ca="1">IF(SUM($W138:AG138)&gt;0,IF(AND(R138=1,Q138&lt;&gt;1),1,IF(AND(R138=0,Q138&lt;&gt;0),-1,0)),IF(AND(R138=1,Q138&lt;&gt;1),1,0))</f>
        <v>-1</v>
      </c>
      <c r="AI138" s="11">
        <f ca="1">IF(SUM($W138:AH138)&gt;0,IF(AND(S138=1,R138&lt;&gt;1),1,IF(AND(S138=0,R138&lt;&gt;0),-1,0)),IF(AND(S138=1,R138&lt;&gt;1),1,0))</f>
        <v>0</v>
      </c>
      <c r="AJ138" s="11">
        <f ca="1">IF(SUM($W138:AI138)&gt;0,IF(AND(T138=1,S138&lt;&gt;1),1,IF(AND(T138=0,S138&lt;&gt;0),-1,0)),IF(AND(T138=1,S138&lt;&gt;1),1,0))</f>
        <v>0</v>
      </c>
      <c r="AK138" s="11">
        <f ca="1">IF(SUM($W138:AJ138)&gt;0,IF(AND(U138=1,T138&lt;&gt;1),1,IF(AND(U138=0,T138&lt;&gt;0),-1,0)),IF(AND(U138=1,T138&lt;&gt;1),1,0))</f>
        <v>0</v>
      </c>
      <c r="AL138" s="11">
        <f t="shared" ca="1" si="111"/>
        <v>1</v>
      </c>
      <c r="AN138" s="4" t="str">
        <f t="shared" ca="1" si="116"/>
        <v/>
      </c>
      <c r="AO138" s="4" t="str">
        <f t="shared" ca="1" si="117"/>
        <v/>
      </c>
      <c r="AP138" s="4" t="str">
        <f t="shared" ca="1" si="118"/>
        <v/>
      </c>
      <c r="AQ138" s="4" t="str">
        <f t="shared" ca="1" si="119"/>
        <v/>
      </c>
      <c r="AR138" s="4" t="str">
        <f t="shared" ca="1" si="120"/>
        <v/>
      </c>
      <c r="AS138" s="4" t="str">
        <f t="shared" ca="1" si="121"/>
        <v/>
      </c>
      <c r="AT138" s="4" t="str">
        <f t="shared" ca="1" si="122"/>
        <v/>
      </c>
      <c r="AU138" s="4" t="str">
        <f t="shared" ca="1" si="123"/>
        <v/>
      </c>
      <c r="AV138" s="4" t="str">
        <f t="shared" ca="1" si="124"/>
        <v/>
      </c>
      <c r="AW138" s="4">
        <f t="shared" ca="1" si="125"/>
        <v>0</v>
      </c>
      <c r="AX138" s="4" t="str">
        <f t="shared" ca="1" si="126"/>
        <v/>
      </c>
      <c r="AY138" s="4">
        <f t="shared" ca="1" si="127"/>
        <v>0</v>
      </c>
      <c r="AZ138" s="4" t="str">
        <f t="shared" ca="1" si="128"/>
        <v/>
      </c>
      <c r="BA138" s="11" t="str">
        <f t="shared" ca="1" si="112"/>
        <v/>
      </c>
      <c r="BB138" s="11" t="str">
        <f t="shared" ca="1" si="113"/>
        <v/>
      </c>
      <c r="BC138" s="11" t="str">
        <f t="shared" ca="1" si="96"/>
        <v/>
      </c>
      <c r="BE138" s="4">
        <f ca="1">COUNT($AN138:AN138)</f>
        <v>0</v>
      </c>
      <c r="BF138" s="4">
        <f ca="1">COUNT($AN138:AO138)</f>
        <v>0</v>
      </c>
      <c r="BG138" s="4">
        <f ca="1">COUNT($AN138:AP138)</f>
        <v>0</v>
      </c>
      <c r="BH138" s="4">
        <f ca="1">COUNT($AN138:AQ138)</f>
        <v>0</v>
      </c>
      <c r="BI138" s="4">
        <f ca="1">COUNT($AN138:AR138)</f>
        <v>0</v>
      </c>
      <c r="BJ138" s="4">
        <f ca="1">COUNT($AN138:AS138)</f>
        <v>0</v>
      </c>
      <c r="BK138" s="4">
        <f ca="1">COUNT($AN138:AT138)</f>
        <v>0</v>
      </c>
      <c r="BL138" s="4">
        <f ca="1">COUNT($AN138:AU138)</f>
        <v>0</v>
      </c>
      <c r="BM138" s="4">
        <f ca="1">COUNT($AN138:AV138)</f>
        <v>0</v>
      </c>
      <c r="BN138" s="4">
        <f ca="1">COUNT($AN138:AW138)</f>
        <v>1</v>
      </c>
      <c r="BO138" s="4">
        <f ca="1">COUNT($AN138:AX138)</f>
        <v>1</v>
      </c>
      <c r="BP138" s="4">
        <f ca="1">COUNT($AN138:AY138)</f>
        <v>2</v>
      </c>
      <c r="BQ138" s="4">
        <f ca="1">COUNT($AN138:AZ138)</f>
        <v>2</v>
      </c>
      <c r="BR138" s="11">
        <f ca="1">COUNT($AN138:BA138)</f>
        <v>2</v>
      </c>
      <c r="BS138" s="11">
        <f ca="1">COUNT($AN138:BB138)</f>
        <v>2</v>
      </c>
      <c r="BT138" s="4">
        <f t="shared" ca="1" si="114"/>
        <v>2</v>
      </c>
      <c r="BV138" s="11">
        <f ca="1">IFERROR(HLOOKUP(BV$1,$BE138:$BS$216,ROWS($BE138:$BE$216),0),"")</f>
        <v>1170701</v>
      </c>
      <c r="BW138" s="11">
        <f ca="1">IFERROR(HLOOKUP(BW$1,$BE138:$BT$216,ROWS($BE138:$BE$216),0),"")</f>
        <v>1190701</v>
      </c>
      <c r="BX138" s="11" t="str">
        <f ca="1">IFERROR(HLOOKUP(BX$1,$BE138:$BS$216,ROWS($BE138:$BE$216),0),"")</f>
        <v/>
      </c>
      <c r="BY138" s="11" t="str">
        <f ca="1">IFERROR(HLOOKUP(BY$1,$BE138:$BT$216,ROWS($BE138:$BE$216),0),"")</f>
        <v/>
      </c>
      <c r="BZ138" s="11" t="str">
        <f ca="1">IFERROR(HLOOKUP(BZ$1,$BE138:$BS$216,ROWS($BE138:$BE$216),0),"")</f>
        <v/>
      </c>
      <c r="CA138" s="11" t="str">
        <f ca="1">IFERROR(HLOOKUP(CA$1,$BE138:$BT$216,ROWS($BE138:$BE$216),0),"")</f>
        <v/>
      </c>
      <c r="CD138" s="4" t="str">
        <f t="shared" ca="1" si="115"/>
        <v>if(Name() == "8KMILES-BOM") { includeOK = (DateNum() &gt;= 1170701 AND DateNum() &lt; 1190701); }</v>
      </c>
    </row>
    <row r="139" spans="2:82" x14ac:dyDescent="0.45">
      <c r="B139" s="4" t="s">
        <v>60</v>
      </c>
      <c r="C139" s="4" t="s">
        <v>23415</v>
      </c>
      <c r="D139" s="4" t="s">
        <v>23803</v>
      </c>
      <c r="F139" s="11" t="s">
        <v>17944</v>
      </c>
      <c r="G139" s="4">
        <f t="shared" si="97"/>
        <v>0</v>
      </c>
      <c r="H139" s="4">
        <f t="shared" si="98"/>
        <v>0</v>
      </c>
      <c r="I139" s="4">
        <f t="shared" si="99"/>
        <v>0</v>
      </c>
      <c r="J139" s="4">
        <f t="shared" si="100"/>
        <v>0</v>
      </c>
      <c r="K139" s="4">
        <f t="shared" si="101"/>
        <v>0</v>
      </c>
      <c r="L139" s="4">
        <f t="shared" si="102"/>
        <v>0</v>
      </c>
      <c r="M139" s="4">
        <f t="shared" si="103"/>
        <v>0</v>
      </c>
      <c r="N139" s="4">
        <f t="shared" si="104"/>
        <v>0</v>
      </c>
      <c r="O139" s="4">
        <f t="shared" si="105"/>
        <v>0</v>
      </c>
      <c r="P139" s="4">
        <f t="shared" si="106"/>
        <v>1</v>
      </c>
      <c r="Q139" s="4">
        <f t="shared" si="95"/>
        <v>0</v>
      </c>
      <c r="R139" s="4">
        <f t="shared" si="107"/>
        <v>0</v>
      </c>
      <c r="S139" s="4">
        <f t="shared" si="108"/>
        <v>0</v>
      </c>
      <c r="T139" s="11">
        <f t="shared" si="109"/>
        <v>0</v>
      </c>
      <c r="U139" s="11">
        <f t="shared" si="110"/>
        <v>0</v>
      </c>
      <c r="W139" s="11">
        <f ca="1">IF(SUM($W139:W139)&gt;0,IF(AND(G139=1,F139&lt;&gt;1),1,IF(AND(G139=0,F139&lt;&gt;0),-1,0)),IF(AND(G139=1,F139&lt;&gt;1),1,0))</f>
        <v>0</v>
      </c>
      <c r="X139" s="11">
        <f ca="1">IF(SUM($W139:W139)&gt;0,IF(AND(H139=1,G139&lt;&gt;1),1,IF(AND(H139=0,G139&lt;&gt;0),-1,0)),IF(AND(H139=1,G139&lt;&gt;1),1,0))</f>
        <v>0</v>
      </c>
      <c r="Y139" s="11">
        <f ca="1">IF(SUM($W139:X139)&gt;0,IF(AND(I139=1,H139&lt;&gt;1),1,IF(AND(I139=0,H139&lt;&gt;0),-1,0)),IF(AND(I139=1,H139&lt;&gt;1),1,0))</f>
        <v>0</v>
      </c>
      <c r="Z139" s="11">
        <f ca="1">IF(SUM($W139:Y139)&gt;0,IF(AND(J139=1,I139&lt;&gt;1),1,IF(AND(J139=0,I139&lt;&gt;0),-1,0)),IF(AND(J139=1,I139&lt;&gt;1),1,0))</f>
        <v>0</v>
      </c>
      <c r="AA139" s="11">
        <f ca="1">IF(SUM($W139:Z139)&gt;0,IF(AND(K139=1,J139&lt;&gt;1),1,IF(AND(K139=0,J139&lt;&gt;0),-1,0)),IF(AND(K139=1,J139&lt;&gt;1),1,0))</f>
        <v>0</v>
      </c>
      <c r="AB139" s="11">
        <f ca="1">IF(SUM($W139:AA139)&gt;0,IF(AND(L139=1,K139&lt;&gt;1),1,IF(AND(L139=0,K139&lt;&gt;0),-1,0)),IF(AND(L139=1,K139&lt;&gt;1),1,0))</f>
        <v>0</v>
      </c>
      <c r="AC139" s="11">
        <f ca="1">IF(SUM($W139:AB139)&gt;0,IF(AND(M139=1,L139&lt;&gt;1),1,IF(AND(M139=0,L139&lt;&gt;0),-1,0)),IF(AND(M139=1,L139&lt;&gt;1),1,0))</f>
        <v>0</v>
      </c>
      <c r="AD139" s="11">
        <f ca="1">IF(SUM($W139:AC139)&gt;0,IF(AND(N139=1,M139&lt;&gt;1),1,IF(AND(N139=0,M139&lt;&gt;0),-1,0)),IF(AND(N139=1,M139&lt;&gt;1),1,0))</f>
        <v>0</v>
      </c>
      <c r="AE139" s="11">
        <f ca="1">IF(SUM($W139:AD139)&gt;0,IF(AND(O139=1,N139&lt;&gt;1),1,IF(AND(O139=0,N139&lt;&gt;0),-1,0)),IF(AND(O139=1,N139&lt;&gt;1),1,0))</f>
        <v>0</v>
      </c>
      <c r="AF139" s="11">
        <f ca="1">IF(SUM($W139:AE139)&gt;0,IF(AND(P139=1,O139&lt;&gt;1),1,IF(AND(P139=0,O139&lt;&gt;0),-1,0)),IF(AND(P139=1,O139&lt;&gt;1),1,0))</f>
        <v>1</v>
      </c>
      <c r="AG139" s="11">
        <f ca="1">IF(SUM($W139:AF139)&gt;0,IF(AND(Q139=1,P139&lt;&gt;1),1,IF(AND(Q139=0,P139&lt;&gt;0),-1,0)),IF(AND(Q139=1,P139&lt;&gt;1),1,0))</f>
        <v>-1</v>
      </c>
      <c r="AH139" s="11">
        <f ca="1">IF(SUM($W139:AG139)&gt;0,IF(AND(R139=1,Q139&lt;&gt;1),1,IF(AND(R139=0,Q139&lt;&gt;0),-1,0)),IF(AND(R139=1,Q139&lt;&gt;1),1,0))</f>
        <v>0</v>
      </c>
      <c r="AI139" s="11">
        <f ca="1">IF(SUM($W139:AH139)&gt;0,IF(AND(S139=1,R139&lt;&gt;1),1,IF(AND(S139=0,R139&lt;&gt;0),-1,0)),IF(AND(S139=1,R139&lt;&gt;1),1,0))</f>
        <v>0</v>
      </c>
      <c r="AJ139" s="11">
        <f ca="1">IF(SUM($W139:AI139)&gt;0,IF(AND(T139=1,S139&lt;&gt;1),1,IF(AND(T139=0,S139&lt;&gt;0),-1,0)),IF(AND(T139=1,S139&lt;&gt;1),1,0))</f>
        <v>0</v>
      </c>
      <c r="AK139" s="11">
        <f ca="1">IF(SUM($W139:AJ139)&gt;0,IF(AND(U139=1,T139&lt;&gt;1),1,IF(AND(U139=0,T139&lt;&gt;0),-1,0)),IF(AND(U139=1,T139&lt;&gt;1),1,0))</f>
        <v>0</v>
      </c>
      <c r="AL139" s="11">
        <f t="shared" ca="1" si="111"/>
        <v>1</v>
      </c>
      <c r="AN139" s="4" t="str">
        <f t="shared" ca="1" si="116"/>
        <v/>
      </c>
      <c r="AO139" s="4" t="str">
        <f t="shared" ca="1" si="117"/>
        <v/>
      </c>
      <c r="AP139" s="4" t="str">
        <f t="shared" ca="1" si="118"/>
        <v/>
      </c>
      <c r="AQ139" s="4" t="str">
        <f t="shared" ca="1" si="119"/>
        <v/>
      </c>
      <c r="AR139" s="4" t="str">
        <f t="shared" ca="1" si="120"/>
        <v/>
      </c>
      <c r="AS139" s="4" t="str">
        <f t="shared" ca="1" si="121"/>
        <v/>
      </c>
      <c r="AT139" s="4" t="str">
        <f t="shared" ca="1" si="122"/>
        <v/>
      </c>
      <c r="AU139" s="4" t="str">
        <f t="shared" ca="1" si="123"/>
        <v/>
      </c>
      <c r="AV139" s="4" t="str">
        <f t="shared" ca="1" si="124"/>
        <v/>
      </c>
      <c r="AW139" s="4">
        <f t="shared" ca="1" si="125"/>
        <v>0</v>
      </c>
      <c r="AX139" s="4">
        <f t="shared" ca="1" si="126"/>
        <v>0</v>
      </c>
      <c r="AY139" s="4" t="str">
        <f t="shared" ca="1" si="127"/>
        <v/>
      </c>
      <c r="AZ139" s="4" t="str">
        <f t="shared" ca="1" si="128"/>
        <v/>
      </c>
      <c r="BA139" s="11" t="str">
        <f t="shared" ca="1" si="112"/>
        <v/>
      </c>
      <c r="BB139" s="11" t="str">
        <f t="shared" ca="1" si="113"/>
        <v/>
      </c>
      <c r="BC139" s="11" t="str">
        <f t="shared" ca="1" si="96"/>
        <v/>
      </c>
      <c r="BE139" s="4">
        <f ca="1">COUNT($AN139:AN139)</f>
        <v>0</v>
      </c>
      <c r="BF139" s="4">
        <f ca="1">COUNT($AN139:AO139)</f>
        <v>0</v>
      </c>
      <c r="BG139" s="4">
        <f ca="1">COUNT($AN139:AP139)</f>
        <v>0</v>
      </c>
      <c r="BH139" s="4">
        <f ca="1">COUNT($AN139:AQ139)</f>
        <v>0</v>
      </c>
      <c r="BI139" s="4">
        <f ca="1">COUNT($AN139:AR139)</f>
        <v>0</v>
      </c>
      <c r="BJ139" s="4">
        <f ca="1">COUNT($AN139:AS139)</f>
        <v>0</v>
      </c>
      <c r="BK139" s="4">
        <f ca="1">COUNT($AN139:AT139)</f>
        <v>0</v>
      </c>
      <c r="BL139" s="4">
        <f ca="1">COUNT($AN139:AU139)</f>
        <v>0</v>
      </c>
      <c r="BM139" s="4">
        <f ca="1">COUNT($AN139:AV139)</f>
        <v>0</v>
      </c>
      <c r="BN139" s="4">
        <f ca="1">COUNT($AN139:AW139)</f>
        <v>1</v>
      </c>
      <c r="BO139" s="4">
        <f ca="1">COUNT($AN139:AX139)</f>
        <v>2</v>
      </c>
      <c r="BP139" s="4">
        <f ca="1">COUNT($AN139:AY139)</f>
        <v>2</v>
      </c>
      <c r="BQ139" s="4">
        <f ca="1">COUNT($AN139:AZ139)</f>
        <v>2</v>
      </c>
      <c r="BR139" s="11">
        <f ca="1">COUNT($AN139:BA139)</f>
        <v>2</v>
      </c>
      <c r="BS139" s="11">
        <f ca="1">COUNT($AN139:BB139)</f>
        <v>2</v>
      </c>
      <c r="BT139" s="4">
        <f t="shared" ca="1" si="114"/>
        <v>2</v>
      </c>
      <c r="BV139" s="11">
        <f ca="1">IFERROR(HLOOKUP(BV$1,$BE139:$BS$216,ROWS($BE139:$BE$216),0),"")</f>
        <v>1170701</v>
      </c>
      <c r="BW139" s="11">
        <f ca="1">IFERROR(HLOOKUP(BW$1,$BE139:$BT$216,ROWS($BE139:$BE$216),0),"")</f>
        <v>1180701</v>
      </c>
      <c r="BX139" s="11" t="str">
        <f ca="1">IFERROR(HLOOKUP(BX$1,$BE139:$BS$216,ROWS($BE139:$BE$216),0),"")</f>
        <v/>
      </c>
      <c r="BY139" s="11" t="str">
        <f ca="1">IFERROR(HLOOKUP(BY$1,$BE139:$BT$216,ROWS($BE139:$BE$216),0),"")</f>
        <v/>
      </c>
      <c r="BZ139" s="11" t="str">
        <f ca="1">IFERROR(HLOOKUP(BZ$1,$BE139:$BS$216,ROWS($BE139:$BE$216),0),"")</f>
        <v/>
      </c>
      <c r="CA139" s="11" t="str">
        <f ca="1">IFERROR(HLOOKUP(CA$1,$BE139:$BT$216,ROWS($BE139:$BE$216),0),"")</f>
        <v/>
      </c>
      <c r="CD139" s="4" t="str">
        <f t="shared" ca="1" si="115"/>
        <v>if(Name() == "AKSCHEM-BOM") { includeOK = (DateNum() &gt;= 1170701 AND DateNum() &lt; 1180701); }</v>
      </c>
    </row>
    <row r="140" spans="2:82" x14ac:dyDescent="0.45">
      <c r="B140" s="4" t="s">
        <v>49</v>
      </c>
      <c r="C140" s="4" t="s">
        <v>22699</v>
      </c>
      <c r="D140" s="4" t="s">
        <v>23793</v>
      </c>
      <c r="F140" s="11" t="s">
        <v>19675</v>
      </c>
      <c r="G140" s="4">
        <f t="shared" si="97"/>
        <v>0</v>
      </c>
      <c r="H140" s="4">
        <f t="shared" si="98"/>
        <v>0</v>
      </c>
      <c r="I140" s="4">
        <f t="shared" si="99"/>
        <v>0</v>
      </c>
      <c r="J140" s="4">
        <f t="shared" si="100"/>
        <v>0</v>
      </c>
      <c r="K140" s="4">
        <f t="shared" si="101"/>
        <v>0</v>
      </c>
      <c r="L140" s="4">
        <f t="shared" si="102"/>
        <v>0</v>
      </c>
      <c r="M140" s="4">
        <f t="shared" si="103"/>
        <v>0</v>
      </c>
      <c r="N140" s="4">
        <f t="shared" si="104"/>
        <v>0</v>
      </c>
      <c r="O140" s="4">
        <f t="shared" si="105"/>
        <v>0</v>
      </c>
      <c r="P140" s="4">
        <f t="shared" si="106"/>
        <v>1</v>
      </c>
      <c r="Q140" s="4">
        <f t="shared" si="95"/>
        <v>0</v>
      </c>
      <c r="R140" s="4">
        <f t="shared" si="107"/>
        <v>0</v>
      </c>
      <c r="S140" s="4">
        <f t="shared" si="108"/>
        <v>0</v>
      </c>
      <c r="T140" s="11">
        <f t="shared" si="109"/>
        <v>0</v>
      </c>
      <c r="U140" s="11">
        <f t="shared" si="110"/>
        <v>0</v>
      </c>
      <c r="W140" s="11">
        <f ca="1">IF(SUM($W140:W140)&gt;0,IF(AND(G140=1,F140&lt;&gt;1),1,IF(AND(G140=0,F140&lt;&gt;0),-1,0)),IF(AND(G140=1,F140&lt;&gt;1),1,0))</f>
        <v>0</v>
      </c>
      <c r="X140" s="11">
        <f ca="1">IF(SUM($W140:W140)&gt;0,IF(AND(H140=1,G140&lt;&gt;1),1,IF(AND(H140=0,G140&lt;&gt;0),-1,0)),IF(AND(H140=1,G140&lt;&gt;1),1,0))</f>
        <v>0</v>
      </c>
      <c r="Y140" s="11">
        <f ca="1">IF(SUM($W140:X140)&gt;0,IF(AND(I140=1,H140&lt;&gt;1),1,IF(AND(I140=0,H140&lt;&gt;0),-1,0)),IF(AND(I140=1,H140&lt;&gt;1),1,0))</f>
        <v>0</v>
      </c>
      <c r="Z140" s="11">
        <f ca="1">IF(SUM($W140:Y140)&gt;0,IF(AND(J140=1,I140&lt;&gt;1),1,IF(AND(J140=0,I140&lt;&gt;0),-1,0)),IF(AND(J140=1,I140&lt;&gt;1),1,0))</f>
        <v>0</v>
      </c>
      <c r="AA140" s="11">
        <f ca="1">IF(SUM($W140:Z140)&gt;0,IF(AND(K140=1,J140&lt;&gt;1),1,IF(AND(K140=0,J140&lt;&gt;0),-1,0)),IF(AND(K140=1,J140&lt;&gt;1),1,0))</f>
        <v>0</v>
      </c>
      <c r="AB140" s="11">
        <f ca="1">IF(SUM($W140:AA140)&gt;0,IF(AND(L140=1,K140&lt;&gt;1),1,IF(AND(L140=0,K140&lt;&gt;0),-1,0)),IF(AND(L140=1,K140&lt;&gt;1),1,0))</f>
        <v>0</v>
      </c>
      <c r="AC140" s="11">
        <f ca="1">IF(SUM($W140:AB140)&gt;0,IF(AND(M140=1,L140&lt;&gt;1),1,IF(AND(M140=0,L140&lt;&gt;0),-1,0)),IF(AND(M140=1,L140&lt;&gt;1),1,0))</f>
        <v>0</v>
      </c>
      <c r="AD140" s="11">
        <f ca="1">IF(SUM($W140:AC140)&gt;0,IF(AND(N140=1,M140&lt;&gt;1),1,IF(AND(N140=0,M140&lt;&gt;0),-1,0)),IF(AND(N140=1,M140&lt;&gt;1),1,0))</f>
        <v>0</v>
      </c>
      <c r="AE140" s="11">
        <f ca="1">IF(SUM($W140:AD140)&gt;0,IF(AND(O140=1,N140&lt;&gt;1),1,IF(AND(O140=0,N140&lt;&gt;0),-1,0)),IF(AND(O140=1,N140&lt;&gt;1),1,0))</f>
        <v>0</v>
      </c>
      <c r="AF140" s="11">
        <f ca="1">IF(SUM($W140:AE140)&gt;0,IF(AND(P140=1,O140&lt;&gt;1),1,IF(AND(P140=0,O140&lt;&gt;0),-1,0)),IF(AND(P140=1,O140&lt;&gt;1),1,0))</f>
        <v>1</v>
      </c>
      <c r="AG140" s="11">
        <f ca="1">IF(SUM($W140:AF140)&gt;0,IF(AND(Q140=1,P140&lt;&gt;1),1,IF(AND(Q140=0,P140&lt;&gt;0),-1,0)),IF(AND(Q140=1,P140&lt;&gt;1),1,0))</f>
        <v>-1</v>
      </c>
      <c r="AH140" s="11">
        <f ca="1">IF(SUM($W140:AG140)&gt;0,IF(AND(R140=1,Q140&lt;&gt;1),1,IF(AND(R140=0,Q140&lt;&gt;0),-1,0)),IF(AND(R140=1,Q140&lt;&gt;1),1,0))</f>
        <v>0</v>
      </c>
      <c r="AI140" s="11">
        <f ca="1">IF(SUM($W140:AH140)&gt;0,IF(AND(S140=1,R140&lt;&gt;1),1,IF(AND(S140=0,R140&lt;&gt;0),-1,0)),IF(AND(S140=1,R140&lt;&gt;1),1,0))</f>
        <v>0</v>
      </c>
      <c r="AJ140" s="11">
        <f ca="1">IF(SUM($W140:AI140)&gt;0,IF(AND(T140=1,S140&lt;&gt;1),1,IF(AND(T140=0,S140&lt;&gt;0),-1,0)),IF(AND(T140=1,S140&lt;&gt;1),1,0))</f>
        <v>0</v>
      </c>
      <c r="AK140" s="11">
        <f ca="1">IF(SUM($W140:AJ140)&gt;0,IF(AND(U140=1,T140&lt;&gt;1),1,IF(AND(U140=0,T140&lt;&gt;0),-1,0)),IF(AND(U140=1,T140&lt;&gt;1),1,0))</f>
        <v>0</v>
      </c>
      <c r="AL140" s="11">
        <f t="shared" ca="1" si="111"/>
        <v>1</v>
      </c>
      <c r="AN140" s="4" t="str">
        <f t="shared" ca="1" si="116"/>
        <v/>
      </c>
      <c r="AO140" s="4" t="str">
        <f t="shared" ca="1" si="117"/>
        <v/>
      </c>
      <c r="AP140" s="4" t="str">
        <f t="shared" ca="1" si="118"/>
        <v/>
      </c>
      <c r="AQ140" s="4" t="str">
        <f t="shared" ca="1" si="119"/>
        <v/>
      </c>
      <c r="AR140" s="4" t="str">
        <f t="shared" ca="1" si="120"/>
        <v/>
      </c>
      <c r="AS140" s="4" t="str">
        <f t="shared" ca="1" si="121"/>
        <v/>
      </c>
      <c r="AT140" s="4" t="str">
        <f t="shared" ca="1" si="122"/>
        <v/>
      </c>
      <c r="AU140" s="4" t="str">
        <f t="shared" ca="1" si="123"/>
        <v/>
      </c>
      <c r="AV140" s="4" t="str">
        <f t="shared" ca="1" si="124"/>
        <v/>
      </c>
      <c r="AW140" s="4">
        <f t="shared" ca="1" si="125"/>
        <v>0</v>
      </c>
      <c r="AX140" s="4">
        <f t="shared" ca="1" si="126"/>
        <v>0</v>
      </c>
      <c r="AY140" s="4" t="str">
        <f t="shared" ca="1" si="127"/>
        <v/>
      </c>
      <c r="AZ140" s="4" t="str">
        <f t="shared" ca="1" si="128"/>
        <v/>
      </c>
      <c r="BA140" s="11" t="str">
        <f t="shared" ca="1" si="112"/>
        <v/>
      </c>
      <c r="BB140" s="11" t="str">
        <f t="shared" ca="1" si="113"/>
        <v/>
      </c>
      <c r="BC140" s="11" t="str">
        <f t="shared" ca="1" si="96"/>
        <v/>
      </c>
      <c r="BE140" s="4">
        <f ca="1">COUNT($AN140:AN140)</f>
        <v>0</v>
      </c>
      <c r="BF140" s="4">
        <f ca="1">COUNT($AN140:AO140)</f>
        <v>0</v>
      </c>
      <c r="BG140" s="4">
        <f ca="1">COUNT($AN140:AP140)</f>
        <v>0</v>
      </c>
      <c r="BH140" s="4">
        <f ca="1">COUNT($AN140:AQ140)</f>
        <v>0</v>
      </c>
      <c r="BI140" s="4">
        <f ca="1">COUNT($AN140:AR140)</f>
        <v>0</v>
      </c>
      <c r="BJ140" s="4">
        <f ca="1">COUNT($AN140:AS140)</f>
        <v>0</v>
      </c>
      <c r="BK140" s="4">
        <f ca="1">COUNT($AN140:AT140)</f>
        <v>0</v>
      </c>
      <c r="BL140" s="4">
        <f ca="1">COUNT($AN140:AU140)</f>
        <v>0</v>
      </c>
      <c r="BM140" s="4">
        <f ca="1">COUNT($AN140:AV140)</f>
        <v>0</v>
      </c>
      <c r="BN140" s="4">
        <f ca="1">COUNT($AN140:AW140)</f>
        <v>1</v>
      </c>
      <c r="BO140" s="4">
        <f ca="1">COUNT($AN140:AX140)</f>
        <v>2</v>
      </c>
      <c r="BP140" s="4">
        <f ca="1">COUNT($AN140:AY140)</f>
        <v>2</v>
      </c>
      <c r="BQ140" s="4">
        <f ca="1">COUNT($AN140:AZ140)</f>
        <v>2</v>
      </c>
      <c r="BR140" s="11">
        <f ca="1">COUNT($AN140:BA140)</f>
        <v>2</v>
      </c>
      <c r="BS140" s="11">
        <f ca="1">COUNT($AN140:BB140)</f>
        <v>2</v>
      </c>
      <c r="BT140" s="4">
        <f t="shared" ca="1" si="114"/>
        <v>2</v>
      </c>
      <c r="BV140" s="11">
        <f ca="1">IFERROR(HLOOKUP(BV$1,$BE140:$BS$216,ROWS($BE140:$BE$216),0),"")</f>
        <v>1170701</v>
      </c>
      <c r="BW140" s="11">
        <f ca="1">IFERROR(HLOOKUP(BW$1,$BE140:$BT$216,ROWS($BE140:$BE$216),0),"")</f>
        <v>1180701</v>
      </c>
      <c r="BX140" s="11" t="str">
        <f ca="1">IFERROR(HLOOKUP(BX$1,$BE140:$BS$216,ROWS($BE140:$BE$216),0),"")</f>
        <v/>
      </c>
      <c r="BY140" s="11" t="str">
        <f ca="1">IFERROR(HLOOKUP(BY$1,$BE140:$BT$216,ROWS($BE140:$BE$216),0),"")</f>
        <v/>
      </c>
      <c r="BZ140" s="11" t="str">
        <f ca="1">IFERROR(HLOOKUP(BZ$1,$BE140:$BS$216,ROWS($BE140:$BE$216),0),"")</f>
        <v/>
      </c>
      <c r="CA140" s="11" t="str">
        <f ca="1">IFERROR(HLOOKUP(CA$1,$BE140:$BT$216,ROWS($BE140:$BE$216),0),"")</f>
        <v/>
      </c>
      <c r="CD140" s="4" t="str">
        <f t="shared" ca="1" si="115"/>
        <v>if(Name() == "HERITGFOOD-BOM") { includeOK = (DateNum() &gt;= 1170701 AND DateNum() &lt; 1180701); }</v>
      </c>
    </row>
    <row r="141" spans="2:82" x14ac:dyDescent="0.45">
      <c r="B141" s="4" t="s">
        <v>87</v>
      </c>
      <c r="C141" s="4" t="s">
        <v>20362</v>
      </c>
      <c r="D141" s="4" t="s">
        <v>23830</v>
      </c>
      <c r="F141" s="11" t="s">
        <v>17980</v>
      </c>
      <c r="G141" s="4">
        <f t="shared" si="97"/>
        <v>0</v>
      </c>
      <c r="H141" s="4">
        <f t="shared" si="98"/>
        <v>0</v>
      </c>
      <c r="I141" s="4">
        <f t="shared" si="99"/>
        <v>0</v>
      </c>
      <c r="J141" s="4">
        <f t="shared" si="100"/>
        <v>0</v>
      </c>
      <c r="K141" s="4">
        <f t="shared" si="101"/>
        <v>0</v>
      </c>
      <c r="L141" s="4">
        <f t="shared" si="102"/>
        <v>0</v>
      </c>
      <c r="M141" s="4">
        <f t="shared" si="103"/>
        <v>0</v>
      </c>
      <c r="N141" s="4">
        <f t="shared" si="104"/>
        <v>0</v>
      </c>
      <c r="O141" s="4">
        <f t="shared" si="105"/>
        <v>0</v>
      </c>
      <c r="P141" s="4">
        <f t="shared" si="106"/>
        <v>1</v>
      </c>
      <c r="Q141" s="4">
        <f t="shared" si="95"/>
        <v>0</v>
      </c>
      <c r="R141" s="4">
        <f t="shared" si="107"/>
        <v>0</v>
      </c>
      <c r="S141" s="4">
        <f t="shared" si="108"/>
        <v>0</v>
      </c>
      <c r="T141" s="11">
        <f t="shared" si="109"/>
        <v>0</v>
      </c>
      <c r="U141" s="11">
        <f t="shared" si="110"/>
        <v>0</v>
      </c>
      <c r="W141" s="11">
        <f ca="1">IF(SUM($W141:W141)&gt;0,IF(AND(G141=1,F141&lt;&gt;1),1,IF(AND(G141=0,F141&lt;&gt;0),-1,0)),IF(AND(G141=1,F141&lt;&gt;1),1,0))</f>
        <v>0</v>
      </c>
      <c r="X141" s="11">
        <f ca="1">IF(SUM($W141:W141)&gt;0,IF(AND(H141=1,G141&lt;&gt;1),1,IF(AND(H141=0,G141&lt;&gt;0),-1,0)),IF(AND(H141=1,G141&lt;&gt;1),1,0))</f>
        <v>0</v>
      </c>
      <c r="Y141" s="11">
        <f ca="1">IF(SUM($W141:X141)&gt;0,IF(AND(I141=1,H141&lt;&gt;1),1,IF(AND(I141=0,H141&lt;&gt;0),-1,0)),IF(AND(I141=1,H141&lt;&gt;1),1,0))</f>
        <v>0</v>
      </c>
      <c r="Z141" s="11">
        <f ca="1">IF(SUM($W141:Y141)&gt;0,IF(AND(J141=1,I141&lt;&gt;1),1,IF(AND(J141=0,I141&lt;&gt;0),-1,0)),IF(AND(J141=1,I141&lt;&gt;1),1,0))</f>
        <v>0</v>
      </c>
      <c r="AA141" s="11">
        <f ca="1">IF(SUM($W141:Z141)&gt;0,IF(AND(K141=1,J141&lt;&gt;1),1,IF(AND(K141=0,J141&lt;&gt;0),-1,0)),IF(AND(K141=1,J141&lt;&gt;1),1,0))</f>
        <v>0</v>
      </c>
      <c r="AB141" s="11">
        <f ca="1">IF(SUM($W141:AA141)&gt;0,IF(AND(L141=1,K141&lt;&gt;1),1,IF(AND(L141=0,K141&lt;&gt;0),-1,0)),IF(AND(L141=1,K141&lt;&gt;1),1,0))</f>
        <v>0</v>
      </c>
      <c r="AC141" s="11">
        <f ca="1">IF(SUM($W141:AB141)&gt;0,IF(AND(M141=1,L141&lt;&gt;1),1,IF(AND(M141=0,L141&lt;&gt;0),-1,0)),IF(AND(M141=1,L141&lt;&gt;1),1,0))</f>
        <v>0</v>
      </c>
      <c r="AD141" s="11">
        <f ca="1">IF(SUM($W141:AC141)&gt;0,IF(AND(N141=1,M141&lt;&gt;1),1,IF(AND(N141=0,M141&lt;&gt;0),-1,0)),IF(AND(N141=1,M141&lt;&gt;1),1,0))</f>
        <v>0</v>
      </c>
      <c r="AE141" s="11">
        <f ca="1">IF(SUM($W141:AD141)&gt;0,IF(AND(O141=1,N141&lt;&gt;1),1,IF(AND(O141=0,N141&lt;&gt;0),-1,0)),IF(AND(O141=1,N141&lt;&gt;1),1,0))</f>
        <v>0</v>
      </c>
      <c r="AF141" s="11">
        <f ca="1">IF(SUM($W141:AE141)&gt;0,IF(AND(P141=1,O141&lt;&gt;1),1,IF(AND(P141=0,O141&lt;&gt;0),-1,0)),IF(AND(P141=1,O141&lt;&gt;1),1,0))</f>
        <v>1</v>
      </c>
      <c r="AG141" s="11">
        <f ca="1">IF(SUM($W141:AF141)&gt;0,IF(AND(Q141=1,P141&lt;&gt;1),1,IF(AND(Q141=0,P141&lt;&gt;0),-1,0)),IF(AND(Q141=1,P141&lt;&gt;1),1,0))</f>
        <v>-1</v>
      </c>
      <c r="AH141" s="11">
        <f ca="1">IF(SUM($W141:AG141)&gt;0,IF(AND(R141=1,Q141&lt;&gt;1),1,IF(AND(R141=0,Q141&lt;&gt;0),-1,0)),IF(AND(R141=1,Q141&lt;&gt;1),1,0))</f>
        <v>0</v>
      </c>
      <c r="AI141" s="11">
        <f ca="1">IF(SUM($W141:AH141)&gt;0,IF(AND(S141=1,R141&lt;&gt;1),1,IF(AND(S141=0,R141&lt;&gt;0),-1,0)),IF(AND(S141=1,R141&lt;&gt;1),1,0))</f>
        <v>0</v>
      </c>
      <c r="AJ141" s="11">
        <f ca="1">IF(SUM($W141:AI141)&gt;0,IF(AND(T141=1,S141&lt;&gt;1),1,IF(AND(T141=0,S141&lt;&gt;0),-1,0)),IF(AND(T141=1,S141&lt;&gt;1),1,0))</f>
        <v>0</v>
      </c>
      <c r="AK141" s="11">
        <f ca="1">IF(SUM($W141:AJ141)&gt;0,IF(AND(U141=1,T141&lt;&gt;1),1,IF(AND(U141=0,T141&lt;&gt;0),-1,0)),IF(AND(U141=1,T141&lt;&gt;1),1,0))</f>
        <v>0</v>
      </c>
      <c r="AL141" s="11">
        <f t="shared" ca="1" si="111"/>
        <v>1</v>
      </c>
      <c r="AN141" s="4" t="str">
        <f t="shared" ca="1" si="116"/>
        <v/>
      </c>
      <c r="AO141" s="4" t="str">
        <f t="shared" ca="1" si="117"/>
        <v/>
      </c>
      <c r="AP141" s="4" t="str">
        <f t="shared" ca="1" si="118"/>
        <v/>
      </c>
      <c r="AQ141" s="4" t="str">
        <f t="shared" ca="1" si="119"/>
        <v/>
      </c>
      <c r="AR141" s="4" t="str">
        <f t="shared" ca="1" si="120"/>
        <v/>
      </c>
      <c r="AS141" s="4" t="str">
        <f t="shared" ca="1" si="121"/>
        <v/>
      </c>
      <c r="AT141" s="4" t="str">
        <f t="shared" ca="1" si="122"/>
        <v/>
      </c>
      <c r="AU141" s="4" t="str">
        <f t="shared" ca="1" si="123"/>
        <v/>
      </c>
      <c r="AV141" s="4" t="str">
        <f t="shared" ca="1" si="124"/>
        <v/>
      </c>
      <c r="AW141" s="4">
        <f t="shared" ca="1" si="125"/>
        <v>0</v>
      </c>
      <c r="AX141" s="4">
        <f t="shared" ca="1" si="126"/>
        <v>0</v>
      </c>
      <c r="AY141" s="4" t="str">
        <f t="shared" ca="1" si="127"/>
        <v/>
      </c>
      <c r="AZ141" s="4" t="str">
        <f t="shared" ca="1" si="128"/>
        <v/>
      </c>
      <c r="BA141" s="11" t="str">
        <f t="shared" ca="1" si="112"/>
        <v/>
      </c>
      <c r="BB141" s="11" t="str">
        <f t="shared" ca="1" si="113"/>
        <v/>
      </c>
      <c r="BC141" s="11" t="str">
        <f t="shared" ca="1" si="96"/>
        <v/>
      </c>
      <c r="BE141" s="4">
        <f ca="1">COUNT($AN141:AN141)</f>
        <v>0</v>
      </c>
      <c r="BF141" s="4">
        <f ca="1">COUNT($AN141:AO141)</f>
        <v>0</v>
      </c>
      <c r="BG141" s="4">
        <f ca="1">COUNT($AN141:AP141)</f>
        <v>0</v>
      </c>
      <c r="BH141" s="4">
        <f ca="1">COUNT($AN141:AQ141)</f>
        <v>0</v>
      </c>
      <c r="BI141" s="4">
        <f ca="1">COUNT($AN141:AR141)</f>
        <v>0</v>
      </c>
      <c r="BJ141" s="4">
        <f ca="1">COUNT($AN141:AS141)</f>
        <v>0</v>
      </c>
      <c r="BK141" s="4">
        <f ca="1">COUNT($AN141:AT141)</f>
        <v>0</v>
      </c>
      <c r="BL141" s="4">
        <f ca="1">COUNT($AN141:AU141)</f>
        <v>0</v>
      </c>
      <c r="BM141" s="4">
        <f ca="1">COUNT($AN141:AV141)</f>
        <v>0</v>
      </c>
      <c r="BN141" s="4">
        <f ca="1">COUNT($AN141:AW141)</f>
        <v>1</v>
      </c>
      <c r="BO141" s="4">
        <f ca="1">COUNT($AN141:AX141)</f>
        <v>2</v>
      </c>
      <c r="BP141" s="4">
        <f ca="1">COUNT($AN141:AY141)</f>
        <v>2</v>
      </c>
      <c r="BQ141" s="4">
        <f ca="1">COUNT($AN141:AZ141)</f>
        <v>2</v>
      </c>
      <c r="BR141" s="11">
        <f ca="1">COUNT($AN141:BA141)</f>
        <v>2</v>
      </c>
      <c r="BS141" s="11">
        <f ca="1">COUNT($AN141:BB141)</f>
        <v>2</v>
      </c>
      <c r="BT141" s="4">
        <f t="shared" ca="1" si="114"/>
        <v>2</v>
      </c>
      <c r="BV141" s="11">
        <f ca="1">IFERROR(HLOOKUP(BV$1,$BE141:$BS$216,ROWS($BE141:$BE$216),0),"")</f>
        <v>1170701</v>
      </c>
      <c r="BW141" s="11">
        <f ca="1">IFERROR(HLOOKUP(BW$1,$BE141:$BT$216,ROWS($BE141:$BE$216),0),"")</f>
        <v>1180701</v>
      </c>
      <c r="BX141" s="11" t="str">
        <f ca="1">IFERROR(HLOOKUP(BX$1,$BE141:$BS$216,ROWS($BE141:$BE$216),0),"")</f>
        <v/>
      </c>
      <c r="BY141" s="11" t="str">
        <f ca="1">IFERROR(HLOOKUP(BY$1,$BE141:$BT$216,ROWS($BE141:$BE$216),0),"")</f>
        <v/>
      </c>
      <c r="BZ141" s="11" t="str">
        <f ca="1">IFERROR(HLOOKUP(BZ$1,$BE141:$BS$216,ROWS($BE141:$BE$216),0),"")</f>
        <v/>
      </c>
      <c r="CA141" s="11" t="str">
        <f ca="1">IFERROR(HLOOKUP(CA$1,$BE141:$BT$216,ROWS($BE141:$BE$216),0),"")</f>
        <v/>
      </c>
      <c r="CD141" s="4" t="str">
        <f t="shared" ca="1" si="115"/>
        <v>if(Name() == "ALLSEC-BOM") { includeOK = (DateNum() &gt;= 1170701 AND DateNum() &lt; 1180701); }</v>
      </c>
    </row>
    <row r="142" spans="2:82" x14ac:dyDescent="0.45">
      <c r="B142" s="4" t="s">
        <v>88</v>
      </c>
      <c r="C142" s="4" t="s">
        <v>19107</v>
      </c>
      <c r="D142" s="4" t="s">
        <v>23831</v>
      </c>
      <c r="F142" s="11" t="s">
        <v>18832</v>
      </c>
      <c r="G142" s="4">
        <f t="shared" si="97"/>
        <v>0</v>
      </c>
      <c r="H142" s="4">
        <f t="shared" si="98"/>
        <v>0</v>
      </c>
      <c r="I142" s="4">
        <f t="shared" si="99"/>
        <v>0</v>
      </c>
      <c r="J142" s="4">
        <f t="shared" si="100"/>
        <v>0</v>
      </c>
      <c r="K142" s="4">
        <f t="shared" si="101"/>
        <v>0</v>
      </c>
      <c r="L142" s="4">
        <f t="shared" si="102"/>
        <v>0</v>
      </c>
      <c r="M142" s="4">
        <f t="shared" si="103"/>
        <v>0</v>
      </c>
      <c r="N142" s="4">
        <f t="shared" si="104"/>
        <v>0</v>
      </c>
      <c r="O142" s="4">
        <f t="shared" si="105"/>
        <v>0</v>
      </c>
      <c r="P142" s="4">
        <f t="shared" si="106"/>
        <v>1</v>
      </c>
      <c r="Q142" s="4">
        <f t="shared" si="95"/>
        <v>1</v>
      </c>
      <c r="R142" s="4">
        <f t="shared" si="107"/>
        <v>1</v>
      </c>
      <c r="S142" s="4">
        <f t="shared" si="108"/>
        <v>1</v>
      </c>
      <c r="T142" s="11">
        <f t="shared" si="109"/>
        <v>0</v>
      </c>
      <c r="U142" s="11">
        <f t="shared" si="110"/>
        <v>0</v>
      </c>
      <c r="W142" s="11">
        <f ca="1">IF(SUM($W142:W142)&gt;0,IF(AND(G142=1,F142&lt;&gt;1),1,IF(AND(G142=0,F142&lt;&gt;0),-1,0)),IF(AND(G142=1,F142&lt;&gt;1),1,0))</f>
        <v>0</v>
      </c>
      <c r="X142" s="11">
        <f ca="1">IF(SUM($W142:W142)&gt;0,IF(AND(H142=1,G142&lt;&gt;1),1,IF(AND(H142=0,G142&lt;&gt;0),-1,0)),IF(AND(H142=1,G142&lt;&gt;1),1,0))</f>
        <v>0</v>
      </c>
      <c r="Y142" s="11">
        <f ca="1">IF(SUM($W142:X142)&gt;0,IF(AND(I142=1,H142&lt;&gt;1),1,IF(AND(I142=0,H142&lt;&gt;0),-1,0)),IF(AND(I142=1,H142&lt;&gt;1),1,0))</f>
        <v>0</v>
      </c>
      <c r="Z142" s="11">
        <f ca="1">IF(SUM($W142:Y142)&gt;0,IF(AND(J142=1,I142&lt;&gt;1),1,IF(AND(J142=0,I142&lt;&gt;0),-1,0)),IF(AND(J142=1,I142&lt;&gt;1),1,0))</f>
        <v>0</v>
      </c>
      <c r="AA142" s="11">
        <f ca="1">IF(SUM($W142:Z142)&gt;0,IF(AND(K142=1,J142&lt;&gt;1),1,IF(AND(K142=0,J142&lt;&gt;0),-1,0)),IF(AND(K142=1,J142&lt;&gt;1),1,0))</f>
        <v>0</v>
      </c>
      <c r="AB142" s="11">
        <f ca="1">IF(SUM($W142:AA142)&gt;0,IF(AND(L142=1,K142&lt;&gt;1),1,IF(AND(L142=0,K142&lt;&gt;0),-1,0)),IF(AND(L142=1,K142&lt;&gt;1),1,0))</f>
        <v>0</v>
      </c>
      <c r="AC142" s="11">
        <f ca="1">IF(SUM($W142:AB142)&gt;0,IF(AND(M142=1,L142&lt;&gt;1),1,IF(AND(M142=0,L142&lt;&gt;0),-1,0)),IF(AND(M142=1,L142&lt;&gt;1),1,0))</f>
        <v>0</v>
      </c>
      <c r="AD142" s="11">
        <f ca="1">IF(SUM($W142:AC142)&gt;0,IF(AND(N142=1,M142&lt;&gt;1),1,IF(AND(N142=0,M142&lt;&gt;0),-1,0)),IF(AND(N142=1,M142&lt;&gt;1),1,0))</f>
        <v>0</v>
      </c>
      <c r="AE142" s="11">
        <f ca="1">IF(SUM($W142:AD142)&gt;0,IF(AND(O142=1,N142&lt;&gt;1),1,IF(AND(O142=0,N142&lt;&gt;0),-1,0)),IF(AND(O142=1,N142&lt;&gt;1),1,0))</f>
        <v>0</v>
      </c>
      <c r="AF142" s="11">
        <f ca="1">IF(SUM($W142:AE142)&gt;0,IF(AND(P142=1,O142&lt;&gt;1),1,IF(AND(P142=0,O142&lt;&gt;0),-1,0)),IF(AND(P142=1,O142&lt;&gt;1),1,0))</f>
        <v>1</v>
      </c>
      <c r="AG142" s="11">
        <f ca="1">IF(SUM($W142:AF142)&gt;0,IF(AND(Q142=1,P142&lt;&gt;1),1,IF(AND(Q142=0,P142&lt;&gt;0),-1,0)),IF(AND(Q142=1,P142&lt;&gt;1),1,0))</f>
        <v>0</v>
      </c>
      <c r="AH142" s="11">
        <f ca="1">IF(SUM($W142:AG142)&gt;0,IF(AND(R142=1,Q142&lt;&gt;1),1,IF(AND(R142=0,Q142&lt;&gt;0),-1,0)),IF(AND(R142=1,Q142&lt;&gt;1),1,0))</f>
        <v>0</v>
      </c>
      <c r="AI142" s="11">
        <f ca="1">IF(SUM($W142:AH142)&gt;0,IF(AND(S142=1,R142&lt;&gt;1),1,IF(AND(S142=0,R142&lt;&gt;0),-1,0)),IF(AND(S142=1,R142&lt;&gt;1),1,0))</f>
        <v>0</v>
      </c>
      <c r="AJ142" s="11">
        <f ca="1">IF(SUM($W142:AI142)&gt;0,IF(AND(T142=1,S142&lt;&gt;1),1,IF(AND(T142=0,S142&lt;&gt;0),-1,0)),IF(AND(T142=1,S142&lt;&gt;1),1,0))</f>
        <v>-1</v>
      </c>
      <c r="AK142" s="11">
        <f ca="1">IF(SUM($W142:AJ142)&gt;0,IF(AND(U142=1,T142&lt;&gt;1),1,IF(AND(U142=0,T142&lt;&gt;0),-1,0)),IF(AND(U142=1,T142&lt;&gt;1),1,0))</f>
        <v>0</v>
      </c>
      <c r="AL142" s="11">
        <f t="shared" ca="1" si="111"/>
        <v>1</v>
      </c>
      <c r="AN142" s="4" t="str">
        <f t="shared" ca="1" si="116"/>
        <v/>
      </c>
      <c r="AO142" s="4" t="str">
        <f t="shared" ca="1" si="117"/>
        <v/>
      </c>
      <c r="AP142" s="4" t="str">
        <f t="shared" ca="1" si="118"/>
        <v/>
      </c>
      <c r="AQ142" s="4" t="str">
        <f t="shared" ca="1" si="119"/>
        <v/>
      </c>
      <c r="AR142" s="4" t="str">
        <f t="shared" ca="1" si="120"/>
        <v/>
      </c>
      <c r="AS142" s="4" t="str">
        <f t="shared" ca="1" si="121"/>
        <v/>
      </c>
      <c r="AT142" s="4" t="str">
        <f t="shared" ca="1" si="122"/>
        <v/>
      </c>
      <c r="AU142" s="4" t="str">
        <f t="shared" ca="1" si="123"/>
        <v/>
      </c>
      <c r="AV142" s="4" t="str">
        <f t="shared" ca="1" si="124"/>
        <v/>
      </c>
      <c r="AW142" s="4">
        <f t="shared" ca="1" si="125"/>
        <v>0</v>
      </c>
      <c r="AX142" s="4" t="str">
        <f t="shared" ca="1" si="126"/>
        <v/>
      </c>
      <c r="AY142" s="4" t="str">
        <f t="shared" ca="1" si="127"/>
        <v/>
      </c>
      <c r="AZ142" s="4" t="str">
        <f t="shared" ca="1" si="128"/>
        <v/>
      </c>
      <c r="BA142" s="11">
        <f t="shared" ca="1" si="112"/>
        <v>1</v>
      </c>
      <c r="BB142" s="11" t="str">
        <f t="shared" ca="1" si="113"/>
        <v/>
      </c>
      <c r="BC142" s="11" t="str">
        <f t="shared" ca="1" si="96"/>
        <v/>
      </c>
      <c r="BE142" s="4">
        <f ca="1">COUNT($AN142:AN142)</f>
        <v>0</v>
      </c>
      <c r="BF142" s="4">
        <f ca="1">COUNT($AN142:AO142)</f>
        <v>0</v>
      </c>
      <c r="BG142" s="4">
        <f ca="1">COUNT($AN142:AP142)</f>
        <v>0</v>
      </c>
      <c r="BH142" s="4">
        <f ca="1">COUNT($AN142:AQ142)</f>
        <v>0</v>
      </c>
      <c r="BI142" s="4">
        <f ca="1">COUNT($AN142:AR142)</f>
        <v>0</v>
      </c>
      <c r="BJ142" s="4">
        <f ca="1">COUNT($AN142:AS142)</f>
        <v>0</v>
      </c>
      <c r="BK142" s="4">
        <f ca="1">COUNT($AN142:AT142)</f>
        <v>0</v>
      </c>
      <c r="BL142" s="4">
        <f ca="1">COUNT($AN142:AU142)</f>
        <v>0</v>
      </c>
      <c r="BM142" s="4">
        <f ca="1">COUNT($AN142:AV142)</f>
        <v>0</v>
      </c>
      <c r="BN142" s="4">
        <f ca="1">COUNT($AN142:AW142)</f>
        <v>1</v>
      </c>
      <c r="BO142" s="4">
        <f ca="1">COUNT($AN142:AX142)</f>
        <v>1</v>
      </c>
      <c r="BP142" s="4">
        <f ca="1">COUNT($AN142:AY142)</f>
        <v>1</v>
      </c>
      <c r="BQ142" s="4">
        <f ca="1">COUNT($AN142:AZ142)</f>
        <v>1</v>
      </c>
      <c r="BR142" s="11">
        <f ca="1">COUNT($AN142:BA142)</f>
        <v>2</v>
      </c>
      <c r="BS142" s="11">
        <f ca="1">COUNT($AN142:BB142)</f>
        <v>2</v>
      </c>
      <c r="BT142" s="4">
        <f t="shared" ca="1" si="114"/>
        <v>2</v>
      </c>
      <c r="BV142" s="11">
        <f ca="1">IFERROR(HLOOKUP(BV$1,$BE142:$BS$216,ROWS($BE142:$BE$216),0),"")</f>
        <v>1170701</v>
      </c>
      <c r="BW142" s="11">
        <f ca="1">IFERROR(HLOOKUP(BW$1,$BE142:$BT$216,ROWS($BE142:$BE$216),0),"")</f>
        <v>1210701</v>
      </c>
      <c r="BX142" s="11" t="str">
        <f ca="1">IFERROR(HLOOKUP(BX$1,$BE142:$BS$216,ROWS($BE142:$BE$216),0),"")</f>
        <v/>
      </c>
      <c r="BY142" s="11" t="str">
        <f ca="1">IFERROR(HLOOKUP(BY$1,$BE142:$BT$216,ROWS($BE142:$BE$216),0),"")</f>
        <v/>
      </c>
      <c r="BZ142" s="11" t="str">
        <f ca="1">IFERROR(HLOOKUP(BZ$1,$BE142:$BS$216,ROWS($BE142:$BE$216),0),"")</f>
        <v/>
      </c>
      <c r="CA142" s="11" t="str">
        <f ca="1">IFERROR(HLOOKUP(CA$1,$BE142:$BT$216,ROWS($BE142:$BE$216),0),"")</f>
        <v/>
      </c>
      <c r="CD142" s="4" t="str">
        <f t="shared" ca="1" si="115"/>
        <v>if(Name() == "CROMPTON-BOM") { includeOK = (DateNum() &gt;= 1170701 AND DateNum() &lt; 1210701); }</v>
      </c>
    </row>
    <row r="143" spans="2:82" x14ac:dyDescent="0.45">
      <c r="B143" s="4" t="s">
        <v>39</v>
      </c>
      <c r="C143" s="4" t="s">
        <v>18841</v>
      </c>
      <c r="D143" s="4" t="s">
        <v>23784</v>
      </c>
      <c r="F143" s="11" t="s">
        <v>20641</v>
      </c>
      <c r="G143" s="4">
        <f t="shared" si="97"/>
        <v>0</v>
      </c>
      <c r="H143" s="4">
        <f t="shared" si="98"/>
        <v>0</v>
      </c>
      <c r="I143" s="4">
        <f t="shared" si="99"/>
        <v>0</v>
      </c>
      <c r="J143" s="4">
        <f t="shared" si="100"/>
        <v>0</v>
      </c>
      <c r="K143" s="4">
        <f t="shared" si="101"/>
        <v>0</v>
      </c>
      <c r="L143" s="4">
        <f t="shared" si="102"/>
        <v>0</v>
      </c>
      <c r="M143" s="4">
        <f t="shared" si="103"/>
        <v>0</v>
      </c>
      <c r="N143" s="4">
        <f t="shared" si="104"/>
        <v>0</v>
      </c>
      <c r="O143" s="4">
        <f t="shared" si="105"/>
        <v>0</v>
      </c>
      <c r="P143" s="4">
        <f t="shared" si="106"/>
        <v>1</v>
      </c>
      <c r="Q143" s="4">
        <f t="shared" si="95"/>
        <v>1</v>
      </c>
      <c r="R143" s="4">
        <f t="shared" si="107"/>
        <v>0</v>
      </c>
      <c r="S143" s="4">
        <f t="shared" si="108"/>
        <v>0</v>
      </c>
      <c r="T143" s="11">
        <f t="shared" si="109"/>
        <v>0</v>
      </c>
      <c r="U143" s="11">
        <f t="shared" si="110"/>
        <v>1</v>
      </c>
      <c r="W143" s="11">
        <f ca="1">IF(SUM($W143:W143)&gt;0,IF(AND(G143=1,F143&lt;&gt;1),1,IF(AND(G143=0,F143&lt;&gt;0),-1,0)),IF(AND(G143=1,F143&lt;&gt;1),1,0))</f>
        <v>0</v>
      </c>
      <c r="X143" s="11">
        <f ca="1">IF(SUM($W143:W143)&gt;0,IF(AND(H143=1,G143&lt;&gt;1),1,IF(AND(H143=0,G143&lt;&gt;0),-1,0)),IF(AND(H143=1,G143&lt;&gt;1),1,0))</f>
        <v>0</v>
      </c>
      <c r="Y143" s="11">
        <f ca="1">IF(SUM($W143:X143)&gt;0,IF(AND(I143=1,H143&lt;&gt;1),1,IF(AND(I143=0,H143&lt;&gt;0),-1,0)),IF(AND(I143=1,H143&lt;&gt;1),1,0))</f>
        <v>0</v>
      </c>
      <c r="Z143" s="11">
        <f ca="1">IF(SUM($W143:Y143)&gt;0,IF(AND(J143=1,I143&lt;&gt;1),1,IF(AND(J143=0,I143&lt;&gt;0),-1,0)),IF(AND(J143=1,I143&lt;&gt;1),1,0))</f>
        <v>0</v>
      </c>
      <c r="AA143" s="11">
        <f ca="1">IF(SUM($W143:Z143)&gt;0,IF(AND(K143=1,J143&lt;&gt;1),1,IF(AND(K143=0,J143&lt;&gt;0),-1,0)),IF(AND(K143=1,J143&lt;&gt;1),1,0))</f>
        <v>0</v>
      </c>
      <c r="AB143" s="11">
        <f ca="1">IF(SUM($W143:AA143)&gt;0,IF(AND(L143=1,K143&lt;&gt;1),1,IF(AND(L143=0,K143&lt;&gt;0),-1,0)),IF(AND(L143=1,K143&lt;&gt;1),1,0))</f>
        <v>0</v>
      </c>
      <c r="AC143" s="11">
        <f ca="1">IF(SUM($W143:AB143)&gt;0,IF(AND(M143=1,L143&lt;&gt;1),1,IF(AND(M143=0,L143&lt;&gt;0),-1,0)),IF(AND(M143=1,L143&lt;&gt;1),1,0))</f>
        <v>0</v>
      </c>
      <c r="AD143" s="11">
        <f ca="1">IF(SUM($W143:AC143)&gt;0,IF(AND(N143=1,M143&lt;&gt;1),1,IF(AND(N143=0,M143&lt;&gt;0),-1,0)),IF(AND(N143=1,M143&lt;&gt;1),1,0))</f>
        <v>0</v>
      </c>
      <c r="AE143" s="11">
        <f ca="1">IF(SUM($W143:AD143)&gt;0,IF(AND(O143=1,N143&lt;&gt;1),1,IF(AND(O143=0,N143&lt;&gt;0),-1,0)),IF(AND(O143=1,N143&lt;&gt;1),1,0))</f>
        <v>0</v>
      </c>
      <c r="AF143" s="11">
        <f ca="1">IF(SUM($W143:AE143)&gt;0,IF(AND(P143=1,O143&lt;&gt;1),1,IF(AND(P143=0,O143&lt;&gt;0),-1,0)),IF(AND(P143=1,O143&lt;&gt;1),1,0))</f>
        <v>1</v>
      </c>
      <c r="AG143" s="11">
        <f ca="1">IF(SUM($W143:AF143)&gt;0,IF(AND(Q143=1,P143&lt;&gt;1),1,IF(AND(Q143=0,P143&lt;&gt;0),-1,0)),IF(AND(Q143=1,P143&lt;&gt;1),1,0))</f>
        <v>0</v>
      </c>
      <c r="AH143" s="11">
        <f ca="1">IF(SUM($W143:AG143)&gt;0,IF(AND(R143=1,Q143&lt;&gt;1),1,IF(AND(R143=0,Q143&lt;&gt;0),-1,0)),IF(AND(R143=1,Q143&lt;&gt;1),1,0))</f>
        <v>-1</v>
      </c>
      <c r="AI143" s="11">
        <f ca="1">IF(SUM($W143:AH143)&gt;0,IF(AND(S143=1,R143&lt;&gt;1),1,IF(AND(S143=0,R143&lt;&gt;0),-1,0)),IF(AND(S143=1,R143&lt;&gt;1),1,0))</f>
        <v>0</v>
      </c>
      <c r="AJ143" s="11">
        <f ca="1">IF(SUM($W143:AI143)&gt;0,IF(AND(T143=1,S143&lt;&gt;1),1,IF(AND(T143=0,S143&lt;&gt;0),-1,0)),IF(AND(T143=1,S143&lt;&gt;1),1,0))</f>
        <v>0</v>
      </c>
      <c r="AK143" s="11">
        <f ca="1">IF(SUM($W143:AJ143)&gt;0,IF(AND(U143=1,T143&lt;&gt;1),1,IF(AND(U143=0,T143&lt;&gt;0),-1,0)),IF(AND(U143=1,T143&lt;&gt;1),1,0))</f>
        <v>1</v>
      </c>
      <c r="AL143" s="11">
        <f t="shared" ca="1" si="111"/>
        <v>2</v>
      </c>
      <c r="AN143" s="4" t="str">
        <f t="shared" ca="1" si="116"/>
        <v/>
      </c>
      <c r="AO143" s="4" t="str">
        <f t="shared" ca="1" si="117"/>
        <v/>
      </c>
      <c r="AP143" s="4" t="str">
        <f t="shared" ca="1" si="118"/>
        <v/>
      </c>
      <c r="AQ143" s="4" t="str">
        <f t="shared" ca="1" si="119"/>
        <v/>
      </c>
      <c r="AR143" s="4" t="str">
        <f t="shared" ca="1" si="120"/>
        <v/>
      </c>
      <c r="AS143" s="4" t="str">
        <f t="shared" ca="1" si="121"/>
        <v/>
      </c>
      <c r="AT143" s="4" t="str">
        <f t="shared" ca="1" si="122"/>
        <v/>
      </c>
      <c r="AU143" s="4" t="str">
        <f t="shared" ca="1" si="123"/>
        <v/>
      </c>
      <c r="AV143" s="4" t="str">
        <f t="shared" ca="1" si="124"/>
        <v/>
      </c>
      <c r="AW143" s="4">
        <f t="shared" ca="1" si="125"/>
        <v>0</v>
      </c>
      <c r="AX143" s="4" t="str">
        <f t="shared" ca="1" si="126"/>
        <v/>
      </c>
      <c r="AY143" s="4">
        <f t="shared" ca="1" si="127"/>
        <v>0</v>
      </c>
      <c r="AZ143" s="4" t="str">
        <f t="shared" ca="1" si="128"/>
        <v/>
      </c>
      <c r="BA143" s="11" t="str">
        <f t="shared" ca="1" si="112"/>
        <v/>
      </c>
      <c r="BB143" s="11">
        <f t="shared" ca="1" si="113"/>
        <v>-1</v>
      </c>
      <c r="BC143" s="11">
        <f t="shared" ca="1" si="96"/>
        <v>1230701</v>
      </c>
      <c r="BE143" s="4">
        <f ca="1">COUNT($AN143:AN143)</f>
        <v>0</v>
      </c>
      <c r="BF143" s="4">
        <f ca="1">COUNT($AN143:AO143)</f>
        <v>0</v>
      </c>
      <c r="BG143" s="4">
        <f ca="1">COUNT($AN143:AP143)</f>
        <v>0</v>
      </c>
      <c r="BH143" s="4">
        <f ca="1">COUNT($AN143:AQ143)</f>
        <v>0</v>
      </c>
      <c r="BI143" s="4">
        <f ca="1">COUNT($AN143:AR143)</f>
        <v>0</v>
      </c>
      <c r="BJ143" s="4">
        <f ca="1">COUNT($AN143:AS143)</f>
        <v>0</v>
      </c>
      <c r="BK143" s="4">
        <f ca="1">COUNT($AN143:AT143)</f>
        <v>0</v>
      </c>
      <c r="BL143" s="4">
        <f ca="1">COUNT($AN143:AU143)</f>
        <v>0</v>
      </c>
      <c r="BM143" s="4">
        <f ca="1">COUNT($AN143:AV143)</f>
        <v>0</v>
      </c>
      <c r="BN143" s="4">
        <f ca="1">COUNT($AN143:AW143)</f>
        <v>1</v>
      </c>
      <c r="BO143" s="4">
        <f ca="1">COUNT($AN143:AX143)</f>
        <v>1</v>
      </c>
      <c r="BP143" s="4">
        <f ca="1">COUNT($AN143:AY143)</f>
        <v>2</v>
      </c>
      <c r="BQ143" s="4">
        <f ca="1">COUNT($AN143:AZ143)</f>
        <v>2</v>
      </c>
      <c r="BR143" s="11">
        <f ca="1">COUNT($AN143:BA143)</f>
        <v>2</v>
      </c>
      <c r="BS143" s="11">
        <f ca="1">COUNT($AN143:BB143)</f>
        <v>3</v>
      </c>
      <c r="BT143" s="4">
        <f t="shared" ca="1" si="114"/>
        <v>4</v>
      </c>
      <c r="BV143" s="11">
        <f ca="1">IFERROR(HLOOKUP(BV$1,$BE143:$BS$216,ROWS($BE143:$BE$216),0),"")</f>
        <v>1170701</v>
      </c>
      <c r="BW143" s="11">
        <f ca="1">IFERROR(HLOOKUP(BW$1,$BE143:$BT$216,ROWS($BE143:$BE$216),0),"")</f>
        <v>1190701</v>
      </c>
      <c r="BX143" s="11">
        <f ca="1">IFERROR(HLOOKUP(BX$1,$BE143:$BS$216,ROWS($BE143:$BE$216),0),"")</f>
        <v>1220701</v>
      </c>
      <c r="BY143" s="11">
        <f ca="1">IFERROR(HLOOKUP(BY$1,$BE143:$BT$216,ROWS($BE143:$BE$216),0),"")</f>
        <v>1230701</v>
      </c>
      <c r="BZ143" s="11" t="str">
        <f ca="1">IFERROR(HLOOKUP(BZ$1,$BE143:$BS$216,ROWS($BE143:$BE$216),0),"")</f>
        <v/>
      </c>
      <c r="CA143" s="11" t="str">
        <f ca="1">IFERROR(HLOOKUP(CA$1,$BE143:$BT$216,ROWS($BE143:$BE$216),0),"")</f>
        <v/>
      </c>
      <c r="CD143" s="4" t="str">
        <f t="shared" ca="1" si="115"/>
        <v>if(Name() == "MAITHANALL-BOM") { includeOK = (DateNum() &gt;= 1170701 AND DateNum() &lt; 1190701) OR (DateNum() &gt;= 1220701 AND DateNum() &lt; 1230701); }</v>
      </c>
    </row>
    <row r="144" spans="2:82" x14ac:dyDescent="0.45">
      <c r="B144" s="4" t="s">
        <v>72</v>
      </c>
      <c r="C144" s="4" t="s">
        <v>23457</v>
      </c>
      <c r="D144" s="4" t="s">
        <v>23802</v>
      </c>
      <c r="F144" s="11" t="s">
        <v>19624</v>
      </c>
      <c r="G144" s="4">
        <f t="shared" si="97"/>
        <v>0</v>
      </c>
      <c r="H144" s="4">
        <f t="shared" si="98"/>
        <v>0</v>
      </c>
      <c r="I144" s="4">
        <f t="shared" si="99"/>
        <v>0</v>
      </c>
      <c r="J144" s="4">
        <f t="shared" si="100"/>
        <v>0</v>
      </c>
      <c r="K144" s="4">
        <f t="shared" si="101"/>
        <v>0</v>
      </c>
      <c r="L144" s="4">
        <f t="shared" si="102"/>
        <v>0</v>
      </c>
      <c r="M144" s="4">
        <f t="shared" si="103"/>
        <v>0</v>
      </c>
      <c r="N144" s="4">
        <f t="shared" si="104"/>
        <v>0</v>
      </c>
      <c r="O144" s="4">
        <f t="shared" si="105"/>
        <v>0</v>
      </c>
      <c r="P144" s="4">
        <f t="shared" si="106"/>
        <v>1</v>
      </c>
      <c r="Q144" s="4">
        <f t="shared" si="95"/>
        <v>1</v>
      </c>
      <c r="R144" s="4">
        <f t="shared" si="107"/>
        <v>0</v>
      </c>
      <c r="S144" s="4">
        <f t="shared" si="108"/>
        <v>0</v>
      </c>
      <c r="T144" s="11">
        <f t="shared" si="109"/>
        <v>0</v>
      </c>
      <c r="U144" s="11">
        <f t="shared" si="110"/>
        <v>0</v>
      </c>
      <c r="W144" s="11">
        <f ca="1">IF(SUM($W144:W144)&gt;0,IF(AND(G144=1,F144&lt;&gt;1),1,IF(AND(G144=0,F144&lt;&gt;0),-1,0)),IF(AND(G144=1,F144&lt;&gt;1),1,0))</f>
        <v>0</v>
      </c>
      <c r="X144" s="11">
        <f ca="1">IF(SUM($W144:W144)&gt;0,IF(AND(H144=1,G144&lt;&gt;1),1,IF(AND(H144=0,G144&lt;&gt;0),-1,0)),IF(AND(H144=1,G144&lt;&gt;1),1,0))</f>
        <v>0</v>
      </c>
      <c r="Y144" s="11">
        <f ca="1">IF(SUM($W144:X144)&gt;0,IF(AND(I144=1,H144&lt;&gt;1),1,IF(AND(I144=0,H144&lt;&gt;0),-1,0)),IF(AND(I144=1,H144&lt;&gt;1),1,0))</f>
        <v>0</v>
      </c>
      <c r="Z144" s="11">
        <f ca="1">IF(SUM($W144:Y144)&gt;0,IF(AND(J144=1,I144&lt;&gt;1),1,IF(AND(J144=0,I144&lt;&gt;0),-1,0)),IF(AND(J144=1,I144&lt;&gt;1),1,0))</f>
        <v>0</v>
      </c>
      <c r="AA144" s="11">
        <f ca="1">IF(SUM($W144:Z144)&gt;0,IF(AND(K144=1,J144&lt;&gt;1),1,IF(AND(K144=0,J144&lt;&gt;0),-1,0)),IF(AND(K144=1,J144&lt;&gt;1),1,0))</f>
        <v>0</v>
      </c>
      <c r="AB144" s="11">
        <f ca="1">IF(SUM($W144:AA144)&gt;0,IF(AND(L144=1,K144&lt;&gt;1),1,IF(AND(L144=0,K144&lt;&gt;0),-1,0)),IF(AND(L144=1,K144&lt;&gt;1),1,0))</f>
        <v>0</v>
      </c>
      <c r="AC144" s="11">
        <f ca="1">IF(SUM($W144:AB144)&gt;0,IF(AND(M144=1,L144&lt;&gt;1),1,IF(AND(M144=0,L144&lt;&gt;0),-1,0)),IF(AND(M144=1,L144&lt;&gt;1),1,0))</f>
        <v>0</v>
      </c>
      <c r="AD144" s="11">
        <f ca="1">IF(SUM($W144:AC144)&gt;0,IF(AND(N144=1,M144&lt;&gt;1),1,IF(AND(N144=0,M144&lt;&gt;0),-1,0)),IF(AND(N144=1,M144&lt;&gt;1),1,0))</f>
        <v>0</v>
      </c>
      <c r="AE144" s="11">
        <f ca="1">IF(SUM($W144:AD144)&gt;0,IF(AND(O144=1,N144&lt;&gt;1),1,IF(AND(O144=0,N144&lt;&gt;0),-1,0)),IF(AND(O144=1,N144&lt;&gt;1),1,0))</f>
        <v>0</v>
      </c>
      <c r="AF144" s="11">
        <f ca="1">IF(SUM($W144:AE144)&gt;0,IF(AND(P144=1,O144&lt;&gt;1),1,IF(AND(P144=0,O144&lt;&gt;0),-1,0)),IF(AND(P144=1,O144&lt;&gt;1),1,0))</f>
        <v>1</v>
      </c>
      <c r="AG144" s="11">
        <f ca="1">IF(SUM($W144:AF144)&gt;0,IF(AND(Q144=1,P144&lt;&gt;1),1,IF(AND(Q144=0,P144&lt;&gt;0),-1,0)),IF(AND(Q144=1,P144&lt;&gt;1),1,0))</f>
        <v>0</v>
      </c>
      <c r="AH144" s="11">
        <f ca="1">IF(SUM($W144:AG144)&gt;0,IF(AND(R144=1,Q144&lt;&gt;1),1,IF(AND(R144=0,Q144&lt;&gt;0),-1,0)),IF(AND(R144=1,Q144&lt;&gt;1),1,0))</f>
        <v>-1</v>
      </c>
      <c r="AI144" s="11">
        <f ca="1">IF(SUM($W144:AH144)&gt;0,IF(AND(S144=1,R144&lt;&gt;1),1,IF(AND(S144=0,R144&lt;&gt;0),-1,0)),IF(AND(S144=1,R144&lt;&gt;1),1,0))</f>
        <v>0</v>
      </c>
      <c r="AJ144" s="11">
        <f ca="1">IF(SUM($W144:AI144)&gt;0,IF(AND(T144=1,S144&lt;&gt;1),1,IF(AND(T144=0,S144&lt;&gt;0),-1,0)),IF(AND(T144=1,S144&lt;&gt;1),1,0))</f>
        <v>0</v>
      </c>
      <c r="AK144" s="11">
        <f ca="1">IF(SUM($W144:AJ144)&gt;0,IF(AND(U144=1,T144&lt;&gt;1),1,IF(AND(U144=0,T144&lt;&gt;0),-1,0)),IF(AND(U144=1,T144&lt;&gt;1),1,0))</f>
        <v>0</v>
      </c>
      <c r="AL144" s="11">
        <f t="shared" ca="1" si="111"/>
        <v>1</v>
      </c>
      <c r="AN144" s="4" t="str">
        <f t="shared" ca="1" si="116"/>
        <v/>
      </c>
      <c r="AO144" s="4" t="str">
        <f t="shared" ca="1" si="117"/>
        <v/>
      </c>
      <c r="AP144" s="4" t="str">
        <f t="shared" ca="1" si="118"/>
        <v/>
      </c>
      <c r="AQ144" s="4" t="str">
        <f t="shared" ca="1" si="119"/>
        <v/>
      </c>
      <c r="AR144" s="4" t="str">
        <f t="shared" ca="1" si="120"/>
        <v/>
      </c>
      <c r="AS144" s="4" t="str">
        <f t="shared" ca="1" si="121"/>
        <v/>
      </c>
      <c r="AT144" s="4" t="str">
        <f t="shared" ca="1" si="122"/>
        <v/>
      </c>
      <c r="AU144" s="4" t="str">
        <f t="shared" ca="1" si="123"/>
        <v/>
      </c>
      <c r="AV144" s="4" t="str">
        <f t="shared" ca="1" si="124"/>
        <v/>
      </c>
      <c r="AW144" s="4">
        <f t="shared" ca="1" si="125"/>
        <v>0</v>
      </c>
      <c r="AX144" s="4" t="str">
        <f t="shared" ca="1" si="126"/>
        <v/>
      </c>
      <c r="AY144" s="4">
        <f t="shared" ca="1" si="127"/>
        <v>0</v>
      </c>
      <c r="AZ144" s="4" t="str">
        <f t="shared" ca="1" si="128"/>
        <v/>
      </c>
      <c r="BA144" s="11" t="str">
        <f t="shared" ca="1" si="112"/>
        <v/>
      </c>
      <c r="BB144" s="11" t="str">
        <f t="shared" ca="1" si="113"/>
        <v/>
      </c>
      <c r="BC144" s="11" t="str">
        <f t="shared" ca="1" si="96"/>
        <v/>
      </c>
      <c r="BE144" s="4">
        <f ca="1">COUNT($AN144:AN144)</f>
        <v>0</v>
      </c>
      <c r="BF144" s="4">
        <f ca="1">COUNT($AN144:AO144)</f>
        <v>0</v>
      </c>
      <c r="BG144" s="4">
        <f ca="1">COUNT($AN144:AP144)</f>
        <v>0</v>
      </c>
      <c r="BH144" s="4">
        <f ca="1">COUNT($AN144:AQ144)</f>
        <v>0</v>
      </c>
      <c r="BI144" s="4">
        <f ca="1">COUNT($AN144:AR144)</f>
        <v>0</v>
      </c>
      <c r="BJ144" s="4">
        <f ca="1">COUNT($AN144:AS144)</f>
        <v>0</v>
      </c>
      <c r="BK144" s="4">
        <f ca="1">COUNT($AN144:AT144)</f>
        <v>0</v>
      </c>
      <c r="BL144" s="4">
        <f ca="1">COUNT($AN144:AU144)</f>
        <v>0</v>
      </c>
      <c r="BM144" s="4">
        <f ca="1">COUNT($AN144:AV144)</f>
        <v>0</v>
      </c>
      <c r="BN144" s="4">
        <f ca="1">COUNT($AN144:AW144)</f>
        <v>1</v>
      </c>
      <c r="BO144" s="4">
        <f ca="1">COUNT($AN144:AX144)</f>
        <v>1</v>
      </c>
      <c r="BP144" s="4">
        <f ca="1">COUNT($AN144:AY144)</f>
        <v>2</v>
      </c>
      <c r="BQ144" s="4">
        <f ca="1">COUNT($AN144:AZ144)</f>
        <v>2</v>
      </c>
      <c r="BR144" s="11">
        <f ca="1">COUNT($AN144:BA144)</f>
        <v>2</v>
      </c>
      <c r="BS144" s="11">
        <f ca="1">COUNT($AN144:BB144)</f>
        <v>2</v>
      </c>
      <c r="BT144" s="4">
        <f t="shared" ca="1" si="114"/>
        <v>2</v>
      </c>
      <c r="BV144" s="11">
        <f ca="1">IFERROR(HLOOKUP(BV$1,$BE144:$BS$216,ROWS($BE144:$BE$216),0),"")</f>
        <v>1170701</v>
      </c>
      <c r="BW144" s="11">
        <f ca="1">IFERROR(HLOOKUP(BW$1,$BE144:$BT$216,ROWS($BE144:$BE$216),0),"")</f>
        <v>1190701</v>
      </c>
      <c r="BX144" s="11" t="str">
        <f ca="1">IFERROR(HLOOKUP(BX$1,$BE144:$BS$216,ROWS($BE144:$BE$216),0),"")</f>
        <v/>
      </c>
      <c r="BY144" s="11" t="str">
        <f ca="1">IFERROR(HLOOKUP(BY$1,$BE144:$BT$216,ROWS($BE144:$BE$216),0),"")</f>
        <v/>
      </c>
      <c r="BZ144" s="11" t="str">
        <f ca="1">IFERROR(HLOOKUP(BZ$1,$BE144:$BS$216,ROWS($BE144:$BE$216),0),"")</f>
        <v/>
      </c>
      <c r="CA144" s="11" t="str">
        <f ca="1">IFERROR(HLOOKUP(CA$1,$BE144:$BT$216,ROWS($BE144:$BE$216),0),"")</f>
        <v/>
      </c>
      <c r="CD144" s="4" t="str">
        <f t="shared" ca="1" si="115"/>
        <v>if(Name() == "HARITASEAT-BOM") { includeOK = (DateNum() &gt;= 1170701 AND DateNum() &lt; 1190701); }</v>
      </c>
    </row>
    <row r="145" spans="1:107" x14ac:dyDescent="0.45">
      <c r="B145" s="4" t="s">
        <v>57</v>
      </c>
      <c r="C145" s="4" t="s">
        <v>23734</v>
      </c>
      <c r="D145" s="4" t="s">
        <v>23782</v>
      </c>
      <c r="F145" s="11" t="s">
        <v>18522</v>
      </c>
      <c r="G145" s="4">
        <f t="shared" si="97"/>
        <v>0</v>
      </c>
      <c r="H145" s="4">
        <f t="shared" si="98"/>
        <v>0</v>
      </c>
      <c r="I145" s="4">
        <f t="shared" si="99"/>
        <v>0</v>
      </c>
      <c r="J145" s="4">
        <f t="shared" si="100"/>
        <v>0</v>
      </c>
      <c r="K145" s="4">
        <f t="shared" si="101"/>
        <v>0</v>
      </c>
      <c r="L145" s="4">
        <f t="shared" si="102"/>
        <v>0</v>
      </c>
      <c r="M145" s="4">
        <f t="shared" si="103"/>
        <v>0</v>
      </c>
      <c r="N145" s="4">
        <f t="shared" si="104"/>
        <v>0</v>
      </c>
      <c r="O145" s="4">
        <f t="shared" si="105"/>
        <v>0</v>
      </c>
      <c r="P145" s="4">
        <f t="shared" si="106"/>
        <v>1</v>
      </c>
      <c r="Q145" s="4">
        <f t="shared" si="95"/>
        <v>0</v>
      </c>
      <c r="R145" s="4">
        <f t="shared" si="107"/>
        <v>0</v>
      </c>
      <c r="S145" s="4">
        <f t="shared" si="108"/>
        <v>0</v>
      </c>
      <c r="T145" s="11">
        <f t="shared" si="109"/>
        <v>0</v>
      </c>
      <c r="U145" s="11">
        <f t="shared" si="110"/>
        <v>0</v>
      </c>
      <c r="W145" s="11">
        <f ca="1">IF(SUM($W145:W145)&gt;0,IF(AND(G145=1,F145&lt;&gt;1),1,IF(AND(G145=0,F145&lt;&gt;0),-1,0)),IF(AND(G145=1,F145&lt;&gt;1),1,0))</f>
        <v>0</v>
      </c>
      <c r="X145" s="11">
        <f ca="1">IF(SUM($W145:W145)&gt;0,IF(AND(H145=1,G145&lt;&gt;1),1,IF(AND(H145=0,G145&lt;&gt;0),-1,0)),IF(AND(H145=1,G145&lt;&gt;1),1,0))</f>
        <v>0</v>
      </c>
      <c r="Y145" s="11">
        <f ca="1">IF(SUM($W145:X145)&gt;0,IF(AND(I145=1,H145&lt;&gt;1),1,IF(AND(I145=0,H145&lt;&gt;0),-1,0)),IF(AND(I145=1,H145&lt;&gt;1),1,0))</f>
        <v>0</v>
      </c>
      <c r="Z145" s="11">
        <f ca="1">IF(SUM($W145:Y145)&gt;0,IF(AND(J145=1,I145&lt;&gt;1),1,IF(AND(J145=0,I145&lt;&gt;0),-1,0)),IF(AND(J145=1,I145&lt;&gt;1),1,0))</f>
        <v>0</v>
      </c>
      <c r="AA145" s="11">
        <f ca="1">IF(SUM($W145:Z145)&gt;0,IF(AND(K145=1,J145&lt;&gt;1),1,IF(AND(K145=0,J145&lt;&gt;0),-1,0)),IF(AND(K145=1,J145&lt;&gt;1),1,0))</f>
        <v>0</v>
      </c>
      <c r="AB145" s="11">
        <f ca="1">IF(SUM($W145:AA145)&gt;0,IF(AND(L145=1,K145&lt;&gt;1),1,IF(AND(L145=0,K145&lt;&gt;0),-1,0)),IF(AND(L145=1,K145&lt;&gt;1),1,0))</f>
        <v>0</v>
      </c>
      <c r="AC145" s="11">
        <f ca="1">IF(SUM($W145:AB145)&gt;0,IF(AND(M145=1,L145&lt;&gt;1),1,IF(AND(M145=0,L145&lt;&gt;0),-1,0)),IF(AND(M145=1,L145&lt;&gt;1),1,0))</f>
        <v>0</v>
      </c>
      <c r="AD145" s="11">
        <f ca="1">IF(SUM($W145:AC145)&gt;0,IF(AND(N145=1,M145&lt;&gt;1),1,IF(AND(N145=0,M145&lt;&gt;0),-1,0)),IF(AND(N145=1,M145&lt;&gt;1),1,0))</f>
        <v>0</v>
      </c>
      <c r="AE145" s="11">
        <f ca="1">IF(SUM($W145:AD145)&gt;0,IF(AND(O145=1,N145&lt;&gt;1),1,IF(AND(O145=0,N145&lt;&gt;0),-1,0)),IF(AND(O145=1,N145&lt;&gt;1),1,0))</f>
        <v>0</v>
      </c>
      <c r="AF145" s="11">
        <f ca="1">IF(SUM($W145:AE145)&gt;0,IF(AND(P145=1,O145&lt;&gt;1),1,IF(AND(P145=0,O145&lt;&gt;0),-1,0)),IF(AND(P145=1,O145&lt;&gt;1),1,0))</f>
        <v>1</v>
      </c>
      <c r="AG145" s="11">
        <f ca="1">IF(SUM($W145:AF145)&gt;0,IF(AND(Q145=1,P145&lt;&gt;1),1,IF(AND(Q145=0,P145&lt;&gt;0),-1,0)),IF(AND(Q145=1,P145&lt;&gt;1),1,0))</f>
        <v>-1</v>
      </c>
      <c r="AH145" s="11">
        <f ca="1">IF(SUM($W145:AG145)&gt;0,IF(AND(R145=1,Q145&lt;&gt;1),1,IF(AND(R145=0,Q145&lt;&gt;0),-1,0)),IF(AND(R145=1,Q145&lt;&gt;1),1,0))</f>
        <v>0</v>
      </c>
      <c r="AI145" s="11">
        <f ca="1">IF(SUM($W145:AH145)&gt;0,IF(AND(S145=1,R145&lt;&gt;1),1,IF(AND(S145=0,R145&lt;&gt;0),-1,0)),IF(AND(S145=1,R145&lt;&gt;1),1,0))</f>
        <v>0</v>
      </c>
      <c r="AJ145" s="11">
        <f ca="1">IF(SUM($W145:AI145)&gt;0,IF(AND(T145=1,S145&lt;&gt;1),1,IF(AND(T145=0,S145&lt;&gt;0),-1,0)),IF(AND(T145=1,S145&lt;&gt;1),1,0))</f>
        <v>0</v>
      </c>
      <c r="AK145" s="11">
        <f ca="1">IF(SUM($W145:AJ145)&gt;0,IF(AND(U145=1,T145&lt;&gt;1),1,IF(AND(U145=0,T145&lt;&gt;0),-1,0)),IF(AND(U145=1,T145&lt;&gt;1),1,0))</f>
        <v>0</v>
      </c>
      <c r="AL145" s="11">
        <f t="shared" ca="1" si="111"/>
        <v>1</v>
      </c>
      <c r="AN145" s="4" t="str">
        <f t="shared" ca="1" si="116"/>
        <v/>
      </c>
      <c r="AO145" s="4" t="str">
        <f t="shared" ca="1" si="117"/>
        <v/>
      </c>
      <c r="AP145" s="4" t="str">
        <f t="shared" ca="1" si="118"/>
        <v/>
      </c>
      <c r="AQ145" s="4" t="str">
        <f t="shared" ca="1" si="119"/>
        <v/>
      </c>
      <c r="AR145" s="4" t="str">
        <f t="shared" ca="1" si="120"/>
        <v/>
      </c>
      <c r="AS145" s="4" t="str">
        <f t="shared" ca="1" si="121"/>
        <v/>
      </c>
      <c r="AT145" s="4" t="str">
        <f t="shared" ca="1" si="122"/>
        <v/>
      </c>
      <c r="AU145" s="4" t="str">
        <f t="shared" ca="1" si="123"/>
        <v/>
      </c>
      <c r="AV145" s="4" t="str">
        <f t="shared" ca="1" si="124"/>
        <v/>
      </c>
      <c r="AW145" s="4">
        <f t="shared" ca="1" si="125"/>
        <v>0</v>
      </c>
      <c r="AX145" s="4">
        <f t="shared" ca="1" si="126"/>
        <v>0</v>
      </c>
      <c r="AY145" s="4" t="str">
        <f t="shared" ca="1" si="127"/>
        <v/>
      </c>
      <c r="AZ145" s="4" t="str">
        <f t="shared" ca="1" si="128"/>
        <v/>
      </c>
      <c r="BA145" s="11" t="str">
        <f t="shared" ca="1" si="112"/>
        <v/>
      </c>
      <c r="BB145" s="11" t="str">
        <f t="shared" ca="1" si="113"/>
        <v/>
      </c>
      <c r="BC145" s="11" t="str">
        <f t="shared" ca="1" si="96"/>
        <v/>
      </c>
      <c r="BE145" s="4">
        <f ca="1">COUNT($AN145:AN145)</f>
        <v>0</v>
      </c>
      <c r="BF145" s="4">
        <f ca="1">COUNT($AN145:AO145)</f>
        <v>0</v>
      </c>
      <c r="BG145" s="4">
        <f ca="1">COUNT($AN145:AP145)</f>
        <v>0</v>
      </c>
      <c r="BH145" s="4">
        <f ca="1">COUNT($AN145:AQ145)</f>
        <v>0</v>
      </c>
      <c r="BI145" s="4">
        <f ca="1">COUNT($AN145:AR145)</f>
        <v>0</v>
      </c>
      <c r="BJ145" s="4">
        <f ca="1">COUNT($AN145:AS145)</f>
        <v>0</v>
      </c>
      <c r="BK145" s="4">
        <f ca="1">COUNT($AN145:AT145)</f>
        <v>0</v>
      </c>
      <c r="BL145" s="4">
        <f ca="1">COUNT($AN145:AU145)</f>
        <v>0</v>
      </c>
      <c r="BM145" s="4">
        <f ca="1">COUNT($AN145:AV145)</f>
        <v>0</v>
      </c>
      <c r="BN145" s="4">
        <f ca="1">COUNT($AN145:AW145)</f>
        <v>1</v>
      </c>
      <c r="BO145" s="4">
        <f ca="1">COUNT($AN145:AX145)</f>
        <v>2</v>
      </c>
      <c r="BP145" s="4">
        <f ca="1">COUNT($AN145:AY145)</f>
        <v>2</v>
      </c>
      <c r="BQ145" s="4">
        <f ca="1">COUNT($AN145:AZ145)</f>
        <v>2</v>
      </c>
      <c r="BR145" s="11">
        <f ca="1">COUNT($AN145:BA145)</f>
        <v>2</v>
      </c>
      <c r="BS145" s="11">
        <f ca="1">COUNT($AN145:BB145)</f>
        <v>2</v>
      </c>
      <c r="BT145" s="4">
        <f t="shared" ca="1" si="114"/>
        <v>2</v>
      </c>
      <c r="BV145" s="11">
        <f ca="1">IFERROR(HLOOKUP(BV$1,$BE145:$BS$216,ROWS($BE145:$BE$216),0),"")</f>
        <v>1170701</v>
      </c>
      <c r="BW145" s="11">
        <f ca="1">IFERROR(HLOOKUP(BW$1,$BE145:$BT$216,ROWS($BE145:$BE$216),0),"")</f>
        <v>1180701</v>
      </c>
      <c r="BX145" s="11" t="str">
        <f ca="1">IFERROR(HLOOKUP(BX$1,$BE145:$BS$216,ROWS($BE145:$BE$216),0),"")</f>
        <v/>
      </c>
      <c r="BY145" s="11" t="str">
        <f ca="1">IFERROR(HLOOKUP(BY$1,$BE145:$BT$216,ROWS($BE145:$BE$216),0),"")</f>
        <v/>
      </c>
      <c r="BZ145" s="11" t="str">
        <f ca="1">IFERROR(HLOOKUP(BZ$1,$BE145:$BS$216,ROWS($BE145:$BE$216),0),"")</f>
        <v/>
      </c>
      <c r="CA145" s="11" t="str">
        <f ca="1">IFERROR(HLOOKUP(CA$1,$BE145:$BT$216,ROWS($BE145:$BE$216),0),"")</f>
        <v/>
      </c>
      <c r="CD145" s="4" t="str">
        <f t="shared" ca="1" si="115"/>
        <v>if(Name() == "BODALCHEM-BOM") { includeOK = (DateNum() &gt;= 1170701 AND DateNum() &lt; 1180701); }</v>
      </c>
    </row>
    <row r="146" spans="1:107" x14ac:dyDescent="0.45">
      <c r="B146" s="4" t="s">
        <v>89</v>
      </c>
      <c r="C146" s="4" t="s">
        <v>19580</v>
      </c>
      <c r="D146" s="4" t="s">
        <v>23832</v>
      </c>
      <c r="F146" s="11" t="s">
        <v>20495</v>
      </c>
      <c r="G146" s="4">
        <f t="shared" si="97"/>
        <v>0</v>
      </c>
      <c r="H146" s="4">
        <f t="shared" si="98"/>
        <v>0</v>
      </c>
      <c r="I146" s="4">
        <f t="shared" si="99"/>
        <v>0</v>
      </c>
      <c r="J146" s="4">
        <f t="shared" si="100"/>
        <v>0</v>
      </c>
      <c r="K146" s="4">
        <f t="shared" si="101"/>
        <v>0</v>
      </c>
      <c r="L146" s="4">
        <f t="shared" si="102"/>
        <v>0</v>
      </c>
      <c r="M146" s="4">
        <f t="shared" si="103"/>
        <v>0</v>
      </c>
      <c r="N146" s="4">
        <f t="shared" si="104"/>
        <v>0</v>
      </c>
      <c r="O146" s="4">
        <f t="shared" si="105"/>
        <v>0</v>
      </c>
      <c r="P146" s="4">
        <f t="shared" si="106"/>
        <v>1</v>
      </c>
      <c r="Q146" s="4">
        <f t="shared" si="95"/>
        <v>0</v>
      </c>
      <c r="R146" s="4">
        <f t="shared" si="107"/>
        <v>0</v>
      </c>
      <c r="S146" s="4">
        <f t="shared" si="108"/>
        <v>0</v>
      </c>
      <c r="T146" s="11">
        <f t="shared" si="109"/>
        <v>0</v>
      </c>
      <c r="U146" s="11">
        <f t="shared" si="110"/>
        <v>0</v>
      </c>
      <c r="W146" s="11">
        <f ca="1">IF(SUM($W146:W146)&gt;0,IF(AND(G146=1,F146&lt;&gt;1),1,IF(AND(G146=0,F146&lt;&gt;0),-1,0)),IF(AND(G146=1,F146&lt;&gt;1),1,0))</f>
        <v>0</v>
      </c>
      <c r="X146" s="11">
        <f ca="1">IF(SUM($W146:W146)&gt;0,IF(AND(H146=1,G146&lt;&gt;1),1,IF(AND(H146=0,G146&lt;&gt;0),-1,0)),IF(AND(H146=1,G146&lt;&gt;1),1,0))</f>
        <v>0</v>
      </c>
      <c r="Y146" s="11">
        <f ca="1">IF(SUM($W146:X146)&gt;0,IF(AND(I146=1,H146&lt;&gt;1),1,IF(AND(I146=0,H146&lt;&gt;0),-1,0)),IF(AND(I146=1,H146&lt;&gt;1),1,0))</f>
        <v>0</v>
      </c>
      <c r="Z146" s="11">
        <f ca="1">IF(SUM($W146:Y146)&gt;0,IF(AND(J146=1,I146&lt;&gt;1),1,IF(AND(J146=0,I146&lt;&gt;0),-1,0)),IF(AND(J146=1,I146&lt;&gt;1),1,0))</f>
        <v>0</v>
      </c>
      <c r="AA146" s="11">
        <f ca="1">IF(SUM($W146:Z146)&gt;0,IF(AND(K146=1,J146&lt;&gt;1),1,IF(AND(K146=0,J146&lt;&gt;0),-1,0)),IF(AND(K146=1,J146&lt;&gt;1),1,0))</f>
        <v>0</v>
      </c>
      <c r="AB146" s="11">
        <f ca="1">IF(SUM($W146:AA146)&gt;0,IF(AND(L146=1,K146&lt;&gt;1),1,IF(AND(L146=0,K146&lt;&gt;0),-1,0)),IF(AND(L146=1,K146&lt;&gt;1),1,0))</f>
        <v>0</v>
      </c>
      <c r="AC146" s="11">
        <f ca="1">IF(SUM($W146:AB146)&gt;0,IF(AND(M146=1,L146&lt;&gt;1),1,IF(AND(M146=0,L146&lt;&gt;0),-1,0)),IF(AND(M146=1,L146&lt;&gt;1),1,0))</f>
        <v>0</v>
      </c>
      <c r="AD146" s="11">
        <f ca="1">IF(SUM($W146:AC146)&gt;0,IF(AND(N146=1,M146&lt;&gt;1),1,IF(AND(N146=0,M146&lt;&gt;0),-1,0)),IF(AND(N146=1,M146&lt;&gt;1),1,0))</f>
        <v>0</v>
      </c>
      <c r="AE146" s="11">
        <f ca="1">IF(SUM($W146:AD146)&gt;0,IF(AND(O146=1,N146&lt;&gt;1),1,IF(AND(O146=0,N146&lt;&gt;0),-1,0)),IF(AND(O146=1,N146&lt;&gt;1),1,0))</f>
        <v>0</v>
      </c>
      <c r="AF146" s="11">
        <f ca="1">IF(SUM($W146:AE146)&gt;0,IF(AND(P146=1,O146&lt;&gt;1),1,IF(AND(P146=0,O146&lt;&gt;0),-1,0)),IF(AND(P146=1,O146&lt;&gt;1),1,0))</f>
        <v>1</v>
      </c>
      <c r="AG146" s="11">
        <f ca="1">IF(SUM($W146:AF146)&gt;0,IF(AND(Q146=1,P146&lt;&gt;1),1,IF(AND(Q146=0,P146&lt;&gt;0),-1,0)),IF(AND(Q146=1,P146&lt;&gt;1),1,0))</f>
        <v>-1</v>
      </c>
      <c r="AH146" s="11">
        <f ca="1">IF(SUM($W146:AG146)&gt;0,IF(AND(R146=1,Q146&lt;&gt;1),1,IF(AND(R146=0,Q146&lt;&gt;0),-1,0)),IF(AND(R146=1,Q146&lt;&gt;1),1,0))</f>
        <v>0</v>
      </c>
      <c r="AI146" s="11">
        <f ca="1">IF(SUM($W146:AH146)&gt;0,IF(AND(S146=1,R146&lt;&gt;1),1,IF(AND(S146=0,R146&lt;&gt;0),-1,0)),IF(AND(S146=1,R146&lt;&gt;1),1,0))</f>
        <v>0</v>
      </c>
      <c r="AJ146" s="11">
        <f ca="1">IF(SUM($W146:AI146)&gt;0,IF(AND(T146=1,S146&lt;&gt;1),1,IF(AND(T146=0,S146&lt;&gt;0),-1,0)),IF(AND(T146=1,S146&lt;&gt;1),1,0))</f>
        <v>0</v>
      </c>
      <c r="AK146" s="11">
        <f ca="1">IF(SUM($W146:AJ146)&gt;0,IF(AND(U146=1,T146&lt;&gt;1),1,IF(AND(U146=0,T146&lt;&gt;0),-1,0)),IF(AND(U146=1,T146&lt;&gt;1),1,0))</f>
        <v>0</v>
      </c>
      <c r="AL146" s="11">
        <f t="shared" ca="1" si="111"/>
        <v>1</v>
      </c>
      <c r="AN146" s="4" t="str">
        <f t="shared" ca="1" si="116"/>
        <v/>
      </c>
      <c r="AO146" s="4" t="str">
        <f t="shared" ca="1" si="117"/>
        <v/>
      </c>
      <c r="AP146" s="4" t="str">
        <f t="shared" ca="1" si="118"/>
        <v/>
      </c>
      <c r="AQ146" s="4" t="str">
        <f t="shared" ca="1" si="119"/>
        <v/>
      </c>
      <c r="AR146" s="4" t="str">
        <f t="shared" ca="1" si="120"/>
        <v/>
      </c>
      <c r="AS146" s="4" t="str">
        <f t="shared" ca="1" si="121"/>
        <v/>
      </c>
      <c r="AT146" s="4" t="str">
        <f t="shared" ca="1" si="122"/>
        <v/>
      </c>
      <c r="AU146" s="4" t="str">
        <f t="shared" ca="1" si="123"/>
        <v/>
      </c>
      <c r="AV146" s="4" t="str">
        <f t="shared" ca="1" si="124"/>
        <v/>
      </c>
      <c r="AW146" s="4">
        <f t="shared" ca="1" si="125"/>
        <v>0</v>
      </c>
      <c r="AX146" s="4">
        <f t="shared" ca="1" si="126"/>
        <v>0</v>
      </c>
      <c r="AY146" s="4" t="str">
        <f t="shared" ca="1" si="127"/>
        <v/>
      </c>
      <c r="AZ146" s="4" t="str">
        <f t="shared" ca="1" si="128"/>
        <v/>
      </c>
      <c r="BA146" s="11" t="str">
        <f t="shared" ca="1" si="112"/>
        <v/>
      </c>
      <c r="BB146" s="11" t="str">
        <f t="shared" ca="1" si="113"/>
        <v/>
      </c>
      <c r="BC146" s="11" t="str">
        <f t="shared" ca="1" si="96"/>
        <v/>
      </c>
      <c r="BE146" s="4">
        <f ca="1">COUNT($AN146:AN146)</f>
        <v>0</v>
      </c>
      <c r="BF146" s="4">
        <f ca="1">COUNT($AN146:AO146)</f>
        <v>0</v>
      </c>
      <c r="BG146" s="4">
        <f ca="1">COUNT($AN146:AP146)</f>
        <v>0</v>
      </c>
      <c r="BH146" s="4">
        <f ca="1">COUNT($AN146:AQ146)</f>
        <v>0</v>
      </c>
      <c r="BI146" s="4">
        <f ca="1">COUNT($AN146:AR146)</f>
        <v>0</v>
      </c>
      <c r="BJ146" s="4">
        <f ca="1">COUNT($AN146:AS146)</f>
        <v>0</v>
      </c>
      <c r="BK146" s="4">
        <f ca="1">COUNT($AN146:AT146)</f>
        <v>0</v>
      </c>
      <c r="BL146" s="4">
        <f ca="1">COUNT($AN146:AU146)</f>
        <v>0</v>
      </c>
      <c r="BM146" s="4">
        <f ca="1">COUNT($AN146:AV146)</f>
        <v>0</v>
      </c>
      <c r="BN146" s="4">
        <f ca="1">COUNT($AN146:AW146)</f>
        <v>1</v>
      </c>
      <c r="BO146" s="4">
        <f ca="1">COUNT($AN146:AX146)</f>
        <v>2</v>
      </c>
      <c r="BP146" s="4">
        <f ca="1">COUNT($AN146:AY146)</f>
        <v>2</v>
      </c>
      <c r="BQ146" s="4">
        <f ca="1">COUNT($AN146:AZ146)</f>
        <v>2</v>
      </c>
      <c r="BR146" s="11">
        <f ca="1">COUNT($AN146:BA146)</f>
        <v>2</v>
      </c>
      <c r="BS146" s="11">
        <f ca="1">COUNT($AN146:BB146)</f>
        <v>2</v>
      </c>
      <c r="BT146" s="4">
        <f t="shared" ca="1" si="114"/>
        <v>2</v>
      </c>
      <c r="BV146" s="11">
        <f ca="1">IFERROR(HLOOKUP(BV$1,$BE146:$BS$216,ROWS($BE146:$BE$216),0),"")</f>
        <v>1170701</v>
      </c>
      <c r="BW146" s="11">
        <f ca="1">IFERROR(HLOOKUP(BW$1,$BE146:$BT$216,ROWS($BE146:$BE$216),0),"")</f>
        <v>1180701</v>
      </c>
      <c r="BX146" s="11" t="str">
        <f ca="1">IFERROR(HLOOKUP(BX$1,$BE146:$BS$216,ROWS($BE146:$BE$216),0),"")</f>
        <v/>
      </c>
      <c r="BY146" s="11" t="str">
        <f ca="1">IFERROR(HLOOKUP(BY$1,$BE146:$BT$216,ROWS($BE146:$BE$216),0),"")</f>
        <v/>
      </c>
      <c r="BZ146" s="11" t="str">
        <f ca="1">IFERROR(HLOOKUP(BZ$1,$BE146:$BS$216,ROWS($BE146:$BE$216),0),"")</f>
        <v/>
      </c>
      <c r="CA146" s="11" t="str">
        <f ca="1">IFERROR(HLOOKUP(CA$1,$BE146:$BT$216,ROWS($BE146:$BE$216),0),"")</f>
        <v/>
      </c>
      <c r="CD146" s="4" t="str">
        <f t="shared" ca="1" si="115"/>
        <v>if(Name() == "LTI-BOM") { includeOK = (DateNum() &gt;= 1170701 AND DateNum() &lt; 1180701); }</v>
      </c>
    </row>
    <row r="147" spans="1:107" x14ac:dyDescent="0.45">
      <c r="B147" s="4" t="s">
        <v>64</v>
      </c>
      <c r="C147" s="4" t="s">
        <v>18004</v>
      </c>
      <c r="D147" s="4" t="s">
        <v>23807</v>
      </c>
      <c r="F147" s="11" t="s">
        <v>22242</v>
      </c>
      <c r="G147" s="4">
        <f t="shared" si="97"/>
        <v>0</v>
      </c>
      <c r="H147" s="4">
        <f t="shared" si="98"/>
        <v>0</v>
      </c>
      <c r="I147" s="4">
        <f t="shared" si="99"/>
        <v>0</v>
      </c>
      <c r="J147" s="4">
        <f t="shared" si="100"/>
        <v>0</v>
      </c>
      <c r="K147" s="4">
        <f t="shared" si="101"/>
        <v>0</v>
      </c>
      <c r="L147" s="4">
        <f t="shared" si="102"/>
        <v>0</v>
      </c>
      <c r="M147" s="4">
        <f t="shared" si="103"/>
        <v>0</v>
      </c>
      <c r="N147" s="4">
        <f t="shared" si="104"/>
        <v>0</v>
      </c>
      <c r="O147" s="4">
        <f t="shared" si="105"/>
        <v>0</v>
      </c>
      <c r="P147" s="4">
        <f t="shared" si="106"/>
        <v>1</v>
      </c>
      <c r="Q147" s="4">
        <f t="shared" si="95"/>
        <v>0</v>
      </c>
      <c r="R147" s="4">
        <f t="shared" si="107"/>
        <v>0</v>
      </c>
      <c r="S147" s="4">
        <f t="shared" si="108"/>
        <v>0</v>
      </c>
      <c r="T147" s="11">
        <f t="shared" si="109"/>
        <v>0</v>
      </c>
      <c r="U147" s="11">
        <f t="shared" si="110"/>
        <v>0</v>
      </c>
      <c r="W147" s="11">
        <f ca="1">IF(SUM($W147:W147)&gt;0,IF(AND(G147=1,F147&lt;&gt;1),1,IF(AND(G147=0,F147&lt;&gt;0),-1,0)),IF(AND(G147=1,F147&lt;&gt;1),1,0))</f>
        <v>0</v>
      </c>
      <c r="X147" s="11">
        <f ca="1">IF(SUM($W147:W147)&gt;0,IF(AND(H147=1,G147&lt;&gt;1),1,IF(AND(H147=0,G147&lt;&gt;0),-1,0)),IF(AND(H147=1,G147&lt;&gt;1),1,0))</f>
        <v>0</v>
      </c>
      <c r="Y147" s="11">
        <f ca="1">IF(SUM($W147:X147)&gt;0,IF(AND(I147=1,H147&lt;&gt;1),1,IF(AND(I147=0,H147&lt;&gt;0),-1,0)),IF(AND(I147=1,H147&lt;&gt;1),1,0))</f>
        <v>0</v>
      </c>
      <c r="Z147" s="11">
        <f ca="1">IF(SUM($W147:Y147)&gt;0,IF(AND(J147=1,I147&lt;&gt;1),1,IF(AND(J147=0,I147&lt;&gt;0),-1,0)),IF(AND(J147=1,I147&lt;&gt;1),1,0))</f>
        <v>0</v>
      </c>
      <c r="AA147" s="11">
        <f ca="1">IF(SUM($W147:Z147)&gt;0,IF(AND(K147=1,J147&lt;&gt;1),1,IF(AND(K147=0,J147&lt;&gt;0),-1,0)),IF(AND(K147=1,J147&lt;&gt;1),1,0))</f>
        <v>0</v>
      </c>
      <c r="AB147" s="11">
        <f ca="1">IF(SUM($W147:AA147)&gt;0,IF(AND(L147=1,K147&lt;&gt;1),1,IF(AND(L147=0,K147&lt;&gt;0),-1,0)),IF(AND(L147=1,K147&lt;&gt;1),1,0))</f>
        <v>0</v>
      </c>
      <c r="AC147" s="11">
        <f ca="1">IF(SUM($W147:AB147)&gt;0,IF(AND(M147=1,L147&lt;&gt;1),1,IF(AND(M147=0,L147&lt;&gt;0),-1,0)),IF(AND(M147=1,L147&lt;&gt;1),1,0))</f>
        <v>0</v>
      </c>
      <c r="AD147" s="11">
        <f ca="1">IF(SUM($W147:AC147)&gt;0,IF(AND(N147=1,M147&lt;&gt;1),1,IF(AND(N147=0,M147&lt;&gt;0),-1,0)),IF(AND(N147=1,M147&lt;&gt;1),1,0))</f>
        <v>0</v>
      </c>
      <c r="AE147" s="11">
        <f ca="1">IF(SUM($W147:AD147)&gt;0,IF(AND(O147=1,N147&lt;&gt;1),1,IF(AND(O147=0,N147&lt;&gt;0),-1,0)),IF(AND(O147=1,N147&lt;&gt;1),1,0))</f>
        <v>0</v>
      </c>
      <c r="AF147" s="11">
        <f ca="1">IF(SUM($W147:AE147)&gt;0,IF(AND(P147=1,O147&lt;&gt;1),1,IF(AND(P147=0,O147&lt;&gt;0),-1,0)),IF(AND(P147=1,O147&lt;&gt;1),1,0))</f>
        <v>1</v>
      </c>
      <c r="AG147" s="11">
        <f ca="1">IF(SUM($W147:AF147)&gt;0,IF(AND(Q147=1,P147&lt;&gt;1),1,IF(AND(Q147=0,P147&lt;&gt;0),-1,0)),IF(AND(Q147=1,P147&lt;&gt;1),1,0))</f>
        <v>-1</v>
      </c>
      <c r="AH147" s="11">
        <f ca="1">IF(SUM($W147:AG147)&gt;0,IF(AND(R147=1,Q147&lt;&gt;1),1,IF(AND(R147=0,Q147&lt;&gt;0),-1,0)),IF(AND(R147=1,Q147&lt;&gt;1),1,0))</f>
        <v>0</v>
      </c>
      <c r="AI147" s="11">
        <f ca="1">IF(SUM($W147:AH147)&gt;0,IF(AND(S147=1,R147&lt;&gt;1),1,IF(AND(S147=0,R147&lt;&gt;0),-1,0)),IF(AND(S147=1,R147&lt;&gt;1),1,0))</f>
        <v>0</v>
      </c>
      <c r="AJ147" s="11">
        <f ca="1">IF(SUM($W147:AI147)&gt;0,IF(AND(T147=1,S147&lt;&gt;1),1,IF(AND(T147=0,S147&lt;&gt;0),-1,0)),IF(AND(T147=1,S147&lt;&gt;1),1,0))</f>
        <v>0</v>
      </c>
      <c r="AK147" s="11">
        <f ca="1">IF(SUM($W147:AJ147)&gt;0,IF(AND(U147=1,T147&lt;&gt;1),1,IF(AND(U147=0,T147&lt;&gt;0),-1,0)),IF(AND(U147=1,T147&lt;&gt;1),1,0))</f>
        <v>0</v>
      </c>
      <c r="AL147" s="11">
        <f t="shared" ca="1" si="111"/>
        <v>1</v>
      </c>
      <c r="AN147" s="4" t="str">
        <f t="shared" ca="1" si="116"/>
        <v/>
      </c>
      <c r="AO147" s="4" t="str">
        <f t="shared" ca="1" si="117"/>
        <v/>
      </c>
      <c r="AP147" s="4" t="str">
        <f t="shared" ca="1" si="118"/>
        <v/>
      </c>
      <c r="AQ147" s="4" t="str">
        <f t="shared" ca="1" si="119"/>
        <v/>
      </c>
      <c r="AR147" s="4" t="str">
        <f t="shared" ca="1" si="120"/>
        <v/>
      </c>
      <c r="AS147" s="4" t="str">
        <f t="shared" ca="1" si="121"/>
        <v/>
      </c>
      <c r="AT147" s="4" t="str">
        <f t="shared" ca="1" si="122"/>
        <v/>
      </c>
      <c r="AU147" s="4" t="str">
        <f t="shared" ca="1" si="123"/>
        <v/>
      </c>
      <c r="AV147" s="4" t="str">
        <f t="shared" ca="1" si="124"/>
        <v/>
      </c>
      <c r="AW147" s="4">
        <f t="shared" ca="1" si="125"/>
        <v>0</v>
      </c>
      <c r="AX147" s="4">
        <f t="shared" ca="1" si="126"/>
        <v>0</v>
      </c>
      <c r="AY147" s="4" t="str">
        <f t="shared" ca="1" si="127"/>
        <v/>
      </c>
      <c r="AZ147" s="4" t="str">
        <f t="shared" ca="1" si="128"/>
        <v/>
      </c>
      <c r="BA147" s="11" t="str">
        <f t="shared" ca="1" si="112"/>
        <v/>
      </c>
      <c r="BB147" s="11" t="str">
        <f t="shared" ca="1" si="113"/>
        <v/>
      </c>
      <c r="BC147" s="11" t="str">
        <f t="shared" ca="1" si="96"/>
        <v/>
      </c>
      <c r="BE147" s="4">
        <f ca="1">COUNT($AN147:AN147)</f>
        <v>0</v>
      </c>
      <c r="BF147" s="4">
        <f ca="1">COUNT($AN147:AO147)</f>
        <v>0</v>
      </c>
      <c r="BG147" s="4">
        <f ca="1">COUNT($AN147:AP147)</f>
        <v>0</v>
      </c>
      <c r="BH147" s="4">
        <f ca="1">COUNT($AN147:AQ147)</f>
        <v>0</v>
      </c>
      <c r="BI147" s="4">
        <f ca="1">COUNT($AN147:AR147)</f>
        <v>0</v>
      </c>
      <c r="BJ147" s="4">
        <f ca="1">COUNT($AN147:AS147)</f>
        <v>0</v>
      </c>
      <c r="BK147" s="4">
        <f ca="1">COUNT($AN147:AT147)</f>
        <v>0</v>
      </c>
      <c r="BL147" s="4">
        <f ca="1">COUNT($AN147:AU147)</f>
        <v>0</v>
      </c>
      <c r="BM147" s="4">
        <f ca="1">COUNT($AN147:AV147)</f>
        <v>0</v>
      </c>
      <c r="BN147" s="4">
        <f ca="1">COUNT($AN147:AW147)</f>
        <v>1</v>
      </c>
      <c r="BO147" s="4">
        <f ca="1">COUNT($AN147:AX147)</f>
        <v>2</v>
      </c>
      <c r="BP147" s="4">
        <f ca="1">COUNT($AN147:AY147)</f>
        <v>2</v>
      </c>
      <c r="BQ147" s="4">
        <f ca="1">COUNT($AN147:AZ147)</f>
        <v>2</v>
      </c>
      <c r="BR147" s="11">
        <f ca="1">COUNT($AN147:BA147)</f>
        <v>2</v>
      </c>
      <c r="BS147" s="11">
        <f ca="1">COUNT($AN147:BB147)</f>
        <v>2</v>
      </c>
      <c r="BT147" s="4">
        <f t="shared" ca="1" si="114"/>
        <v>2</v>
      </c>
      <c r="BV147" s="11">
        <f ca="1">IFERROR(HLOOKUP(BV$1,$BE147:$BS$216,ROWS($BE147:$BE$216),0),"")</f>
        <v>1170701</v>
      </c>
      <c r="BW147" s="11">
        <f ca="1">IFERROR(HLOOKUP(BW$1,$BE147:$BT$216,ROWS($BE147:$BE$216),0),"")</f>
        <v>1180701</v>
      </c>
      <c r="BX147" s="11" t="str">
        <f ca="1">IFERROR(HLOOKUP(BX$1,$BE147:$BS$216,ROWS($BE147:$BE$216),0),"")</f>
        <v/>
      </c>
      <c r="BY147" s="11" t="str">
        <f ca="1">IFERROR(HLOOKUP(BY$1,$BE147:$BT$216,ROWS($BE147:$BE$216),0),"")</f>
        <v/>
      </c>
      <c r="BZ147" s="11" t="str">
        <f ca="1">IFERROR(HLOOKUP(BZ$1,$BE147:$BS$216,ROWS($BE147:$BE$216),0),"")</f>
        <v/>
      </c>
      <c r="CA147" s="11" t="str">
        <f ca="1">IFERROR(HLOOKUP(CA$1,$BE147:$BT$216,ROWS($BE147:$BE$216),0),"")</f>
        <v/>
      </c>
      <c r="CD147" s="4" t="str">
        <f t="shared" ca="1" si="115"/>
        <v>if(Name() == "SFL-BOM") { includeOK = (DateNum() &gt;= 1170701 AND DateNum() &lt; 1180701); }</v>
      </c>
    </row>
    <row r="148" spans="1:107" x14ac:dyDescent="0.45">
      <c r="B148" s="4" t="s">
        <v>90</v>
      </c>
      <c r="C148" s="4" t="s">
        <v>18307</v>
      </c>
      <c r="D148" s="4" t="s">
        <v>23833</v>
      </c>
      <c r="F148" s="11" t="s">
        <v>20467</v>
      </c>
      <c r="G148" s="4">
        <f t="shared" si="97"/>
        <v>0</v>
      </c>
      <c r="H148" s="4">
        <f t="shared" si="98"/>
        <v>0</v>
      </c>
      <c r="I148" s="4">
        <f t="shared" si="99"/>
        <v>0</v>
      </c>
      <c r="J148" s="4">
        <f t="shared" si="100"/>
        <v>0</v>
      </c>
      <c r="K148" s="4">
        <f t="shared" si="101"/>
        <v>0</v>
      </c>
      <c r="L148" s="4">
        <f t="shared" si="102"/>
        <v>0</v>
      </c>
      <c r="M148" s="4">
        <f t="shared" si="103"/>
        <v>0</v>
      </c>
      <c r="N148" s="4">
        <f t="shared" si="104"/>
        <v>0</v>
      </c>
      <c r="O148" s="4">
        <f t="shared" si="105"/>
        <v>0</v>
      </c>
      <c r="P148" s="4">
        <f t="shared" si="106"/>
        <v>1</v>
      </c>
      <c r="Q148" s="4">
        <f t="shared" si="95"/>
        <v>0</v>
      </c>
      <c r="R148" s="4">
        <f t="shared" si="107"/>
        <v>1</v>
      </c>
      <c r="S148" s="4">
        <f t="shared" si="108"/>
        <v>1</v>
      </c>
      <c r="T148" s="11">
        <f t="shared" si="109"/>
        <v>0</v>
      </c>
      <c r="U148" s="11">
        <f t="shared" si="110"/>
        <v>0</v>
      </c>
      <c r="W148" s="11">
        <f ca="1">IF(SUM($W148:W148)&gt;0,IF(AND(G148=1,F148&lt;&gt;1),1,IF(AND(G148=0,F148&lt;&gt;0),-1,0)),IF(AND(G148=1,F148&lt;&gt;1),1,0))</f>
        <v>0</v>
      </c>
      <c r="X148" s="11">
        <f ca="1">IF(SUM($W148:W148)&gt;0,IF(AND(H148=1,G148&lt;&gt;1),1,IF(AND(H148=0,G148&lt;&gt;0),-1,0)),IF(AND(H148=1,G148&lt;&gt;1),1,0))</f>
        <v>0</v>
      </c>
      <c r="Y148" s="11">
        <f ca="1">IF(SUM($W148:X148)&gt;0,IF(AND(I148=1,H148&lt;&gt;1),1,IF(AND(I148=0,H148&lt;&gt;0),-1,0)),IF(AND(I148=1,H148&lt;&gt;1),1,0))</f>
        <v>0</v>
      </c>
      <c r="Z148" s="11">
        <f ca="1">IF(SUM($W148:Y148)&gt;0,IF(AND(J148=1,I148&lt;&gt;1),1,IF(AND(J148=0,I148&lt;&gt;0),-1,0)),IF(AND(J148=1,I148&lt;&gt;1),1,0))</f>
        <v>0</v>
      </c>
      <c r="AA148" s="11">
        <f ca="1">IF(SUM($W148:Z148)&gt;0,IF(AND(K148=1,J148&lt;&gt;1),1,IF(AND(K148=0,J148&lt;&gt;0),-1,0)),IF(AND(K148=1,J148&lt;&gt;1),1,0))</f>
        <v>0</v>
      </c>
      <c r="AB148" s="11">
        <f ca="1">IF(SUM($W148:AA148)&gt;0,IF(AND(L148=1,K148&lt;&gt;1),1,IF(AND(L148=0,K148&lt;&gt;0),-1,0)),IF(AND(L148=1,K148&lt;&gt;1),1,0))</f>
        <v>0</v>
      </c>
      <c r="AC148" s="11">
        <f ca="1">IF(SUM($W148:AB148)&gt;0,IF(AND(M148=1,L148&lt;&gt;1),1,IF(AND(M148=0,L148&lt;&gt;0),-1,0)),IF(AND(M148=1,L148&lt;&gt;1),1,0))</f>
        <v>0</v>
      </c>
      <c r="AD148" s="11">
        <f ca="1">IF(SUM($W148:AC148)&gt;0,IF(AND(N148=1,M148&lt;&gt;1),1,IF(AND(N148=0,M148&lt;&gt;0),-1,0)),IF(AND(N148=1,M148&lt;&gt;1),1,0))</f>
        <v>0</v>
      </c>
      <c r="AE148" s="11">
        <f ca="1">IF(SUM($W148:AD148)&gt;0,IF(AND(O148=1,N148&lt;&gt;1),1,IF(AND(O148=0,N148&lt;&gt;0),-1,0)),IF(AND(O148=1,N148&lt;&gt;1),1,0))</f>
        <v>0</v>
      </c>
      <c r="AF148" s="11">
        <f ca="1">IF(SUM($W148:AE148)&gt;0,IF(AND(P148=1,O148&lt;&gt;1),1,IF(AND(P148=0,O148&lt;&gt;0),-1,0)),IF(AND(P148=1,O148&lt;&gt;1),1,0))</f>
        <v>1</v>
      </c>
      <c r="AG148" s="11">
        <f ca="1">IF(SUM($W148:AF148)&gt;0,IF(AND(Q148=1,P148&lt;&gt;1),1,IF(AND(Q148=0,P148&lt;&gt;0),-1,0)),IF(AND(Q148=1,P148&lt;&gt;1),1,0))</f>
        <v>-1</v>
      </c>
      <c r="AH148" s="11">
        <f ca="1">IF(SUM($W148:AG148)&gt;0,IF(AND(R148=1,Q148&lt;&gt;1),1,IF(AND(R148=0,Q148&lt;&gt;0),-1,0)),IF(AND(R148=1,Q148&lt;&gt;1),1,0))</f>
        <v>1</v>
      </c>
      <c r="AI148" s="11">
        <f ca="1">IF(SUM($W148:AH148)&gt;0,IF(AND(S148=1,R148&lt;&gt;1),1,IF(AND(S148=0,R148&lt;&gt;0),-1,0)),IF(AND(S148=1,R148&lt;&gt;1),1,0))</f>
        <v>0</v>
      </c>
      <c r="AJ148" s="11">
        <f ca="1">IF(SUM($W148:AI148)&gt;0,IF(AND(T148=1,S148&lt;&gt;1),1,IF(AND(T148=0,S148&lt;&gt;0),-1,0)),IF(AND(T148=1,S148&lt;&gt;1),1,0))</f>
        <v>-1</v>
      </c>
      <c r="AK148" s="11">
        <f ca="1">IF(SUM($W148:AJ148)&gt;0,IF(AND(U148=1,T148&lt;&gt;1),1,IF(AND(U148=0,T148&lt;&gt;0),-1,0)),IF(AND(U148=1,T148&lt;&gt;1),1,0))</f>
        <v>0</v>
      </c>
      <c r="AL148" s="11">
        <f t="shared" ca="1" si="111"/>
        <v>2</v>
      </c>
      <c r="AN148" s="4" t="str">
        <f t="shared" ca="1" si="116"/>
        <v/>
      </c>
      <c r="AO148" s="4" t="str">
        <f t="shared" ca="1" si="117"/>
        <v/>
      </c>
      <c r="AP148" s="4" t="str">
        <f t="shared" ca="1" si="118"/>
        <v/>
      </c>
      <c r="AQ148" s="4" t="str">
        <f t="shared" ca="1" si="119"/>
        <v/>
      </c>
      <c r="AR148" s="4" t="str">
        <f t="shared" ca="1" si="120"/>
        <v/>
      </c>
      <c r="AS148" s="4" t="str">
        <f t="shared" ca="1" si="121"/>
        <v/>
      </c>
      <c r="AT148" s="4" t="str">
        <f t="shared" ca="1" si="122"/>
        <v/>
      </c>
      <c r="AU148" s="4" t="str">
        <f t="shared" ca="1" si="123"/>
        <v/>
      </c>
      <c r="AV148" s="4" t="str">
        <f t="shared" ca="1" si="124"/>
        <v/>
      </c>
      <c r="AW148" s="4">
        <f t="shared" ca="1" si="125"/>
        <v>0</v>
      </c>
      <c r="AX148" s="4">
        <f t="shared" ca="1" si="126"/>
        <v>0</v>
      </c>
      <c r="AY148" s="4">
        <f t="shared" ca="1" si="127"/>
        <v>0</v>
      </c>
      <c r="AZ148" s="4" t="str">
        <f t="shared" ca="1" si="128"/>
        <v/>
      </c>
      <c r="BA148" s="11">
        <f t="shared" ca="1" si="112"/>
        <v>1</v>
      </c>
      <c r="BB148" s="11" t="str">
        <f t="shared" ca="1" si="113"/>
        <v/>
      </c>
      <c r="BC148" s="11" t="str">
        <f t="shared" ca="1" si="96"/>
        <v/>
      </c>
      <c r="BE148" s="4">
        <f ca="1">COUNT($AN148:AN148)</f>
        <v>0</v>
      </c>
      <c r="BF148" s="4">
        <f ca="1">COUNT($AN148:AO148)</f>
        <v>0</v>
      </c>
      <c r="BG148" s="4">
        <f ca="1">COUNT($AN148:AP148)</f>
        <v>0</v>
      </c>
      <c r="BH148" s="4">
        <f ca="1">COUNT($AN148:AQ148)</f>
        <v>0</v>
      </c>
      <c r="BI148" s="4">
        <f ca="1">COUNT($AN148:AR148)</f>
        <v>0</v>
      </c>
      <c r="BJ148" s="4">
        <f ca="1">COUNT($AN148:AS148)</f>
        <v>0</v>
      </c>
      <c r="BK148" s="4">
        <f ca="1">COUNT($AN148:AT148)</f>
        <v>0</v>
      </c>
      <c r="BL148" s="4">
        <f ca="1">COUNT($AN148:AU148)</f>
        <v>0</v>
      </c>
      <c r="BM148" s="4">
        <f ca="1">COUNT($AN148:AV148)</f>
        <v>0</v>
      </c>
      <c r="BN148" s="4">
        <f ca="1">COUNT($AN148:AW148)</f>
        <v>1</v>
      </c>
      <c r="BO148" s="4">
        <f ca="1">COUNT($AN148:AX148)</f>
        <v>2</v>
      </c>
      <c r="BP148" s="4">
        <f ca="1">COUNT($AN148:AY148)</f>
        <v>3</v>
      </c>
      <c r="BQ148" s="4">
        <f ca="1">COUNT($AN148:AZ148)</f>
        <v>3</v>
      </c>
      <c r="BR148" s="11">
        <f ca="1">COUNT($AN148:BA148)</f>
        <v>4</v>
      </c>
      <c r="BS148" s="11">
        <f ca="1">COUNT($AN148:BB148)</f>
        <v>4</v>
      </c>
      <c r="BT148" s="4">
        <f t="shared" ca="1" si="114"/>
        <v>4</v>
      </c>
      <c r="BV148" s="11">
        <f ca="1">IFERROR(HLOOKUP(BV$1,$BE148:$BS$216,ROWS($BE148:$BE$216),0),"")</f>
        <v>1170701</v>
      </c>
      <c r="BW148" s="11">
        <f ca="1">IFERROR(HLOOKUP(BW$1,$BE148:$BT$216,ROWS($BE148:$BE$216),0),"")</f>
        <v>1180701</v>
      </c>
      <c r="BX148" s="11">
        <f ca="1">IFERROR(HLOOKUP(BX$1,$BE148:$BS$216,ROWS($BE148:$BE$216),0),"")</f>
        <v>1190701</v>
      </c>
      <c r="BY148" s="11">
        <f ca="1">IFERROR(HLOOKUP(BY$1,$BE148:$BT$216,ROWS($BE148:$BE$216),0),"")</f>
        <v>1210701</v>
      </c>
      <c r="BZ148" s="11" t="str">
        <f ca="1">IFERROR(HLOOKUP(BZ$1,$BE148:$BS$216,ROWS($BE148:$BE$216),0),"")</f>
        <v/>
      </c>
      <c r="CA148" s="11" t="str">
        <f ca="1">IFERROR(HLOOKUP(CA$1,$BE148:$BT$216,ROWS($BE148:$BE$216),0),"")</f>
        <v/>
      </c>
      <c r="CD148" s="4" t="str">
        <f t="shared" ca="1" si="115"/>
        <v>if(Name() == "LTTS-BOM") { includeOK = (DateNum() &gt;= 1170701 AND DateNum() &lt; 1180701) OR (DateNum() &gt;= 1190701 AND DateNum() &lt; 1210701); }</v>
      </c>
    </row>
    <row r="149" spans="1:107" x14ac:dyDescent="0.45">
      <c r="B149" s="4" t="s">
        <v>91</v>
      </c>
      <c r="C149" s="4" t="s">
        <v>20204</v>
      </c>
      <c r="D149" s="4" t="s">
        <v>23834</v>
      </c>
      <c r="F149" s="11" t="s">
        <v>17990</v>
      </c>
      <c r="G149" s="4">
        <f t="shared" si="97"/>
        <v>0</v>
      </c>
      <c r="H149" s="4">
        <f t="shared" si="98"/>
        <v>0</v>
      </c>
      <c r="I149" s="4">
        <f t="shared" si="99"/>
        <v>0</v>
      </c>
      <c r="J149" s="4">
        <f t="shared" si="100"/>
        <v>0</v>
      </c>
      <c r="K149" s="4">
        <f t="shared" si="101"/>
        <v>0</v>
      </c>
      <c r="L149" s="4">
        <f t="shared" si="102"/>
        <v>0</v>
      </c>
      <c r="M149" s="4">
        <f t="shared" si="103"/>
        <v>0</v>
      </c>
      <c r="N149" s="4">
        <f t="shared" si="104"/>
        <v>0</v>
      </c>
      <c r="O149" s="4">
        <f t="shared" si="105"/>
        <v>0</v>
      </c>
      <c r="P149" s="4">
        <f t="shared" si="106"/>
        <v>1</v>
      </c>
      <c r="Q149" s="4">
        <f t="shared" si="95"/>
        <v>0</v>
      </c>
      <c r="R149" s="4">
        <f t="shared" si="107"/>
        <v>0</v>
      </c>
      <c r="S149" s="4">
        <f t="shared" si="108"/>
        <v>0</v>
      </c>
      <c r="T149" s="11">
        <f t="shared" si="109"/>
        <v>0</v>
      </c>
      <c r="U149" s="11">
        <f t="shared" si="110"/>
        <v>0</v>
      </c>
      <c r="W149" s="11">
        <f ca="1">IF(SUM($W149:W149)&gt;0,IF(AND(G149=1,F149&lt;&gt;1),1,IF(AND(G149=0,F149&lt;&gt;0),-1,0)),IF(AND(G149=1,F149&lt;&gt;1),1,0))</f>
        <v>0</v>
      </c>
      <c r="X149" s="11">
        <f ca="1">IF(SUM($W149:W149)&gt;0,IF(AND(H149=1,G149&lt;&gt;1),1,IF(AND(H149=0,G149&lt;&gt;0),-1,0)),IF(AND(H149=1,G149&lt;&gt;1),1,0))</f>
        <v>0</v>
      </c>
      <c r="Y149" s="11">
        <f ca="1">IF(SUM($W149:X149)&gt;0,IF(AND(I149=1,H149&lt;&gt;1),1,IF(AND(I149=0,H149&lt;&gt;0),-1,0)),IF(AND(I149=1,H149&lt;&gt;1),1,0))</f>
        <v>0</v>
      </c>
      <c r="Z149" s="11">
        <f ca="1">IF(SUM($W149:Y149)&gt;0,IF(AND(J149=1,I149&lt;&gt;1),1,IF(AND(J149=0,I149&lt;&gt;0),-1,0)),IF(AND(J149=1,I149&lt;&gt;1),1,0))</f>
        <v>0</v>
      </c>
      <c r="AA149" s="11">
        <f ca="1">IF(SUM($W149:Z149)&gt;0,IF(AND(K149=1,J149&lt;&gt;1),1,IF(AND(K149=0,J149&lt;&gt;0),-1,0)),IF(AND(K149=1,J149&lt;&gt;1),1,0))</f>
        <v>0</v>
      </c>
      <c r="AB149" s="11">
        <f ca="1">IF(SUM($W149:AA149)&gt;0,IF(AND(L149=1,K149&lt;&gt;1),1,IF(AND(L149=0,K149&lt;&gt;0),-1,0)),IF(AND(L149=1,K149&lt;&gt;1),1,0))</f>
        <v>0</v>
      </c>
      <c r="AC149" s="11">
        <f ca="1">IF(SUM($W149:AB149)&gt;0,IF(AND(M149=1,L149&lt;&gt;1),1,IF(AND(M149=0,L149&lt;&gt;0),-1,0)),IF(AND(M149=1,L149&lt;&gt;1),1,0))</f>
        <v>0</v>
      </c>
      <c r="AD149" s="11">
        <f ca="1">IF(SUM($W149:AC149)&gt;0,IF(AND(N149=1,M149&lt;&gt;1),1,IF(AND(N149=0,M149&lt;&gt;0),-1,0)),IF(AND(N149=1,M149&lt;&gt;1),1,0))</f>
        <v>0</v>
      </c>
      <c r="AE149" s="11">
        <f ca="1">IF(SUM($W149:AD149)&gt;0,IF(AND(O149=1,N149&lt;&gt;1),1,IF(AND(O149=0,N149&lt;&gt;0),-1,0)),IF(AND(O149=1,N149&lt;&gt;1),1,0))</f>
        <v>0</v>
      </c>
      <c r="AF149" s="11">
        <f ca="1">IF(SUM($W149:AE149)&gt;0,IF(AND(P149=1,O149&lt;&gt;1),1,IF(AND(P149=0,O149&lt;&gt;0),-1,0)),IF(AND(P149=1,O149&lt;&gt;1),1,0))</f>
        <v>1</v>
      </c>
      <c r="AG149" s="11">
        <f ca="1">IF(SUM($W149:AF149)&gt;0,IF(AND(Q149=1,P149&lt;&gt;1),1,IF(AND(Q149=0,P149&lt;&gt;0),-1,0)),IF(AND(Q149=1,P149&lt;&gt;1),1,0))</f>
        <v>-1</v>
      </c>
      <c r="AH149" s="11">
        <f ca="1">IF(SUM($W149:AG149)&gt;0,IF(AND(R149=1,Q149&lt;&gt;1),1,IF(AND(R149=0,Q149&lt;&gt;0),-1,0)),IF(AND(R149=1,Q149&lt;&gt;1),1,0))</f>
        <v>0</v>
      </c>
      <c r="AI149" s="11">
        <f ca="1">IF(SUM($W149:AH149)&gt;0,IF(AND(S149=1,R149&lt;&gt;1),1,IF(AND(S149=0,R149&lt;&gt;0),-1,0)),IF(AND(S149=1,R149&lt;&gt;1),1,0))</f>
        <v>0</v>
      </c>
      <c r="AJ149" s="11">
        <f ca="1">IF(SUM($W149:AI149)&gt;0,IF(AND(T149=1,S149&lt;&gt;1),1,IF(AND(T149=0,S149&lt;&gt;0),-1,0)),IF(AND(T149=1,S149&lt;&gt;1),1,0))</f>
        <v>0</v>
      </c>
      <c r="AK149" s="11">
        <f ca="1">IF(SUM($W149:AJ149)&gt;0,IF(AND(U149=1,T149&lt;&gt;1),1,IF(AND(U149=0,T149&lt;&gt;0),-1,0)),IF(AND(U149=1,T149&lt;&gt;1),1,0))</f>
        <v>0</v>
      </c>
      <c r="AL149" s="11">
        <f t="shared" ca="1" si="111"/>
        <v>1</v>
      </c>
      <c r="AN149" s="4" t="str">
        <f t="shared" ca="1" si="116"/>
        <v/>
      </c>
      <c r="AO149" s="4" t="str">
        <f t="shared" ca="1" si="117"/>
        <v/>
      </c>
      <c r="AP149" s="4" t="str">
        <f t="shared" ca="1" si="118"/>
        <v/>
      </c>
      <c r="AQ149" s="4" t="str">
        <f t="shared" ca="1" si="119"/>
        <v/>
      </c>
      <c r="AR149" s="4" t="str">
        <f t="shared" ca="1" si="120"/>
        <v/>
      </c>
      <c r="AS149" s="4" t="str">
        <f t="shared" ca="1" si="121"/>
        <v/>
      </c>
      <c r="AT149" s="4" t="str">
        <f t="shared" ca="1" si="122"/>
        <v/>
      </c>
      <c r="AU149" s="4" t="str">
        <f t="shared" ca="1" si="123"/>
        <v/>
      </c>
      <c r="AV149" s="4" t="str">
        <f t="shared" ca="1" si="124"/>
        <v/>
      </c>
      <c r="AW149" s="4">
        <f t="shared" ca="1" si="125"/>
        <v>0</v>
      </c>
      <c r="AX149" s="4">
        <f t="shared" ca="1" si="126"/>
        <v>0</v>
      </c>
      <c r="AY149" s="4" t="str">
        <f t="shared" ca="1" si="127"/>
        <v/>
      </c>
      <c r="AZ149" s="4" t="str">
        <f t="shared" ca="1" si="128"/>
        <v/>
      </c>
      <c r="BA149" s="11" t="str">
        <f t="shared" ca="1" si="112"/>
        <v/>
      </c>
      <c r="BB149" s="11" t="str">
        <f t="shared" ca="1" si="113"/>
        <v/>
      </c>
      <c r="BC149" s="11" t="str">
        <f t="shared" ca="1" si="96"/>
        <v/>
      </c>
      <c r="BE149" s="4">
        <f ca="1">COUNT($AN149:AN149)</f>
        <v>0</v>
      </c>
      <c r="BF149" s="4">
        <f ca="1">COUNT($AN149:AO149)</f>
        <v>0</v>
      </c>
      <c r="BG149" s="4">
        <f ca="1">COUNT($AN149:AP149)</f>
        <v>0</v>
      </c>
      <c r="BH149" s="4">
        <f ca="1">COUNT($AN149:AQ149)</f>
        <v>0</v>
      </c>
      <c r="BI149" s="4">
        <f ca="1">COUNT($AN149:AR149)</f>
        <v>0</v>
      </c>
      <c r="BJ149" s="4">
        <f ca="1">COUNT($AN149:AS149)</f>
        <v>0</v>
      </c>
      <c r="BK149" s="4">
        <f ca="1">COUNT($AN149:AT149)</f>
        <v>0</v>
      </c>
      <c r="BL149" s="4">
        <f ca="1">COUNT($AN149:AU149)</f>
        <v>0</v>
      </c>
      <c r="BM149" s="4">
        <f ca="1">COUNT($AN149:AV149)</f>
        <v>0</v>
      </c>
      <c r="BN149" s="4">
        <f ca="1">COUNT($AN149:AW149)</f>
        <v>1</v>
      </c>
      <c r="BO149" s="4">
        <f ca="1">COUNT($AN149:AX149)</f>
        <v>2</v>
      </c>
      <c r="BP149" s="4">
        <f ca="1">COUNT($AN149:AY149)</f>
        <v>2</v>
      </c>
      <c r="BQ149" s="4">
        <f ca="1">COUNT($AN149:AZ149)</f>
        <v>2</v>
      </c>
      <c r="BR149" s="11">
        <f ca="1">COUNT($AN149:BA149)</f>
        <v>2</v>
      </c>
      <c r="BS149" s="11">
        <f ca="1">COUNT($AN149:BB149)</f>
        <v>2</v>
      </c>
      <c r="BT149" s="4">
        <f t="shared" ca="1" si="114"/>
        <v>2</v>
      </c>
      <c r="BV149" s="11">
        <f ca="1">IFERROR(HLOOKUP(BV$1,$BE149:$BS$216,ROWS($BE149:$BE$216),0),"")</f>
        <v>1170701</v>
      </c>
      <c r="BW149" s="11">
        <f ca="1">IFERROR(HLOOKUP(BW$1,$BE149:$BT$216,ROWS($BE149:$BE$216),0),"")</f>
        <v>1180701</v>
      </c>
      <c r="BX149" s="11" t="str">
        <f ca="1">IFERROR(HLOOKUP(BX$1,$BE149:$BS$216,ROWS($BE149:$BE$216),0),"")</f>
        <v/>
      </c>
      <c r="BY149" s="11" t="str">
        <f ca="1">IFERROR(HLOOKUP(BY$1,$BE149:$BT$216,ROWS($BE149:$BE$216),0),"")</f>
        <v/>
      </c>
      <c r="BZ149" s="11" t="str">
        <f ca="1">IFERROR(HLOOKUP(BZ$1,$BE149:$BS$216,ROWS($BE149:$BE$216),0),"")</f>
        <v/>
      </c>
      <c r="CA149" s="11" t="str">
        <f ca="1">IFERROR(HLOOKUP(CA$1,$BE149:$BT$216,ROWS($BE149:$BE$216),0),"")</f>
        <v/>
      </c>
      <c r="CD149" s="4" t="str">
        <f t="shared" ca="1" si="115"/>
        <v>if(Name() == "ALPHAGEO-BOM") { includeOK = (DateNum() &gt;= 1170701 AND DateNum() &lt; 1180701); }</v>
      </c>
    </row>
    <row r="150" spans="1:107" x14ac:dyDescent="0.45">
      <c r="B150" s="4" t="s">
        <v>92</v>
      </c>
      <c r="C150" s="4" t="s">
        <v>22982</v>
      </c>
      <c r="D150" s="4" t="s">
        <v>23835</v>
      </c>
      <c r="F150" s="11" t="s">
        <v>19665</v>
      </c>
      <c r="G150" s="4">
        <f t="shared" si="97"/>
        <v>0</v>
      </c>
      <c r="H150" s="4">
        <f t="shared" si="98"/>
        <v>0</v>
      </c>
      <c r="I150" s="4">
        <f t="shared" si="99"/>
        <v>0</v>
      </c>
      <c r="J150" s="4">
        <f t="shared" si="100"/>
        <v>0</v>
      </c>
      <c r="K150" s="4">
        <f t="shared" si="101"/>
        <v>0</v>
      </c>
      <c r="L150" s="4">
        <f t="shared" si="102"/>
        <v>0</v>
      </c>
      <c r="M150" s="4">
        <f t="shared" si="103"/>
        <v>0</v>
      </c>
      <c r="N150" s="4">
        <f t="shared" si="104"/>
        <v>0</v>
      </c>
      <c r="O150" s="4">
        <f t="shared" si="105"/>
        <v>0</v>
      </c>
      <c r="P150" s="4">
        <f t="shared" si="106"/>
        <v>0</v>
      </c>
      <c r="Q150" s="4">
        <f t="shared" si="95"/>
        <v>1</v>
      </c>
      <c r="R150" s="4">
        <f t="shared" si="107"/>
        <v>1</v>
      </c>
      <c r="S150" s="4">
        <f t="shared" si="108"/>
        <v>0</v>
      </c>
      <c r="T150" s="11">
        <f t="shared" si="109"/>
        <v>0</v>
      </c>
      <c r="U150" s="11">
        <f t="shared" si="110"/>
        <v>0</v>
      </c>
      <c r="W150" s="11">
        <f ca="1">IF(SUM($W150:W150)&gt;0,IF(AND(G150=1,F150&lt;&gt;1),1,IF(AND(G150=0,F150&lt;&gt;0),-1,0)),IF(AND(G150=1,F150&lt;&gt;1),1,0))</f>
        <v>0</v>
      </c>
      <c r="X150" s="11">
        <f ca="1">IF(SUM($W150:W150)&gt;0,IF(AND(H150=1,G150&lt;&gt;1),1,IF(AND(H150=0,G150&lt;&gt;0),-1,0)),IF(AND(H150=1,G150&lt;&gt;1),1,0))</f>
        <v>0</v>
      </c>
      <c r="Y150" s="11">
        <f ca="1">IF(SUM($W150:X150)&gt;0,IF(AND(I150=1,H150&lt;&gt;1),1,IF(AND(I150=0,H150&lt;&gt;0),-1,0)),IF(AND(I150=1,H150&lt;&gt;1),1,0))</f>
        <v>0</v>
      </c>
      <c r="Z150" s="11">
        <f ca="1">IF(SUM($W150:Y150)&gt;0,IF(AND(J150=1,I150&lt;&gt;1),1,IF(AND(J150=0,I150&lt;&gt;0),-1,0)),IF(AND(J150=1,I150&lt;&gt;1),1,0))</f>
        <v>0</v>
      </c>
      <c r="AA150" s="11">
        <f ca="1">IF(SUM($W150:Z150)&gt;0,IF(AND(K150=1,J150&lt;&gt;1),1,IF(AND(K150=0,J150&lt;&gt;0),-1,0)),IF(AND(K150=1,J150&lt;&gt;1),1,0))</f>
        <v>0</v>
      </c>
      <c r="AB150" s="11">
        <f ca="1">IF(SUM($W150:AA150)&gt;0,IF(AND(L150=1,K150&lt;&gt;1),1,IF(AND(L150=0,K150&lt;&gt;0),-1,0)),IF(AND(L150=1,K150&lt;&gt;1),1,0))</f>
        <v>0</v>
      </c>
      <c r="AC150" s="11">
        <f ca="1">IF(SUM($W150:AB150)&gt;0,IF(AND(M150=1,L150&lt;&gt;1),1,IF(AND(M150=0,L150&lt;&gt;0),-1,0)),IF(AND(M150=1,L150&lt;&gt;1),1,0))</f>
        <v>0</v>
      </c>
      <c r="AD150" s="11">
        <f ca="1">IF(SUM($W150:AC150)&gt;0,IF(AND(N150=1,M150&lt;&gt;1),1,IF(AND(N150=0,M150&lt;&gt;0),-1,0)),IF(AND(N150=1,M150&lt;&gt;1),1,0))</f>
        <v>0</v>
      </c>
      <c r="AE150" s="11">
        <f ca="1">IF(SUM($W150:AD150)&gt;0,IF(AND(O150=1,N150&lt;&gt;1),1,IF(AND(O150=0,N150&lt;&gt;0),-1,0)),IF(AND(O150=1,N150&lt;&gt;1),1,0))</f>
        <v>0</v>
      </c>
      <c r="AF150" s="11">
        <f ca="1">IF(SUM($W150:AE150)&gt;0,IF(AND(P150=1,O150&lt;&gt;1),1,IF(AND(P150=0,O150&lt;&gt;0),-1,0)),IF(AND(P150=1,O150&lt;&gt;1),1,0))</f>
        <v>0</v>
      </c>
      <c r="AG150" s="11">
        <f ca="1">IF(SUM($W150:AF150)&gt;0,IF(AND(Q150=1,P150&lt;&gt;1),1,IF(AND(Q150=0,P150&lt;&gt;0),-1,0)),IF(AND(Q150=1,P150&lt;&gt;1),1,0))</f>
        <v>1</v>
      </c>
      <c r="AH150" s="11">
        <f ca="1">IF(SUM($W150:AG150)&gt;0,IF(AND(R150=1,Q150&lt;&gt;1),1,IF(AND(R150=0,Q150&lt;&gt;0),-1,0)),IF(AND(R150=1,Q150&lt;&gt;1),1,0))</f>
        <v>0</v>
      </c>
      <c r="AI150" s="11">
        <f ca="1">IF(SUM($W150:AH150)&gt;0,IF(AND(S150=1,R150&lt;&gt;1),1,IF(AND(S150=0,R150&lt;&gt;0),-1,0)),IF(AND(S150=1,R150&lt;&gt;1),1,0))</f>
        <v>-1</v>
      </c>
      <c r="AJ150" s="11">
        <f ca="1">IF(SUM($W150:AI150)&gt;0,IF(AND(T150=1,S150&lt;&gt;1),1,IF(AND(T150=0,S150&lt;&gt;0),-1,0)),IF(AND(T150=1,S150&lt;&gt;1),1,0))</f>
        <v>0</v>
      </c>
      <c r="AK150" s="11">
        <f ca="1">IF(SUM($W150:AJ150)&gt;0,IF(AND(U150=1,T150&lt;&gt;1),1,IF(AND(U150=0,T150&lt;&gt;0),-1,0)),IF(AND(U150=1,T150&lt;&gt;1),1,0))</f>
        <v>0</v>
      </c>
      <c r="AL150" s="11">
        <f t="shared" ca="1" si="111"/>
        <v>1</v>
      </c>
      <c r="AN150" s="4" t="str">
        <f t="shared" ca="1" si="116"/>
        <v/>
      </c>
      <c r="AO150" s="4" t="str">
        <f t="shared" ca="1" si="117"/>
        <v/>
      </c>
      <c r="AP150" s="4" t="str">
        <f t="shared" ca="1" si="118"/>
        <v/>
      </c>
      <c r="AQ150" s="4" t="str">
        <f t="shared" ca="1" si="119"/>
        <v/>
      </c>
      <c r="AR150" s="4" t="str">
        <f t="shared" ca="1" si="120"/>
        <v/>
      </c>
      <c r="AS150" s="4" t="str">
        <f t="shared" ca="1" si="121"/>
        <v/>
      </c>
      <c r="AT150" s="4" t="str">
        <f t="shared" ca="1" si="122"/>
        <v/>
      </c>
      <c r="AU150" s="4" t="str">
        <f t="shared" ca="1" si="123"/>
        <v/>
      </c>
      <c r="AV150" s="4" t="str">
        <f t="shared" ca="1" si="124"/>
        <v/>
      </c>
      <c r="AW150" s="4" t="str">
        <f t="shared" ca="1" si="125"/>
        <v/>
      </c>
      <c r="AX150" s="4">
        <f t="shared" ca="1" si="126"/>
        <v>0</v>
      </c>
      <c r="AY150" s="4" t="str">
        <f t="shared" ca="1" si="127"/>
        <v/>
      </c>
      <c r="AZ150" s="4">
        <f t="shared" ca="1" si="128"/>
        <v>0</v>
      </c>
      <c r="BA150" s="11" t="str">
        <f t="shared" ca="1" si="112"/>
        <v/>
      </c>
      <c r="BB150" s="11" t="str">
        <f t="shared" ca="1" si="113"/>
        <v/>
      </c>
      <c r="BC150" s="11" t="str">
        <f t="shared" ca="1" si="96"/>
        <v/>
      </c>
      <c r="BE150" s="4">
        <f ca="1">COUNT($AN150:AN150)</f>
        <v>0</v>
      </c>
      <c r="BF150" s="4">
        <f ca="1">COUNT($AN150:AO150)</f>
        <v>0</v>
      </c>
      <c r="BG150" s="4">
        <f ca="1">COUNT($AN150:AP150)</f>
        <v>0</v>
      </c>
      <c r="BH150" s="4">
        <f ca="1">COUNT($AN150:AQ150)</f>
        <v>0</v>
      </c>
      <c r="BI150" s="4">
        <f ca="1">COUNT($AN150:AR150)</f>
        <v>0</v>
      </c>
      <c r="BJ150" s="4">
        <f ca="1">COUNT($AN150:AS150)</f>
        <v>0</v>
      </c>
      <c r="BK150" s="4">
        <f ca="1">COUNT($AN150:AT150)</f>
        <v>0</v>
      </c>
      <c r="BL150" s="4">
        <f ca="1">COUNT($AN150:AU150)</f>
        <v>0</v>
      </c>
      <c r="BM150" s="4">
        <f ca="1">COUNT($AN150:AV150)</f>
        <v>0</v>
      </c>
      <c r="BN150" s="4">
        <f ca="1">COUNT($AN150:AW150)</f>
        <v>0</v>
      </c>
      <c r="BO150" s="4">
        <f ca="1">COUNT($AN150:AX150)</f>
        <v>1</v>
      </c>
      <c r="BP150" s="4">
        <f ca="1">COUNT($AN150:AY150)</f>
        <v>1</v>
      </c>
      <c r="BQ150" s="4">
        <f ca="1">COUNT($AN150:AZ150)</f>
        <v>2</v>
      </c>
      <c r="BR150" s="11">
        <f ca="1">COUNT($AN150:BA150)</f>
        <v>2</v>
      </c>
      <c r="BS150" s="11">
        <f ca="1">COUNT($AN150:BB150)</f>
        <v>2</v>
      </c>
      <c r="BT150" s="4">
        <f t="shared" ca="1" si="114"/>
        <v>2</v>
      </c>
      <c r="BV150" s="11">
        <f ca="1">IFERROR(HLOOKUP(BV$1,$BE150:$BS$216,ROWS($BE150:$BE$216),0),"")</f>
        <v>1180701</v>
      </c>
      <c r="BW150" s="11">
        <f ca="1">IFERROR(HLOOKUP(BW$1,$BE150:$BT$216,ROWS($BE150:$BE$216),0),"")</f>
        <v>1200701</v>
      </c>
      <c r="BX150" s="11" t="str">
        <f ca="1">IFERROR(HLOOKUP(BX$1,$BE150:$BS$216,ROWS($BE150:$BE$216),0),"")</f>
        <v/>
      </c>
      <c r="BY150" s="11" t="str">
        <f ca="1">IFERROR(HLOOKUP(BY$1,$BE150:$BT$216,ROWS($BE150:$BE$216),0),"")</f>
        <v/>
      </c>
      <c r="BZ150" s="11" t="str">
        <f ca="1">IFERROR(HLOOKUP(BZ$1,$BE150:$BS$216,ROWS($BE150:$BE$216),0),"")</f>
        <v/>
      </c>
      <c r="CA150" s="11" t="str">
        <f ca="1">IFERROR(HLOOKUP(CA$1,$BE150:$BT$216,ROWS($BE150:$BE$216),0),"")</f>
        <v/>
      </c>
      <c r="CD150" s="4" t="str">
        <f t="shared" ca="1" si="115"/>
        <v>if(Name() == "HEG-BOM") { includeOK = (DateNum() &gt;= 1180701 AND DateNum() &lt; 1200701); }</v>
      </c>
    </row>
    <row r="151" spans="1:107" x14ac:dyDescent="0.45">
      <c r="B151" s="4" t="s">
        <v>59</v>
      </c>
      <c r="C151" s="4" t="s">
        <v>21083</v>
      </c>
      <c r="D151" s="4" t="s">
        <v>23756</v>
      </c>
      <c r="F151" s="11" t="s">
        <v>23721</v>
      </c>
      <c r="G151" s="4">
        <f t="shared" si="97"/>
        <v>0</v>
      </c>
      <c r="H151" s="4">
        <f t="shared" si="98"/>
        <v>0</v>
      </c>
      <c r="I151" s="4">
        <f t="shared" si="99"/>
        <v>0</v>
      </c>
      <c r="J151" s="4">
        <f t="shared" si="100"/>
        <v>0</v>
      </c>
      <c r="K151" s="4">
        <f t="shared" si="101"/>
        <v>0</v>
      </c>
      <c r="L151" s="4">
        <f t="shared" si="102"/>
        <v>0</v>
      </c>
      <c r="M151" s="4">
        <f t="shared" si="103"/>
        <v>0</v>
      </c>
      <c r="N151" s="4">
        <f t="shared" si="104"/>
        <v>0</v>
      </c>
      <c r="O151" s="4">
        <f t="shared" si="105"/>
        <v>0</v>
      </c>
      <c r="P151" s="4">
        <f t="shared" si="106"/>
        <v>0</v>
      </c>
      <c r="Q151" s="4">
        <f t="shared" si="95"/>
        <v>1</v>
      </c>
      <c r="R151" s="4">
        <f t="shared" si="107"/>
        <v>1</v>
      </c>
      <c r="S151" s="4">
        <f t="shared" si="108"/>
        <v>1</v>
      </c>
      <c r="T151" s="11">
        <f t="shared" si="109"/>
        <v>1</v>
      </c>
      <c r="U151" s="11">
        <f t="shared" si="110"/>
        <v>0</v>
      </c>
      <c r="W151" s="11">
        <f ca="1">IF(SUM($W151:W151)&gt;0,IF(AND(G151=1,F151&lt;&gt;1),1,IF(AND(G151=0,F151&lt;&gt;0),-1,0)),IF(AND(G151=1,F151&lt;&gt;1),1,0))</f>
        <v>0</v>
      </c>
      <c r="X151" s="11">
        <f ca="1">IF(SUM($W151:W151)&gt;0,IF(AND(H151=1,G151&lt;&gt;1),1,IF(AND(H151=0,G151&lt;&gt;0),-1,0)),IF(AND(H151=1,G151&lt;&gt;1),1,0))</f>
        <v>0</v>
      </c>
      <c r="Y151" s="11">
        <f ca="1">IF(SUM($W151:X151)&gt;0,IF(AND(I151=1,H151&lt;&gt;1),1,IF(AND(I151=0,H151&lt;&gt;0),-1,0)),IF(AND(I151=1,H151&lt;&gt;1),1,0))</f>
        <v>0</v>
      </c>
      <c r="Z151" s="11">
        <f ca="1">IF(SUM($W151:Y151)&gt;0,IF(AND(J151=1,I151&lt;&gt;1),1,IF(AND(J151=0,I151&lt;&gt;0),-1,0)),IF(AND(J151=1,I151&lt;&gt;1),1,0))</f>
        <v>0</v>
      </c>
      <c r="AA151" s="11">
        <f ca="1">IF(SUM($W151:Z151)&gt;0,IF(AND(K151=1,J151&lt;&gt;1),1,IF(AND(K151=0,J151&lt;&gt;0),-1,0)),IF(AND(K151=1,J151&lt;&gt;1),1,0))</f>
        <v>0</v>
      </c>
      <c r="AB151" s="11">
        <f ca="1">IF(SUM($W151:AA151)&gt;0,IF(AND(L151=1,K151&lt;&gt;1),1,IF(AND(L151=0,K151&lt;&gt;0),-1,0)),IF(AND(L151=1,K151&lt;&gt;1),1,0))</f>
        <v>0</v>
      </c>
      <c r="AC151" s="11">
        <f ca="1">IF(SUM($W151:AB151)&gt;0,IF(AND(M151=1,L151&lt;&gt;1),1,IF(AND(M151=0,L151&lt;&gt;0),-1,0)),IF(AND(M151=1,L151&lt;&gt;1),1,0))</f>
        <v>0</v>
      </c>
      <c r="AD151" s="11">
        <f ca="1">IF(SUM($W151:AC151)&gt;0,IF(AND(N151=1,M151&lt;&gt;1),1,IF(AND(N151=0,M151&lt;&gt;0),-1,0)),IF(AND(N151=1,M151&lt;&gt;1),1,0))</f>
        <v>0</v>
      </c>
      <c r="AE151" s="11">
        <f ca="1">IF(SUM($W151:AD151)&gt;0,IF(AND(O151=1,N151&lt;&gt;1),1,IF(AND(O151=0,N151&lt;&gt;0),-1,0)),IF(AND(O151=1,N151&lt;&gt;1),1,0))</f>
        <v>0</v>
      </c>
      <c r="AF151" s="11">
        <f ca="1">IF(SUM($W151:AE151)&gt;0,IF(AND(P151=1,O151&lt;&gt;1),1,IF(AND(P151=0,O151&lt;&gt;0),-1,0)),IF(AND(P151=1,O151&lt;&gt;1),1,0))</f>
        <v>0</v>
      </c>
      <c r="AG151" s="11">
        <f ca="1">IF(SUM($W151:AF151)&gt;0,IF(AND(Q151=1,P151&lt;&gt;1),1,IF(AND(Q151=0,P151&lt;&gt;0),-1,0)),IF(AND(Q151=1,P151&lt;&gt;1),1,0))</f>
        <v>1</v>
      </c>
      <c r="AH151" s="11">
        <f ca="1">IF(SUM($W151:AG151)&gt;0,IF(AND(R151=1,Q151&lt;&gt;1),1,IF(AND(R151=0,Q151&lt;&gt;0),-1,0)),IF(AND(R151=1,Q151&lt;&gt;1),1,0))</f>
        <v>0</v>
      </c>
      <c r="AI151" s="11">
        <f ca="1">IF(SUM($W151:AH151)&gt;0,IF(AND(S151=1,R151&lt;&gt;1),1,IF(AND(S151=0,R151&lt;&gt;0),-1,0)),IF(AND(S151=1,R151&lt;&gt;1),1,0))</f>
        <v>0</v>
      </c>
      <c r="AJ151" s="11">
        <f ca="1">IF(SUM($W151:AI151)&gt;0,IF(AND(T151=1,S151&lt;&gt;1),1,IF(AND(T151=0,S151&lt;&gt;0),-1,0)),IF(AND(T151=1,S151&lt;&gt;1),1,0))</f>
        <v>0</v>
      </c>
      <c r="AK151" s="11">
        <f ca="1">IF(SUM($W151:AJ151)&gt;0,IF(AND(U151=1,T151&lt;&gt;1),1,IF(AND(U151=0,T151&lt;&gt;0),-1,0)),IF(AND(U151=1,T151&lt;&gt;1),1,0))</f>
        <v>-1</v>
      </c>
      <c r="AL151" s="11">
        <f t="shared" ca="1" si="111"/>
        <v>1</v>
      </c>
      <c r="AN151" s="4" t="str">
        <f t="shared" ca="1" si="116"/>
        <v/>
      </c>
      <c r="AO151" s="4" t="str">
        <f t="shared" ca="1" si="117"/>
        <v/>
      </c>
      <c r="AP151" s="4" t="str">
        <f t="shared" ca="1" si="118"/>
        <v/>
      </c>
      <c r="AQ151" s="4" t="str">
        <f t="shared" ca="1" si="119"/>
        <v/>
      </c>
      <c r="AR151" s="4" t="str">
        <f t="shared" ca="1" si="120"/>
        <v/>
      </c>
      <c r="AS151" s="4" t="str">
        <f t="shared" ca="1" si="121"/>
        <v/>
      </c>
      <c r="AT151" s="4" t="str">
        <f t="shared" ca="1" si="122"/>
        <v/>
      </c>
      <c r="AU151" s="4" t="str">
        <f t="shared" ca="1" si="123"/>
        <v/>
      </c>
      <c r="AV151" s="4" t="str">
        <f t="shared" ca="1" si="124"/>
        <v/>
      </c>
      <c r="AW151" s="4" t="str">
        <f t="shared" ca="1" si="125"/>
        <v/>
      </c>
      <c r="AX151" s="4">
        <f t="shared" ca="1" si="126"/>
        <v>0</v>
      </c>
      <c r="AY151" s="4" t="str">
        <f t="shared" ca="1" si="127"/>
        <v/>
      </c>
      <c r="AZ151" s="4" t="str">
        <f t="shared" ca="1" si="128"/>
        <v/>
      </c>
      <c r="BA151" s="11" t="str">
        <f t="shared" ca="1" si="112"/>
        <v/>
      </c>
      <c r="BB151" s="11">
        <f t="shared" ca="1" si="113"/>
        <v>-1</v>
      </c>
      <c r="BC151" s="11" t="str">
        <f t="shared" ca="1" si="96"/>
        <v/>
      </c>
      <c r="BE151" s="4">
        <f ca="1">COUNT($AN151:AN151)</f>
        <v>0</v>
      </c>
      <c r="BF151" s="4">
        <f ca="1">COUNT($AN151:AO151)</f>
        <v>0</v>
      </c>
      <c r="BG151" s="4">
        <f ca="1">COUNT($AN151:AP151)</f>
        <v>0</v>
      </c>
      <c r="BH151" s="4">
        <f ca="1">COUNT($AN151:AQ151)</f>
        <v>0</v>
      </c>
      <c r="BI151" s="4">
        <f ca="1">COUNT($AN151:AR151)</f>
        <v>0</v>
      </c>
      <c r="BJ151" s="4">
        <f ca="1">COUNT($AN151:AS151)</f>
        <v>0</v>
      </c>
      <c r="BK151" s="4">
        <f ca="1">COUNT($AN151:AT151)</f>
        <v>0</v>
      </c>
      <c r="BL151" s="4">
        <f ca="1">COUNT($AN151:AU151)</f>
        <v>0</v>
      </c>
      <c r="BM151" s="4">
        <f ca="1">COUNT($AN151:AV151)</f>
        <v>0</v>
      </c>
      <c r="BN151" s="4">
        <f ca="1">COUNT($AN151:AW151)</f>
        <v>0</v>
      </c>
      <c r="BO151" s="4">
        <f ca="1">COUNT($AN151:AX151)</f>
        <v>1</v>
      </c>
      <c r="BP151" s="4">
        <f ca="1">COUNT($AN151:AY151)</f>
        <v>1</v>
      </c>
      <c r="BQ151" s="4">
        <f ca="1">COUNT($AN151:AZ151)</f>
        <v>1</v>
      </c>
      <c r="BR151" s="11">
        <f ca="1">COUNT($AN151:BA151)</f>
        <v>1</v>
      </c>
      <c r="BS151" s="11">
        <f ca="1">COUNT($AN151:BB151)</f>
        <v>2</v>
      </c>
      <c r="BT151" s="4">
        <f t="shared" ca="1" si="114"/>
        <v>2</v>
      </c>
      <c r="BV151" s="11">
        <f ca="1">IFERROR(HLOOKUP(BV$1,$BE151:$BS$216,ROWS($BE151:$BE$216),0),"")</f>
        <v>1180701</v>
      </c>
      <c r="BW151" s="11">
        <f ca="1">IFERROR(HLOOKUP(BW$1,$BE151:$BT$216,ROWS($BE151:$BE$216),0),"")</f>
        <v>1220701</v>
      </c>
      <c r="BX151" s="11" t="str">
        <f ca="1">IFERROR(HLOOKUP(BX$1,$BE151:$BS$216,ROWS($BE151:$BE$216),0),"")</f>
        <v/>
      </c>
      <c r="BY151" s="11" t="str">
        <f ca="1">IFERROR(HLOOKUP(BY$1,$BE151:$BT$216,ROWS($BE151:$BE$216),0),"")</f>
        <v/>
      </c>
      <c r="BZ151" s="11" t="str">
        <f ca="1">IFERROR(HLOOKUP(BZ$1,$BE151:$BS$216,ROWS($BE151:$BE$216),0),"")</f>
        <v/>
      </c>
      <c r="CA151" s="11" t="str">
        <f ca="1">IFERROR(HLOOKUP(CA$1,$BE151:$BT$216,ROWS($BE151:$BE$216),0),"")</f>
        <v/>
      </c>
      <c r="CD151" s="4" t="str">
        <f t="shared" ca="1" si="115"/>
        <v>if(Name() == "IEX-BOM") { includeOK = (DateNum() &gt;= 1180701 AND DateNum() &lt; 1220701); }</v>
      </c>
    </row>
    <row r="152" spans="1:107" x14ac:dyDescent="0.45">
      <c r="B152" s="4" t="s">
        <v>93</v>
      </c>
      <c r="C152" s="4" t="s">
        <v>18571</v>
      </c>
      <c r="D152" s="4" t="s">
        <v>23836</v>
      </c>
      <c r="F152" s="11" t="s">
        <v>18421</v>
      </c>
      <c r="G152" s="4">
        <f t="shared" si="97"/>
        <v>0</v>
      </c>
      <c r="H152" s="4">
        <f t="shared" si="98"/>
        <v>0</v>
      </c>
      <c r="I152" s="4">
        <f t="shared" si="99"/>
        <v>0</v>
      </c>
      <c r="J152" s="4">
        <f t="shared" si="100"/>
        <v>0</v>
      </c>
      <c r="K152" s="4">
        <f t="shared" si="101"/>
        <v>0</v>
      </c>
      <c r="L152" s="4">
        <f t="shared" si="102"/>
        <v>0</v>
      </c>
      <c r="M152" s="4">
        <f t="shared" si="103"/>
        <v>0</v>
      </c>
      <c r="N152" s="4">
        <f t="shared" si="104"/>
        <v>0</v>
      </c>
      <c r="O152" s="4">
        <f t="shared" si="105"/>
        <v>0</v>
      </c>
      <c r="P152" s="4">
        <f t="shared" si="106"/>
        <v>0</v>
      </c>
      <c r="Q152" s="4">
        <f t="shared" si="95"/>
        <v>1</v>
      </c>
      <c r="R152" s="4">
        <f t="shared" si="107"/>
        <v>0</v>
      </c>
      <c r="S152" s="4">
        <f t="shared" si="108"/>
        <v>0</v>
      </c>
      <c r="T152" s="11">
        <f t="shared" si="109"/>
        <v>1</v>
      </c>
      <c r="U152" s="11">
        <f t="shared" si="110"/>
        <v>1</v>
      </c>
      <c r="W152" s="11">
        <f ca="1">IF(SUM($W152:W152)&gt;0,IF(AND(G152=1,F152&lt;&gt;1),1,IF(AND(G152=0,F152&lt;&gt;0),-1,0)),IF(AND(G152=1,F152&lt;&gt;1),1,0))</f>
        <v>0</v>
      </c>
      <c r="X152" s="11">
        <f ca="1">IF(SUM($W152:W152)&gt;0,IF(AND(H152=1,G152&lt;&gt;1),1,IF(AND(H152=0,G152&lt;&gt;0),-1,0)),IF(AND(H152=1,G152&lt;&gt;1),1,0))</f>
        <v>0</v>
      </c>
      <c r="Y152" s="11">
        <f ca="1">IF(SUM($W152:X152)&gt;0,IF(AND(I152=1,H152&lt;&gt;1),1,IF(AND(I152=0,H152&lt;&gt;0),-1,0)),IF(AND(I152=1,H152&lt;&gt;1),1,0))</f>
        <v>0</v>
      </c>
      <c r="Z152" s="11">
        <f ca="1">IF(SUM($W152:Y152)&gt;0,IF(AND(J152=1,I152&lt;&gt;1),1,IF(AND(J152=0,I152&lt;&gt;0),-1,0)),IF(AND(J152=1,I152&lt;&gt;1),1,0))</f>
        <v>0</v>
      </c>
      <c r="AA152" s="11">
        <f ca="1">IF(SUM($W152:Z152)&gt;0,IF(AND(K152=1,J152&lt;&gt;1),1,IF(AND(K152=0,J152&lt;&gt;0),-1,0)),IF(AND(K152=1,J152&lt;&gt;1),1,0))</f>
        <v>0</v>
      </c>
      <c r="AB152" s="11">
        <f ca="1">IF(SUM($W152:AA152)&gt;0,IF(AND(L152=1,K152&lt;&gt;1),1,IF(AND(L152=0,K152&lt;&gt;0),-1,0)),IF(AND(L152=1,K152&lt;&gt;1),1,0))</f>
        <v>0</v>
      </c>
      <c r="AC152" s="11">
        <f ca="1">IF(SUM($W152:AB152)&gt;0,IF(AND(M152=1,L152&lt;&gt;1),1,IF(AND(M152=0,L152&lt;&gt;0),-1,0)),IF(AND(M152=1,L152&lt;&gt;1),1,0))</f>
        <v>0</v>
      </c>
      <c r="AD152" s="11">
        <f ca="1">IF(SUM($W152:AC152)&gt;0,IF(AND(N152=1,M152&lt;&gt;1),1,IF(AND(N152=0,M152&lt;&gt;0),-1,0)),IF(AND(N152=1,M152&lt;&gt;1),1,0))</f>
        <v>0</v>
      </c>
      <c r="AE152" s="11">
        <f ca="1">IF(SUM($W152:AD152)&gt;0,IF(AND(O152=1,N152&lt;&gt;1),1,IF(AND(O152=0,N152&lt;&gt;0),-1,0)),IF(AND(O152=1,N152&lt;&gt;1),1,0))</f>
        <v>0</v>
      </c>
      <c r="AF152" s="11">
        <f ca="1">IF(SUM($W152:AE152)&gt;0,IF(AND(P152=1,O152&lt;&gt;1),1,IF(AND(P152=0,O152&lt;&gt;0),-1,0)),IF(AND(P152=1,O152&lt;&gt;1),1,0))</f>
        <v>0</v>
      </c>
      <c r="AG152" s="11">
        <f ca="1">IF(SUM($W152:AF152)&gt;0,IF(AND(Q152=1,P152&lt;&gt;1),1,IF(AND(Q152=0,P152&lt;&gt;0),-1,0)),IF(AND(Q152=1,P152&lt;&gt;1),1,0))</f>
        <v>1</v>
      </c>
      <c r="AH152" s="11">
        <f ca="1">IF(SUM($W152:AG152)&gt;0,IF(AND(R152=1,Q152&lt;&gt;1),1,IF(AND(R152=0,Q152&lt;&gt;0),-1,0)),IF(AND(R152=1,Q152&lt;&gt;1),1,0))</f>
        <v>-1</v>
      </c>
      <c r="AI152" s="11">
        <f ca="1">IF(SUM($W152:AH152)&gt;0,IF(AND(S152=1,R152&lt;&gt;1),1,IF(AND(S152=0,R152&lt;&gt;0),-1,0)),IF(AND(S152=1,R152&lt;&gt;1),1,0))</f>
        <v>0</v>
      </c>
      <c r="AJ152" s="11">
        <f ca="1">IF(SUM($W152:AI152)&gt;0,IF(AND(T152=1,S152&lt;&gt;1),1,IF(AND(T152=0,S152&lt;&gt;0),-1,0)),IF(AND(T152=1,S152&lt;&gt;1),1,0))</f>
        <v>1</v>
      </c>
      <c r="AK152" s="11">
        <f ca="1">IF(SUM($W152:AJ152)&gt;0,IF(AND(U152=1,T152&lt;&gt;1),1,IF(AND(U152=0,T152&lt;&gt;0),-1,0)),IF(AND(U152=1,T152&lt;&gt;1),1,0))</f>
        <v>0</v>
      </c>
      <c r="AL152" s="11">
        <f t="shared" ca="1" si="111"/>
        <v>2</v>
      </c>
      <c r="AN152" s="4" t="str">
        <f t="shared" ca="1" si="116"/>
        <v/>
      </c>
      <c r="AO152" s="4" t="str">
        <f t="shared" ca="1" si="117"/>
        <v/>
      </c>
      <c r="AP152" s="4" t="str">
        <f t="shared" ca="1" si="118"/>
        <v/>
      </c>
      <c r="AQ152" s="4" t="str">
        <f t="shared" ca="1" si="119"/>
        <v/>
      </c>
      <c r="AR152" s="4" t="str">
        <f t="shared" ca="1" si="120"/>
        <v/>
      </c>
      <c r="AS152" s="4" t="str">
        <f t="shared" ca="1" si="121"/>
        <v/>
      </c>
      <c r="AT152" s="4" t="str">
        <f t="shared" ca="1" si="122"/>
        <v/>
      </c>
      <c r="AU152" s="4" t="str">
        <f t="shared" ca="1" si="123"/>
        <v/>
      </c>
      <c r="AV152" s="4" t="str">
        <f t="shared" ca="1" si="124"/>
        <v/>
      </c>
      <c r="AW152" s="4" t="str">
        <f t="shared" ca="1" si="125"/>
        <v/>
      </c>
      <c r="AX152" s="4">
        <f t="shared" ca="1" si="126"/>
        <v>0</v>
      </c>
      <c r="AY152" s="4">
        <f t="shared" ca="1" si="127"/>
        <v>0</v>
      </c>
      <c r="AZ152" s="4" t="str">
        <f t="shared" ca="1" si="128"/>
        <v/>
      </c>
      <c r="BA152" s="11">
        <f t="shared" ca="1" si="112"/>
        <v>1</v>
      </c>
      <c r="BB152" s="11" t="str">
        <f t="shared" ca="1" si="113"/>
        <v/>
      </c>
      <c r="BC152" s="11">
        <f t="shared" ca="1" si="96"/>
        <v>1230701</v>
      </c>
      <c r="BE152" s="4">
        <f ca="1">COUNT($AN152:AN152)</f>
        <v>0</v>
      </c>
      <c r="BF152" s="4">
        <f ca="1">COUNT($AN152:AO152)</f>
        <v>0</v>
      </c>
      <c r="BG152" s="4">
        <f ca="1">COUNT($AN152:AP152)</f>
        <v>0</v>
      </c>
      <c r="BH152" s="4">
        <f ca="1">COUNT($AN152:AQ152)</f>
        <v>0</v>
      </c>
      <c r="BI152" s="4">
        <f ca="1">COUNT($AN152:AR152)</f>
        <v>0</v>
      </c>
      <c r="BJ152" s="4">
        <f ca="1">COUNT($AN152:AS152)</f>
        <v>0</v>
      </c>
      <c r="BK152" s="4">
        <f ca="1">COUNT($AN152:AT152)</f>
        <v>0</v>
      </c>
      <c r="BL152" s="4">
        <f ca="1">COUNT($AN152:AU152)</f>
        <v>0</v>
      </c>
      <c r="BM152" s="4">
        <f ca="1">COUNT($AN152:AV152)</f>
        <v>0</v>
      </c>
      <c r="BN152" s="4">
        <f ca="1">COUNT($AN152:AW152)</f>
        <v>0</v>
      </c>
      <c r="BO152" s="4">
        <f ca="1">COUNT($AN152:AX152)</f>
        <v>1</v>
      </c>
      <c r="BP152" s="4">
        <f ca="1">COUNT($AN152:AY152)</f>
        <v>2</v>
      </c>
      <c r="BQ152" s="4">
        <f ca="1">COUNT($AN152:AZ152)</f>
        <v>2</v>
      </c>
      <c r="BR152" s="11">
        <f ca="1">COUNT($AN152:BA152)</f>
        <v>3</v>
      </c>
      <c r="BS152" s="11">
        <f ca="1">COUNT($AN152:BB152)</f>
        <v>3</v>
      </c>
      <c r="BT152" s="4">
        <f t="shared" ca="1" si="114"/>
        <v>4</v>
      </c>
      <c r="BV152" s="11">
        <f ca="1">IFERROR(HLOOKUP(BV$1,$BE152:$BS$216,ROWS($BE152:$BE$216),0),"")</f>
        <v>1180701</v>
      </c>
      <c r="BW152" s="11">
        <f ca="1">IFERROR(HLOOKUP(BW$1,$BE152:$BT$216,ROWS($BE152:$BE$216),0),"")</f>
        <v>1190701</v>
      </c>
      <c r="BX152" s="11">
        <f ca="1">IFERROR(HLOOKUP(BX$1,$BE152:$BS$216,ROWS($BE152:$BE$216),0),"")</f>
        <v>1210701</v>
      </c>
      <c r="BY152" s="11">
        <f ca="1">IFERROR(HLOOKUP(BY$1,$BE152:$BT$216,ROWS($BE152:$BE$216),0),"")</f>
        <v>1230701</v>
      </c>
      <c r="BZ152" s="11" t="str">
        <f ca="1">IFERROR(HLOOKUP(BZ$1,$BE152:$BS$216,ROWS($BE152:$BE$216),0),"")</f>
        <v/>
      </c>
      <c r="CA152" s="11" t="str">
        <f ca="1">IFERROR(HLOOKUP(CA$1,$BE152:$BT$216,ROWS($BE152:$BE$216),0),"")</f>
        <v/>
      </c>
      <c r="CD152" s="4" t="str">
        <f t="shared" ca="1" si="115"/>
        <v>if(Name() == "BEPL-BOM") { includeOK = (DateNum() &gt;= 1180701 AND DateNum() &lt; 1190701) OR (DateNum() &gt;= 1210701 AND DateNum() &lt; 1230701); }</v>
      </c>
    </row>
    <row r="153" spans="1:107" x14ac:dyDescent="0.45">
      <c r="B153" s="4" t="s">
        <v>46</v>
      </c>
      <c r="C153" s="4" t="s">
        <v>18364</v>
      </c>
      <c r="D153" s="4" t="s">
        <v>23791</v>
      </c>
      <c r="F153" s="11" t="s">
        <v>20440</v>
      </c>
      <c r="G153" s="4">
        <f t="shared" si="97"/>
        <v>0</v>
      </c>
      <c r="H153" s="4">
        <f t="shared" si="98"/>
        <v>0</v>
      </c>
      <c r="I153" s="4">
        <f t="shared" si="99"/>
        <v>0</v>
      </c>
      <c r="J153" s="4">
        <f t="shared" si="100"/>
        <v>0</v>
      </c>
      <c r="K153" s="4">
        <f t="shared" si="101"/>
        <v>0</v>
      </c>
      <c r="L153" s="4">
        <f t="shared" si="102"/>
        <v>0</v>
      </c>
      <c r="M153" s="4">
        <f t="shared" si="103"/>
        <v>0</v>
      </c>
      <c r="N153" s="4">
        <f t="shared" si="104"/>
        <v>0</v>
      </c>
      <c r="O153" s="4">
        <f t="shared" si="105"/>
        <v>0</v>
      </c>
      <c r="P153" s="4">
        <f t="shared" si="106"/>
        <v>0</v>
      </c>
      <c r="Q153" s="4">
        <f t="shared" si="95"/>
        <v>1</v>
      </c>
      <c r="R153" s="4">
        <f t="shared" si="107"/>
        <v>0</v>
      </c>
      <c r="S153" s="4">
        <f t="shared" si="108"/>
        <v>0</v>
      </c>
      <c r="T153" s="11">
        <f t="shared" si="109"/>
        <v>1</v>
      </c>
      <c r="U153" s="11">
        <f t="shared" si="110"/>
        <v>0</v>
      </c>
      <c r="W153" s="11">
        <f ca="1">IF(SUM($W153:W153)&gt;0,IF(AND(G153=1,F153&lt;&gt;1),1,IF(AND(G153=0,F153&lt;&gt;0),-1,0)),IF(AND(G153=1,F153&lt;&gt;1),1,0))</f>
        <v>0</v>
      </c>
      <c r="X153" s="11">
        <f ca="1">IF(SUM($W153:W153)&gt;0,IF(AND(H153=1,G153&lt;&gt;1),1,IF(AND(H153=0,G153&lt;&gt;0),-1,0)),IF(AND(H153=1,G153&lt;&gt;1),1,0))</f>
        <v>0</v>
      </c>
      <c r="Y153" s="11">
        <f ca="1">IF(SUM($W153:X153)&gt;0,IF(AND(I153=1,H153&lt;&gt;1),1,IF(AND(I153=0,H153&lt;&gt;0),-1,0)),IF(AND(I153=1,H153&lt;&gt;1),1,0))</f>
        <v>0</v>
      </c>
      <c r="Z153" s="11">
        <f ca="1">IF(SUM($W153:Y153)&gt;0,IF(AND(J153=1,I153&lt;&gt;1),1,IF(AND(J153=0,I153&lt;&gt;0),-1,0)),IF(AND(J153=1,I153&lt;&gt;1),1,0))</f>
        <v>0</v>
      </c>
      <c r="AA153" s="11">
        <f ca="1">IF(SUM($W153:Z153)&gt;0,IF(AND(K153=1,J153&lt;&gt;1),1,IF(AND(K153=0,J153&lt;&gt;0),-1,0)),IF(AND(K153=1,J153&lt;&gt;1),1,0))</f>
        <v>0</v>
      </c>
      <c r="AB153" s="11">
        <f ca="1">IF(SUM($W153:AA153)&gt;0,IF(AND(L153=1,K153&lt;&gt;1),1,IF(AND(L153=0,K153&lt;&gt;0),-1,0)),IF(AND(L153=1,K153&lt;&gt;1),1,0))</f>
        <v>0</v>
      </c>
      <c r="AC153" s="11">
        <f ca="1">IF(SUM($W153:AB153)&gt;0,IF(AND(M153=1,L153&lt;&gt;1),1,IF(AND(M153=0,L153&lt;&gt;0),-1,0)),IF(AND(M153=1,L153&lt;&gt;1),1,0))</f>
        <v>0</v>
      </c>
      <c r="AD153" s="11">
        <f ca="1">IF(SUM($W153:AC153)&gt;0,IF(AND(N153=1,M153&lt;&gt;1),1,IF(AND(N153=0,M153&lt;&gt;0),-1,0)),IF(AND(N153=1,M153&lt;&gt;1),1,0))</f>
        <v>0</v>
      </c>
      <c r="AE153" s="11">
        <f ca="1">IF(SUM($W153:AD153)&gt;0,IF(AND(O153=1,N153&lt;&gt;1),1,IF(AND(O153=0,N153&lt;&gt;0),-1,0)),IF(AND(O153=1,N153&lt;&gt;1),1,0))</f>
        <v>0</v>
      </c>
      <c r="AF153" s="11">
        <f ca="1">IF(SUM($W153:AE153)&gt;0,IF(AND(P153=1,O153&lt;&gt;1),1,IF(AND(P153=0,O153&lt;&gt;0),-1,0)),IF(AND(P153=1,O153&lt;&gt;1),1,0))</f>
        <v>0</v>
      </c>
      <c r="AG153" s="11">
        <f ca="1">IF(SUM($W153:AF153)&gt;0,IF(AND(Q153=1,P153&lt;&gt;1),1,IF(AND(Q153=0,P153&lt;&gt;0),-1,0)),IF(AND(Q153=1,P153&lt;&gt;1),1,0))</f>
        <v>1</v>
      </c>
      <c r="AH153" s="11">
        <f ca="1">IF(SUM($W153:AG153)&gt;0,IF(AND(R153=1,Q153&lt;&gt;1),1,IF(AND(R153=0,Q153&lt;&gt;0),-1,0)),IF(AND(R153=1,Q153&lt;&gt;1),1,0))</f>
        <v>-1</v>
      </c>
      <c r="AI153" s="11">
        <f ca="1">IF(SUM($W153:AH153)&gt;0,IF(AND(S153=1,R153&lt;&gt;1),1,IF(AND(S153=0,R153&lt;&gt;0),-1,0)),IF(AND(S153=1,R153&lt;&gt;1),1,0))</f>
        <v>0</v>
      </c>
      <c r="AJ153" s="11">
        <f ca="1">IF(SUM($W153:AI153)&gt;0,IF(AND(T153=1,S153&lt;&gt;1),1,IF(AND(T153=0,S153&lt;&gt;0),-1,0)),IF(AND(T153=1,S153&lt;&gt;1),1,0))</f>
        <v>1</v>
      </c>
      <c r="AK153" s="11">
        <f ca="1">IF(SUM($W153:AJ153)&gt;0,IF(AND(U153=1,T153&lt;&gt;1),1,IF(AND(U153=0,T153&lt;&gt;0),-1,0)),IF(AND(U153=1,T153&lt;&gt;1),1,0))</f>
        <v>-1</v>
      </c>
      <c r="AL153" s="11">
        <f t="shared" ca="1" si="111"/>
        <v>2</v>
      </c>
      <c r="AN153" s="4" t="str">
        <f t="shared" ca="1" si="116"/>
        <v/>
      </c>
      <c r="AO153" s="4" t="str">
        <f t="shared" ca="1" si="117"/>
        <v/>
      </c>
      <c r="AP153" s="4" t="str">
        <f t="shared" ca="1" si="118"/>
        <v/>
      </c>
      <c r="AQ153" s="4" t="str">
        <f t="shared" ca="1" si="119"/>
        <v/>
      </c>
      <c r="AR153" s="4" t="str">
        <f t="shared" ca="1" si="120"/>
        <v/>
      </c>
      <c r="AS153" s="4" t="str">
        <f t="shared" ca="1" si="121"/>
        <v/>
      </c>
      <c r="AT153" s="4" t="str">
        <f t="shared" ca="1" si="122"/>
        <v/>
      </c>
      <c r="AU153" s="4" t="str">
        <f t="shared" ca="1" si="123"/>
        <v/>
      </c>
      <c r="AV153" s="4" t="str">
        <f t="shared" ca="1" si="124"/>
        <v/>
      </c>
      <c r="AW153" s="4" t="str">
        <f t="shared" ca="1" si="125"/>
        <v/>
      </c>
      <c r="AX153" s="4">
        <f t="shared" ca="1" si="126"/>
        <v>0</v>
      </c>
      <c r="AY153" s="4">
        <f t="shared" ca="1" si="127"/>
        <v>0</v>
      </c>
      <c r="AZ153" s="4" t="str">
        <f t="shared" ca="1" si="128"/>
        <v/>
      </c>
      <c r="BA153" s="11">
        <f t="shared" ca="1" si="112"/>
        <v>1</v>
      </c>
      <c r="BB153" s="11">
        <f t="shared" ca="1" si="113"/>
        <v>-1</v>
      </c>
      <c r="BC153" s="11" t="str">
        <f t="shared" ca="1" si="96"/>
        <v/>
      </c>
      <c r="BE153" s="4">
        <f ca="1">COUNT($AN153:AN153)</f>
        <v>0</v>
      </c>
      <c r="BF153" s="4">
        <f ca="1">COUNT($AN153:AO153)</f>
        <v>0</v>
      </c>
      <c r="BG153" s="4">
        <f ca="1">COUNT($AN153:AP153)</f>
        <v>0</v>
      </c>
      <c r="BH153" s="4">
        <f ca="1">COUNT($AN153:AQ153)</f>
        <v>0</v>
      </c>
      <c r="BI153" s="4">
        <f ca="1">COUNT($AN153:AR153)</f>
        <v>0</v>
      </c>
      <c r="BJ153" s="4">
        <f ca="1">COUNT($AN153:AS153)</f>
        <v>0</v>
      </c>
      <c r="BK153" s="4">
        <f ca="1">COUNT($AN153:AT153)</f>
        <v>0</v>
      </c>
      <c r="BL153" s="4">
        <f ca="1">COUNT($AN153:AU153)</f>
        <v>0</v>
      </c>
      <c r="BM153" s="4">
        <f ca="1">COUNT($AN153:AV153)</f>
        <v>0</v>
      </c>
      <c r="BN153" s="4">
        <f ca="1">COUNT($AN153:AW153)</f>
        <v>0</v>
      </c>
      <c r="BO153" s="4">
        <f ca="1">COUNT($AN153:AX153)</f>
        <v>1</v>
      </c>
      <c r="BP153" s="4">
        <f ca="1">COUNT($AN153:AY153)</f>
        <v>2</v>
      </c>
      <c r="BQ153" s="4">
        <f ca="1">COUNT($AN153:AZ153)</f>
        <v>2</v>
      </c>
      <c r="BR153" s="11">
        <f ca="1">COUNT($AN153:BA153)</f>
        <v>3</v>
      </c>
      <c r="BS153" s="11">
        <f ca="1">COUNT($AN153:BB153)</f>
        <v>4</v>
      </c>
      <c r="BT153" s="4">
        <f t="shared" ca="1" si="114"/>
        <v>4</v>
      </c>
      <c r="BV153" s="11">
        <f ca="1">IFERROR(HLOOKUP(BV$1,$BE153:$BS$216,ROWS($BE153:$BE$216),0),"")</f>
        <v>1180701</v>
      </c>
      <c r="BW153" s="11">
        <f ca="1">IFERROR(HLOOKUP(BW$1,$BE153:$BT$216,ROWS($BE153:$BE$216),0),"")</f>
        <v>1190701</v>
      </c>
      <c r="BX153" s="11">
        <f ca="1">IFERROR(HLOOKUP(BX$1,$BE153:$BS$216,ROWS($BE153:$BE$216),0),"")</f>
        <v>1210701</v>
      </c>
      <c r="BY153" s="11">
        <f ca="1">IFERROR(HLOOKUP(BY$1,$BE153:$BT$216,ROWS($BE153:$BE$216),0),"")</f>
        <v>1220701</v>
      </c>
      <c r="BZ153" s="11" t="str">
        <f ca="1">IFERROR(HLOOKUP(BZ$1,$BE153:$BS$216,ROWS($BE153:$BE$216),0),"")</f>
        <v/>
      </c>
      <c r="CA153" s="11" t="str">
        <f ca="1">IFERROR(HLOOKUP(CA$1,$BE153:$BT$216,ROWS($BE153:$BE$216),0),"")</f>
        <v/>
      </c>
      <c r="CD153" s="4" t="str">
        <f t="shared" ca="1" si="115"/>
        <v>if(Name() == "KSE-BOM") { includeOK = (DateNum() &gt;= 1180701 AND DateNum() &lt; 1190701) OR (DateNum() &gt;= 1210701 AND DateNum() &lt; 1220701); }</v>
      </c>
    </row>
    <row r="154" spans="1:107" x14ac:dyDescent="0.45">
      <c r="B154" s="4" t="s">
        <v>94</v>
      </c>
      <c r="C154" s="4" t="s">
        <v>19643</v>
      </c>
      <c r="D154" s="4" t="s">
        <v>23837</v>
      </c>
      <c r="F154" s="11" t="s">
        <v>19515</v>
      </c>
      <c r="G154" s="4">
        <f t="shared" si="97"/>
        <v>0</v>
      </c>
      <c r="H154" s="4">
        <f t="shared" si="98"/>
        <v>0</v>
      </c>
      <c r="I154" s="4">
        <f t="shared" si="99"/>
        <v>0</v>
      </c>
      <c r="J154" s="4">
        <f t="shared" si="100"/>
        <v>0</v>
      </c>
      <c r="K154" s="4">
        <f t="shared" si="101"/>
        <v>0</v>
      </c>
      <c r="L154" s="4">
        <f t="shared" si="102"/>
        <v>0</v>
      </c>
      <c r="M154" s="4">
        <f t="shared" si="103"/>
        <v>0</v>
      </c>
      <c r="N154" s="4">
        <f t="shared" si="104"/>
        <v>0</v>
      </c>
      <c r="O154" s="4">
        <f t="shared" si="105"/>
        <v>0</v>
      </c>
      <c r="P154" s="4">
        <f t="shared" si="106"/>
        <v>0</v>
      </c>
      <c r="Q154" s="4">
        <f t="shared" si="95"/>
        <v>1</v>
      </c>
      <c r="R154" s="4">
        <f t="shared" si="107"/>
        <v>1</v>
      </c>
      <c r="S154" s="4">
        <f t="shared" si="108"/>
        <v>0</v>
      </c>
      <c r="T154" s="11">
        <f t="shared" si="109"/>
        <v>0</v>
      </c>
      <c r="U154" s="11">
        <f t="shared" si="110"/>
        <v>0</v>
      </c>
      <c r="W154" s="11">
        <f ca="1">IF(SUM($W154:W154)&gt;0,IF(AND(G154=1,F154&lt;&gt;1),1,IF(AND(G154=0,F154&lt;&gt;0),-1,0)),IF(AND(G154=1,F154&lt;&gt;1),1,0))</f>
        <v>0</v>
      </c>
      <c r="X154" s="11">
        <f ca="1">IF(SUM($W154:W154)&gt;0,IF(AND(H154=1,G154&lt;&gt;1),1,IF(AND(H154=0,G154&lt;&gt;0),-1,0)),IF(AND(H154=1,G154&lt;&gt;1),1,0))</f>
        <v>0</v>
      </c>
      <c r="Y154" s="11">
        <f ca="1">IF(SUM($W154:X154)&gt;0,IF(AND(I154=1,H154&lt;&gt;1),1,IF(AND(I154=0,H154&lt;&gt;0),-1,0)),IF(AND(I154=1,H154&lt;&gt;1),1,0))</f>
        <v>0</v>
      </c>
      <c r="Z154" s="11">
        <f ca="1">IF(SUM($W154:Y154)&gt;0,IF(AND(J154=1,I154&lt;&gt;1),1,IF(AND(J154=0,I154&lt;&gt;0),-1,0)),IF(AND(J154=1,I154&lt;&gt;1),1,0))</f>
        <v>0</v>
      </c>
      <c r="AA154" s="11">
        <f ca="1">IF(SUM($W154:Z154)&gt;0,IF(AND(K154=1,J154&lt;&gt;1),1,IF(AND(K154=0,J154&lt;&gt;0),-1,0)),IF(AND(K154=1,J154&lt;&gt;1),1,0))</f>
        <v>0</v>
      </c>
      <c r="AB154" s="11">
        <f ca="1">IF(SUM($W154:AA154)&gt;0,IF(AND(L154=1,K154&lt;&gt;1),1,IF(AND(L154=0,K154&lt;&gt;0),-1,0)),IF(AND(L154=1,K154&lt;&gt;1),1,0))</f>
        <v>0</v>
      </c>
      <c r="AC154" s="11">
        <f ca="1">IF(SUM($W154:AB154)&gt;0,IF(AND(M154=1,L154&lt;&gt;1),1,IF(AND(M154=0,L154&lt;&gt;0),-1,0)),IF(AND(M154=1,L154&lt;&gt;1),1,0))</f>
        <v>0</v>
      </c>
      <c r="AD154" s="11">
        <f ca="1">IF(SUM($W154:AC154)&gt;0,IF(AND(N154=1,M154&lt;&gt;1),1,IF(AND(N154=0,M154&lt;&gt;0),-1,0)),IF(AND(N154=1,M154&lt;&gt;1),1,0))</f>
        <v>0</v>
      </c>
      <c r="AE154" s="11">
        <f ca="1">IF(SUM($W154:AD154)&gt;0,IF(AND(O154=1,N154&lt;&gt;1),1,IF(AND(O154=0,N154&lt;&gt;0),-1,0)),IF(AND(O154=1,N154&lt;&gt;1),1,0))</f>
        <v>0</v>
      </c>
      <c r="AF154" s="11">
        <f ca="1">IF(SUM($W154:AE154)&gt;0,IF(AND(P154=1,O154&lt;&gt;1),1,IF(AND(P154=0,O154&lt;&gt;0),-1,0)),IF(AND(P154=1,O154&lt;&gt;1),1,0))</f>
        <v>0</v>
      </c>
      <c r="AG154" s="11">
        <f ca="1">IF(SUM($W154:AF154)&gt;0,IF(AND(Q154=1,P154&lt;&gt;1),1,IF(AND(Q154=0,P154&lt;&gt;0),-1,0)),IF(AND(Q154=1,P154&lt;&gt;1),1,0))</f>
        <v>1</v>
      </c>
      <c r="AH154" s="11">
        <f ca="1">IF(SUM($W154:AG154)&gt;0,IF(AND(R154=1,Q154&lt;&gt;1),1,IF(AND(R154=0,Q154&lt;&gt;0),-1,0)),IF(AND(R154=1,Q154&lt;&gt;1),1,0))</f>
        <v>0</v>
      </c>
      <c r="AI154" s="11">
        <f ca="1">IF(SUM($W154:AH154)&gt;0,IF(AND(S154=1,R154&lt;&gt;1),1,IF(AND(S154=0,R154&lt;&gt;0),-1,0)),IF(AND(S154=1,R154&lt;&gt;1),1,0))</f>
        <v>-1</v>
      </c>
      <c r="AJ154" s="11">
        <f ca="1">IF(SUM($W154:AI154)&gt;0,IF(AND(T154=1,S154&lt;&gt;1),1,IF(AND(T154=0,S154&lt;&gt;0),-1,0)),IF(AND(T154=1,S154&lt;&gt;1),1,0))</f>
        <v>0</v>
      </c>
      <c r="AK154" s="11">
        <f ca="1">IF(SUM($W154:AJ154)&gt;0,IF(AND(U154=1,T154&lt;&gt;1),1,IF(AND(U154=0,T154&lt;&gt;0),-1,0)),IF(AND(U154=1,T154&lt;&gt;1),1,0))</f>
        <v>0</v>
      </c>
      <c r="AL154" s="11">
        <f t="shared" ca="1" si="111"/>
        <v>1</v>
      </c>
      <c r="AN154" s="4" t="str">
        <f t="shared" ca="1" si="116"/>
        <v/>
      </c>
      <c r="AO154" s="4" t="str">
        <f t="shared" ca="1" si="117"/>
        <v/>
      </c>
      <c r="AP154" s="4" t="str">
        <f t="shared" ca="1" si="118"/>
        <v/>
      </c>
      <c r="AQ154" s="4" t="str">
        <f t="shared" ca="1" si="119"/>
        <v/>
      </c>
      <c r="AR154" s="4" t="str">
        <f t="shared" ca="1" si="120"/>
        <v/>
      </c>
      <c r="AS154" s="4" t="str">
        <f t="shared" ca="1" si="121"/>
        <v/>
      </c>
      <c r="AT154" s="4" t="str">
        <f t="shared" ca="1" si="122"/>
        <v/>
      </c>
      <c r="AU154" s="4" t="str">
        <f t="shared" ca="1" si="123"/>
        <v/>
      </c>
      <c r="AV154" s="4" t="str">
        <f t="shared" ca="1" si="124"/>
        <v/>
      </c>
      <c r="AW154" s="4" t="str">
        <f t="shared" ca="1" si="125"/>
        <v/>
      </c>
      <c r="AX154" s="4">
        <f t="shared" ca="1" si="126"/>
        <v>0</v>
      </c>
      <c r="AY154" s="4" t="str">
        <f t="shared" ca="1" si="127"/>
        <v/>
      </c>
      <c r="AZ154" s="4">
        <f t="shared" ca="1" si="128"/>
        <v>0</v>
      </c>
      <c r="BA154" s="11" t="str">
        <f t="shared" ca="1" si="112"/>
        <v/>
      </c>
      <c r="BB154" s="11" t="str">
        <f t="shared" ca="1" si="113"/>
        <v/>
      </c>
      <c r="BC154" s="11" t="str">
        <f t="shared" ca="1" si="96"/>
        <v/>
      </c>
      <c r="BE154" s="4">
        <f ca="1">COUNT($AN154:AN154)</f>
        <v>0</v>
      </c>
      <c r="BF154" s="4">
        <f ca="1">COUNT($AN154:AO154)</f>
        <v>0</v>
      </c>
      <c r="BG154" s="4">
        <f ca="1">COUNT($AN154:AP154)</f>
        <v>0</v>
      </c>
      <c r="BH154" s="4">
        <f ca="1">COUNT($AN154:AQ154)</f>
        <v>0</v>
      </c>
      <c r="BI154" s="4">
        <f ca="1">COUNT($AN154:AR154)</f>
        <v>0</v>
      </c>
      <c r="BJ154" s="4">
        <f ca="1">COUNT($AN154:AS154)</f>
        <v>0</v>
      </c>
      <c r="BK154" s="4">
        <f ca="1">COUNT($AN154:AT154)</f>
        <v>0</v>
      </c>
      <c r="BL154" s="4">
        <f ca="1">COUNT($AN154:AU154)</f>
        <v>0</v>
      </c>
      <c r="BM154" s="4">
        <f ca="1">COUNT($AN154:AV154)</f>
        <v>0</v>
      </c>
      <c r="BN154" s="4">
        <f ca="1">COUNT($AN154:AW154)</f>
        <v>0</v>
      </c>
      <c r="BO154" s="4">
        <f ca="1">COUNT($AN154:AX154)</f>
        <v>1</v>
      </c>
      <c r="BP154" s="4">
        <f ca="1">COUNT($AN154:AY154)</f>
        <v>1</v>
      </c>
      <c r="BQ154" s="4">
        <f ca="1">COUNT($AN154:AZ154)</f>
        <v>2</v>
      </c>
      <c r="BR154" s="11">
        <f ca="1">COUNT($AN154:BA154)</f>
        <v>2</v>
      </c>
      <c r="BS154" s="11">
        <f ca="1">COUNT($AN154:BB154)</f>
        <v>2</v>
      </c>
      <c r="BT154" s="4">
        <f t="shared" ca="1" si="114"/>
        <v>2</v>
      </c>
      <c r="BV154" s="11">
        <f ca="1">IFERROR(HLOOKUP(BV$1,$BE154:$BS$216,ROWS($BE154:$BE$216),0),"")</f>
        <v>1180701</v>
      </c>
      <c r="BW154" s="11">
        <f ca="1">IFERROR(HLOOKUP(BW$1,$BE154:$BT$216,ROWS($BE154:$BE$216),0),"")</f>
        <v>1200701</v>
      </c>
      <c r="BX154" s="11" t="str">
        <f ca="1">IFERROR(HLOOKUP(BX$1,$BE154:$BS$216,ROWS($BE154:$BE$216),0),"")</f>
        <v/>
      </c>
      <c r="BY154" s="11" t="str">
        <f ca="1">IFERROR(HLOOKUP(BY$1,$BE154:$BT$216,ROWS($BE154:$BE$216),0),"")</f>
        <v/>
      </c>
      <c r="BZ154" s="11" t="str">
        <f ca="1">IFERROR(HLOOKUP(BZ$1,$BE154:$BS$216,ROWS($BE154:$BE$216),0),"")</f>
        <v/>
      </c>
      <c r="CA154" s="11" t="str">
        <f ca="1">IFERROR(HLOOKUP(CA$1,$BE154:$BT$216,ROWS($BE154:$BE$216),0),"")</f>
        <v/>
      </c>
      <c r="CD154" s="4" t="str">
        <f t="shared" ca="1" si="115"/>
        <v>if(Name() == "GRAPHITE-BOM") { includeOK = (DateNum() &gt;= 1180701 AND DateNum() &lt; 1200701); }</v>
      </c>
      <c r="CX154" s="4" t="s">
        <v>22556</v>
      </c>
      <c r="DC154" s="4" t="s">
        <v>20725</v>
      </c>
    </row>
    <row r="155" spans="1:107" x14ac:dyDescent="0.45">
      <c r="B155" s="4" t="s">
        <v>95</v>
      </c>
      <c r="C155" s="4" t="s">
        <v>20312</v>
      </c>
      <c r="D155" s="4" t="s">
        <v>23838</v>
      </c>
      <c r="F155" s="11" t="s">
        <v>20725</v>
      </c>
      <c r="G155" s="4">
        <f t="shared" si="97"/>
        <v>0</v>
      </c>
      <c r="H155" s="4">
        <f t="shared" si="98"/>
        <v>0</v>
      </c>
      <c r="I155" s="4">
        <f t="shared" si="99"/>
        <v>0</v>
      </c>
      <c r="J155" s="4">
        <f t="shared" si="100"/>
        <v>0</v>
      </c>
      <c r="K155" s="4">
        <f t="shared" si="101"/>
        <v>0</v>
      </c>
      <c r="L155" s="4">
        <f t="shared" si="102"/>
        <v>0</v>
      </c>
      <c r="M155" s="4">
        <f t="shared" si="103"/>
        <v>0</v>
      </c>
      <c r="N155" s="4">
        <f t="shared" si="104"/>
        <v>0</v>
      </c>
      <c r="O155" s="4">
        <f t="shared" si="105"/>
        <v>0</v>
      </c>
      <c r="P155" s="4">
        <f t="shared" si="106"/>
        <v>0</v>
      </c>
      <c r="Q155" s="4">
        <f t="shared" si="95"/>
        <v>1</v>
      </c>
      <c r="R155" s="4">
        <f t="shared" si="107"/>
        <v>0</v>
      </c>
      <c r="S155" s="4">
        <f t="shared" si="108"/>
        <v>0</v>
      </c>
      <c r="T155" s="11">
        <f t="shared" si="109"/>
        <v>0</v>
      </c>
      <c r="U155" s="11">
        <f t="shared" si="110"/>
        <v>0</v>
      </c>
      <c r="W155" s="11">
        <f ca="1">IF(SUM($W155:W155)&gt;0,IF(AND(G155=1,F155&lt;&gt;1),1,IF(AND(G155=0,F155&lt;&gt;0),-1,0)),IF(AND(G155=1,F155&lt;&gt;1),1,0))</f>
        <v>0</v>
      </c>
      <c r="X155" s="11">
        <f ca="1">IF(SUM($W155:W155)&gt;0,IF(AND(H155=1,G155&lt;&gt;1),1,IF(AND(H155=0,G155&lt;&gt;0),-1,0)),IF(AND(H155=1,G155&lt;&gt;1),1,0))</f>
        <v>0</v>
      </c>
      <c r="Y155" s="11">
        <f ca="1">IF(SUM($W155:X155)&gt;0,IF(AND(I155=1,H155&lt;&gt;1),1,IF(AND(I155=0,H155&lt;&gt;0),-1,0)),IF(AND(I155=1,H155&lt;&gt;1),1,0))</f>
        <v>0</v>
      </c>
      <c r="Z155" s="11">
        <f ca="1">IF(SUM($W155:Y155)&gt;0,IF(AND(J155=1,I155&lt;&gt;1),1,IF(AND(J155=0,I155&lt;&gt;0),-1,0)),IF(AND(J155=1,I155&lt;&gt;1),1,0))</f>
        <v>0</v>
      </c>
      <c r="AA155" s="11">
        <f ca="1">IF(SUM($W155:Z155)&gt;0,IF(AND(K155=1,J155&lt;&gt;1),1,IF(AND(K155=0,J155&lt;&gt;0),-1,0)),IF(AND(K155=1,J155&lt;&gt;1),1,0))</f>
        <v>0</v>
      </c>
      <c r="AB155" s="11">
        <f ca="1">IF(SUM($W155:AA155)&gt;0,IF(AND(L155=1,K155&lt;&gt;1),1,IF(AND(L155=0,K155&lt;&gt;0),-1,0)),IF(AND(L155=1,K155&lt;&gt;1),1,0))</f>
        <v>0</v>
      </c>
      <c r="AC155" s="11">
        <f ca="1">IF(SUM($W155:AB155)&gt;0,IF(AND(M155=1,L155&lt;&gt;1),1,IF(AND(M155=0,L155&lt;&gt;0),-1,0)),IF(AND(M155=1,L155&lt;&gt;1),1,0))</f>
        <v>0</v>
      </c>
      <c r="AD155" s="11">
        <f ca="1">IF(SUM($W155:AC155)&gt;0,IF(AND(N155=1,M155&lt;&gt;1),1,IF(AND(N155=0,M155&lt;&gt;0),-1,0)),IF(AND(N155=1,M155&lt;&gt;1),1,0))</f>
        <v>0</v>
      </c>
      <c r="AE155" s="11">
        <f ca="1">IF(SUM($W155:AD155)&gt;0,IF(AND(O155=1,N155&lt;&gt;1),1,IF(AND(O155=0,N155&lt;&gt;0),-1,0)),IF(AND(O155=1,N155&lt;&gt;1),1,0))</f>
        <v>0</v>
      </c>
      <c r="AF155" s="11">
        <f ca="1">IF(SUM($W155:AE155)&gt;0,IF(AND(P155=1,O155&lt;&gt;1),1,IF(AND(P155=0,O155&lt;&gt;0),-1,0)),IF(AND(P155=1,O155&lt;&gt;1),1,0))</f>
        <v>0</v>
      </c>
      <c r="AG155" s="11">
        <f ca="1">IF(SUM($W155:AF155)&gt;0,IF(AND(Q155=1,P155&lt;&gt;1),1,IF(AND(Q155=0,P155&lt;&gt;0),-1,0)),IF(AND(Q155=1,P155&lt;&gt;1),1,0))</f>
        <v>1</v>
      </c>
      <c r="AH155" s="11">
        <f ca="1">IF(SUM($W155:AG155)&gt;0,IF(AND(R155=1,Q155&lt;&gt;1),1,IF(AND(R155=0,Q155&lt;&gt;0),-1,0)),IF(AND(R155=1,Q155&lt;&gt;1),1,0))</f>
        <v>-1</v>
      </c>
      <c r="AI155" s="11">
        <f ca="1">IF(SUM($W155:AH155)&gt;0,IF(AND(S155=1,R155&lt;&gt;1),1,IF(AND(S155=0,R155&lt;&gt;0),-1,0)),IF(AND(S155=1,R155&lt;&gt;1),1,0))</f>
        <v>0</v>
      </c>
      <c r="AJ155" s="11">
        <f ca="1">IF(SUM($W155:AI155)&gt;0,IF(AND(T155=1,S155&lt;&gt;1),1,IF(AND(T155=0,S155&lt;&gt;0),-1,0)),IF(AND(T155=1,S155&lt;&gt;1),1,0))</f>
        <v>0</v>
      </c>
      <c r="AK155" s="11">
        <f ca="1">IF(SUM($W155:AJ155)&gt;0,IF(AND(U155=1,T155&lt;&gt;1),1,IF(AND(U155=0,T155&lt;&gt;0),-1,0)),IF(AND(U155=1,T155&lt;&gt;1),1,0))</f>
        <v>0</v>
      </c>
      <c r="AL155" s="11">
        <f t="shared" ca="1" si="111"/>
        <v>1</v>
      </c>
      <c r="AN155" s="4" t="str">
        <f t="shared" ca="1" si="116"/>
        <v/>
      </c>
      <c r="AO155" s="4" t="str">
        <f t="shared" ca="1" si="117"/>
        <v/>
      </c>
      <c r="AP155" s="4" t="str">
        <f t="shared" ca="1" si="118"/>
        <v/>
      </c>
      <c r="AQ155" s="4" t="str">
        <f t="shared" ca="1" si="119"/>
        <v/>
      </c>
      <c r="AR155" s="4" t="str">
        <f t="shared" ca="1" si="120"/>
        <v/>
      </c>
      <c r="AS155" s="4" t="str">
        <f t="shared" ca="1" si="121"/>
        <v/>
      </c>
      <c r="AT155" s="4" t="str">
        <f t="shared" ca="1" si="122"/>
        <v/>
      </c>
      <c r="AU155" s="4" t="str">
        <f t="shared" ca="1" si="123"/>
        <v/>
      </c>
      <c r="AV155" s="4" t="str">
        <f t="shared" ca="1" si="124"/>
        <v/>
      </c>
      <c r="AW155" s="4" t="str">
        <f t="shared" ca="1" si="125"/>
        <v/>
      </c>
      <c r="AX155" s="4">
        <f t="shared" ca="1" si="126"/>
        <v>0</v>
      </c>
      <c r="AY155" s="4">
        <f t="shared" ca="1" si="127"/>
        <v>0</v>
      </c>
      <c r="AZ155" s="4" t="str">
        <f t="shared" ca="1" si="128"/>
        <v/>
      </c>
      <c r="BA155" s="11" t="str">
        <f t="shared" ca="1" si="112"/>
        <v/>
      </c>
      <c r="BB155" s="11" t="str">
        <f t="shared" ca="1" si="113"/>
        <v/>
      </c>
      <c r="BC155" s="11" t="str">
        <f t="shared" ca="1" si="96"/>
        <v/>
      </c>
      <c r="BE155" s="4">
        <f ca="1">COUNT($AN155:AN155)</f>
        <v>0</v>
      </c>
      <c r="BF155" s="4">
        <f ca="1">COUNT($AN155:AO155)</f>
        <v>0</v>
      </c>
      <c r="BG155" s="4">
        <f ca="1">COUNT($AN155:AP155)</f>
        <v>0</v>
      </c>
      <c r="BH155" s="4">
        <f ca="1">COUNT($AN155:AQ155)</f>
        <v>0</v>
      </c>
      <c r="BI155" s="4">
        <f ca="1">COUNT($AN155:AR155)</f>
        <v>0</v>
      </c>
      <c r="BJ155" s="4">
        <f ca="1">COUNT($AN155:AS155)</f>
        <v>0</v>
      </c>
      <c r="BK155" s="4">
        <f ca="1">COUNT($AN155:AT155)</f>
        <v>0</v>
      </c>
      <c r="BL155" s="4">
        <f ca="1">COUNT($AN155:AU155)</f>
        <v>0</v>
      </c>
      <c r="BM155" s="4">
        <f ca="1">COUNT($AN155:AV155)</f>
        <v>0</v>
      </c>
      <c r="BN155" s="4">
        <f ca="1">COUNT($AN155:AW155)</f>
        <v>0</v>
      </c>
      <c r="BO155" s="4">
        <f ca="1">COUNT($AN155:AX155)</f>
        <v>1</v>
      </c>
      <c r="BP155" s="4">
        <f ca="1">COUNT($AN155:AY155)</f>
        <v>2</v>
      </c>
      <c r="BQ155" s="4">
        <f ca="1">COUNT($AN155:AZ155)</f>
        <v>2</v>
      </c>
      <c r="BR155" s="11">
        <f ca="1">COUNT($AN155:BA155)</f>
        <v>2</v>
      </c>
      <c r="BS155" s="11">
        <f ca="1">COUNT($AN155:BB155)</f>
        <v>2</v>
      </c>
      <c r="BT155" s="4">
        <f t="shared" ca="1" si="114"/>
        <v>2</v>
      </c>
      <c r="BV155" s="11">
        <f ca="1">IFERROR(HLOOKUP(BV$1,$BE155:$BS$216,ROWS($BE155:$BE$216),0),"")</f>
        <v>1180701</v>
      </c>
      <c r="BW155" s="11">
        <f ca="1">IFERROR(HLOOKUP(BW$1,$BE155:$BT$216,ROWS($BE155:$BE$216),0),"")</f>
        <v>1190701</v>
      </c>
      <c r="BX155" s="11" t="str">
        <f ca="1">IFERROR(HLOOKUP(BX$1,$BE155:$BS$216,ROWS($BE155:$BE$216),0),"")</f>
        <v/>
      </c>
      <c r="BY155" s="11" t="str">
        <f ca="1">IFERROR(HLOOKUP(BY$1,$BE155:$BT$216,ROWS($BE155:$BE$216),0),"")</f>
        <v/>
      </c>
      <c r="BZ155" s="11" t="str">
        <f ca="1">IFERROR(HLOOKUP(BZ$1,$BE155:$BS$216,ROWS($BE155:$BE$216),0),"")</f>
        <v/>
      </c>
      <c r="CA155" s="11" t="str">
        <f ca="1">IFERROR(HLOOKUP(CA$1,$BE155:$BT$216,ROWS($BE155:$BE$216),0),"")</f>
        <v/>
      </c>
      <c r="CD155" s="4" t="str">
        <f t="shared" ca="1" si="115"/>
        <v>if(Name() == "MATRIMONY-BOM") { includeOK = (DateNum() &gt;= 1180701 AND DateNum() &lt; 1190701); }</v>
      </c>
      <c r="DC155" s="4" t="s">
        <v>22967</v>
      </c>
    </row>
    <row r="156" spans="1:107" x14ac:dyDescent="0.45">
      <c r="B156" s="4" t="s">
        <v>13</v>
      </c>
      <c r="C156" s="4" t="s">
        <v>22963</v>
      </c>
      <c r="D156" s="4" t="s">
        <v>23760</v>
      </c>
      <c r="F156" s="11" t="s">
        <v>22967</v>
      </c>
      <c r="G156" s="4">
        <f t="shared" si="97"/>
        <v>0</v>
      </c>
      <c r="H156" s="4">
        <f t="shared" si="98"/>
        <v>0</v>
      </c>
      <c r="I156" s="4">
        <f t="shared" si="99"/>
        <v>0</v>
      </c>
      <c r="J156" s="4">
        <f t="shared" si="100"/>
        <v>0</v>
      </c>
      <c r="K156" s="4">
        <f t="shared" si="101"/>
        <v>0</v>
      </c>
      <c r="L156" s="4">
        <f t="shared" si="102"/>
        <v>0</v>
      </c>
      <c r="M156" s="4">
        <f t="shared" si="103"/>
        <v>0</v>
      </c>
      <c r="N156" s="4">
        <f t="shared" si="104"/>
        <v>0</v>
      </c>
      <c r="O156" s="4">
        <f t="shared" si="105"/>
        <v>0</v>
      </c>
      <c r="P156" s="4">
        <f t="shared" si="106"/>
        <v>0</v>
      </c>
      <c r="Q156" s="4">
        <f t="shared" si="95"/>
        <v>1</v>
      </c>
      <c r="R156" s="4">
        <f t="shared" si="107"/>
        <v>0</v>
      </c>
      <c r="S156" s="4">
        <f t="shared" si="108"/>
        <v>0</v>
      </c>
      <c r="T156" s="11">
        <f t="shared" si="109"/>
        <v>0</v>
      </c>
      <c r="U156" s="11">
        <f t="shared" si="110"/>
        <v>0</v>
      </c>
      <c r="W156" s="11">
        <f ca="1">IF(SUM($W156:W156)&gt;0,IF(AND(G156=1,F156&lt;&gt;1),1,IF(AND(G156=0,F156&lt;&gt;0),-1,0)),IF(AND(G156=1,F156&lt;&gt;1),1,0))</f>
        <v>0</v>
      </c>
      <c r="X156" s="11">
        <f ca="1">IF(SUM($W156:W156)&gt;0,IF(AND(H156=1,G156&lt;&gt;1),1,IF(AND(H156=0,G156&lt;&gt;0),-1,0)),IF(AND(H156=1,G156&lt;&gt;1),1,0))</f>
        <v>0</v>
      </c>
      <c r="Y156" s="11">
        <f ca="1">IF(SUM($W156:X156)&gt;0,IF(AND(I156=1,H156&lt;&gt;1),1,IF(AND(I156=0,H156&lt;&gt;0),-1,0)),IF(AND(I156=1,H156&lt;&gt;1),1,0))</f>
        <v>0</v>
      </c>
      <c r="Z156" s="11">
        <f ca="1">IF(SUM($W156:Y156)&gt;0,IF(AND(J156=1,I156&lt;&gt;1),1,IF(AND(J156=0,I156&lt;&gt;0),-1,0)),IF(AND(J156=1,I156&lt;&gt;1),1,0))</f>
        <v>0</v>
      </c>
      <c r="AA156" s="11">
        <f ca="1">IF(SUM($W156:Z156)&gt;0,IF(AND(K156=1,J156&lt;&gt;1),1,IF(AND(K156=0,J156&lt;&gt;0),-1,0)),IF(AND(K156=1,J156&lt;&gt;1),1,0))</f>
        <v>0</v>
      </c>
      <c r="AB156" s="11">
        <f ca="1">IF(SUM($W156:AA156)&gt;0,IF(AND(L156=1,K156&lt;&gt;1),1,IF(AND(L156=0,K156&lt;&gt;0),-1,0)),IF(AND(L156=1,K156&lt;&gt;1),1,0))</f>
        <v>0</v>
      </c>
      <c r="AC156" s="11">
        <f ca="1">IF(SUM($W156:AB156)&gt;0,IF(AND(M156=1,L156&lt;&gt;1),1,IF(AND(M156=0,L156&lt;&gt;0),-1,0)),IF(AND(M156=1,L156&lt;&gt;1),1,0))</f>
        <v>0</v>
      </c>
      <c r="AD156" s="11">
        <f ca="1">IF(SUM($W156:AC156)&gt;0,IF(AND(N156=1,M156&lt;&gt;1),1,IF(AND(N156=0,M156&lt;&gt;0),-1,0)),IF(AND(N156=1,M156&lt;&gt;1),1,0))</f>
        <v>0</v>
      </c>
      <c r="AE156" s="11">
        <f ca="1">IF(SUM($W156:AD156)&gt;0,IF(AND(O156=1,N156&lt;&gt;1),1,IF(AND(O156=0,N156&lt;&gt;0),-1,0)),IF(AND(O156=1,N156&lt;&gt;1),1,0))</f>
        <v>0</v>
      </c>
      <c r="AF156" s="11">
        <f ca="1">IF(SUM($W156:AE156)&gt;0,IF(AND(P156=1,O156&lt;&gt;1),1,IF(AND(P156=0,O156&lt;&gt;0),-1,0)),IF(AND(P156=1,O156&lt;&gt;1),1,0))</f>
        <v>0</v>
      </c>
      <c r="AG156" s="11">
        <f ca="1">IF(SUM($W156:AF156)&gt;0,IF(AND(Q156=1,P156&lt;&gt;1),1,IF(AND(Q156=0,P156&lt;&gt;0),-1,0)),IF(AND(Q156=1,P156&lt;&gt;1),1,0))</f>
        <v>1</v>
      </c>
      <c r="AH156" s="11">
        <f ca="1">IF(SUM($W156:AG156)&gt;0,IF(AND(R156=1,Q156&lt;&gt;1),1,IF(AND(R156=0,Q156&lt;&gt;0),-1,0)),IF(AND(R156=1,Q156&lt;&gt;1),1,0))</f>
        <v>-1</v>
      </c>
      <c r="AI156" s="11">
        <f ca="1">IF(SUM($W156:AH156)&gt;0,IF(AND(S156=1,R156&lt;&gt;1),1,IF(AND(S156=0,R156&lt;&gt;0),-1,0)),IF(AND(S156=1,R156&lt;&gt;1),1,0))</f>
        <v>0</v>
      </c>
      <c r="AJ156" s="11">
        <f ca="1">IF(SUM($W156:AI156)&gt;0,IF(AND(T156=1,S156&lt;&gt;1),1,IF(AND(T156=0,S156&lt;&gt;0),-1,0)),IF(AND(T156=1,S156&lt;&gt;1),1,0))</f>
        <v>0</v>
      </c>
      <c r="AK156" s="11">
        <f ca="1">IF(SUM($W156:AJ156)&gt;0,IF(AND(U156=1,T156&lt;&gt;1),1,IF(AND(U156=0,T156&lt;&gt;0),-1,0)),IF(AND(U156=1,T156&lt;&gt;1),1,0))</f>
        <v>0</v>
      </c>
      <c r="AL156" s="11">
        <f t="shared" ca="1" si="111"/>
        <v>1</v>
      </c>
      <c r="AN156" s="4" t="str">
        <f t="shared" ca="1" si="116"/>
        <v/>
      </c>
      <c r="AO156" s="4" t="str">
        <f t="shared" ca="1" si="117"/>
        <v/>
      </c>
      <c r="AP156" s="4" t="str">
        <f t="shared" ca="1" si="118"/>
        <v/>
      </c>
      <c r="AQ156" s="4" t="str">
        <f t="shared" ca="1" si="119"/>
        <v/>
      </c>
      <c r="AR156" s="4" t="str">
        <f t="shared" ca="1" si="120"/>
        <v/>
      </c>
      <c r="AS156" s="4" t="str">
        <f t="shared" ca="1" si="121"/>
        <v/>
      </c>
      <c r="AT156" s="4" t="str">
        <f t="shared" ca="1" si="122"/>
        <v/>
      </c>
      <c r="AU156" s="4" t="str">
        <f t="shared" ca="1" si="123"/>
        <v/>
      </c>
      <c r="AV156" s="4" t="str">
        <f t="shared" ca="1" si="124"/>
        <v/>
      </c>
      <c r="AW156" s="4" t="str">
        <f t="shared" ca="1" si="125"/>
        <v/>
      </c>
      <c r="AX156" s="4">
        <f t="shared" ca="1" si="126"/>
        <v>0</v>
      </c>
      <c r="AY156" s="4">
        <f t="shared" ca="1" si="127"/>
        <v>0</v>
      </c>
      <c r="AZ156" s="4" t="str">
        <f t="shared" ca="1" si="128"/>
        <v/>
      </c>
      <c r="BA156" s="11" t="str">
        <f t="shared" ca="1" si="112"/>
        <v/>
      </c>
      <c r="BB156" s="11" t="str">
        <f t="shared" ca="1" si="113"/>
        <v/>
      </c>
      <c r="BC156" s="11" t="str">
        <f t="shared" ca="1" si="96"/>
        <v/>
      </c>
      <c r="BE156" s="4">
        <f ca="1">COUNT($AN156:AN156)</f>
        <v>0</v>
      </c>
      <c r="BF156" s="4">
        <f ca="1">COUNT($AN156:AO156)</f>
        <v>0</v>
      </c>
      <c r="BG156" s="4">
        <f ca="1">COUNT($AN156:AP156)</f>
        <v>0</v>
      </c>
      <c r="BH156" s="4">
        <f ca="1">COUNT($AN156:AQ156)</f>
        <v>0</v>
      </c>
      <c r="BI156" s="4">
        <f ca="1">COUNT($AN156:AR156)</f>
        <v>0</v>
      </c>
      <c r="BJ156" s="4">
        <f ca="1">COUNT($AN156:AS156)</f>
        <v>0</v>
      </c>
      <c r="BK156" s="4">
        <f ca="1">COUNT($AN156:AT156)</f>
        <v>0</v>
      </c>
      <c r="BL156" s="4">
        <f ca="1">COUNT($AN156:AU156)</f>
        <v>0</v>
      </c>
      <c r="BM156" s="4">
        <f ca="1">COUNT($AN156:AV156)</f>
        <v>0</v>
      </c>
      <c r="BN156" s="4">
        <f ca="1">COUNT($AN156:AW156)</f>
        <v>0</v>
      </c>
      <c r="BO156" s="4">
        <f ca="1">COUNT($AN156:AX156)</f>
        <v>1</v>
      </c>
      <c r="BP156" s="4">
        <f ca="1">COUNT($AN156:AY156)</f>
        <v>2</v>
      </c>
      <c r="BQ156" s="4">
        <f ca="1">COUNT($AN156:AZ156)</f>
        <v>2</v>
      </c>
      <c r="BR156" s="11">
        <f ca="1">COUNT($AN156:BA156)</f>
        <v>2</v>
      </c>
      <c r="BS156" s="11">
        <f ca="1">COUNT($AN156:BB156)</f>
        <v>2</v>
      </c>
      <c r="BT156" s="4">
        <f t="shared" ca="1" si="114"/>
        <v>2</v>
      </c>
      <c r="BV156" s="11">
        <f ca="1">IFERROR(HLOOKUP(BV$1,$BE156:$BS$216,ROWS($BE156:$BE$216),0),"")</f>
        <v>1180701</v>
      </c>
      <c r="BW156" s="11">
        <f ca="1">IFERROR(HLOOKUP(BW$1,$BE156:$BT$216,ROWS($BE156:$BE$216),0),"")</f>
        <v>1190701</v>
      </c>
      <c r="BX156" s="11" t="str">
        <f ca="1">IFERROR(HLOOKUP(BX$1,$BE156:$BS$216,ROWS($BE156:$BE$216),0),"")</f>
        <v/>
      </c>
      <c r="BY156" s="11" t="str">
        <f ca="1">IFERROR(HLOOKUP(BY$1,$BE156:$BT$216,ROWS($BE156:$BE$216),0),"")</f>
        <v/>
      </c>
      <c r="BZ156" s="11" t="str">
        <f ca="1">IFERROR(HLOOKUP(BZ$1,$BE156:$BS$216,ROWS($BE156:$BE$216),0),"")</f>
        <v/>
      </c>
      <c r="CA156" s="11" t="str">
        <f ca="1">IFERROR(HLOOKUP(CA$1,$BE156:$BT$216,ROWS($BE156:$BE$216),0),"")</f>
        <v/>
      </c>
      <c r="CD156" s="4" t="str">
        <f t="shared" ca="1" si="115"/>
        <v>if(Name() == "TIRUMALCHM-BOM") { includeOK = (DateNum() &gt;= 1180701 AND DateNum() &lt; 1190701); }</v>
      </c>
      <c r="DC156" s="4" t="s">
        <v>18435</v>
      </c>
    </row>
    <row r="157" spans="1:107" x14ac:dyDescent="0.45">
      <c r="A157" s="4">
        <v>2013</v>
      </c>
      <c r="F157" s="11" t="s">
        <v>18435</v>
      </c>
      <c r="G157" s="4">
        <f t="shared" si="97"/>
        <v>0</v>
      </c>
      <c r="H157" s="4">
        <f t="shared" si="98"/>
        <v>0</v>
      </c>
      <c r="I157" s="4">
        <f t="shared" si="99"/>
        <v>0</v>
      </c>
      <c r="J157" s="4">
        <f t="shared" si="100"/>
        <v>0</v>
      </c>
      <c r="K157" s="4">
        <f t="shared" si="101"/>
        <v>0</v>
      </c>
      <c r="L157" s="4">
        <f t="shared" si="102"/>
        <v>0</v>
      </c>
      <c r="M157" s="4">
        <f t="shared" si="103"/>
        <v>0</v>
      </c>
      <c r="N157" s="4">
        <f t="shared" si="104"/>
        <v>0</v>
      </c>
      <c r="O157" s="4">
        <f t="shared" si="105"/>
        <v>0</v>
      </c>
      <c r="P157" s="4">
        <f t="shared" si="106"/>
        <v>0</v>
      </c>
      <c r="Q157" s="4">
        <f t="shared" si="95"/>
        <v>1</v>
      </c>
      <c r="R157" s="4">
        <f t="shared" si="107"/>
        <v>0</v>
      </c>
      <c r="S157" s="4">
        <f t="shared" si="108"/>
        <v>0</v>
      </c>
      <c r="T157" s="11">
        <f t="shared" si="109"/>
        <v>0</v>
      </c>
      <c r="U157" s="11">
        <f t="shared" si="110"/>
        <v>0</v>
      </c>
      <c r="W157" s="11">
        <f ca="1">IF(SUM($W157:W157)&gt;0,IF(AND(G157=1,F157&lt;&gt;1),1,IF(AND(G157=0,F157&lt;&gt;0),-1,0)),IF(AND(G157=1,F157&lt;&gt;1),1,0))</f>
        <v>0</v>
      </c>
      <c r="X157" s="11">
        <f ca="1">IF(SUM($W157:W157)&gt;0,IF(AND(H157=1,G157&lt;&gt;1),1,IF(AND(H157=0,G157&lt;&gt;0),-1,0)),IF(AND(H157=1,G157&lt;&gt;1),1,0))</f>
        <v>0</v>
      </c>
      <c r="Y157" s="11">
        <f ca="1">IF(SUM($W157:X157)&gt;0,IF(AND(I157=1,H157&lt;&gt;1),1,IF(AND(I157=0,H157&lt;&gt;0),-1,0)),IF(AND(I157=1,H157&lt;&gt;1),1,0))</f>
        <v>0</v>
      </c>
      <c r="Z157" s="11">
        <f ca="1">IF(SUM($W157:Y157)&gt;0,IF(AND(J157=1,I157&lt;&gt;1),1,IF(AND(J157=0,I157&lt;&gt;0),-1,0)),IF(AND(J157=1,I157&lt;&gt;1),1,0))</f>
        <v>0</v>
      </c>
      <c r="AA157" s="11">
        <f ca="1">IF(SUM($W157:Z157)&gt;0,IF(AND(K157=1,J157&lt;&gt;1),1,IF(AND(K157=0,J157&lt;&gt;0),-1,0)),IF(AND(K157=1,J157&lt;&gt;1),1,0))</f>
        <v>0</v>
      </c>
      <c r="AB157" s="11">
        <f ca="1">IF(SUM($W157:AA157)&gt;0,IF(AND(L157=1,K157&lt;&gt;1),1,IF(AND(L157=0,K157&lt;&gt;0),-1,0)),IF(AND(L157=1,K157&lt;&gt;1),1,0))</f>
        <v>0</v>
      </c>
      <c r="AC157" s="11">
        <f ca="1">IF(SUM($W157:AB157)&gt;0,IF(AND(M157=1,L157&lt;&gt;1),1,IF(AND(M157=0,L157&lt;&gt;0),-1,0)),IF(AND(M157=1,L157&lt;&gt;1),1,0))</f>
        <v>0</v>
      </c>
      <c r="AD157" s="11">
        <f ca="1">IF(SUM($W157:AC157)&gt;0,IF(AND(N157=1,M157&lt;&gt;1),1,IF(AND(N157=0,M157&lt;&gt;0),-1,0)),IF(AND(N157=1,M157&lt;&gt;1),1,0))</f>
        <v>0</v>
      </c>
      <c r="AE157" s="11">
        <f ca="1">IF(SUM($W157:AD157)&gt;0,IF(AND(O157=1,N157&lt;&gt;1),1,IF(AND(O157=0,N157&lt;&gt;0),-1,0)),IF(AND(O157=1,N157&lt;&gt;1),1,0))</f>
        <v>0</v>
      </c>
      <c r="AF157" s="11">
        <f ca="1">IF(SUM($W157:AE157)&gt;0,IF(AND(P157=1,O157&lt;&gt;1),1,IF(AND(P157=0,O157&lt;&gt;0),-1,0)),IF(AND(P157=1,O157&lt;&gt;1),1,0))</f>
        <v>0</v>
      </c>
      <c r="AG157" s="11">
        <f ca="1">IF(SUM($W157:AF157)&gt;0,IF(AND(Q157=1,P157&lt;&gt;1),1,IF(AND(Q157=0,P157&lt;&gt;0),-1,0)),IF(AND(Q157=1,P157&lt;&gt;1),1,0))</f>
        <v>1</v>
      </c>
      <c r="AH157" s="11">
        <f ca="1">IF(SUM($W157:AG157)&gt;0,IF(AND(R157=1,Q157&lt;&gt;1),1,IF(AND(R157=0,Q157&lt;&gt;0),-1,0)),IF(AND(R157=1,Q157&lt;&gt;1),1,0))</f>
        <v>-1</v>
      </c>
      <c r="AI157" s="11">
        <f ca="1">IF(SUM($W157:AH157)&gt;0,IF(AND(S157=1,R157&lt;&gt;1),1,IF(AND(S157=0,R157&lt;&gt;0),-1,0)),IF(AND(S157=1,R157&lt;&gt;1),1,0))</f>
        <v>0</v>
      </c>
      <c r="AJ157" s="11">
        <f ca="1">IF(SUM($W157:AI157)&gt;0,IF(AND(T157=1,S157&lt;&gt;1),1,IF(AND(T157=0,S157&lt;&gt;0),-1,0)),IF(AND(T157=1,S157&lt;&gt;1),1,0))</f>
        <v>0</v>
      </c>
      <c r="AK157" s="11">
        <f ca="1">IF(SUM($W157:AJ157)&gt;0,IF(AND(U157=1,T157&lt;&gt;1),1,IF(AND(U157=0,T157&lt;&gt;0),-1,0)),IF(AND(U157=1,T157&lt;&gt;1),1,0))</f>
        <v>0</v>
      </c>
      <c r="AL157" s="11">
        <f t="shared" ca="1" si="111"/>
        <v>1</v>
      </c>
      <c r="AN157" s="4" t="str">
        <f t="shared" ca="1" si="116"/>
        <v/>
      </c>
      <c r="AO157" s="4" t="str">
        <f t="shared" ca="1" si="117"/>
        <v/>
      </c>
      <c r="AP157" s="4" t="str">
        <f t="shared" ca="1" si="118"/>
        <v/>
      </c>
      <c r="AQ157" s="4" t="str">
        <f t="shared" ca="1" si="119"/>
        <v/>
      </c>
      <c r="AR157" s="4" t="str">
        <f t="shared" ca="1" si="120"/>
        <v/>
      </c>
      <c r="AS157" s="4" t="str">
        <f t="shared" ca="1" si="121"/>
        <v/>
      </c>
      <c r="AT157" s="4" t="str">
        <f t="shared" ca="1" si="122"/>
        <v/>
      </c>
      <c r="AU157" s="4" t="str">
        <f t="shared" ca="1" si="123"/>
        <v/>
      </c>
      <c r="AV157" s="4" t="str">
        <f t="shared" ca="1" si="124"/>
        <v/>
      </c>
      <c r="AW157" s="4" t="str">
        <f t="shared" ca="1" si="125"/>
        <v/>
      </c>
      <c r="AX157" s="4">
        <f t="shared" ca="1" si="126"/>
        <v>0</v>
      </c>
      <c r="AY157" s="4">
        <f t="shared" ca="1" si="127"/>
        <v>0</v>
      </c>
      <c r="AZ157" s="4" t="str">
        <f t="shared" ca="1" si="128"/>
        <v/>
      </c>
      <c r="BA157" s="11" t="str">
        <f t="shared" ca="1" si="112"/>
        <v/>
      </c>
      <c r="BB157" s="11" t="str">
        <f t="shared" ca="1" si="113"/>
        <v/>
      </c>
      <c r="BC157" s="11" t="str">
        <f t="shared" ca="1" si="96"/>
        <v/>
      </c>
      <c r="BE157" s="4">
        <f ca="1">COUNT($AN157:AN157)</f>
        <v>0</v>
      </c>
      <c r="BF157" s="4">
        <f ca="1">COUNT($AN157:AO157)</f>
        <v>0</v>
      </c>
      <c r="BG157" s="4">
        <f ca="1">COUNT($AN157:AP157)</f>
        <v>0</v>
      </c>
      <c r="BH157" s="4">
        <f ca="1">COUNT($AN157:AQ157)</f>
        <v>0</v>
      </c>
      <c r="BI157" s="4">
        <f ca="1">COUNT($AN157:AR157)</f>
        <v>0</v>
      </c>
      <c r="BJ157" s="4">
        <f ca="1">COUNT($AN157:AS157)</f>
        <v>0</v>
      </c>
      <c r="BK157" s="4">
        <f ca="1">COUNT($AN157:AT157)</f>
        <v>0</v>
      </c>
      <c r="BL157" s="4">
        <f ca="1">COUNT($AN157:AU157)</f>
        <v>0</v>
      </c>
      <c r="BM157" s="4">
        <f ca="1">COUNT($AN157:AV157)</f>
        <v>0</v>
      </c>
      <c r="BN157" s="4">
        <f ca="1">COUNT($AN157:AW157)</f>
        <v>0</v>
      </c>
      <c r="BO157" s="4">
        <f ca="1">COUNT($AN157:AX157)</f>
        <v>1</v>
      </c>
      <c r="BP157" s="4">
        <f ca="1">COUNT($AN157:AY157)</f>
        <v>2</v>
      </c>
      <c r="BQ157" s="4">
        <f ca="1">COUNT($AN157:AZ157)</f>
        <v>2</v>
      </c>
      <c r="BR157" s="11">
        <f ca="1">COUNT($AN157:BA157)</f>
        <v>2</v>
      </c>
      <c r="BS157" s="11">
        <f ca="1">COUNT($AN157:BB157)</f>
        <v>2</v>
      </c>
      <c r="BT157" s="4">
        <f t="shared" ca="1" si="114"/>
        <v>2</v>
      </c>
      <c r="BV157" s="11">
        <f ca="1">IFERROR(HLOOKUP(BV$1,$BE157:$BS$216,ROWS($BE157:$BE$216),0),"")</f>
        <v>1180701</v>
      </c>
      <c r="BW157" s="11">
        <f ca="1">IFERROR(HLOOKUP(BW$1,$BE157:$BT$216,ROWS($BE157:$BE$216),0),"")</f>
        <v>1190701</v>
      </c>
      <c r="BX157" s="11" t="str">
        <f ca="1">IFERROR(HLOOKUP(BX$1,$BE157:$BS$216,ROWS($BE157:$BE$216),0),"")</f>
        <v/>
      </c>
      <c r="BY157" s="11" t="str">
        <f ca="1">IFERROR(HLOOKUP(BY$1,$BE157:$BT$216,ROWS($BE157:$BE$216),0),"")</f>
        <v/>
      </c>
      <c r="BZ157" s="11" t="str">
        <f ca="1">IFERROR(HLOOKUP(BZ$1,$BE157:$BS$216,ROWS($BE157:$BE$216),0),"")</f>
        <v/>
      </c>
      <c r="CA157" s="11" t="str">
        <f ca="1">IFERROR(HLOOKUP(CA$1,$BE157:$BT$216,ROWS($BE157:$BE$216),0),"")</f>
        <v/>
      </c>
      <c r="CD157" s="4" t="str">
        <f t="shared" ca="1" si="115"/>
        <v>if(Name() == "BHARATSE-BOM") { includeOK = (DateNum() &gt;= 1180701 AND DateNum() &lt; 1190701); }</v>
      </c>
      <c r="DC157" s="4" t="s">
        <v>19816</v>
      </c>
    </row>
    <row r="158" spans="1:107" x14ac:dyDescent="0.45">
      <c r="B158" s="4" t="s">
        <v>119</v>
      </c>
      <c r="C158" s="4" t="s">
        <v>18752</v>
      </c>
      <c r="D158" s="4" t="s">
        <v>23752</v>
      </c>
      <c r="F158" s="11" t="s">
        <v>19816</v>
      </c>
      <c r="G158" s="4">
        <f t="shared" si="97"/>
        <v>0</v>
      </c>
      <c r="H158" s="4">
        <f t="shared" si="98"/>
        <v>0</v>
      </c>
      <c r="I158" s="4">
        <f t="shared" si="99"/>
        <v>0</v>
      </c>
      <c r="J158" s="4">
        <f t="shared" si="100"/>
        <v>0</v>
      </c>
      <c r="K158" s="4">
        <f t="shared" si="101"/>
        <v>0</v>
      </c>
      <c r="L158" s="4">
        <f t="shared" si="102"/>
        <v>0</v>
      </c>
      <c r="M158" s="4">
        <f t="shared" si="103"/>
        <v>0</v>
      </c>
      <c r="N158" s="4">
        <f t="shared" si="104"/>
        <v>0</v>
      </c>
      <c r="O158" s="4">
        <f t="shared" si="105"/>
        <v>0</v>
      </c>
      <c r="P158" s="4">
        <f t="shared" si="106"/>
        <v>0</v>
      </c>
      <c r="Q158" s="4">
        <f t="shared" si="95"/>
        <v>1</v>
      </c>
      <c r="R158" s="4">
        <f t="shared" si="107"/>
        <v>0</v>
      </c>
      <c r="S158" s="4">
        <f t="shared" si="108"/>
        <v>0</v>
      </c>
      <c r="T158" s="11">
        <f t="shared" si="109"/>
        <v>0</v>
      </c>
      <c r="U158" s="11">
        <f t="shared" si="110"/>
        <v>0</v>
      </c>
      <c r="W158" s="11">
        <f ca="1">IF(SUM($W158:W158)&gt;0,IF(AND(G158=1,F158&lt;&gt;1),1,IF(AND(G158=0,F158&lt;&gt;0),-1,0)),IF(AND(G158=1,F158&lt;&gt;1),1,0))</f>
        <v>0</v>
      </c>
      <c r="X158" s="11">
        <f ca="1">IF(SUM($W158:W158)&gt;0,IF(AND(H158=1,G158&lt;&gt;1),1,IF(AND(H158=0,G158&lt;&gt;0),-1,0)),IF(AND(H158=1,G158&lt;&gt;1),1,0))</f>
        <v>0</v>
      </c>
      <c r="Y158" s="11">
        <f ca="1">IF(SUM($W158:X158)&gt;0,IF(AND(I158=1,H158&lt;&gt;1),1,IF(AND(I158=0,H158&lt;&gt;0),-1,0)),IF(AND(I158=1,H158&lt;&gt;1),1,0))</f>
        <v>0</v>
      </c>
      <c r="Z158" s="11">
        <f ca="1">IF(SUM($W158:Y158)&gt;0,IF(AND(J158=1,I158&lt;&gt;1),1,IF(AND(J158=0,I158&lt;&gt;0),-1,0)),IF(AND(J158=1,I158&lt;&gt;1),1,0))</f>
        <v>0</v>
      </c>
      <c r="AA158" s="11">
        <f ca="1">IF(SUM($W158:Z158)&gt;0,IF(AND(K158=1,J158&lt;&gt;1),1,IF(AND(K158=0,J158&lt;&gt;0),-1,0)),IF(AND(K158=1,J158&lt;&gt;1),1,0))</f>
        <v>0</v>
      </c>
      <c r="AB158" s="11">
        <f ca="1">IF(SUM($W158:AA158)&gt;0,IF(AND(L158=1,K158&lt;&gt;1),1,IF(AND(L158=0,K158&lt;&gt;0),-1,0)),IF(AND(L158=1,K158&lt;&gt;1),1,0))</f>
        <v>0</v>
      </c>
      <c r="AC158" s="11">
        <f ca="1">IF(SUM($W158:AB158)&gt;0,IF(AND(M158=1,L158&lt;&gt;1),1,IF(AND(M158=0,L158&lt;&gt;0),-1,0)),IF(AND(M158=1,L158&lt;&gt;1),1,0))</f>
        <v>0</v>
      </c>
      <c r="AD158" s="11">
        <f ca="1">IF(SUM($W158:AC158)&gt;0,IF(AND(N158=1,M158&lt;&gt;1),1,IF(AND(N158=0,M158&lt;&gt;0),-1,0)),IF(AND(N158=1,M158&lt;&gt;1),1,0))</f>
        <v>0</v>
      </c>
      <c r="AE158" s="11">
        <f ca="1">IF(SUM($W158:AD158)&gt;0,IF(AND(O158=1,N158&lt;&gt;1),1,IF(AND(O158=0,N158&lt;&gt;0),-1,0)),IF(AND(O158=1,N158&lt;&gt;1),1,0))</f>
        <v>0</v>
      </c>
      <c r="AF158" s="11">
        <f ca="1">IF(SUM($W158:AE158)&gt;0,IF(AND(P158=1,O158&lt;&gt;1),1,IF(AND(P158=0,O158&lt;&gt;0),-1,0)),IF(AND(P158=1,O158&lt;&gt;1),1,0))</f>
        <v>0</v>
      </c>
      <c r="AG158" s="11">
        <f ca="1">IF(SUM($W158:AF158)&gt;0,IF(AND(Q158=1,P158&lt;&gt;1),1,IF(AND(Q158=0,P158&lt;&gt;0),-1,0)),IF(AND(Q158=1,P158&lt;&gt;1),1,0))</f>
        <v>1</v>
      </c>
      <c r="AH158" s="11">
        <f ca="1">IF(SUM($W158:AG158)&gt;0,IF(AND(R158=1,Q158&lt;&gt;1),1,IF(AND(R158=0,Q158&lt;&gt;0),-1,0)),IF(AND(R158=1,Q158&lt;&gt;1),1,0))</f>
        <v>-1</v>
      </c>
      <c r="AI158" s="11">
        <f ca="1">IF(SUM($W158:AH158)&gt;0,IF(AND(S158=1,R158&lt;&gt;1),1,IF(AND(S158=0,R158&lt;&gt;0),-1,0)),IF(AND(S158=1,R158&lt;&gt;1),1,0))</f>
        <v>0</v>
      </c>
      <c r="AJ158" s="11">
        <f ca="1">IF(SUM($W158:AI158)&gt;0,IF(AND(T158=1,S158&lt;&gt;1),1,IF(AND(T158=0,S158&lt;&gt;0),-1,0)),IF(AND(T158=1,S158&lt;&gt;1),1,0))</f>
        <v>0</v>
      </c>
      <c r="AK158" s="11">
        <f ca="1">IF(SUM($W158:AJ158)&gt;0,IF(AND(U158=1,T158&lt;&gt;1),1,IF(AND(U158=0,T158&lt;&gt;0),-1,0)),IF(AND(U158=1,T158&lt;&gt;1),1,0))</f>
        <v>0</v>
      </c>
      <c r="AL158" s="11">
        <f t="shared" ca="1" si="111"/>
        <v>1</v>
      </c>
      <c r="AN158" s="4" t="str">
        <f t="shared" ca="1" si="116"/>
        <v/>
      </c>
      <c r="AO158" s="4" t="str">
        <f t="shared" ca="1" si="117"/>
        <v/>
      </c>
      <c r="AP158" s="4" t="str">
        <f t="shared" ca="1" si="118"/>
        <v/>
      </c>
      <c r="AQ158" s="4" t="str">
        <f t="shared" ca="1" si="119"/>
        <v/>
      </c>
      <c r="AR158" s="4" t="str">
        <f t="shared" ca="1" si="120"/>
        <v/>
      </c>
      <c r="AS158" s="4" t="str">
        <f t="shared" ca="1" si="121"/>
        <v/>
      </c>
      <c r="AT158" s="4" t="str">
        <f t="shared" ca="1" si="122"/>
        <v/>
      </c>
      <c r="AU158" s="4" t="str">
        <f t="shared" ca="1" si="123"/>
        <v/>
      </c>
      <c r="AV158" s="4" t="str">
        <f t="shared" ca="1" si="124"/>
        <v/>
      </c>
      <c r="AW158" s="4" t="str">
        <f t="shared" ca="1" si="125"/>
        <v/>
      </c>
      <c r="AX158" s="4">
        <f t="shared" ca="1" si="126"/>
        <v>0</v>
      </c>
      <c r="AY158" s="4">
        <f t="shared" ca="1" si="127"/>
        <v>0</v>
      </c>
      <c r="AZ158" s="4" t="str">
        <f t="shared" ca="1" si="128"/>
        <v/>
      </c>
      <c r="BA158" s="11" t="str">
        <f t="shared" ca="1" si="112"/>
        <v/>
      </c>
      <c r="BB158" s="11" t="str">
        <f t="shared" ca="1" si="113"/>
        <v/>
      </c>
      <c r="BC158" s="11" t="str">
        <f t="shared" ca="1" si="96"/>
        <v/>
      </c>
      <c r="BE158" s="4">
        <f ca="1">COUNT($AN158:AN158)</f>
        <v>0</v>
      </c>
      <c r="BF158" s="4">
        <f ca="1">COUNT($AN158:AO158)</f>
        <v>0</v>
      </c>
      <c r="BG158" s="4">
        <f ca="1">COUNT($AN158:AP158)</f>
        <v>0</v>
      </c>
      <c r="BH158" s="4">
        <f ca="1">COUNT($AN158:AQ158)</f>
        <v>0</v>
      </c>
      <c r="BI158" s="4">
        <f ca="1">COUNT($AN158:AR158)</f>
        <v>0</v>
      </c>
      <c r="BJ158" s="4">
        <f ca="1">COUNT($AN158:AS158)</f>
        <v>0</v>
      </c>
      <c r="BK158" s="4">
        <f ca="1">COUNT($AN158:AT158)</f>
        <v>0</v>
      </c>
      <c r="BL158" s="4">
        <f ca="1">COUNT($AN158:AU158)</f>
        <v>0</v>
      </c>
      <c r="BM158" s="4">
        <f ca="1">COUNT($AN158:AV158)</f>
        <v>0</v>
      </c>
      <c r="BN158" s="4">
        <f ca="1">COUNT($AN158:AW158)</f>
        <v>0</v>
      </c>
      <c r="BO158" s="4">
        <f ca="1">COUNT($AN158:AX158)</f>
        <v>1</v>
      </c>
      <c r="BP158" s="4">
        <f ca="1">COUNT($AN158:AY158)</f>
        <v>2</v>
      </c>
      <c r="BQ158" s="4">
        <f ca="1">COUNT($AN158:AZ158)</f>
        <v>2</v>
      </c>
      <c r="BR158" s="11">
        <f ca="1">COUNT($AN158:BA158)</f>
        <v>2</v>
      </c>
      <c r="BS158" s="11">
        <f ca="1">COUNT($AN158:BB158)</f>
        <v>2</v>
      </c>
      <c r="BT158" s="4">
        <f t="shared" ca="1" si="114"/>
        <v>2</v>
      </c>
      <c r="BV158" s="11">
        <f ca="1">IFERROR(HLOOKUP(BV$1,$BE158:$BS$216,ROWS($BE158:$BE$216),0),"")</f>
        <v>1180701</v>
      </c>
      <c r="BW158" s="11">
        <f ca="1">IFERROR(HLOOKUP(BW$1,$BE158:$BT$216,ROWS($BE158:$BE$216),0),"")</f>
        <v>1190701</v>
      </c>
      <c r="BX158" s="11" t="str">
        <f ca="1">IFERROR(HLOOKUP(BX$1,$BE158:$BS$216,ROWS($BE158:$BE$216),0),"")</f>
        <v/>
      </c>
      <c r="BY158" s="11" t="str">
        <f ca="1">IFERROR(HLOOKUP(BY$1,$BE158:$BT$216,ROWS($BE158:$BE$216),0),"")</f>
        <v/>
      </c>
      <c r="BZ158" s="11" t="str">
        <f ca="1">IFERROR(HLOOKUP(BZ$1,$BE158:$BS$216,ROWS($BE158:$BE$216),0),"")</f>
        <v/>
      </c>
      <c r="CA158" s="11" t="str">
        <f ca="1">IFERROR(HLOOKUP(CA$1,$BE158:$BT$216,ROWS($BE158:$BE$216),0),"")</f>
        <v/>
      </c>
      <c r="CD158" s="4" t="str">
        <f t="shared" ca="1" si="115"/>
        <v>if(Name() == "IGPL-BOM") { includeOK = (DateNum() &gt;= 1180701 AND DateNum() &lt; 1190701); }</v>
      </c>
      <c r="DC158" s="4" t="s">
        <v>23731</v>
      </c>
    </row>
    <row r="159" spans="1:107" x14ac:dyDescent="0.45">
      <c r="B159" s="4" t="s">
        <v>109</v>
      </c>
      <c r="C159" s="4" t="s">
        <v>23074</v>
      </c>
      <c r="D159" s="4" t="s">
        <v>23826</v>
      </c>
      <c r="F159" s="11" t="s">
        <v>23731</v>
      </c>
      <c r="G159" s="4">
        <f t="shared" si="97"/>
        <v>0</v>
      </c>
      <c r="H159" s="4">
        <f t="shared" si="98"/>
        <v>0</v>
      </c>
      <c r="I159" s="4">
        <f t="shared" si="99"/>
        <v>0</v>
      </c>
      <c r="J159" s="4">
        <f t="shared" si="100"/>
        <v>0</v>
      </c>
      <c r="K159" s="4">
        <f t="shared" si="101"/>
        <v>0</v>
      </c>
      <c r="L159" s="4">
        <f t="shared" si="102"/>
        <v>0</v>
      </c>
      <c r="M159" s="4">
        <f t="shared" si="103"/>
        <v>0</v>
      </c>
      <c r="N159" s="4">
        <f t="shared" si="104"/>
        <v>0</v>
      </c>
      <c r="O159" s="4">
        <f t="shared" si="105"/>
        <v>0</v>
      </c>
      <c r="P159" s="4">
        <f t="shared" si="106"/>
        <v>0</v>
      </c>
      <c r="Q159" s="4">
        <f t="shared" si="95"/>
        <v>1</v>
      </c>
      <c r="R159" s="4">
        <f t="shared" si="107"/>
        <v>0</v>
      </c>
      <c r="S159" s="4">
        <f t="shared" si="108"/>
        <v>0</v>
      </c>
      <c r="T159" s="11">
        <f t="shared" si="109"/>
        <v>0</v>
      </c>
      <c r="U159" s="11">
        <f t="shared" si="110"/>
        <v>0</v>
      </c>
      <c r="W159" s="11">
        <f ca="1">IF(SUM($W159:W159)&gt;0,IF(AND(G159=1,F159&lt;&gt;1),1,IF(AND(G159=0,F159&lt;&gt;0),-1,0)),IF(AND(G159=1,F159&lt;&gt;1),1,0))</f>
        <v>0</v>
      </c>
      <c r="X159" s="11">
        <f ca="1">IF(SUM($W159:W159)&gt;0,IF(AND(H159=1,G159&lt;&gt;1),1,IF(AND(H159=0,G159&lt;&gt;0),-1,0)),IF(AND(H159=1,G159&lt;&gt;1),1,0))</f>
        <v>0</v>
      </c>
      <c r="Y159" s="11">
        <f ca="1">IF(SUM($W159:X159)&gt;0,IF(AND(I159=1,H159&lt;&gt;1),1,IF(AND(I159=0,H159&lt;&gt;0),-1,0)),IF(AND(I159=1,H159&lt;&gt;1),1,0))</f>
        <v>0</v>
      </c>
      <c r="Z159" s="11">
        <f ca="1">IF(SUM($W159:Y159)&gt;0,IF(AND(J159=1,I159&lt;&gt;1),1,IF(AND(J159=0,I159&lt;&gt;0),-1,0)),IF(AND(J159=1,I159&lt;&gt;1),1,0))</f>
        <v>0</v>
      </c>
      <c r="AA159" s="11">
        <f ca="1">IF(SUM($W159:Z159)&gt;0,IF(AND(K159=1,J159&lt;&gt;1),1,IF(AND(K159=0,J159&lt;&gt;0),-1,0)),IF(AND(K159=1,J159&lt;&gt;1),1,0))</f>
        <v>0</v>
      </c>
      <c r="AB159" s="11">
        <f ca="1">IF(SUM($W159:AA159)&gt;0,IF(AND(L159=1,K159&lt;&gt;1),1,IF(AND(L159=0,K159&lt;&gt;0),-1,0)),IF(AND(L159=1,K159&lt;&gt;1),1,0))</f>
        <v>0</v>
      </c>
      <c r="AC159" s="11">
        <f ca="1">IF(SUM($W159:AB159)&gt;0,IF(AND(M159=1,L159&lt;&gt;1),1,IF(AND(M159=0,L159&lt;&gt;0),-1,0)),IF(AND(M159=1,L159&lt;&gt;1),1,0))</f>
        <v>0</v>
      </c>
      <c r="AD159" s="11">
        <f ca="1">IF(SUM($W159:AC159)&gt;0,IF(AND(N159=1,M159&lt;&gt;1),1,IF(AND(N159=0,M159&lt;&gt;0),-1,0)),IF(AND(N159=1,M159&lt;&gt;1),1,0))</f>
        <v>0</v>
      </c>
      <c r="AE159" s="11">
        <f ca="1">IF(SUM($W159:AD159)&gt;0,IF(AND(O159=1,N159&lt;&gt;1),1,IF(AND(O159=0,N159&lt;&gt;0),-1,0)),IF(AND(O159=1,N159&lt;&gt;1),1,0))</f>
        <v>0</v>
      </c>
      <c r="AF159" s="11">
        <f ca="1">IF(SUM($W159:AE159)&gt;0,IF(AND(P159=1,O159&lt;&gt;1),1,IF(AND(P159=0,O159&lt;&gt;0),-1,0)),IF(AND(P159=1,O159&lt;&gt;1),1,0))</f>
        <v>0</v>
      </c>
      <c r="AG159" s="11">
        <f ca="1">IF(SUM($W159:AF159)&gt;0,IF(AND(Q159=1,P159&lt;&gt;1),1,IF(AND(Q159=0,P159&lt;&gt;0),-1,0)),IF(AND(Q159=1,P159&lt;&gt;1),1,0))</f>
        <v>1</v>
      </c>
      <c r="AH159" s="11">
        <f ca="1">IF(SUM($W159:AG159)&gt;0,IF(AND(R159=1,Q159&lt;&gt;1),1,IF(AND(R159=0,Q159&lt;&gt;0),-1,0)),IF(AND(R159=1,Q159&lt;&gt;1),1,0))</f>
        <v>-1</v>
      </c>
      <c r="AI159" s="11">
        <f ca="1">IF(SUM($W159:AH159)&gt;0,IF(AND(S159=1,R159&lt;&gt;1),1,IF(AND(S159=0,R159&lt;&gt;0),-1,0)),IF(AND(S159=1,R159&lt;&gt;1),1,0))</f>
        <v>0</v>
      </c>
      <c r="AJ159" s="11">
        <f ca="1">IF(SUM($W159:AI159)&gt;0,IF(AND(T159=1,S159&lt;&gt;1),1,IF(AND(T159=0,S159&lt;&gt;0),-1,0)),IF(AND(T159=1,S159&lt;&gt;1),1,0))</f>
        <v>0</v>
      </c>
      <c r="AK159" s="11">
        <f ca="1">IF(SUM($W159:AJ159)&gt;0,IF(AND(U159=1,T159&lt;&gt;1),1,IF(AND(U159=0,T159&lt;&gt;0),-1,0)),IF(AND(U159=1,T159&lt;&gt;1),1,0))</f>
        <v>0</v>
      </c>
      <c r="AL159" s="11">
        <f t="shared" ca="1" si="111"/>
        <v>1</v>
      </c>
      <c r="AN159" s="4" t="str">
        <f t="shared" ca="1" si="116"/>
        <v/>
      </c>
      <c r="AO159" s="4" t="str">
        <f t="shared" ca="1" si="117"/>
        <v/>
      </c>
      <c r="AP159" s="4" t="str">
        <f t="shared" ca="1" si="118"/>
        <v/>
      </c>
      <c r="AQ159" s="4" t="str">
        <f t="shared" ca="1" si="119"/>
        <v/>
      </c>
      <c r="AR159" s="4" t="str">
        <f t="shared" ca="1" si="120"/>
        <v/>
      </c>
      <c r="AS159" s="4" t="str">
        <f t="shared" ca="1" si="121"/>
        <v/>
      </c>
      <c r="AT159" s="4" t="str">
        <f t="shared" ca="1" si="122"/>
        <v/>
      </c>
      <c r="AU159" s="4" t="str">
        <f t="shared" ca="1" si="123"/>
        <v/>
      </c>
      <c r="AV159" s="4" t="str">
        <f t="shared" ca="1" si="124"/>
        <v/>
      </c>
      <c r="AW159" s="4" t="str">
        <f t="shared" ca="1" si="125"/>
        <v/>
      </c>
      <c r="AX159" s="4">
        <f t="shared" ca="1" si="126"/>
        <v>0</v>
      </c>
      <c r="AY159" s="4">
        <f t="shared" ca="1" si="127"/>
        <v>0</v>
      </c>
      <c r="AZ159" s="4" t="str">
        <f t="shared" ca="1" si="128"/>
        <v/>
      </c>
      <c r="BA159" s="11" t="str">
        <f t="shared" ca="1" si="112"/>
        <v/>
      </c>
      <c r="BB159" s="11" t="str">
        <f t="shared" ca="1" si="113"/>
        <v/>
      </c>
      <c r="BC159" s="11" t="str">
        <f t="shared" ca="1" si="96"/>
        <v/>
      </c>
      <c r="BE159" s="4">
        <f ca="1">COUNT($AN159:AN159)</f>
        <v>0</v>
      </c>
      <c r="BF159" s="4">
        <f ca="1">COUNT($AN159:AO159)</f>
        <v>0</v>
      </c>
      <c r="BG159" s="4">
        <f ca="1">COUNT($AN159:AP159)</f>
        <v>0</v>
      </c>
      <c r="BH159" s="4">
        <f ca="1">COUNT($AN159:AQ159)</f>
        <v>0</v>
      </c>
      <c r="BI159" s="4">
        <f ca="1">COUNT($AN159:AR159)</f>
        <v>0</v>
      </c>
      <c r="BJ159" s="4">
        <f ca="1">COUNT($AN159:AS159)</f>
        <v>0</v>
      </c>
      <c r="BK159" s="4">
        <f ca="1">COUNT($AN159:AT159)</f>
        <v>0</v>
      </c>
      <c r="BL159" s="4">
        <f ca="1">COUNT($AN159:AU159)</f>
        <v>0</v>
      </c>
      <c r="BM159" s="4">
        <f ca="1">COUNT($AN159:AV159)</f>
        <v>0</v>
      </c>
      <c r="BN159" s="4">
        <f ca="1">COUNT($AN159:AW159)</f>
        <v>0</v>
      </c>
      <c r="BO159" s="4">
        <f ca="1">COUNT($AN159:AX159)</f>
        <v>1</v>
      </c>
      <c r="BP159" s="4">
        <f ca="1">COUNT($AN159:AY159)</f>
        <v>2</v>
      </c>
      <c r="BQ159" s="4">
        <f ca="1">COUNT($AN159:AZ159)</f>
        <v>2</v>
      </c>
      <c r="BR159" s="11">
        <f ca="1">COUNT($AN159:BA159)</f>
        <v>2</v>
      </c>
      <c r="BS159" s="11">
        <f ca="1">COUNT($AN159:BB159)</f>
        <v>2</v>
      </c>
      <c r="BT159" s="4">
        <f t="shared" ca="1" si="114"/>
        <v>2</v>
      </c>
      <c r="BV159" s="11">
        <f ca="1">IFERROR(HLOOKUP(BV$1,$BE159:$BS$216,ROWS($BE159:$BE$216),0),"")</f>
        <v>1180701</v>
      </c>
      <c r="BW159" s="11">
        <f ca="1">IFERROR(HLOOKUP(BW$1,$BE159:$BT$216,ROWS($BE159:$BE$216),0),"")</f>
        <v>1190701</v>
      </c>
      <c r="BX159" s="11" t="str">
        <f ca="1">IFERROR(HLOOKUP(BX$1,$BE159:$BS$216,ROWS($BE159:$BE$216),0),"")</f>
        <v/>
      </c>
      <c r="BY159" s="11" t="str">
        <f ca="1">IFERROR(HLOOKUP(BY$1,$BE159:$BT$216,ROWS($BE159:$BE$216),0),"")</f>
        <v/>
      </c>
      <c r="BZ159" s="11" t="str">
        <f ca="1">IFERROR(HLOOKUP(BZ$1,$BE159:$BS$216,ROWS($BE159:$BE$216),0),"")</f>
        <v/>
      </c>
      <c r="CA159" s="11" t="str">
        <f ca="1">IFERROR(HLOOKUP(CA$1,$BE159:$BT$216,ROWS($BE159:$BE$216),0),"")</f>
        <v/>
      </c>
      <c r="CD159" s="4" t="str">
        <f t="shared" ca="1" si="115"/>
        <v>if(Name() == "BDL-BOM") { includeOK = (DateNum() &gt;= 1180701 AND DateNum() &lt; 1190701); }</v>
      </c>
      <c r="DC159" s="4" t="s">
        <v>23338</v>
      </c>
    </row>
    <row r="160" spans="1:107" x14ac:dyDescent="0.45">
      <c r="B160" s="4" t="s">
        <v>5810</v>
      </c>
      <c r="C160" s="4" t="s">
        <v>19645</v>
      </c>
      <c r="D160" s="4" t="s">
        <v>23827</v>
      </c>
      <c r="F160" s="11" t="s">
        <v>23338</v>
      </c>
      <c r="G160" s="4">
        <f t="shared" si="97"/>
        <v>0</v>
      </c>
      <c r="H160" s="4">
        <f t="shared" si="98"/>
        <v>0</v>
      </c>
      <c r="I160" s="4">
        <f t="shared" si="99"/>
        <v>0</v>
      </c>
      <c r="J160" s="4">
        <f t="shared" si="100"/>
        <v>0</v>
      </c>
      <c r="K160" s="4">
        <f t="shared" si="101"/>
        <v>0</v>
      </c>
      <c r="L160" s="4">
        <f t="shared" si="102"/>
        <v>0</v>
      </c>
      <c r="M160" s="4">
        <f t="shared" si="103"/>
        <v>0</v>
      </c>
      <c r="N160" s="4">
        <f t="shared" si="104"/>
        <v>0</v>
      </c>
      <c r="O160" s="4">
        <f t="shared" si="105"/>
        <v>0</v>
      </c>
      <c r="P160" s="4">
        <f t="shared" si="106"/>
        <v>0</v>
      </c>
      <c r="Q160" s="4">
        <f t="shared" si="95"/>
        <v>1</v>
      </c>
      <c r="R160" s="4">
        <f t="shared" si="107"/>
        <v>0</v>
      </c>
      <c r="S160" s="4">
        <f t="shared" si="108"/>
        <v>0</v>
      </c>
      <c r="T160" s="11">
        <f t="shared" si="109"/>
        <v>0</v>
      </c>
      <c r="U160" s="11">
        <f t="shared" si="110"/>
        <v>0</v>
      </c>
      <c r="W160" s="11">
        <f ca="1">IF(SUM($W160:W160)&gt;0,IF(AND(G160=1,F160&lt;&gt;1),1,IF(AND(G160=0,F160&lt;&gt;0),-1,0)),IF(AND(G160=1,F160&lt;&gt;1),1,0))</f>
        <v>0</v>
      </c>
      <c r="X160" s="11">
        <f ca="1">IF(SUM($W160:W160)&gt;0,IF(AND(H160=1,G160&lt;&gt;1),1,IF(AND(H160=0,G160&lt;&gt;0),-1,0)),IF(AND(H160=1,G160&lt;&gt;1),1,0))</f>
        <v>0</v>
      </c>
      <c r="Y160" s="11">
        <f ca="1">IF(SUM($W160:X160)&gt;0,IF(AND(I160=1,H160&lt;&gt;1),1,IF(AND(I160=0,H160&lt;&gt;0),-1,0)),IF(AND(I160=1,H160&lt;&gt;1),1,0))</f>
        <v>0</v>
      </c>
      <c r="Z160" s="11">
        <f ca="1">IF(SUM($W160:Y160)&gt;0,IF(AND(J160=1,I160&lt;&gt;1),1,IF(AND(J160=0,I160&lt;&gt;0),-1,0)),IF(AND(J160=1,I160&lt;&gt;1),1,0))</f>
        <v>0</v>
      </c>
      <c r="AA160" s="11">
        <f ca="1">IF(SUM($W160:Z160)&gt;0,IF(AND(K160=1,J160&lt;&gt;1),1,IF(AND(K160=0,J160&lt;&gt;0),-1,0)),IF(AND(K160=1,J160&lt;&gt;1),1,0))</f>
        <v>0</v>
      </c>
      <c r="AB160" s="11">
        <f ca="1">IF(SUM($W160:AA160)&gt;0,IF(AND(L160=1,K160&lt;&gt;1),1,IF(AND(L160=0,K160&lt;&gt;0),-1,0)),IF(AND(L160=1,K160&lt;&gt;1),1,0))</f>
        <v>0</v>
      </c>
      <c r="AC160" s="11">
        <f ca="1">IF(SUM($W160:AB160)&gt;0,IF(AND(M160=1,L160&lt;&gt;1),1,IF(AND(M160=0,L160&lt;&gt;0),-1,0)),IF(AND(M160=1,L160&lt;&gt;1),1,0))</f>
        <v>0</v>
      </c>
      <c r="AD160" s="11">
        <f ca="1">IF(SUM($W160:AC160)&gt;0,IF(AND(N160=1,M160&lt;&gt;1),1,IF(AND(N160=0,M160&lt;&gt;0),-1,0)),IF(AND(N160=1,M160&lt;&gt;1),1,0))</f>
        <v>0</v>
      </c>
      <c r="AE160" s="11">
        <f ca="1">IF(SUM($W160:AD160)&gt;0,IF(AND(O160=1,N160&lt;&gt;1),1,IF(AND(O160=0,N160&lt;&gt;0),-1,0)),IF(AND(O160=1,N160&lt;&gt;1),1,0))</f>
        <v>0</v>
      </c>
      <c r="AF160" s="11">
        <f ca="1">IF(SUM($W160:AE160)&gt;0,IF(AND(P160=1,O160&lt;&gt;1),1,IF(AND(P160=0,O160&lt;&gt;0),-1,0)),IF(AND(P160=1,O160&lt;&gt;1),1,0))</f>
        <v>0</v>
      </c>
      <c r="AG160" s="11">
        <f ca="1">IF(SUM($W160:AF160)&gt;0,IF(AND(Q160=1,P160&lt;&gt;1),1,IF(AND(Q160=0,P160&lt;&gt;0),-1,0)),IF(AND(Q160=1,P160&lt;&gt;1),1,0))</f>
        <v>1</v>
      </c>
      <c r="AH160" s="11">
        <f ca="1">IF(SUM($W160:AG160)&gt;0,IF(AND(R160=1,Q160&lt;&gt;1),1,IF(AND(R160=0,Q160&lt;&gt;0),-1,0)),IF(AND(R160=1,Q160&lt;&gt;1),1,0))</f>
        <v>-1</v>
      </c>
      <c r="AI160" s="11">
        <f ca="1">IF(SUM($W160:AH160)&gt;0,IF(AND(S160=1,R160&lt;&gt;1),1,IF(AND(S160=0,R160&lt;&gt;0),-1,0)),IF(AND(S160=1,R160&lt;&gt;1),1,0))</f>
        <v>0</v>
      </c>
      <c r="AJ160" s="11">
        <f ca="1">IF(SUM($W160:AI160)&gt;0,IF(AND(T160=1,S160&lt;&gt;1),1,IF(AND(T160=0,S160&lt;&gt;0),-1,0)),IF(AND(T160=1,S160&lt;&gt;1),1,0))</f>
        <v>0</v>
      </c>
      <c r="AK160" s="11">
        <f ca="1">IF(SUM($W160:AJ160)&gt;0,IF(AND(U160=1,T160&lt;&gt;1),1,IF(AND(U160=0,T160&lt;&gt;0),-1,0)),IF(AND(U160=1,T160&lt;&gt;1),1,0))</f>
        <v>0</v>
      </c>
      <c r="AL160" s="11">
        <f t="shared" ca="1" si="111"/>
        <v>1</v>
      </c>
      <c r="AN160" s="4" t="str">
        <f t="shared" ca="1" si="116"/>
        <v/>
      </c>
      <c r="AO160" s="4" t="str">
        <f t="shared" ca="1" si="117"/>
        <v/>
      </c>
      <c r="AP160" s="4" t="str">
        <f t="shared" ca="1" si="118"/>
        <v/>
      </c>
      <c r="AQ160" s="4" t="str">
        <f t="shared" ca="1" si="119"/>
        <v/>
      </c>
      <c r="AR160" s="4" t="str">
        <f t="shared" ca="1" si="120"/>
        <v/>
      </c>
      <c r="AS160" s="4" t="str">
        <f t="shared" ca="1" si="121"/>
        <v/>
      </c>
      <c r="AT160" s="4" t="str">
        <f t="shared" ca="1" si="122"/>
        <v/>
      </c>
      <c r="AU160" s="4" t="str">
        <f t="shared" ca="1" si="123"/>
        <v/>
      </c>
      <c r="AV160" s="4" t="str">
        <f t="shared" ca="1" si="124"/>
        <v/>
      </c>
      <c r="AW160" s="4" t="str">
        <f t="shared" ca="1" si="125"/>
        <v/>
      </c>
      <c r="AX160" s="4">
        <f t="shared" ca="1" si="126"/>
        <v>0</v>
      </c>
      <c r="AY160" s="4">
        <f t="shared" ca="1" si="127"/>
        <v>0</v>
      </c>
      <c r="AZ160" s="4" t="str">
        <f t="shared" ca="1" si="128"/>
        <v/>
      </c>
      <c r="BA160" s="11" t="str">
        <f t="shared" ca="1" si="112"/>
        <v/>
      </c>
      <c r="BB160" s="11" t="str">
        <f t="shared" ca="1" si="113"/>
        <v/>
      </c>
      <c r="BC160" s="11" t="str">
        <f t="shared" ca="1" si="96"/>
        <v/>
      </c>
      <c r="BE160" s="4">
        <f ca="1">COUNT($AN160:AN160)</f>
        <v>0</v>
      </c>
      <c r="BF160" s="4">
        <f ca="1">COUNT($AN160:AO160)</f>
        <v>0</v>
      </c>
      <c r="BG160" s="4">
        <f ca="1">COUNT($AN160:AP160)</f>
        <v>0</v>
      </c>
      <c r="BH160" s="4">
        <f ca="1">COUNT($AN160:AQ160)</f>
        <v>0</v>
      </c>
      <c r="BI160" s="4">
        <f ca="1">COUNT($AN160:AR160)</f>
        <v>0</v>
      </c>
      <c r="BJ160" s="4">
        <f ca="1">COUNT($AN160:AS160)</f>
        <v>0</v>
      </c>
      <c r="BK160" s="4">
        <f ca="1">COUNT($AN160:AT160)</f>
        <v>0</v>
      </c>
      <c r="BL160" s="4">
        <f ca="1">COUNT($AN160:AU160)</f>
        <v>0</v>
      </c>
      <c r="BM160" s="4">
        <f ca="1">COUNT($AN160:AV160)</f>
        <v>0</v>
      </c>
      <c r="BN160" s="4">
        <f ca="1">COUNT($AN160:AW160)</f>
        <v>0</v>
      </c>
      <c r="BO160" s="4">
        <f ca="1">COUNT($AN160:AX160)</f>
        <v>1</v>
      </c>
      <c r="BP160" s="4">
        <f ca="1">COUNT($AN160:AY160)</f>
        <v>2</v>
      </c>
      <c r="BQ160" s="4">
        <f ca="1">COUNT($AN160:AZ160)</f>
        <v>2</v>
      </c>
      <c r="BR160" s="11">
        <f ca="1">COUNT($AN160:BA160)</f>
        <v>2</v>
      </c>
      <c r="BS160" s="11">
        <f ca="1">COUNT($AN160:BB160)</f>
        <v>2</v>
      </c>
      <c r="BT160" s="4">
        <f t="shared" ca="1" si="114"/>
        <v>2</v>
      </c>
      <c r="BV160" s="11">
        <f ca="1">IFERROR(HLOOKUP(BV$1,$BE160:$BS$216,ROWS($BE160:$BE$216),0),"")</f>
        <v>1180701</v>
      </c>
      <c r="BW160" s="11">
        <f ca="1">IFERROR(HLOOKUP(BW$1,$BE160:$BT$216,ROWS($BE160:$BE$216),0),"")</f>
        <v>1190701</v>
      </c>
      <c r="BX160" s="11" t="str">
        <f ca="1">IFERROR(HLOOKUP(BX$1,$BE160:$BS$216,ROWS($BE160:$BE$216),0),"")</f>
        <v/>
      </c>
      <c r="BY160" s="11" t="str">
        <f ca="1">IFERROR(HLOOKUP(BY$1,$BE160:$BT$216,ROWS($BE160:$BE$216),0),"")</f>
        <v/>
      </c>
      <c r="BZ160" s="11" t="str">
        <f ca="1">IFERROR(HLOOKUP(BZ$1,$BE160:$BS$216,ROWS($BE160:$BE$216),0),"")</f>
        <v/>
      </c>
      <c r="CA160" s="11" t="str">
        <f ca="1">IFERROR(HLOOKUP(CA$1,$BE160:$BT$216,ROWS($BE160:$BE$216),0),"")</f>
        <v/>
      </c>
      <c r="CD160" s="4" t="str">
        <f t="shared" ca="1" si="115"/>
        <v>if(Name() == "VIPIND-BOM") { includeOK = (DateNum() &gt;= 1180701 AND DateNum() &lt; 1190701); }</v>
      </c>
      <c r="DC160" s="4" t="s">
        <v>17951</v>
      </c>
    </row>
    <row r="161" spans="2:107" x14ac:dyDescent="0.45">
      <c r="B161" s="4" t="s">
        <v>65</v>
      </c>
      <c r="C161" s="4" t="s">
        <v>21311</v>
      </c>
      <c r="D161" s="4" t="s">
        <v>23808</v>
      </c>
      <c r="F161" s="11" t="s">
        <v>17951</v>
      </c>
      <c r="G161" s="4">
        <f t="shared" si="97"/>
        <v>0</v>
      </c>
      <c r="H161" s="4">
        <f t="shared" si="98"/>
        <v>0</v>
      </c>
      <c r="I161" s="4">
        <f t="shared" si="99"/>
        <v>0</v>
      </c>
      <c r="J161" s="4">
        <f t="shared" si="100"/>
        <v>0</v>
      </c>
      <c r="K161" s="4">
        <f t="shared" si="101"/>
        <v>0</v>
      </c>
      <c r="L161" s="4">
        <f t="shared" si="102"/>
        <v>0</v>
      </c>
      <c r="M161" s="4">
        <f t="shared" si="103"/>
        <v>0</v>
      </c>
      <c r="N161" s="4">
        <f t="shared" si="104"/>
        <v>0</v>
      </c>
      <c r="O161" s="4">
        <f t="shared" si="105"/>
        <v>0</v>
      </c>
      <c r="P161" s="4">
        <f t="shared" si="106"/>
        <v>0</v>
      </c>
      <c r="Q161" s="4">
        <f t="shared" si="95"/>
        <v>1</v>
      </c>
      <c r="R161" s="4">
        <f t="shared" si="107"/>
        <v>0</v>
      </c>
      <c r="S161" s="4">
        <f t="shared" si="108"/>
        <v>0</v>
      </c>
      <c r="T161" s="11">
        <f t="shared" si="109"/>
        <v>0</v>
      </c>
      <c r="U161" s="11">
        <f t="shared" si="110"/>
        <v>0</v>
      </c>
      <c r="W161" s="11">
        <f ca="1">IF(SUM($W161:W161)&gt;0,IF(AND(G161=1,F161&lt;&gt;1),1,IF(AND(G161=0,F161&lt;&gt;0),-1,0)),IF(AND(G161=1,F161&lt;&gt;1),1,0))</f>
        <v>0</v>
      </c>
      <c r="X161" s="11">
        <f ca="1">IF(SUM($W161:W161)&gt;0,IF(AND(H161=1,G161&lt;&gt;1),1,IF(AND(H161=0,G161&lt;&gt;0),-1,0)),IF(AND(H161=1,G161&lt;&gt;1),1,0))</f>
        <v>0</v>
      </c>
      <c r="Y161" s="11">
        <f ca="1">IF(SUM($W161:X161)&gt;0,IF(AND(I161=1,H161&lt;&gt;1),1,IF(AND(I161=0,H161&lt;&gt;0),-1,0)),IF(AND(I161=1,H161&lt;&gt;1),1,0))</f>
        <v>0</v>
      </c>
      <c r="Z161" s="11">
        <f ca="1">IF(SUM($W161:Y161)&gt;0,IF(AND(J161=1,I161&lt;&gt;1),1,IF(AND(J161=0,I161&lt;&gt;0),-1,0)),IF(AND(J161=1,I161&lt;&gt;1),1,0))</f>
        <v>0</v>
      </c>
      <c r="AA161" s="11">
        <f ca="1">IF(SUM($W161:Z161)&gt;0,IF(AND(K161=1,J161&lt;&gt;1),1,IF(AND(K161=0,J161&lt;&gt;0),-1,0)),IF(AND(K161=1,J161&lt;&gt;1),1,0))</f>
        <v>0</v>
      </c>
      <c r="AB161" s="11">
        <f ca="1">IF(SUM($W161:AA161)&gt;0,IF(AND(L161=1,K161&lt;&gt;1),1,IF(AND(L161=0,K161&lt;&gt;0),-1,0)),IF(AND(L161=1,K161&lt;&gt;1),1,0))</f>
        <v>0</v>
      </c>
      <c r="AC161" s="11">
        <f ca="1">IF(SUM($W161:AB161)&gt;0,IF(AND(M161=1,L161&lt;&gt;1),1,IF(AND(M161=0,L161&lt;&gt;0),-1,0)),IF(AND(M161=1,L161&lt;&gt;1),1,0))</f>
        <v>0</v>
      </c>
      <c r="AD161" s="11">
        <f ca="1">IF(SUM($W161:AC161)&gt;0,IF(AND(N161=1,M161&lt;&gt;1),1,IF(AND(N161=0,M161&lt;&gt;0),-1,0)),IF(AND(N161=1,M161&lt;&gt;1),1,0))</f>
        <v>0</v>
      </c>
      <c r="AE161" s="11">
        <f ca="1">IF(SUM($W161:AD161)&gt;0,IF(AND(O161=1,N161&lt;&gt;1),1,IF(AND(O161=0,N161&lt;&gt;0),-1,0)),IF(AND(O161=1,N161&lt;&gt;1),1,0))</f>
        <v>0</v>
      </c>
      <c r="AF161" s="11">
        <f ca="1">IF(SUM($W161:AE161)&gt;0,IF(AND(P161=1,O161&lt;&gt;1),1,IF(AND(P161=0,O161&lt;&gt;0),-1,0)),IF(AND(P161=1,O161&lt;&gt;1),1,0))</f>
        <v>0</v>
      </c>
      <c r="AG161" s="11">
        <f ca="1">IF(SUM($W161:AF161)&gt;0,IF(AND(Q161=1,P161&lt;&gt;1),1,IF(AND(Q161=0,P161&lt;&gt;0),-1,0)),IF(AND(Q161=1,P161&lt;&gt;1),1,0))</f>
        <v>1</v>
      </c>
      <c r="AH161" s="11">
        <f ca="1">IF(SUM($W161:AG161)&gt;0,IF(AND(R161=1,Q161&lt;&gt;1),1,IF(AND(R161=0,Q161&lt;&gt;0),-1,0)),IF(AND(R161=1,Q161&lt;&gt;1),1,0))</f>
        <v>-1</v>
      </c>
      <c r="AI161" s="11">
        <f ca="1">IF(SUM($W161:AH161)&gt;0,IF(AND(S161=1,R161&lt;&gt;1),1,IF(AND(S161=0,R161&lt;&gt;0),-1,0)),IF(AND(S161=1,R161&lt;&gt;1),1,0))</f>
        <v>0</v>
      </c>
      <c r="AJ161" s="11">
        <f ca="1">IF(SUM($W161:AI161)&gt;0,IF(AND(T161=1,S161&lt;&gt;1),1,IF(AND(T161=0,S161&lt;&gt;0),-1,0)),IF(AND(T161=1,S161&lt;&gt;1),1,0))</f>
        <v>0</v>
      </c>
      <c r="AK161" s="11">
        <f ca="1">IF(SUM($W161:AJ161)&gt;0,IF(AND(U161=1,T161&lt;&gt;1),1,IF(AND(U161=0,T161&lt;&gt;0),-1,0)),IF(AND(U161=1,T161&lt;&gt;1),1,0))</f>
        <v>0</v>
      </c>
      <c r="AL161" s="11">
        <f t="shared" ca="1" si="111"/>
        <v>1</v>
      </c>
      <c r="AN161" s="4" t="str">
        <f t="shared" ca="1" si="116"/>
        <v/>
      </c>
      <c r="AO161" s="4" t="str">
        <f t="shared" ca="1" si="117"/>
        <v/>
      </c>
      <c r="AP161" s="4" t="str">
        <f t="shared" ca="1" si="118"/>
        <v/>
      </c>
      <c r="AQ161" s="4" t="str">
        <f t="shared" ca="1" si="119"/>
        <v/>
      </c>
      <c r="AR161" s="4" t="str">
        <f t="shared" ca="1" si="120"/>
        <v/>
      </c>
      <c r="AS161" s="4" t="str">
        <f t="shared" ca="1" si="121"/>
        <v/>
      </c>
      <c r="AT161" s="4" t="str">
        <f t="shared" ca="1" si="122"/>
        <v/>
      </c>
      <c r="AU161" s="4" t="str">
        <f t="shared" ca="1" si="123"/>
        <v/>
      </c>
      <c r="AV161" s="4" t="str">
        <f t="shared" ca="1" si="124"/>
        <v/>
      </c>
      <c r="AW161" s="4" t="str">
        <f t="shared" ca="1" si="125"/>
        <v/>
      </c>
      <c r="AX161" s="4">
        <f t="shared" ca="1" si="126"/>
        <v>0</v>
      </c>
      <c r="AY161" s="4">
        <f t="shared" ca="1" si="127"/>
        <v>0</v>
      </c>
      <c r="AZ161" s="4" t="str">
        <f t="shared" ca="1" si="128"/>
        <v/>
      </c>
      <c r="BA161" s="11" t="str">
        <f t="shared" ca="1" si="112"/>
        <v/>
      </c>
      <c r="BB161" s="11" t="str">
        <f t="shared" ca="1" si="113"/>
        <v/>
      </c>
      <c r="BC161" s="11" t="str">
        <f t="shared" ca="1" si="96"/>
        <v/>
      </c>
      <c r="BE161" s="4">
        <f ca="1">COUNT($AN161:AN161)</f>
        <v>0</v>
      </c>
      <c r="BF161" s="4">
        <f ca="1">COUNT($AN161:AO161)</f>
        <v>0</v>
      </c>
      <c r="BG161" s="4">
        <f ca="1">COUNT($AN161:AP161)</f>
        <v>0</v>
      </c>
      <c r="BH161" s="4">
        <f ca="1">COUNT($AN161:AQ161)</f>
        <v>0</v>
      </c>
      <c r="BI161" s="4">
        <f ca="1">COUNT($AN161:AR161)</f>
        <v>0</v>
      </c>
      <c r="BJ161" s="4">
        <f ca="1">COUNT($AN161:AS161)</f>
        <v>0</v>
      </c>
      <c r="BK161" s="4">
        <f ca="1">COUNT($AN161:AT161)</f>
        <v>0</v>
      </c>
      <c r="BL161" s="4">
        <f ca="1">COUNT($AN161:AU161)</f>
        <v>0</v>
      </c>
      <c r="BM161" s="4">
        <f ca="1">COUNT($AN161:AV161)</f>
        <v>0</v>
      </c>
      <c r="BN161" s="4">
        <f ca="1">COUNT($AN161:AW161)</f>
        <v>0</v>
      </c>
      <c r="BO161" s="4">
        <f ca="1">COUNT($AN161:AX161)</f>
        <v>1</v>
      </c>
      <c r="BP161" s="4">
        <f ca="1">COUNT($AN161:AY161)</f>
        <v>2</v>
      </c>
      <c r="BQ161" s="4">
        <f ca="1">COUNT($AN161:AZ161)</f>
        <v>2</v>
      </c>
      <c r="BR161" s="11">
        <f ca="1">COUNT($AN161:BA161)</f>
        <v>2</v>
      </c>
      <c r="BS161" s="11">
        <f ca="1">COUNT($AN161:BB161)</f>
        <v>2</v>
      </c>
      <c r="BT161" s="4">
        <f t="shared" ca="1" si="114"/>
        <v>2</v>
      </c>
      <c r="BV161" s="11">
        <f ca="1">IFERROR(HLOOKUP(BV$1,$BE161:$BS$216,ROWS($BE161:$BE$216),0),"")</f>
        <v>1180701</v>
      </c>
      <c r="BW161" s="11">
        <f ca="1">IFERROR(HLOOKUP(BW$1,$BE161:$BT$216,ROWS($BE161:$BE$216),0),"")</f>
        <v>1190701</v>
      </c>
      <c r="BX161" s="11" t="str">
        <f ca="1">IFERROR(HLOOKUP(BX$1,$BE161:$BS$216,ROWS($BE161:$BE$216),0),"")</f>
        <v/>
      </c>
      <c r="BY161" s="11" t="str">
        <f ca="1">IFERROR(HLOOKUP(BY$1,$BE161:$BT$216,ROWS($BE161:$BE$216),0),"")</f>
        <v/>
      </c>
      <c r="BZ161" s="11" t="str">
        <f ca="1">IFERROR(HLOOKUP(BZ$1,$BE161:$BS$216,ROWS($BE161:$BE$216),0),"")</f>
        <v/>
      </c>
      <c r="CA161" s="11" t="str">
        <f ca="1">IFERROR(HLOOKUP(CA$1,$BE161:$BT$216,ROWS($BE161:$BE$216),0),"")</f>
        <v/>
      </c>
      <c r="CD161" s="4" t="str">
        <f t="shared" ca="1" si="115"/>
        <v>if(Name() == "ALANKIT-BOM") { includeOK = (DateNum() &gt;= 1180701 AND DateNum() &lt; 1190701); }</v>
      </c>
      <c r="DC161" s="4" t="s">
        <v>18705</v>
      </c>
    </row>
    <row r="162" spans="2:107" x14ac:dyDescent="0.45">
      <c r="B162" s="4" t="s">
        <v>63</v>
      </c>
      <c r="C162" s="4" t="s">
        <v>19055</v>
      </c>
      <c r="D162" s="4" t="s">
        <v>23806</v>
      </c>
      <c r="F162" s="11" t="s">
        <v>18705</v>
      </c>
      <c r="G162" s="4">
        <f t="shared" si="97"/>
        <v>0</v>
      </c>
      <c r="H162" s="4">
        <f t="shared" si="98"/>
        <v>0</v>
      </c>
      <c r="I162" s="4">
        <f t="shared" si="99"/>
        <v>0</v>
      </c>
      <c r="J162" s="4">
        <f t="shared" si="100"/>
        <v>0</v>
      </c>
      <c r="K162" s="4">
        <f t="shared" si="101"/>
        <v>0</v>
      </c>
      <c r="L162" s="4">
        <f t="shared" si="102"/>
        <v>0</v>
      </c>
      <c r="M162" s="4">
        <f t="shared" si="103"/>
        <v>0</v>
      </c>
      <c r="N162" s="4">
        <f t="shared" si="104"/>
        <v>0</v>
      </c>
      <c r="O162" s="4">
        <f t="shared" si="105"/>
        <v>0</v>
      </c>
      <c r="P162" s="4">
        <f t="shared" si="106"/>
        <v>0</v>
      </c>
      <c r="Q162" s="4">
        <f t="shared" si="95"/>
        <v>1</v>
      </c>
      <c r="R162" s="4">
        <f t="shared" si="107"/>
        <v>1</v>
      </c>
      <c r="S162" s="4">
        <f t="shared" si="108"/>
        <v>1</v>
      </c>
      <c r="T162" s="11">
        <f t="shared" si="109"/>
        <v>1</v>
      </c>
      <c r="U162" s="11">
        <f t="shared" si="110"/>
        <v>0</v>
      </c>
      <c r="W162" s="11">
        <f ca="1">IF(SUM($W162:W162)&gt;0,IF(AND(G162=1,F162&lt;&gt;1),1,IF(AND(G162=0,F162&lt;&gt;0),-1,0)),IF(AND(G162=1,F162&lt;&gt;1),1,0))</f>
        <v>0</v>
      </c>
      <c r="X162" s="11">
        <f ca="1">IF(SUM($W162:W162)&gt;0,IF(AND(H162=1,G162&lt;&gt;1),1,IF(AND(H162=0,G162&lt;&gt;0),-1,0)),IF(AND(H162=1,G162&lt;&gt;1),1,0))</f>
        <v>0</v>
      </c>
      <c r="Y162" s="11">
        <f ca="1">IF(SUM($W162:X162)&gt;0,IF(AND(I162=1,H162&lt;&gt;1),1,IF(AND(I162=0,H162&lt;&gt;0),-1,0)),IF(AND(I162=1,H162&lt;&gt;1),1,0))</f>
        <v>0</v>
      </c>
      <c r="Z162" s="11">
        <f ca="1">IF(SUM($W162:Y162)&gt;0,IF(AND(J162=1,I162&lt;&gt;1),1,IF(AND(J162=0,I162&lt;&gt;0),-1,0)),IF(AND(J162=1,I162&lt;&gt;1),1,0))</f>
        <v>0</v>
      </c>
      <c r="AA162" s="11">
        <f ca="1">IF(SUM($W162:Z162)&gt;0,IF(AND(K162=1,J162&lt;&gt;1),1,IF(AND(K162=0,J162&lt;&gt;0),-1,0)),IF(AND(K162=1,J162&lt;&gt;1),1,0))</f>
        <v>0</v>
      </c>
      <c r="AB162" s="11">
        <f ca="1">IF(SUM($W162:AA162)&gt;0,IF(AND(L162=1,K162&lt;&gt;1),1,IF(AND(L162=0,K162&lt;&gt;0),-1,0)),IF(AND(L162=1,K162&lt;&gt;1),1,0))</f>
        <v>0</v>
      </c>
      <c r="AC162" s="11">
        <f ca="1">IF(SUM($W162:AB162)&gt;0,IF(AND(M162=1,L162&lt;&gt;1),1,IF(AND(M162=0,L162&lt;&gt;0),-1,0)),IF(AND(M162=1,L162&lt;&gt;1),1,0))</f>
        <v>0</v>
      </c>
      <c r="AD162" s="11">
        <f ca="1">IF(SUM($W162:AC162)&gt;0,IF(AND(N162=1,M162&lt;&gt;1),1,IF(AND(N162=0,M162&lt;&gt;0),-1,0)),IF(AND(N162=1,M162&lt;&gt;1),1,0))</f>
        <v>0</v>
      </c>
      <c r="AE162" s="11">
        <f ca="1">IF(SUM($W162:AD162)&gt;0,IF(AND(O162=1,N162&lt;&gt;1),1,IF(AND(O162=0,N162&lt;&gt;0),-1,0)),IF(AND(O162=1,N162&lt;&gt;1),1,0))</f>
        <v>0</v>
      </c>
      <c r="AF162" s="11">
        <f ca="1">IF(SUM($W162:AE162)&gt;0,IF(AND(P162=1,O162&lt;&gt;1),1,IF(AND(P162=0,O162&lt;&gt;0),-1,0)),IF(AND(P162=1,O162&lt;&gt;1),1,0))</f>
        <v>0</v>
      </c>
      <c r="AG162" s="11">
        <f ca="1">IF(SUM($W162:AF162)&gt;0,IF(AND(Q162=1,P162&lt;&gt;1),1,IF(AND(Q162=0,P162&lt;&gt;0),-1,0)),IF(AND(Q162=1,P162&lt;&gt;1),1,0))</f>
        <v>1</v>
      </c>
      <c r="AH162" s="11">
        <f ca="1">IF(SUM($W162:AG162)&gt;0,IF(AND(R162=1,Q162&lt;&gt;1),1,IF(AND(R162=0,Q162&lt;&gt;0),-1,0)),IF(AND(R162=1,Q162&lt;&gt;1),1,0))</f>
        <v>0</v>
      </c>
      <c r="AI162" s="11">
        <f ca="1">IF(SUM($W162:AH162)&gt;0,IF(AND(S162=1,R162&lt;&gt;1),1,IF(AND(S162=0,R162&lt;&gt;0),-1,0)),IF(AND(S162=1,R162&lt;&gt;1),1,0))</f>
        <v>0</v>
      </c>
      <c r="AJ162" s="11">
        <f ca="1">IF(SUM($W162:AI162)&gt;0,IF(AND(T162=1,S162&lt;&gt;1),1,IF(AND(T162=0,S162&lt;&gt;0),-1,0)),IF(AND(T162=1,S162&lt;&gt;1),1,0))</f>
        <v>0</v>
      </c>
      <c r="AK162" s="11">
        <f ca="1">IF(SUM($W162:AJ162)&gt;0,IF(AND(U162=1,T162&lt;&gt;1),1,IF(AND(U162=0,T162&lt;&gt;0),-1,0)),IF(AND(U162=1,T162&lt;&gt;1),1,0))</f>
        <v>-1</v>
      </c>
      <c r="AL162" s="11">
        <f t="shared" ca="1" si="111"/>
        <v>1</v>
      </c>
      <c r="AN162" s="4" t="str">
        <f t="shared" ca="1" si="116"/>
        <v/>
      </c>
      <c r="AO162" s="4" t="str">
        <f t="shared" ca="1" si="117"/>
        <v/>
      </c>
      <c r="AP162" s="4" t="str">
        <f t="shared" ca="1" si="118"/>
        <v/>
      </c>
      <c r="AQ162" s="4" t="str">
        <f t="shared" ca="1" si="119"/>
        <v/>
      </c>
      <c r="AR162" s="4" t="str">
        <f t="shared" ca="1" si="120"/>
        <v/>
      </c>
      <c r="AS162" s="4" t="str">
        <f t="shared" ca="1" si="121"/>
        <v/>
      </c>
      <c r="AT162" s="4" t="str">
        <f t="shared" ca="1" si="122"/>
        <v/>
      </c>
      <c r="AU162" s="4" t="str">
        <f t="shared" ca="1" si="123"/>
        <v/>
      </c>
      <c r="AV162" s="4" t="str">
        <f t="shared" ca="1" si="124"/>
        <v/>
      </c>
      <c r="AW162" s="4" t="str">
        <f t="shared" ca="1" si="125"/>
        <v/>
      </c>
      <c r="AX162" s="4">
        <f t="shared" ca="1" si="126"/>
        <v>0</v>
      </c>
      <c r="AY162" s="4" t="str">
        <f t="shared" ca="1" si="127"/>
        <v/>
      </c>
      <c r="AZ162" s="4" t="str">
        <f t="shared" ca="1" si="128"/>
        <v/>
      </c>
      <c r="BA162" s="11" t="str">
        <f t="shared" ca="1" si="112"/>
        <v/>
      </c>
      <c r="BB162" s="11">
        <f t="shared" ca="1" si="113"/>
        <v>-1</v>
      </c>
      <c r="BC162" s="11" t="str">
        <f t="shared" ca="1" si="96"/>
        <v/>
      </c>
      <c r="BE162" s="4">
        <f ca="1">COUNT($AN162:AN162)</f>
        <v>0</v>
      </c>
      <c r="BF162" s="4">
        <f ca="1">COUNT($AN162:AO162)</f>
        <v>0</v>
      </c>
      <c r="BG162" s="4">
        <f ca="1">COUNT($AN162:AP162)</f>
        <v>0</v>
      </c>
      <c r="BH162" s="4">
        <f ca="1">COUNT($AN162:AQ162)</f>
        <v>0</v>
      </c>
      <c r="BI162" s="4">
        <f ca="1">COUNT($AN162:AR162)</f>
        <v>0</v>
      </c>
      <c r="BJ162" s="4">
        <f ca="1">COUNT($AN162:AS162)</f>
        <v>0</v>
      </c>
      <c r="BK162" s="4">
        <f ca="1">COUNT($AN162:AT162)</f>
        <v>0</v>
      </c>
      <c r="BL162" s="4">
        <f ca="1">COUNT($AN162:AU162)</f>
        <v>0</v>
      </c>
      <c r="BM162" s="4">
        <f ca="1">COUNT($AN162:AV162)</f>
        <v>0</v>
      </c>
      <c r="BN162" s="4">
        <f ca="1">COUNT($AN162:AW162)</f>
        <v>0</v>
      </c>
      <c r="BO162" s="4">
        <f ca="1">COUNT($AN162:AX162)</f>
        <v>1</v>
      </c>
      <c r="BP162" s="4">
        <f ca="1">COUNT($AN162:AY162)</f>
        <v>1</v>
      </c>
      <c r="BQ162" s="4">
        <f ca="1">COUNT($AN162:AZ162)</f>
        <v>1</v>
      </c>
      <c r="BR162" s="11">
        <f ca="1">COUNT($AN162:BA162)</f>
        <v>1</v>
      </c>
      <c r="BS162" s="11">
        <f ca="1">COUNT($AN162:BB162)</f>
        <v>2</v>
      </c>
      <c r="BT162" s="4">
        <f t="shared" ca="1" si="114"/>
        <v>2</v>
      </c>
      <c r="BV162" s="11">
        <f ca="1">IFERROR(HLOOKUP(BV$1,$BE162:$BS$216,ROWS($BE162:$BE$216),0),"")</f>
        <v>1180701</v>
      </c>
      <c r="BW162" s="11">
        <f ca="1">IFERROR(HLOOKUP(BW$1,$BE162:$BT$216,ROWS($BE162:$BE$216),0),"")</f>
        <v>1220701</v>
      </c>
      <c r="BX162" s="11" t="str">
        <f ca="1">IFERROR(HLOOKUP(BX$1,$BE162:$BS$216,ROWS($BE162:$BE$216),0),"")</f>
        <v/>
      </c>
      <c r="BY162" s="11" t="str">
        <f ca="1">IFERROR(HLOOKUP(BY$1,$BE162:$BT$216,ROWS($BE162:$BE$216),0),"")</f>
        <v/>
      </c>
      <c r="BZ162" s="11" t="str">
        <f ca="1">IFERROR(HLOOKUP(BZ$1,$BE162:$BS$216,ROWS($BE162:$BE$216),0),"")</f>
        <v/>
      </c>
      <c r="CA162" s="11" t="str">
        <f ca="1">IFERROR(HLOOKUP(CA$1,$BE162:$BT$216,ROWS($BE162:$BE$216),0),"")</f>
        <v/>
      </c>
      <c r="CD162" s="4" t="str">
        <f t="shared" ca="1" si="115"/>
        <v>if(Name() == "CIGNITI-BOM") { includeOK = (DateNum() &gt;= 1180701 AND DateNum() &lt; 1220701); }</v>
      </c>
    </row>
    <row r="163" spans="2:107" x14ac:dyDescent="0.45">
      <c r="B163" s="4" t="s">
        <v>74</v>
      </c>
      <c r="C163" s="4" t="s">
        <v>20174</v>
      </c>
      <c r="D163" s="4" t="s">
        <v>23815</v>
      </c>
      <c r="F163" s="11" t="s">
        <v>21992</v>
      </c>
      <c r="G163" s="4">
        <f t="shared" si="97"/>
        <v>0</v>
      </c>
      <c r="H163" s="4">
        <f t="shared" si="98"/>
        <v>0</v>
      </c>
      <c r="I163" s="4">
        <f t="shared" si="99"/>
        <v>0</v>
      </c>
      <c r="J163" s="4">
        <f t="shared" si="100"/>
        <v>0</v>
      </c>
      <c r="K163" s="4">
        <f t="shared" si="101"/>
        <v>0</v>
      </c>
      <c r="L163" s="4">
        <f t="shared" si="102"/>
        <v>0</v>
      </c>
      <c r="M163" s="4">
        <f t="shared" si="103"/>
        <v>0</v>
      </c>
      <c r="N163" s="4">
        <f t="shared" si="104"/>
        <v>0</v>
      </c>
      <c r="O163" s="4">
        <f t="shared" si="105"/>
        <v>0</v>
      </c>
      <c r="P163" s="4">
        <f t="shared" si="106"/>
        <v>0</v>
      </c>
      <c r="Q163" s="4">
        <f t="shared" si="95"/>
        <v>0</v>
      </c>
      <c r="R163" s="4">
        <f t="shared" si="107"/>
        <v>1</v>
      </c>
      <c r="S163" s="4">
        <f t="shared" si="108"/>
        <v>0</v>
      </c>
      <c r="T163" s="11">
        <f t="shared" si="109"/>
        <v>0</v>
      </c>
      <c r="U163" s="11">
        <f t="shared" si="110"/>
        <v>0</v>
      </c>
      <c r="W163" s="11">
        <f ca="1">IF(SUM($W163:W163)&gt;0,IF(AND(G163=1,F163&lt;&gt;1),1,IF(AND(G163=0,F163&lt;&gt;0),-1,0)),IF(AND(G163=1,F163&lt;&gt;1),1,0))</f>
        <v>0</v>
      </c>
      <c r="X163" s="11">
        <f ca="1">IF(SUM($W163:W163)&gt;0,IF(AND(H163=1,G163&lt;&gt;1),1,IF(AND(H163=0,G163&lt;&gt;0),-1,0)),IF(AND(H163=1,G163&lt;&gt;1),1,0))</f>
        <v>0</v>
      </c>
      <c r="Y163" s="11">
        <f ca="1">IF(SUM($W163:X163)&gt;0,IF(AND(I163=1,H163&lt;&gt;1),1,IF(AND(I163=0,H163&lt;&gt;0),-1,0)),IF(AND(I163=1,H163&lt;&gt;1),1,0))</f>
        <v>0</v>
      </c>
      <c r="Z163" s="11">
        <f ca="1">IF(SUM($W163:Y163)&gt;0,IF(AND(J163=1,I163&lt;&gt;1),1,IF(AND(J163=0,I163&lt;&gt;0),-1,0)),IF(AND(J163=1,I163&lt;&gt;1),1,0))</f>
        <v>0</v>
      </c>
      <c r="AA163" s="11">
        <f ca="1">IF(SUM($W163:Z163)&gt;0,IF(AND(K163=1,J163&lt;&gt;1),1,IF(AND(K163=0,J163&lt;&gt;0),-1,0)),IF(AND(K163=1,J163&lt;&gt;1),1,0))</f>
        <v>0</v>
      </c>
      <c r="AB163" s="11">
        <f ca="1">IF(SUM($W163:AA163)&gt;0,IF(AND(L163=1,K163&lt;&gt;1),1,IF(AND(L163=0,K163&lt;&gt;0),-1,0)),IF(AND(L163=1,K163&lt;&gt;1),1,0))</f>
        <v>0</v>
      </c>
      <c r="AC163" s="11">
        <f ca="1">IF(SUM($W163:AB163)&gt;0,IF(AND(M163=1,L163&lt;&gt;1),1,IF(AND(M163=0,L163&lt;&gt;0),-1,0)),IF(AND(M163=1,L163&lt;&gt;1),1,0))</f>
        <v>0</v>
      </c>
      <c r="AD163" s="11">
        <f ca="1">IF(SUM($W163:AC163)&gt;0,IF(AND(N163=1,M163&lt;&gt;1),1,IF(AND(N163=0,M163&lt;&gt;0),-1,0)),IF(AND(N163=1,M163&lt;&gt;1),1,0))</f>
        <v>0</v>
      </c>
      <c r="AE163" s="11">
        <f ca="1">IF(SUM($W163:AD163)&gt;0,IF(AND(O163=1,N163&lt;&gt;1),1,IF(AND(O163=0,N163&lt;&gt;0),-1,0)),IF(AND(O163=1,N163&lt;&gt;1),1,0))</f>
        <v>0</v>
      </c>
      <c r="AF163" s="11">
        <f ca="1">IF(SUM($W163:AE163)&gt;0,IF(AND(P163=1,O163&lt;&gt;1),1,IF(AND(P163=0,O163&lt;&gt;0),-1,0)),IF(AND(P163=1,O163&lt;&gt;1),1,0))</f>
        <v>0</v>
      </c>
      <c r="AG163" s="11">
        <f ca="1">IF(SUM($W163:AF163)&gt;0,IF(AND(Q163=1,P163&lt;&gt;1),1,IF(AND(Q163=0,P163&lt;&gt;0),-1,0)),IF(AND(Q163=1,P163&lt;&gt;1),1,0))</f>
        <v>0</v>
      </c>
      <c r="AH163" s="11">
        <f ca="1">IF(SUM($W163:AG163)&gt;0,IF(AND(R163=1,Q163&lt;&gt;1),1,IF(AND(R163=0,Q163&lt;&gt;0),-1,0)),IF(AND(R163=1,Q163&lt;&gt;1),1,0))</f>
        <v>1</v>
      </c>
      <c r="AI163" s="11">
        <f ca="1">IF(SUM($W163:AH163)&gt;0,IF(AND(S163=1,R163&lt;&gt;1),1,IF(AND(S163=0,R163&lt;&gt;0),-1,0)),IF(AND(S163=1,R163&lt;&gt;1),1,0))</f>
        <v>-1</v>
      </c>
      <c r="AJ163" s="11">
        <f ca="1">IF(SUM($W163:AI163)&gt;0,IF(AND(T163=1,S163&lt;&gt;1),1,IF(AND(T163=0,S163&lt;&gt;0),-1,0)),IF(AND(T163=1,S163&lt;&gt;1),1,0))</f>
        <v>0</v>
      </c>
      <c r="AK163" s="11">
        <f ca="1">IF(SUM($W163:AJ163)&gt;0,IF(AND(U163=1,T163&lt;&gt;1),1,IF(AND(U163=0,T163&lt;&gt;0),-1,0)),IF(AND(U163=1,T163&lt;&gt;1),1,0))</f>
        <v>0</v>
      </c>
      <c r="AL163" s="11">
        <f t="shared" ca="1" si="111"/>
        <v>1</v>
      </c>
      <c r="AN163" s="4" t="str">
        <f t="shared" ca="1" si="116"/>
        <v/>
      </c>
      <c r="AO163" s="4" t="str">
        <f t="shared" ca="1" si="117"/>
        <v/>
      </c>
      <c r="AP163" s="4" t="str">
        <f t="shared" ca="1" si="118"/>
        <v/>
      </c>
      <c r="AQ163" s="4" t="str">
        <f t="shared" ca="1" si="119"/>
        <v/>
      </c>
      <c r="AR163" s="4" t="str">
        <f t="shared" ca="1" si="120"/>
        <v/>
      </c>
      <c r="AS163" s="4" t="str">
        <f t="shared" ca="1" si="121"/>
        <v/>
      </c>
      <c r="AT163" s="4" t="str">
        <f t="shared" ca="1" si="122"/>
        <v/>
      </c>
      <c r="AU163" s="4" t="str">
        <f t="shared" ca="1" si="123"/>
        <v/>
      </c>
      <c r="AV163" s="4" t="str">
        <f t="shared" ca="1" si="124"/>
        <v/>
      </c>
      <c r="AW163" s="4" t="str">
        <f t="shared" ca="1" si="125"/>
        <v/>
      </c>
      <c r="AX163" s="4" t="str">
        <f t="shared" ca="1" si="126"/>
        <v/>
      </c>
      <c r="AY163" s="4">
        <f t="shared" ca="1" si="127"/>
        <v>0</v>
      </c>
      <c r="AZ163" s="4">
        <f t="shared" ca="1" si="128"/>
        <v>0</v>
      </c>
      <c r="BA163" s="11" t="str">
        <f t="shared" ca="1" si="112"/>
        <v/>
      </c>
      <c r="BB163" s="11" t="str">
        <f t="shared" ca="1" si="113"/>
        <v/>
      </c>
      <c r="BC163" s="11" t="str">
        <f t="shared" ca="1" si="96"/>
        <v/>
      </c>
      <c r="BE163" s="4">
        <f ca="1">COUNT($AN163:AN163)</f>
        <v>0</v>
      </c>
      <c r="BF163" s="4">
        <f ca="1">COUNT($AN163:AO163)</f>
        <v>0</v>
      </c>
      <c r="BG163" s="4">
        <f ca="1">COUNT($AN163:AP163)</f>
        <v>0</v>
      </c>
      <c r="BH163" s="4">
        <f ca="1">COUNT($AN163:AQ163)</f>
        <v>0</v>
      </c>
      <c r="BI163" s="4">
        <f ca="1">COUNT($AN163:AR163)</f>
        <v>0</v>
      </c>
      <c r="BJ163" s="4">
        <f ca="1">COUNT($AN163:AS163)</f>
        <v>0</v>
      </c>
      <c r="BK163" s="4">
        <f ca="1">COUNT($AN163:AT163)</f>
        <v>0</v>
      </c>
      <c r="BL163" s="4">
        <f ca="1">COUNT($AN163:AU163)</f>
        <v>0</v>
      </c>
      <c r="BM163" s="4">
        <f ca="1">COUNT($AN163:AV163)</f>
        <v>0</v>
      </c>
      <c r="BN163" s="4">
        <f ca="1">COUNT($AN163:AW163)</f>
        <v>0</v>
      </c>
      <c r="BO163" s="4">
        <f ca="1">COUNT($AN163:AX163)</f>
        <v>0</v>
      </c>
      <c r="BP163" s="4">
        <f ca="1">COUNT($AN163:AY163)</f>
        <v>1</v>
      </c>
      <c r="BQ163" s="4">
        <f ca="1">COUNT($AN163:AZ163)</f>
        <v>2</v>
      </c>
      <c r="BR163" s="11">
        <f ca="1">COUNT($AN163:BA163)</f>
        <v>2</v>
      </c>
      <c r="BS163" s="11">
        <f ca="1">COUNT($AN163:BB163)</f>
        <v>2</v>
      </c>
      <c r="BT163" s="4">
        <f t="shared" ca="1" si="114"/>
        <v>2</v>
      </c>
      <c r="BV163" s="11">
        <f ca="1">IFERROR(HLOOKUP(BV$1,$BE163:$BS$216,ROWS($BE163:$BE$216),0),"")</f>
        <v>1190701</v>
      </c>
      <c r="BW163" s="11">
        <f ca="1">IFERROR(HLOOKUP(BW$1,$BE163:$BT$216,ROWS($BE163:$BE$216),0),"")</f>
        <v>1200701</v>
      </c>
      <c r="BX163" s="11" t="str">
        <f ca="1">IFERROR(HLOOKUP(BX$1,$BE163:$BS$216,ROWS($BE163:$BE$216),0),"")</f>
        <v/>
      </c>
      <c r="BY163" s="11" t="str">
        <f ca="1">IFERROR(HLOOKUP(BY$1,$BE163:$BT$216,ROWS($BE163:$BE$216),0),"")</f>
        <v/>
      </c>
      <c r="BZ163" s="11" t="str">
        <f ca="1">IFERROR(HLOOKUP(BZ$1,$BE163:$BS$216,ROWS($BE163:$BE$216),0),"")</f>
        <v/>
      </c>
      <c r="CA163" s="11" t="str">
        <f ca="1">IFERROR(HLOOKUP(CA$1,$BE163:$BT$216,ROWS($BE163:$BE$216),0),"")</f>
        <v/>
      </c>
      <c r="CD163" s="4" t="str">
        <f t="shared" ca="1" si="115"/>
        <v>if(Name() == "SADHNANIQ-BOM") { includeOK = (DateNum() &gt;= 1190701 AND DateNum() &lt; 1200701); }</v>
      </c>
    </row>
    <row r="164" spans="2:107" x14ac:dyDescent="0.45">
      <c r="B164" s="4" t="s">
        <v>85</v>
      </c>
      <c r="C164" s="4" t="s">
        <v>18557</v>
      </c>
      <c r="D164" s="4" t="s">
        <v>23828</v>
      </c>
      <c r="F164" s="11" t="s">
        <v>23740</v>
      </c>
      <c r="G164" s="4">
        <f t="shared" si="97"/>
        <v>0</v>
      </c>
      <c r="H164" s="4">
        <f t="shared" si="98"/>
        <v>0</v>
      </c>
      <c r="I164" s="4">
        <f t="shared" si="99"/>
        <v>0</v>
      </c>
      <c r="J164" s="4">
        <f t="shared" si="100"/>
        <v>0</v>
      </c>
      <c r="K164" s="4">
        <f t="shared" si="101"/>
        <v>0</v>
      </c>
      <c r="L164" s="4">
        <f t="shared" si="102"/>
        <v>0</v>
      </c>
      <c r="M164" s="4">
        <f t="shared" si="103"/>
        <v>0</v>
      </c>
      <c r="N164" s="4">
        <f t="shared" si="104"/>
        <v>0</v>
      </c>
      <c r="O164" s="4">
        <f t="shared" si="105"/>
        <v>0</v>
      </c>
      <c r="P164" s="4">
        <f t="shared" si="106"/>
        <v>0</v>
      </c>
      <c r="Q164" s="4">
        <f t="shared" si="95"/>
        <v>0</v>
      </c>
      <c r="R164" s="4">
        <f t="shared" si="107"/>
        <v>1</v>
      </c>
      <c r="S164" s="4">
        <f t="shared" si="108"/>
        <v>1</v>
      </c>
      <c r="T164" s="11">
        <f t="shared" si="109"/>
        <v>1</v>
      </c>
      <c r="U164" s="11">
        <f t="shared" si="110"/>
        <v>0</v>
      </c>
      <c r="W164" s="11">
        <f ca="1">IF(SUM($W164:W164)&gt;0,IF(AND(G164=1,F164&lt;&gt;1),1,IF(AND(G164=0,F164&lt;&gt;0),-1,0)),IF(AND(G164=1,F164&lt;&gt;1),1,0))</f>
        <v>0</v>
      </c>
      <c r="X164" s="11">
        <f ca="1">IF(SUM($W164:W164)&gt;0,IF(AND(H164=1,G164&lt;&gt;1),1,IF(AND(H164=0,G164&lt;&gt;0),-1,0)),IF(AND(H164=1,G164&lt;&gt;1),1,0))</f>
        <v>0</v>
      </c>
      <c r="Y164" s="11">
        <f ca="1">IF(SUM($W164:X164)&gt;0,IF(AND(I164=1,H164&lt;&gt;1),1,IF(AND(I164=0,H164&lt;&gt;0),-1,0)),IF(AND(I164=1,H164&lt;&gt;1),1,0))</f>
        <v>0</v>
      </c>
      <c r="Z164" s="11">
        <f ca="1">IF(SUM($W164:Y164)&gt;0,IF(AND(J164=1,I164&lt;&gt;1),1,IF(AND(J164=0,I164&lt;&gt;0),-1,0)),IF(AND(J164=1,I164&lt;&gt;1),1,0))</f>
        <v>0</v>
      </c>
      <c r="AA164" s="11">
        <f ca="1">IF(SUM($W164:Z164)&gt;0,IF(AND(K164=1,J164&lt;&gt;1),1,IF(AND(K164=0,J164&lt;&gt;0),-1,0)),IF(AND(K164=1,J164&lt;&gt;1),1,0))</f>
        <v>0</v>
      </c>
      <c r="AB164" s="11">
        <f ca="1">IF(SUM($W164:AA164)&gt;0,IF(AND(L164=1,K164&lt;&gt;1),1,IF(AND(L164=0,K164&lt;&gt;0),-1,0)),IF(AND(L164=1,K164&lt;&gt;1),1,0))</f>
        <v>0</v>
      </c>
      <c r="AC164" s="11">
        <f ca="1">IF(SUM($W164:AB164)&gt;0,IF(AND(M164=1,L164&lt;&gt;1),1,IF(AND(M164=0,L164&lt;&gt;0),-1,0)),IF(AND(M164=1,L164&lt;&gt;1),1,0))</f>
        <v>0</v>
      </c>
      <c r="AD164" s="11">
        <f ca="1">IF(SUM($W164:AC164)&gt;0,IF(AND(N164=1,M164&lt;&gt;1),1,IF(AND(N164=0,M164&lt;&gt;0),-1,0)),IF(AND(N164=1,M164&lt;&gt;1),1,0))</f>
        <v>0</v>
      </c>
      <c r="AE164" s="11">
        <f ca="1">IF(SUM($W164:AD164)&gt;0,IF(AND(O164=1,N164&lt;&gt;1),1,IF(AND(O164=0,N164&lt;&gt;0),-1,0)),IF(AND(O164=1,N164&lt;&gt;1),1,0))</f>
        <v>0</v>
      </c>
      <c r="AF164" s="11">
        <f ca="1">IF(SUM($W164:AE164)&gt;0,IF(AND(P164=1,O164&lt;&gt;1),1,IF(AND(P164=0,O164&lt;&gt;0),-1,0)),IF(AND(P164=1,O164&lt;&gt;1),1,0))</f>
        <v>0</v>
      </c>
      <c r="AG164" s="11">
        <f ca="1">IF(SUM($W164:AF164)&gt;0,IF(AND(Q164=1,P164&lt;&gt;1),1,IF(AND(Q164=0,P164&lt;&gt;0),-1,0)),IF(AND(Q164=1,P164&lt;&gt;1),1,0))</f>
        <v>0</v>
      </c>
      <c r="AH164" s="11">
        <f ca="1">IF(SUM($W164:AG164)&gt;0,IF(AND(R164=1,Q164&lt;&gt;1),1,IF(AND(R164=0,Q164&lt;&gt;0),-1,0)),IF(AND(R164=1,Q164&lt;&gt;1),1,0))</f>
        <v>1</v>
      </c>
      <c r="AI164" s="11">
        <f ca="1">IF(SUM($W164:AH164)&gt;0,IF(AND(S164=1,R164&lt;&gt;1),1,IF(AND(S164=0,R164&lt;&gt;0),-1,0)),IF(AND(S164=1,R164&lt;&gt;1),1,0))</f>
        <v>0</v>
      </c>
      <c r="AJ164" s="11">
        <f ca="1">IF(SUM($W164:AI164)&gt;0,IF(AND(T164=1,S164&lt;&gt;1),1,IF(AND(T164=0,S164&lt;&gt;0),-1,0)),IF(AND(T164=1,S164&lt;&gt;1),1,0))</f>
        <v>0</v>
      </c>
      <c r="AK164" s="11">
        <f ca="1">IF(SUM($W164:AJ164)&gt;0,IF(AND(U164=1,T164&lt;&gt;1),1,IF(AND(U164=0,T164&lt;&gt;0),-1,0)),IF(AND(U164=1,T164&lt;&gt;1),1,0))</f>
        <v>-1</v>
      </c>
      <c r="AL164" s="11">
        <f t="shared" ca="1" si="111"/>
        <v>1</v>
      </c>
      <c r="AN164" s="4" t="str">
        <f t="shared" ca="1" si="116"/>
        <v/>
      </c>
      <c r="AO164" s="4" t="str">
        <f t="shared" ca="1" si="117"/>
        <v/>
      </c>
      <c r="AP164" s="4" t="str">
        <f t="shared" ca="1" si="118"/>
        <v/>
      </c>
      <c r="AQ164" s="4" t="str">
        <f t="shared" ca="1" si="119"/>
        <v/>
      </c>
      <c r="AR164" s="4" t="str">
        <f t="shared" ca="1" si="120"/>
        <v/>
      </c>
      <c r="AS164" s="4" t="str">
        <f t="shared" ca="1" si="121"/>
        <v/>
      </c>
      <c r="AT164" s="4" t="str">
        <f t="shared" ca="1" si="122"/>
        <v/>
      </c>
      <c r="AU164" s="4" t="str">
        <f t="shared" ca="1" si="123"/>
        <v/>
      </c>
      <c r="AV164" s="4" t="str">
        <f t="shared" ca="1" si="124"/>
        <v/>
      </c>
      <c r="AW164" s="4" t="str">
        <f t="shared" ca="1" si="125"/>
        <v/>
      </c>
      <c r="AX164" s="4" t="str">
        <f t="shared" ca="1" si="126"/>
        <v/>
      </c>
      <c r="AY164" s="4">
        <f t="shared" ca="1" si="127"/>
        <v>0</v>
      </c>
      <c r="AZ164" s="4" t="str">
        <f t="shared" ca="1" si="128"/>
        <v/>
      </c>
      <c r="BA164" s="11" t="str">
        <f t="shared" ca="1" si="112"/>
        <v/>
      </c>
      <c r="BB164" s="11">
        <f t="shared" ca="1" si="113"/>
        <v>-1</v>
      </c>
      <c r="BC164" s="11" t="str">
        <f t="shared" ca="1" si="96"/>
        <v/>
      </c>
      <c r="BE164" s="4">
        <f ca="1">COUNT($AN164:AN164)</f>
        <v>0</v>
      </c>
      <c r="BF164" s="4">
        <f ca="1">COUNT($AN164:AO164)</f>
        <v>0</v>
      </c>
      <c r="BG164" s="4">
        <f ca="1">COUNT($AN164:AP164)</f>
        <v>0</v>
      </c>
      <c r="BH164" s="4">
        <f ca="1">COUNT($AN164:AQ164)</f>
        <v>0</v>
      </c>
      <c r="BI164" s="4">
        <f ca="1">COUNT($AN164:AR164)</f>
        <v>0</v>
      </c>
      <c r="BJ164" s="4">
        <f ca="1">COUNT($AN164:AS164)</f>
        <v>0</v>
      </c>
      <c r="BK164" s="4">
        <f ca="1">COUNT($AN164:AT164)</f>
        <v>0</v>
      </c>
      <c r="BL164" s="4">
        <f ca="1">COUNT($AN164:AU164)</f>
        <v>0</v>
      </c>
      <c r="BM164" s="4">
        <f ca="1">COUNT($AN164:AV164)</f>
        <v>0</v>
      </c>
      <c r="BN164" s="4">
        <f ca="1">COUNT($AN164:AW164)</f>
        <v>0</v>
      </c>
      <c r="BO164" s="4">
        <f ca="1">COUNT($AN164:AX164)</f>
        <v>0</v>
      </c>
      <c r="BP164" s="4">
        <f ca="1">COUNT($AN164:AY164)</f>
        <v>1</v>
      </c>
      <c r="BQ164" s="4">
        <f ca="1">COUNT($AN164:AZ164)</f>
        <v>1</v>
      </c>
      <c r="BR164" s="11">
        <f ca="1">COUNT($AN164:BA164)</f>
        <v>1</v>
      </c>
      <c r="BS164" s="11">
        <f ca="1">COUNT($AN164:BB164)</f>
        <v>2</v>
      </c>
      <c r="BT164" s="4">
        <f t="shared" ca="1" si="114"/>
        <v>2</v>
      </c>
      <c r="BV164" s="11">
        <f ca="1">IFERROR(HLOOKUP(BV$1,$BE164:$BS$216,ROWS($BE164:$BE$216),0),"")</f>
        <v>1190701</v>
      </c>
      <c r="BW164" s="11">
        <f ca="1">IFERROR(HLOOKUP(BW$1,$BE164:$BT$216,ROWS($BE164:$BE$216),0),"")</f>
        <v>1220701</v>
      </c>
      <c r="BX164" s="11" t="str">
        <f ca="1">IFERROR(HLOOKUP(BX$1,$BE164:$BS$216,ROWS($BE164:$BE$216),0),"")</f>
        <v/>
      </c>
      <c r="BY164" s="11" t="str">
        <f ca="1">IFERROR(HLOOKUP(BY$1,$BE164:$BT$216,ROWS($BE164:$BE$216),0),"")</f>
        <v/>
      </c>
      <c r="BZ164" s="11" t="str">
        <f ca="1">IFERROR(HLOOKUP(BZ$1,$BE164:$BS$216,ROWS($BE164:$BE$216),0),"")</f>
        <v/>
      </c>
      <c r="CA164" s="11" t="str">
        <f ca="1">IFERROR(HLOOKUP(CA$1,$BE164:$BT$216,ROWS($BE164:$BE$216),0),"")</f>
        <v/>
      </c>
      <c r="CD164" s="4" t="str">
        <f t="shared" ca="1" si="115"/>
        <v>if(Name() == "ISEC-BOM") { includeOK = (DateNum() &gt;= 1190701 AND DateNum() &lt; 1220701); }</v>
      </c>
    </row>
    <row r="165" spans="2:107" x14ac:dyDescent="0.45">
      <c r="B165" s="4" t="s">
        <v>23726</v>
      </c>
      <c r="C165" s="4" t="s">
        <v>19393</v>
      </c>
      <c r="D165" s="4" t="s">
        <v>23839</v>
      </c>
      <c r="F165" s="11" t="s">
        <v>23743</v>
      </c>
      <c r="G165" s="4">
        <f t="shared" si="97"/>
        <v>0</v>
      </c>
      <c r="H165" s="4">
        <f t="shared" si="98"/>
        <v>0</v>
      </c>
      <c r="I165" s="4">
        <f t="shared" si="99"/>
        <v>0</v>
      </c>
      <c r="J165" s="4">
        <f t="shared" si="100"/>
        <v>0</v>
      </c>
      <c r="K165" s="4">
        <f t="shared" si="101"/>
        <v>0</v>
      </c>
      <c r="L165" s="4">
        <f t="shared" si="102"/>
        <v>0</v>
      </c>
      <c r="M165" s="4">
        <f t="shared" si="103"/>
        <v>0</v>
      </c>
      <c r="N165" s="4">
        <f t="shared" si="104"/>
        <v>0</v>
      </c>
      <c r="O165" s="4">
        <f t="shared" si="105"/>
        <v>0</v>
      </c>
      <c r="P165" s="4">
        <f t="shared" si="106"/>
        <v>0</v>
      </c>
      <c r="Q165" s="4">
        <f t="shared" si="95"/>
        <v>0</v>
      </c>
      <c r="R165" s="4">
        <f t="shared" si="107"/>
        <v>1</v>
      </c>
      <c r="S165" s="4">
        <f t="shared" si="108"/>
        <v>1</v>
      </c>
      <c r="T165" s="11">
        <f t="shared" si="109"/>
        <v>0</v>
      </c>
      <c r="U165" s="11">
        <f t="shared" si="110"/>
        <v>0</v>
      </c>
      <c r="W165" s="11">
        <f ca="1">IF(SUM($W165:W165)&gt;0,IF(AND(G165=1,F165&lt;&gt;1),1,IF(AND(G165=0,F165&lt;&gt;0),-1,0)),IF(AND(G165=1,F165&lt;&gt;1),1,0))</f>
        <v>0</v>
      </c>
      <c r="X165" s="11">
        <f ca="1">IF(SUM($W165:W165)&gt;0,IF(AND(H165=1,G165&lt;&gt;1),1,IF(AND(H165=0,G165&lt;&gt;0),-1,0)),IF(AND(H165=1,G165&lt;&gt;1),1,0))</f>
        <v>0</v>
      </c>
      <c r="Y165" s="11">
        <f ca="1">IF(SUM($W165:X165)&gt;0,IF(AND(I165=1,H165&lt;&gt;1),1,IF(AND(I165=0,H165&lt;&gt;0),-1,0)),IF(AND(I165=1,H165&lt;&gt;1),1,0))</f>
        <v>0</v>
      </c>
      <c r="Z165" s="11">
        <f ca="1">IF(SUM($W165:Y165)&gt;0,IF(AND(J165=1,I165&lt;&gt;1),1,IF(AND(J165=0,I165&lt;&gt;0),-1,0)),IF(AND(J165=1,I165&lt;&gt;1),1,0))</f>
        <v>0</v>
      </c>
      <c r="AA165" s="11">
        <f ca="1">IF(SUM($W165:Z165)&gt;0,IF(AND(K165=1,J165&lt;&gt;1),1,IF(AND(K165=0,J165&lt;&gt;0),-1,0)),IF(AND(K165=1,J165&lt;&gt;1),1,0))</f>
        <v>0</v>
      </c>
      <c r="AB165" s="11">
        <f ca="1">IF(SUM($W165:AA165)&gt;0,IF(AND(L165=1,K165&lt;&gt;1),1,IF(AND(L165=0,K165&lt;&gt;0),-1,0)),IF(AND(L165=1,K165&lt;&gt;1),1,0))</f>
        <v>0</v>
      </c>
      <c r="AC165" s="11">
        <f ca="1">IF(SUM($W165:AB165)&gt;0,IF(AND(M165=1,L165&lt;&gt;1),1,IF(AND(M165=0,L165&lt;&gt;0),-1,0)),IF(AND(M165=1,L165&lt;&gt;1),1,0))</f>
        <v>0</v>
      </c>
      <c r="AD165" s="11">
        <f ca="1">IF(SUM($W165:AC165)&gt;0,IF(AND(N165=1,M165&lt;&gt;1),1,IF(AND(N165=0,M165&lt;&gt;0),-1,0)),IF(AND(N165=1,M165&lt;&gt;1),1,0))</f>
        <v>0</v>
      </c>
      <c r="AE165" s="11">
        <f ca="1">IF(SUM($W165:AD165)&gt;0,IF(AND(O165=1,N165&lt;&gt;1),1,IF(AND(O165=0,N165&lt;&gt;0),-1,0)),IF(AND(O165=1,N165&lt;&gt;1),1,0))</f>
        <v>0</v>
      </c>
      <c r="AF165" s="11">
        <f ca="1">IF(SUM($W165:AE165)&gt;0,IF(AND(P165=1,O165&lt;&gt;1),1,IF(AND(P165=0,O165&lt;&gt;0),-1,0)),IF(AND(P165=1,O165&lt;&gt;1),1,0))</f>
        <v>0</v>
      </c>
      <c r="AG165" s="11">
        <f ca="1">IF(SUM($W165:AF165)&gt;0,IF(AND(Q165=1,P165&lt;&gt;1),1,IF(AND(Q165=0,P165&lt;&gt;0),-1,0)),IF(AND(Q165=1,P165&lt;&gt;1),1,0))</f>
        <v>0</v>
      </c>
      <c r="AH165" s="11">
        <f ca="1">IF(SUM($W165:AG165)&gt;0,IF(AND(R165=1,Q165&lt;&gt;1),1,IF(AND(R165=0,Q165&lt;&gt;0),-1,0)),IF(AND(R165=1,Q165&lt;&gt;1),1,0))</f>
        <v>1</v>
      </c>
      <c r="AI165" s="11">
        <f ca="1">IF(SUM($W165:AH165)&gt;0,IF(AND(S165=1,R165&lt;&gt;1),1,IF(AND(S165=0,R165&lt;&gt;0),-1,0)),IF(AND(S165=1,R165&lt;&gt;1),1,0))</f>
        <v>0</v>
      </c>
      <c r="AJ165" s="11">
        <f ca="1">IF(SUM($W165:AI165)&gt;0,IF(AND(T165=1,S165&lt;&gt;1),1,IF(AND(T165=0,S165&lt;&gt;0),-1,0)),IF(AND(T165=1,S165&lt;&gt;1),1,0))</f>
        <v>-1</v>
      </c>
      <c r="AK165" s="11">
        <f ca="1">IF(SUM($W165:AJ165)&gt;0,IF(AND(U165=1,T165&lt;&gt;1),1,IF(AND(U165=0,T165&lt;&gt;0),-1,0)),IF(AND(U165=1,T165&lt;&gt;1),1,0))</f>
        <v>0</v>
      </c>
      <c r="AL165" s="11">
        <f t="shared" ca="1" si="111"/>
        <v>1</v>
      </c>
      <c r="AN165" s="4" t="str">
        <f t="shared" ca="1" si="116"/>
        <v/>
      </c>
      <c r="AO165" s="4" t="str">
        <f t="shared" ca="1" si="117"/>
        <v/>
      </c>
      <c r="AP165" s="4" t="str">
        <f t="shared" ca="1" si="118"/>
        <v/>
      </c>
      <c r="AQ165" s="4" t="str">
        <f t="shared" ca="1" si="119"/>
        <v/>
      </c>
      <c r="AR165" s="4" t="str">
        <f t="shared" ca="1" si="120"/>
        <v/>
      </c>
      <c r="AS165" s="4" t="str">
        <f t="shared" ca="1" si="121"/>
        <v/>
      </c>
      <c r="AT165" s="4" t="str">
        <f t="shared" ca="1" si="122"/>
        <v/>
      </c>
      <c r="AU165" s="4" t="str">
        <f t="shared" ca="1" si="123"/>
        <v/>
      </c>
      <c r="AV165" s="4" t="str">
        <f t="shared" ca="1" si="124"/>
        <v/>
      </c>
      <c r="AW165" s="4" t="str">
        <f t="shared" ca="1" si="125"/>
        <v/>
      </c>
      <c r="AX165" s="4" t="str">
        <f t="shared" ca="1" si="126"/>
        <v/>
      </c>
      <c r="AY165" s="4">
        <f t="shared" ca="1" si="127"/>
        <v>0</v>
      </c>
      <c r="AZ165" s="4" t="str">
        <f t="shared" ca="1" si="128"/>
        <v/>
      </c>
      <c r="BA165" s="11">
        <f t="shared" ca="1" si="112"/>
        <v>1</v>
      </c>
      <c r="BB165" s="11" t="str">
        <f t="shared" ca="1" si="113"/>
        <v/>
      </c>
      <c r="BC165" s="11" t="str">
        <f t="shared" ca="1" si="96"/>
        <v/>
      </c>
      <c r="BE165" s="4">
        <f ca="1">COUNT($AN165:AN165)</f>
        <v>0</v>
      </c>
      <c r="BF165" s="4">
        <f ca="1">COUNT($AN165:AO165)</f>
        <v>0</v>
      </c>
      <c r="BG165" s="4">
        <f ca="1">COUNT($AN165:AP165)</f>
        <v>0</v>
      </c>
      <c r="BH165" s="4">
        <f ca="1">COUNT($AN165:AQ165)</f>
        <v>0</v>
      </c>
      <c r="BI165" s="4">
        <f ca="1">COUNT($AN165:AR165)</f>
        <v>0</v>
      </c>
      <c r="BJ165" s="4">
        <f ca="1">COUNT($AN165:AS165)</f>
        <v>0</v>
      </c>
      <c r="BK165" s="4">
        <f ca="1">COUNT($AN165:AT165)</f>
        <v>0</v>
      </c>
      <c r="BL165" s="4">
        <f ca="1">COUNT($AN165:AU165)</f>
        <v>0</v>
      </c>
      <c r="BM165" s="4">
        <f ca="1">COUNT($AN165:AV165)</f>
        <v>0</v>
      </c>
      <c r="BN165" s="4">
        <f ca="1">COUNT($AN165:AW165)</f>
        <v>0</v>
      </c>
      <c r="BO165" s="4">
        <f ca="1">COUNT($AN165:AX165)</f>
        <v>0</v>
      </c>
      <c r="BP165" s="4">
        <f ca="1">COUNT($AN165:AY165)</f>
        <v>1</v>
      </c>
      <c r="BQ165" s="4">
        <f ca="1">COUNT($AN165:AZ165)</f>
        <v>1</v>
      </c>
      <c r="BR165" s="11">
        <f ca="1">COUNT($AN165:BA165)</f>
        <v>2</v>
      </c>
      <c r="BS165" s="11">
        <f ca="1">COUNT($AN165:BB165)</f>
        <v>2</v>
      </c>
      <c r="BT165" s="4">
        <f t="shared" ca="1" si="114"/>
        <v>2</v>
      </c>
      <c r="BV165" s="11">
        <f ca="1">IFERROR(HLOOKUP(BV$1,$BE165:$BS$216,ROWS($BE165:$BE$216),0),"")</f>
        <v>1190701</v>
      </c>
      <c r="BW165" s="11">
        <f ca="1">IFERROR(HLOOKUP(BW$1,$BE165:$BT$216,ROWS($BE165:$BE$216),0),"")</f>
        <v>1210701</v>
      </c>
      <c r="BX165" s="11" t="str">
        <f ca="1">IFERROR(HLOOKUP(BX$1,$BE165:$BS$216,ROWS($BE165:$BE$216),0),"")</f>
        <v/>
      </c>
      <c r="BY165" s="11" t="str">
        <f ca="1">IFERROR(HLOOKUP(BY$1,$BE165:$BT$216,ROWS($BE165:$BE$216),0),"")</f>
        <v/>
      </c>
      <c r="BZ165" s="11" t="str">
        <f ca="1">IFERROR(HLOOKUP(BZ$1,$BE165:$BS$216,ROWS($BE165:$BE$216),0),"")</f>
        <v/>
      </c>
      <c r="CA165" s="11" t="str">
        <f ca="1">IFERROR(HLOOKUP(CA$1,$BE165:$BT$216,ROWS($BE165:$BE$216),0),"")</f>
        <v/>
      </c>
      <c r="CD165" s="4" t="str">
        <f t="shared" ca="1" si="115"/>
        <v>if(Name() == "BAJAJCON-BOM") { includeOK = (DateNum() &gt;= 1190701 AND DateNum() &lt; 1210701); }</v>
      </c>
    </row>
    <row r="166" spans="2:107" x14ac:dyDescent="0.45">
      <c r="B166" s="4" t="s">
        <v>88</v>
      </c>
      <c r="C166" s="4" t="s">
        <v>19107</v>
      </c>
      <c r="D166" s="4" t="s">
        <v>23831</v>
      </c>
      <c r="F166" s="11" t="s">
        <v>20009</v>
      </c>
      <c r="G166" s="4">
        <f t="shared" si="97"/>
        <v>0</v>
      </c>
      <c r="H166" s="4">
        <f t="shared" si="98"/>
        <v>0</v>
      </c>
      <c r="I166" s="4">
        <f t="shared" si="99"/>
        <v>0</v>
      </c>
      <c r="J166" s="4">
        <f t="shared" si="100"/>
        <v>0</v>
      </c>
      <c r="K166" s="4">
        <f t="shared" si="101"/>
        <v>0</v>
      </c>
      <c r="L166" s="4">
        <f t="shared" si="102"/>
        <v>0</v>
      </c>
      <c r="M166" s="4">
        <f t="shared" si="103"/>
        <v>0</v>
      </c>
      <c r="N166" s="4">
        <f t="shared" si="104"/>
        <v>0</v>
      </c>
      <c r="O166" s="4">
        <f t="shared" si="105"/>
        <v>0</v>
      </c>
      <c r="P166" s="4">
        <f t="shared" si="106"/>
        <v>0</v>
      </c>
      <c r="Q166" s="4">
        <f t="shared" si="95"/>
        <v>0</v>
      </c>
      <c r="R166" s="4">
        <f t="shared" si="107"/>
        <v>1</v>
      </c>
      <c r="S166" s="4">
        <f t="shared" si="108"/>
        <v>1</v>
      </c>
      <c r="T166" s="11">
        <f t="shared" si="109"/>
        <v>1</v>
      </c>
      <c r="U166" s="11">
        <f t="shared" si="110"/>
        <v>0</v>
      </c>
      <c r="W166" s="11">
        <f ca="1">IF(SUM($W166:W166)&gt;0,IF(AND(G166=1,F166&lt;&gt;1),1,IF(AND(G166=0,F166&lt;&gt;0),-1,0)),IF(AND(G166=1,F166&lt;&gt;1),1,0))</f>
        <v>0</v>
      </c>
      <c r="X166" s="11">
        <f ca="1">IF(SUM($W166:W166)&gt;0,IF(AND(H166=1,G166&lt;&gt;1),1,IF(AND(H166=0,G166&lt;&gt;0),-1,0)),IF(AND(H166=1,G166&lt;&gt;1),1,0))</f>
        <v>0</v>
      </c>
      <c r="Y166" s="11">
        <f ca="1">IF(SUM($W166:X166)&gt;0,IF(AND(I166=1,H166&lt;&gt;1),1,IF(AND(I166=0,H166&lt;&gt;0),-1,0)),IF(AND(I166=1,H166&lt;&gt;1),1,0))</f>
        <v>0</v>
      </c>
      <c r="Z166" s="11">
        <f ca="1">IF(SUM($W166:Y166)&gt;0,IF(AND(J166=1,I166&lt;&gt;1),1,IF(AND(J166=0,I166&lt;&gt;0),-1,0)),IF(AND(J166=1,I166&lt;&gt;1),1,0))</f>
        <v>0</v>
      </c>
      <c r="AA166" s="11">
        <f ca="1">IF(SUM($W166:Z166)&gt;0,IF(AND(K166=1,J166&lt;&gt;1),1,IF(AND(K166=0,J166&lt;&gt;0),-1,0)),IF(AND(K166=1,J166&lt;&gt;1),1,0))</f>
        <v>0</v>
      </c>
      <c r="AB166" s="11">
        <f ca="1">IF(SUM($W166:AA166)&gt;0,IF(AND(L166=1,K166&lt;&gt;1),1,IF(AND(L166=0,K166&lt;&gt;0),-1,0)),IF(AND(L166=1,K166&lt;&gt;1),1,0))</f>
        <v>0</v>
      </c>
      <c r="AC166" s="11">
        <f ca="1">IF(SUM($W166:AB166)&gt;0,IF(AND(M166=1,L166&lt;&gt;1),1,IF(AND(M166=0,L166&lt;&gt;0),-1,0)),IF(AND(M166=1,L166&lt;&gt;1),1,0))</f>
        <v>0</v>
      </c>
      <c r="AD166" s="11">
        <f ca="1">IF(SUM($W166:AC166)&gt;0,IF(AND(N166=1,M166&lt;&gt;1),1,IF(AND(N166=0,M166&lt;&gt;0),-1,0)),IF(AND(N166=1,M166&lt;&gt;1),1,0))</f>
        <v>0</v>
      </c>
      <c r="AE166" s="11">
        <f ca="1">IF(SUM($W166:AD166)&gt;0,IF(AND(O166=1,N166&lt;&gt;1),1,IF(AND(O166=0,N166&lt;&gt;0),-1,0)),IF(AND(O166=1,N166&lt;&gt;1),1,0))</f>
        <v>0</v>
      </c>
      <c r="AF166" s="11">
        <f ca="1">IF(SUM($W166:AE166)&gt;0,IF(AND(P166=1,O166&lt;&gt;1),1,IF(AND(P166=0,O166&lt;&gt;0),-1,0)),IF(AND(P166=1,O166&lt;&gt;1),1,0))</f>
        <v>0</v>
      </c>
      <c r="AG166" s="11">
        <f ca="1">IF(SUM($W166:AF166)&gt;0,IF(AND(Q166=1,P166&lt;&gt;1),1,IF(AND(Q166=0,P166&lt;&gt;0),-1,0)),IF(AND(Q166=1,P166&lt;&gt;1),1,0))</f>
        <v>0</v>
      </c>
      <c r="AH166" s="11">
        <f ca="1">IF(SUM($W166:AG166)&gt;0,IF(AND(R166=1,Q166&lt;&gt;1),1,IF(AND(R166=0,Q166&lt;&gt;0),-1,0)),IF(AND(R166=1,Q166&lt;&gt;1),1,0))</f>
        <v>1</v>
      </c>
      <c r="AI166" s="11">
        <f ca="1">IF(SUM($W166:AH166)&gt;0,IF(AND(S166=1,R166&lt;&gt;1),1,IF(AND(S166=0,R166&lt;&gt;0),-1,0)),IF(AND(S166=1,R166&lt;&gt;1),1,0))</f>
        <v>0</v>
      </c>
      <c r="AJ166" s="11">
        <f ca="1">IF(SUM($W166:AI166)&gt;0,IF(AND(T166=1,S166&lt;&gt;1),1,IF(AND(T166=0,S166&lt;&gt;0),-1,0)),IF(AND(T166=1,S166&lt;&gt;1),1,0))</f>
        <v>0</v>
      </c>
      <c r="AK166" s="11">
        <f ca="1">IF(SUM($W166:AJ166)&gt;0,IF(AND(U166=1,T166&lt;&gt;1),1,IF(AND(U166=0,T166&lt;&gt;0),-1,0)),IF(AND(U166=1,T166&lt;&gt;1),1,0))</f>
        <v>-1</v>
      </c>
      <c r="AL166" s="11">
        <f t="shared" ca="1" si="111"/>
        <v>1</v>
      </c>
      <c r="AN166" s="4" t="str">
        <f t="shared" ca="1" si="116"/>
        <v/>
      </c>
      <c r="AO166" s="4" t="str">
        <f t="shared" ca="1" si="117"/>
        <v/>
      </c>
      <c r="AP166" s="4" t="str">
        <f t="shared" ca="1" si="118"/>
        <v/>
      </c>
      <c r="AQ166" s="4" t="str">
        <f t="shared" ca="1" si="119"/>
        <v/>
      </c>
      <c r="AR166" s="4" t="str">
        <f t="shared" ca="1" si="120"/>
        <v/>
      </c>
      <c r="AS166" s="4" t="str">
        <f t="shared" ca="1" si="121"/>
        <v/>
      </c>
      <c r="AT166" s="4" t="str">
        <f t="shared" ca="1" si="122"/>
        <v/>
      </c>
      <c r="AU166" s="4" t="str">
        <f t="shared" ca="1" si="123"/>
        <v/>
      </c>
      <c r="AV166" s="4" t="str">
        <f t="shared" ca="1" si="124"/>
        <v/>
      </c>
      <c r="AW166" s="4" t="str">
        <f t="shared" ca="1" si="125"/>
        <v/>
      </c>
      <c r="AX166" s="4" t="str">
        <f t="shared" ca="1" si="126"/>
        <v/>
      </c>
      <c r="AY166" s="4">
        <f t="shared" ca="1" si="127"/>
        <v>0</v>
      </c>
      <c r="AZ166" s="4" t="str">
        <f t="shared" ca="1" si="128"/>
        <v/>
      </c>
      <c r="BA166" s="11" t="str">
        <f t="shared" ca="1" si="112"/>
        <v/>
      </c>
      <c r="BB166" s="11">
        <f t="shared" ca="1" si="113"/>
        <v>-1</v>
      </c>
      <c r="BC166" s="11" t="str">
        <f t="shared" ca="1" si="96"/>
        <v/>
      </c>
      <c r="BE166" s="4">
        <f ca="1">COUNT($AN166:AN166)</f>
        <v>0</v>
      </c>
      <c r="BF166" s="4">
        <f ca="1">COUNT($AN166:AO166)</f>
        <v>0</v>
      </c>
      <c r="BG166" s="4">
        <f ca="1">COUNT($AN166:AP166)</f>
        <v>0</v>
      </c>
      <c r="BH166" s="4">
        <f ca="1">COUNT($AN166:AQ166)</f>
        <v>0</v>
      </c>
      <c r="BI166" s="4">
        <f ca="1">COUNT($AN166:AR166)</f>
        <v>0</v>
      </c>
      <c r="BJ166" s="4">
        <f ca="1">COUNT($AN166:AS166)</f>
        <v>0</v>
      </c>
      <c r="BK166" s="4">
        <f ca="1">COUNT($AN166:AT166)</f>
        <v>0</v>
      </c>
      <c r="BL166" s="4">
        <f ca="1">COUNT($AN166:AU166)</f>
        <v>0</v>
      </c>
      <c r="BM166" s="4">
        <f ca="1">COUNT($AN166:AV166)</f>
        <v>0</v>
      </c>
      <c r="BN166" s="4">
        <f ca="1">COUNT($AN166:AW166)</f>
        <v>0</v>
      </c>
      <c r="BO166" s="4">
        <f ca="1">COUNT($AN166:AX166)</f>
        <v>0</v>
      </c>
      <c r="BP166" s="4">
        <f ca="1">COUNT($AN166:AY166)</f>
        <v>1</v>
      </c>
      <c r="BQ166" s="4">
        <f ca="1">COUNT($AN166:AZ166)</f>
        <v>1</v>
      </c>
      <c r="BR166" s="11">
        <f ca="1">COUNT($AN166:BA166)</f>
        <v>1</v>
      </c>
      <c r="BS166" s="11">
        <f ca="1">COUNT($AN166:BB166)</f>
        <v>2</v>
      </c>
      <c r="BT166" s="4">
        <f t="shared" ca="1" si="114"/>
        <v>2</v>
      </c>
      <c r="BV166" s="11">
        <f ca="1">IFERROR(HLOOKUP(BV$1,$BE166:$BS$216,ROWS($BE166:$BE$216),0),"")</f>
        <v>1190701</v>
      </c>
      <c r="BW166" s="11">
        <f ca="1">IFERROR(HLOOKUP(BW$1,$BE166:$BT$216,ROWS($BE166:$BE$216),0),"")</f>
        <v>1220701</v>
      </c>
      <c r="BX166" s="11" t="str">
        <f ca="1">IFERROR(HLOOKUP(BX$1,$BE166:$BS$216,ROWS($BE166:$BE$216),0),"")</f>
        <v/>
      </c>
      <c r="BY166" s="11" t="str">
        <f ca="1">IFERROR(HLOOKUP(BY$1,$BE166:$BT$216,ROWS($BE166:$BE$216),0),"")</f>
        <v/>
      </c>
      <c r="BZ166" s="11" t="str">
        <f ca="1">IFERROR(HLOOKUP(BZ$1,$BE166:$BS$216,ROWS($BE166:$BE$216),0),"")</f>
        <v/>
      </c>
      <c r="CA166" s="11" t="str">
        <f ca="1">IFERROR(HLOOKUP(CA$1,$BE166:$BT$216,ROWS($BE166:$BE$216),0),"")</f>
        <v/>
      </c>
      <c r="CD166" s="4" t="str">
        <f t="shared" ca="1" si="115"/>
        <v>if(Name() == "IOLCP-BOM") { includeOK = (DateNum() &gt;= 1190701 AND DateNum() &lt; 1220701); }</v>
      </c>
    </row>
    <row r="167" spans="2:107" x14ac:dyDescent="0.45">
      <c r="B167" s="4" t="s">
        <v>90</v>
      </c>
      <c r="C167" s="4" t="s">
        <v>18307</v>
      </c>
      <c r="D167" s="4" t="s">
        <v>23833</v>
      </c>
      <c r="F167" s="11" t="s">
        <v>23484</v>
      </c>
      <c r="G167" s="4">
        <f t="shared" si="97"/>
        <v>0</v>
      </c>
      <c r="H167" s="4">
        <f t="shared" si="98"/>
        <v>0</v>
      </c>
      <c r="I167" s="4">
        <f t="shared" si="99"/>
        <v>0</v>
      </c>
      <c r="J167" s="4">
        <f t="shared" si="100"/>
        <v>0</v>
      </c>
      <c r="K167" s="4">
        <f t="shared" si="101"/>
        <v>0</v>
      </c>
      <c r="L167" s="4">
        <f t="shared" si="102"/>
        <v>0</v>
      </c>
      <c r="M167" s="4">
        <f t="shared" si="103"/>
        <v>0</v>
      </c>
      <c r="N167" s="4">
        <f t="shared" si="104"/>
        <v>0</v>
      </c>
      <c r="O167" s="4">
        <f t="shared" si="105"/>
        <v>0</v>
      </c>
      <c r="P167" s="4">
        <f t="shared" si="106"/>
        <v>0</v>
      </c>
      <c r="Q167" s="4">
        <f t="shared" si="95"/>
        <v>0</v>
      </c>
      <c r="R167" s="4">
        <f t="shared" si="107"/>
        <v>1</v>
      </c>
      <c r="S167" s="4">
        <f t="shared" si="108"/>
        <v>0</v>
      </c>
      <c r="T167" s="11">
        <f t="shared" si="109"/>
        <v>0</v>
      </c>
      <c r="U167" s="11">
        <f t="shared" si="110"/>
        <v>0</v>
      </c>
      <c r="W167" s="11">
        <f ca="1">IF(SUM($W167:W167)&gt;0,IF(AND(G167=1,F167&lt;&gt;1),1,IF(AND(G167=0,F167&lt;&gt;0),-1,0)),IF(AND(G167=1,F167&lt;&gt;1),1,0))</f>
        <v>0</v>
      </c>
      <c r="X167" s="11">
        <f ca="1">IF(SUM($W167:W167)&gt;0,IF(AND(H167=1,G167&lt;&gt;1),1,IF(AND(H167=0,G167&lt;&gt;0),-1,0)),IF(AND(H167=1,G167&lt;&gt;1),1,0))</f>
        <v>0</v>
      </c>
      <c r="Y167" s="11">
        <f ca="1">IF(SUM($W167:X167)&gt;0,IF(AND(I167=1,H167&lt;&gt;1),1,IF(AND(I167=0,H167&lt;&gt;0),-1,0)),IF(AND(I167=1,H167&lt;&gt;1),1,0))</f>
        <v>0</v>
      </c>
      <c r="Z167" s="11">
        <f ca="1">IF(SUM($W167:Y167)&gt;0,IF(AND(J167=1,I167&lt;&gt;1),1,IF(AND(J167=0,I167&lt;&gt;0),-1,0)),IF(AND(J167=1,I167&lt;&gt;1),1,0))</f>
        <v>0</v>
      </c>
      <c r="AA167" s="11">
        <f ca="1">IF(SUM($W167:Z167)&gt;0,IF(AND(K167=1,J167&lt;&gt;1),1,IF(AND(K167=0,J167&lt;&gt;0),-1,0)),IF(AND(K167=1,J167&lt;&gt;1),1,0))</f>
        <v>0</v>
      </c>
      <c r="AB167" s="11">
        <f ca="1">IF(SUM($W167:AA167)&gt;0,IF(AND(L167=1,K167&lt;&gt;1),1,IF(AND(L167=0,K167&lt;&gt;0),-1,0)),IF(AND(L167=1,K167&lt;&gt;1),1,0))</f>
        <v>0</v>
      </c>
      <c r="AC167" s="11">
        <f ca="1">IF(SUM($W167:AB167)&gt;0,IF(AND(M167=1,L167&lt;&gt;1),1,IF(AND(M167=0,L167&lt;&gt;0),-1,0)),IF(AND(M167=1,L167&lt;&gt;1),1,0))</f>
        <v>0</v>
      </c>
      <c r="AD167" s="11">
        <f ca="1">IF(SUM($W167:AC167)&gt;0,IF(AND(N167=1,M167&lt;&gt;1),1,IF(AND(N167=0,M167&lt;&gt;0),-1,0)),IF(AND(N167=1,M167&lt;&gt;1),1,0))</f>
        <v>0</v>
      </c>
      <c r="AE167" s="11">
        <f ca="1">IF(SUM($W167:AD167)&gt;0,IF(AND(O167=1,N167&lt;&gt;1),1,IF(AND(O167=0,N167&lt;&gt;0),-1,0)),IF(AND(O167=1,N167&lt;&gt;1),1,0))</f>
        <v>0</v>
      </c>
      <c r="AF167" s="11">
        <f ca="1">IF(SUM($W167:AE167)&gt;0,IF(AND(P167=1,O167&lt;&gt;1),1,IF(AND(P167=0,O167&lt;&gt;0),-1,0)),IF(AND(P167=1,O167&lt;&gt;1),1,0))</f>
        <v>0</v>
      </c>
      <c r="AG167" s="11">
        <f ca="1">IF(SUM($W167:AF167)&gt;0,IF(AND(Q167=1,P167&lt;&gt;1),1,IF(AND(Q167=0,P167&lt;&gt;0),-1,0)),IF(AND(Q167=1,P167&lt;&gt;1),1,0))</f>
        <v>0</v>
      </c>
      <c r="AH167" s="11">
        <f ca="1">IF(SUM($W167:AG167)&gt;0,IF(AND(R167=1,Q167&lt;&gt;1),1,IF(AND(R167=0,Q167&lt;&gt;0),-1,0)),IF(AND(R167=1,Q167&lt;&gt;1),1,0))</f>
        <v>1</v>
      </c>
      <c r="AI167" s="11">
        <f ca="1">IF(SUM($W167:AH167)&gt;0,IF(AND(S167=1,R167&lt;&gt;1),1,IF(AND(S167=0,R167&lt;&gt;0),-1,0)),IF(AND(S167=1,R167&lt;&gt;1),1,0))</f>
        <v>-1</v>
      </c>
      <c r="AJ167" s="11">
        <f ca="1">IF(SUM($W167:AI167)&gt;0,IF(AND(T167=1,S167&lt;&gt;1),1,IF(AND(T167=0,S167&lt;&gt;0),-1,0)),IF(AND(T167=1,S167&lt;&gt;1),1,0))</f>
        <v>0</v>
      </c>
      <c r="AK167" s="11">
        <f ca="1">IF(SUM($W167:AJ167)&gt;0,IF(AND(U167=1,T167&lt;&gt;1),1,IF(AND(U167=0,T167&lt;&gt;0),-1,0)),IF(AND(U167=1,T167&lt;&gt;1),1,0))</f>
        <v>0</v>
      </c>
      <c r="AL167" s="11">
        <f t="shared" ca="1" si="111"/>
        <v>1</v>
      </c>
      <c r="AN167" s="4" t="str">
        <f t="shared" ca="1" si="116"/>
        <v/>
      </c>
      <c r="AO167" s="4" t="str">
        <f t="shared" ca="1" si="117"/>
        <v/>
      </c>
      <c r="AP167" s="4" t="str">
        <f t="shared" ca="1" si="118"/>
        <v/>
      </c>
      <c r="AQ167" s="4" t="str">
        <f t="shared" ca="1" si="119"/>
        <v/>
      </c>
      <c r="AR167" s="4" t="str">
        <f t="shared" ca="1" si="120"/>
        <v/>
      </c>
      <c r="AS167" s="4" t="str">
        <f t="shared" ca="1" si="121"/>
        <v/>
      </c>
      <c r="AT167" s="4" t="str">
        <f t="shared" ca="1" si="122"/>
        <v/>
      </c>
      <c r="AU167" s="4" t="str">
        <f t="shared" ca="1" si="123"/>
        <v/>
      </c>
      <c r="AV167" s="4" t="str">
        <f t="shared" ca="1" si="124"/>
        <v/>
      </c>
      <c r="AW167" s="4" t="str">
        <f t="shared" ca="1" si="125"/>
        <v/>
      </c>
      <c r="AX167" s="4" t="str">
        <f t="shared" ca="1" si="126"/>
        <v/>
      </c>
      <c r="AY167" s="4">
        <f t="shared" ca="1" si="127"/>
        <v>0</v>
      </c>
      <c r="AZ167" s="4">
        <f t="shared" ca="1" si="128"/>
        <v>0</v>
      </c>
      <c r="BA167" s="11" t="str">
        <f t="shared" ca="1" si="112"/>
        <v/>
      </c>
      <c r="BB167" s="11" t="str">
        <f t="shared" ca="1" si="113"/>
        <v/>
      </c>
      <c r="BC167" s="11" t="str">
        <f t="shared" ca="1" si="96"/>
        <v/>
      </c>
      <c r="BE167" s="4">
        <f ca="1">COUNT($AN167:AN167)</f>
        <v>0</v>
      </c>
      <c r="BF167" s="4">
        <f ca="1">COUNT($AN167:AO167)</f>
        <v>0</v>
      </c>
      <c r="BG167" s="4">
        <f ca="1">COUNT($AN167:AP167)</f>
        <v>0</v>
      </c>
      <c r="BH167" s="4">
        <f ca="1">COUNT($AN167:AQ167)</f>
        <v>0</v>
      </c>
      <c r="BI167" s="4">
        <f ca="1">COUNT($AN167:AR167)</f>
        <v>0</v>
      </c>
      <c r="BJ167" s="4">
        <f ca="1">COUNT($AN167:AS167)</f>
        <v>0</v>
      </c>
      <c r="BK167" s="4">
        <f ca="1">COUNT($AN167:AT167)</f>
        <v>0</v>
      </c>
      <c r="BL167" s="4">
        <f ca="1">COUNT($AN167:AU167)</f>
        <v>0</v>
      </c>
      <c r="BM167" s="4">
        <f ca="1">COUNT($AN167:AV167)</f>
        <v>0</v>
      </c>
      <c r="BN167" s="4">
        <f ca="1">COUNT($AN167:AW167)</f>
        <v>0</v>
      </c>
      <c r="BO167" s="4">
        <f ca="1">COUNT($AN167:AX167)</f>
        <v>0</v>
      </c>
      <c r="BP167" s="4">
        <f ca="1">COUNT($AN167:AY167)</f>
        <v>1</v>
      </c>
      <c r="BQ167" s="4">
        <f ca="1">COUNT($AN167:AZ167)</f>
        <v>2</v>
      </c>
      <c r="BR167" s="11">
        <f ca="1">COUNT($AN167:BA167)</f>
        <v>2</v>
      </c>
      <c r="BS167" s="11">
        <f ca="1">COUNT($AN167:BB167)</f>
        <v>2</v>
      </c>
      <c r="BT167" s="4">
        <f t="shared" ca="1" si="114"/>
        <v>2</v>
      </c>
      <c r="BV167" s="11">
        <f ca="1">IFERROR(HLOOKUP(BV$1,$BE167:$BS$216,ROWS($BE167:$BE$216),0),"")</f>
        <v>1190701</v>
      </c>
      <c r="BW167" s="11">
        <f ca="1">IFERROR(HLOOKUP(BW$1,$BE167:$BT$216,ROWS($BE167:$BE$216),0),"")</f>
        <v>1200701</v>
      </c>
      <c r="BX167" s="11" t="str">
        <f ca="1">IFERROR(HLOOKUP(BX$1,$BE167:$BS$216,ROWS($BE167:$BE$216),0),"")</f>
        <v/>
      </c>
      <c r="BY167" s="11" t="str">
        <f ca="1">IFERROR(HLOOKUP(BY$1,$BE167:$BT$216,ROWS($BE167:$BE$216),0),"")</f>
        <v/>
      </c>
      <c r="BZ167" s="11" t="str">
        <f ca="1">IFERROR(HLOOKUP(BZ$1,$BE167:$BS$216,ROWS($BE167:$BE$216),0),"")</f>
        <v/>
      </c>
      <c r="CA167" s="11" t="str">
        <f ca="1">IFERROR(HLOOKUP(CA$1,$BE167:$BT$216,ROWS($BE167:$BE$216),0),"")</f>
        <v/>
      </c>
      <c r="CD167" s="4" t="str">
        <f t="shared" ca="1" si="115"/>
        <v>if(Name() == "WPIL-BOM") { includeOK = (DateNum() &gt;= 1190701 AND DateNum() &lt; 1200701); }</v>
      </c>
    </row>
    <row r="168" spans="2:107" x14ac:dyDescent="0.45">
      <c r="B168" s="4" t="s">
        <v>86</v>
      </c>
      <c r="C168" s="4" t="s">
        <v>23539</v>
      </c>
      <c r="D168" s="4" t="s">
        <v>23799</v>
      </c>
      <c r="F168" s="11" t="s">
        <v>22895</v>
      </c>
      <c r="G168" s="4">
        <f t="shared" si="97"/>
        <v>0</v>
      </c>
      <c r="H168" s="4">
        <f t="shared" si="98"/>
        <v>0</v>
      </c>
      <c r="I168" s="4">
        <f t="shared" si="99"/>
        <v>0</v>
      </c>
      <c r="J168" s="4">
        <f t="shared" si="100"/>
        <v>0</v>
      </c>
      <c r="K168" s="4">
        <f t="shared" si="101"/>
        <v>0</v>
      </c>
      <c r="L168" s="4">
        <f t="shared" si="102"/>
        <v>0</v>
      </c>
      <c r="M168" s="4">
        <f t="shared" si="103"/>
        <v>0</v>
      </c>
      <c r="N168" s="4">
        <f t="shared" si="104"/>
        <v>0</v>
      </c>
      <c r="O168" s="4">
        <f t="shared" si="105"/>
        <v>0</v>
      </c>
      <c r="P168" s="4">
        <f t="shared" si="106"/>
        <v>0</v>
      </c>
      <c r="Q168" s="4">
        <f t="shared" si="95"/>
        <v>0</v>
      </c>
      <c r="R168" s="4">
        <f t="shared" si="107"/>
        <v>1</v>
      </c>
      <c r="S168" s="4">
        <f t="shared" si="108"/>
        <v>1</v>
      </c>
      <c r="T168" s="11">
        <f t="shared" si="109"/>
        <v>0</v>
      </c>
      <c r="U168" s="11">
        <f t="shared" si="110"/>
        <v>0</v>
      </c>
      <c r="W168" s="11">
        <f ca="1">IF(SUM($W168:W168)&gt;0,IF(AND(G168=1,F168&lt;&gt;1),1,IF(AND(G168=0,F168&lt;&gt;0),-1,0)),IF(AND(G168=1,F168&lt;&gt;1),1,0))</f>
        <v>0</v>
      </c>
      <c r="X168" s="11">
        <f ca="1">IF(SUM($W168:W168)&gt;0,IF(AND(H168=1,G168&lt;&gt;1),1,IF(AND(H168=0,G168&lt;&gt;0),-1,0)),IF(AND(H168=1,G168&lt;&gt;1),1,0))</f>
        <v>0</v>
      </c>
      <c r="Y168" s="11">
        <f ca="1">IF(SUM($W168:X168)&gt;0,IF(AND(I168=1,H168&lt;&gt;1),1,IF(AND(I168=0,H168&lt;&gt;0),-1,0)),IF(AND(I168=1,H168&lt;&gt;1),1,0))</f>
        <v>0</v>
      </c>
      <c r="Z168" s="11">
        <f ca="1">IF(SUM($W168:Y168)&gt;0,IF(AND(J168=1,I168&lt;&gt;1),1,IF(AND(J168=0,I168&lt;&gt;0),-1,0)),IF(AND(J168=1,I168&lt;&gt;1),1,0))</f>
        <v>0</v>
      </c>
      <c r="AA168" s="11">
        <f ca="1">IF(SUM($W168:Z168)&gt;0,IF(AND(K168=1,J168&lt;&gt;1),1,IF(AND(K168=0,J168&lt;&gt;0),-1,0)),IF(AND(K168=1,J168&lt;&gt;1),1,0))</f>
        <v>0</v>
      </c>
      <c r="AB168" s="11">
        <f ca="1">IF(SUM($W168:AA168)&gt;0,IF(AND(L168=1,K168&lt;&gt;1),1,IF(AND(L168=0,K168&lt;&gt;0),-1,0)),IF(AND(L168=1,K168&lt;&gt;1),1,0))</f>
        <v>0</v>
      </c>
      <c r="AC168" s="11">
        <f ca="1">IF(SUM($W168:AB168)&gt;0,IF(AND(M168=1,L168&lt;&gt;1),1,IF(AND(M168=0,L168&lt;&gt;0),-1,0)),IF(AND(M168=1,L168&lt;&gt;1),1,0))</f>
        <v>0</v>
      </c>
      <c r="AD168" s="11">
        <f ca="1">IF(SUM($W168:AC168)&gt;0,IF(AND(N168=1,M168&lt;&gt;1),1,IF(AND(N168=0,M168&lt;&gt;0),-1,0)),IF(AND(N168=1,M168&lt;&gt;1),1,0))</f>
        <v>0</v>
      </c>
      <c r="AE168" s="11">
        <f ca="1">IF(SUM($W168:AD168)&gt;0,IF(AND(O168=1,N168&lt;&gt;1),1,IF(AND(O168=0,N168&lt;&gt;0),-1,0)),IF(AND(O168=1,N168&lt;&gt;1),1,0))</f>
        <v>0</v>
      </c>
      <c r="AF168" s="11">
        <f ca="1">IF(SUM($W168:AE168)&gt;0,IF(AND(P168=1,O168&lt;&gt;1),1,IF(AND(P168=0,O168&lt;&gt;0),-1,0)),IF(AND(P168=1,O168&lt;&gt;1),1,0))</f>
        <v>0</v>
      </c>
      <c r="AG168" s="11">
        <f ca="1">IF(SUM($W168:AF168)&gt;0,IF(AND(Q168=1,P168&lt;&gt;1),1,IF(AND(Q168=0,P168&lt;&gt;0),-1,0)),IF(AND(Q168=1,P168&lt;&gt;1),1,0))</f>
        <v>0</v>
      </c>
      <c r="AH168" s="11">
        <f ca="1">IF(SUM($W168:AG168)&gt;0,IF(AND(R168=1,Q168&lt;&gt;1),1,IF(AND(R168=0,Q168&lt;&gt;0),-1,0)),IF(AND(R168=1,Q168&lt;&gt;1),1,0))</f>
        <v>1</v>
      </c>
      <c r="AI168" s="11">
        <f ca="1">IF(SUM($W168:AH168)&gt;0,IF(AND(S168=1,R168&lt;&gt;1),1,IF(AND(S168=0,R168&lt;&gt;0),-1,0)),IF(AND(S168=1,R168&lt;&gt;1),1,0))</f>
        <v>0</v>
      </c>
      <c r="AJ168" s="11">
        <f ca="1">IF(SUM($W168:AI168)&gt;0,IF(AND(T168=1,S168&lt;&gt;1),1,IF(AND(T168=0,S168&lt;&gt;0),-1,0)),IF(AND(T168=1,S168&lt;&gt;1),1,0))</f>
        <v>-1</v>
      </c>
      <c r="AK168" s="11">
        <f ca="1">IF(SUM($W168:AJ168)&gt;0,IF(AND(U168=1,T168&lt;&gt;1),1,IF(AND(U168=0,T168&lt;&gt;0),-1,0)),IF(AND(U168=1,T168&lt;&gt;1),1,0))</f>
        <v>0</v>
      </c>
      <c r="AL168" s="11">
        <f t="shared" ca="1" si="111"/>
        <v>1</v>
      </c>
      <c r="AN168" s="4" t="str">
        <f t="shared" ref="AN168:AN186" ca="1" si="129">IF(W168&lt;&gt;0,W$187,"")</f>
        <v/>
      </c>
      <c r="AO168" s="4" t="str">
        <f t="shared" ref="AO168:AO186" ca="1" si="130">IF(X168&lt;&gt;0,X$187,"")</f>
        <v/>
      </c>
      <c r="AP168" s="4" t="str">
        <f t="shared" ref="AP168:AP186" ca="1" si="131">IF(Y168&lt;&gt;0,Y$187,"")</f>
        <v/>
      </c>
      <c r="AQ168" s="4" t="str">
        <f t="shared" ref="AQ168:AQ186" ca="1" si="132">IF(Z168&lt;&gt;0,Z$187,"")</f>
        <v/>
      </c>
      <c r="AR168" s="4" t="str">
        <f t="shared" ref="AR168:AR186" ca="1" si="133">IF(AA168&lt;&gt;0,AA$187,"")</f>
        <v/>
      </c>
      <c r="AS168" s="4" t="str">
        <f t="shared" ref="AS168:AS186" ca="1" si="134">IF(AB168&lt;&gt;0,AB$187,"")</f>
        <v/>
      </c>
      <c r="AT168" s="4" t="str">
        <f t="shared" ref="AT168:AT186" ca="1" si="135">IF(AC168&lt;&gt;0,AC$187,"")</f>
        <v/>
      </c>
      <c r="AU168" s="4" t="str">
        <f t="shared" ref="AU168:AU186" ca="1" si="136">IF(AD168&lt;&gt;0,AD$187,"")</f>
        <v/>
      </c>
      <c r="AV168" s="4" t="str">
        <f t="shared" ref="AV168:AV186" ca="1" si="137">IF(AE168&lt;&gt;0,AE$187,"")</f>
        <v/>
      </c>
      <c r="AW168" s="4" t="str">
        <f t="shared" ref="AW168:AW186" ca="1" si="138">IF(AF168&lt;&gt;0,AF$187,"")</f>
        <v/>
      </c>
      <c r="AX168" s="4" t="str">
        <f t="shared" ref="AX168:AX186" ca="1" si="139">IF(AG168&lt;&gt;0,AG$187,"")</f>
        <v/>
      </c>
      <c r="AY168" s="4">
        <f t="shared" ref="AY168:AY186" ca="1" si="140">IF(AH168&lt;&gt;0,AH$187,"")</f>
        <v>0</v>
      </c>
      <c r="AZ168" s="4" t="str">
        <f t="shared" ca="1" si="128"/>
        <v/>
      </c>
      <c r="BA168" s="11">
        <f t="shared" ca="1" si="112"/>
        <v>1</v>
      </c>
      <c r="BB168" s="11" t="str">
        <f t="shared" ca="1" si="113"/>
        <v/>
      </c>
      <c r="BC168" s="11" t="str">
        <f t="shared" ca="1" si="96"/>
        <v/>
      </c>
      <c r="BE168" s="4">
        <f ca="1">COUNT($AN168:AN168)</f>
        <v>0</v>
      </c>
      <c r="BF168" s="4">
        <f ca="1">COUNT($AN168:AO168)</f>
        <v>0</v>
      </c>
      <c r="BG168" s="4">
        <f ca="1">COUNT($AN168:AP168)</f>
        <v>0</v>
      </c>
      <c r="BH168" s="4">
        <f ca="1">COUNT($AN168:AQ168)</f>
        <v>0</v>
      </c>
      <c r="BI168" s="4">
        <f ca="1">COUNT($AN168:AR168)</f>
        <v>0</v>
      </c>
      <c r="BJ168" s="4">
        <f ca="1">COUNT($AN168:AS168)</f>
        <v>0</v>
      </c>
      <c r="BK168" s="4">
        <f ca="1">COUNT($AN168:AT168)</f>
        <v>0</v>
      </c>
      <c r="BL168" s="4">
        <f ca="1">COUNT($AN168:AU168)</f>
        <v>0</v>
      </c>
      <c r="BM168" s="4">
        <f ca="1">COUNT($AN168:AV168)</f>
        <v>0</v>
      </c>
      <c r="BN168" s="4">
        <f ca="1">COUNT($AN168:AW168)</f>
        <v>0</v>
      </c>
      <c r="BO168" s="4">
        <f ca="1">COUNT($AN168:AX168)</f>
        <v>0</v>
      </c>
      <c r="BP168" s="4">
        <f ca="1">COUNT($AN168:AY168)</f>
        <v>1</v>
      </c>
      <c r="BQ168" s="4">
        <f ca="1">COUNT($AN168:AZ168)</f>
        <v>1</v>
      </c>
      <c r="BR168" s="11">
        <f ca="1">COUNT($AN168:BA168)</f>
        <v>2</v>
      </c>
      <c r="BS168" s="11">
        <f ca="1">COUNT($AN168:BB168)</f>
        <v>2</v>
      </c>
      <c r="BT168" s="4">
        <f t="shared" ca="1" si="114"/>
        <v>2</v>
      </c>
      <c r="BV168" s="11">
        <f ca="1">IFERROR(HLOOKUP(BV$1,$BE168:$BS$216,ROWS($BE168:$BE$216),0),"")</f>
        <v>1190701</v>
      </c>
      <c r="BW168" s="11">
        <f ca="1">IFERROR(HLOOKUP(BW$1,$BE168:$BT$216,ROWS($BE168:$BE$216),0),"")</f>
        <v>1210701</v>
      </c>
      <c r="BX168" s="11" t="str">
        <f ca="1">IFERROR(HLOOKUP(BX$1,$BE168:$BS$216,ROWS($BE168:$BE$216),0),"")</f>
        <v/>
      </c>
      <c r="BY168" s="11" t="str">
        <f ca="1">IFERROR(HLOOKUP(BY$1,$BE168:$BT$216,ROWS($BE168:$BE$216),0),"")</f>
        <v/>
      </c>
      <c r="BZ168" s="11" t="str">
        <f ca="1">IFERROR(HLOOKUP(BZ$1,$BE168:$BS$216,ROWS($BE168:$BE$216),0),"")</f>
        <v/>
      </c>
      <c r="CA168" s="11" t="str">
        <f ca="1">IFERROR(HLOOKUP(CA$1,$BE168:$BT$216,ROWS($BE168:$BE$216),0),"")</f>
        <v/>
      </c>
      <c r="CD168" s="4" t="str">
        <f t="shared" ca="1" si="115"/>
        <v>if(Name() == "TCIEXP-BOM") { includeOK = (DateNum() &gt;= 1190701 AND DateNum() &lt; 1210701); }</v>
      </c>
    </row>
    <row r="169" spans="2:107" x14ac:dyDescent="0.45">
      <c r="B169" s="4" t="s">
        <v>39</v>
      </c>
      <c r="C169" s="4" t="s">
        <v>18841</v>
      </c>
      <c r="D169" s="4" t="s">
        <v>23784</v>
      </c>
      <c r="F169" s="11" t="s">
        <v>20000</v>
      </c>
      <c r="G169" s="4">
        <f t="shared" si="97"/>
        <v>0</v>
      </c>
      <c r="H169" s="4">
        <f t="shared" si="98"/>
        <v>0</v>
      </c>
      <c r="I169" s="4">
        <f t="shared" si="99"/>
        <v>0</v>
      </c>
      <c r="J169" s="4">
        <f t="shared" si="100"/>
        <v>0</v>
      </c>
      <c r="K169" s="4">
        <f t="shared" si="101"/>
        <v>0</v>
      </c>
      <c r="L169" s="4">
        <f t="shared" si="102"/>
        <v>0</v>
      </c>
      <c r="M169" s="4">
        <f t="shared" si="103"/>
        <v>0</v>
      </c>
      <c r="N169" s="4">
        <f t="shared" si="104"/>
        <v>0</v>
      </c>
      <c r="O169" s="4">
        <f t="shared" si="105"/>
        <v>0</v>
      </c>
      <c r="P169" s="4">
        <f t="shared" si="106"/>
        <v>0</v>
      </c>
      <c r="Q169" s="4">
        <f t="shared" si="95"/>
        <v>0</v>
      </c>
      <c r="R169" s="4">
        <f t="shared" si="107"/>
        <v>1</v>
      </c>
      <c r="S169" s="4">
        <f t="shared" si="108"/>
        <v>0</v>
      </c>
      <c r="T169" s="11">
        <f t="shared" si="109"/>
        <v>0</v>
      </c>
      <c r="U169" s="11">
        <f t="shared" si="110"/>
        <v>0</v>
      </c>
      <c r="W169" s="11">
        <f ca="1">IF(SUM($W169:W169)&gt;0,IF(AND(G169=1,F169&lt;&gt;1),1,IF(AND(G169=0,F169&lt;&gt;0),-1,0)),IF(AND(G169=1,F169&lt;&gt;1),1,0))</f>
        <v>0</v>
      </c>
      <c r="X169" s="11">
        <f ca="1">IF(SUM($W169:W169)&gt;0,IF(AND(H169=1,G169&lt;&gt;1),1,IF(AND(H169=0,G169&lt;&gt;0),-1,0)),IF(AND(H169=1,G169&lt;&gt;1),1,0))</f>
        <v>0</v>
      </c>
      <c r="Y169" s="11">
        <f ca="1">IF(SUM($W169:X169)&gt;0,IF(AND(I169=1,H169&lt;&gt;1),1,IF(AND(I169=0,H169&lt;&gt;0),-1,0)),IF(AND(I169=1,H169&lt;&gt;1),1,0))</f>
        <v>0</v>
      </c>
      <c r="Z169" s="11">
        <f ca="1">IF(SUM($W169:Y169)&gt;0,IF(AND(J169=1,I169&lt;&gt;1),1,IF(AND(J169=0,I169&lt;&gt;0),-1,0)),IF(AND(J169=1,I169&lt;&gt;1),1,0))</f>
        <v>0</v>
      </c>
      <c r="AA169" s="11">
        <f ca="1">IF(SUM($W169:Z169)&gt;0,IF(AND(K169=1,J169&lt;&gt;1),1,IF(AND(K169=0,J169&lt;&gt;0),-1,0)),IF(AND(K169=1,J169&lt;&gt;1),1,0))</f>
        <v>0</v>
      </c>
      <c r="AB169" s="11">
        <f ca="1">IF(SUM($W169:AA169)&gt;0,IF(AND(L169=1,K169&lt;&gt;1),1,IF(AND(L169=0,K169&lt;&gt;0),-1,0)),IF(AND(L169=1,K169&lt;&gt;1),1,0))</f>
        <v>0</v>
      </c>
      <c r="AC169" s="11">
        <f ca="1">IF(SUM($W169:AB169)&gt;0,IF(AND(M169=1,L169&lt;&gt;1),1,IF(AND(M169=0,L169&lt;&gt;0),-1,0)),IF(AND(M169=1,L169&lt;&gt;1),1,0))</f>
        <v>0</v>
      </c>
      <c r="AD169" s="11">
        <f ca="1">IF(SUM($W169:AC169)&gt;0,IF(AND(N169=1,M169&lt;&gt;1),1,IF(AND(N169=0,M169&lt;&gt;0),-1,0)),IF(AND(N169=1,M169&lt;&gt;1),1,0))</f>
        <v>0</v>
      </c>
      <c r="AE169" s="11">
        <f ca="1">IF(SUM($W169:AD169)&gt;0,IF(AND(O169=1,N169&lt;&gt;1),1,IF(AND(O169=0,N169&lt;&gt;0),-1,0)),IF(AND(O169=1,N169&lt;&gt;1),1,0))</f>
        <v>0</v>
      </c>
      <c r="AF169" s="11">
        <f ca="1">IF(SUM($W169:AE169)&gt;0,IF(AND(P169=1,O169&lt;&gt;1),1,IF(AND(P169=0,O169&lt;&gt;0),-1,0)),IF(AND(P169=1,O169&lt;&gt;1),1,0))</f>
        <v>0</v>
      </c>
      <c r="AG169" s="11">
        <f ca="1">IF(SUM($W169:AF169)&gt;0,IF(AND(Q169=1,P169&lt;&gt;1),1,IF(AND(Q169=0,P169&lt;&gt;0),-1,0)),IF(AND(Q169=1,P169&lt;&gt;1),1,0))</f>
        <v>0</v>
      </c>
      <c r="AH169" s="11">
        <f ca="1">IF(SUM($W169:AG169)&gt;0,IF(AND(R169=1,Q169&lt;&gt;1),1,IF(AND(R169=0,Q169&lt;&gt;0),-1,0)),IF(AND(R169=1,Q169&lt;&gt;1),1,0))</f>
        <v>1</v>
      </c>
      <c r="AI169" s="11">
        <f ca="1">IF(SUM($W169:AH169)&gt;0,IF(AND(S169=1,R169&lt;&gt;1),1,IF(AND(S169=0,R169&lt;&gt;0),-1,0)),IF(AND(S169=1,R169&lt;&gt;1),1,0))</f>
        <v>-1</v>
      </c>
      <c r="AJ169" s="11">
        <f ca="1">IF(SUM($W169:AI169)&gt;0,IF(AND(T169=1,S169&lt;&gt;1),1,IF(AND(T169=0,S169&lt;&gt;0),-1,0)),IF(AND(T169=1,S169&lt;&gt;1),1,0))</f>
        <v>0</v>
      </c>
      <c r="AK169" s="11">
        <f ca="1">IF(SUM($W169:AJ169)&gt;0,IF(AND(U169=1,T169&lt;&gt;1),1,IF(AND(U169=0,T169&lt;&gt;0),-1,0)),IF(AND(U169=1,T169&lt;&gt;1),1,0))</f>
        <v>0</v>
      </c>
      <c r="AL169" s="11">
        <f t="shared" ca="1" si="111"/>
        <v>1</v>
      </c>
      <c r="AN169" s="4" t="str">
        <f t="shared" ca="1" si="129"/>
        <v/>
      </c>
      <c r="AO169" s="4" t="str">
        <f t="shared" ca="1" si="130"/>
        <v/>
      </c>
      <c r="AP169" s="4" t="str">
        <f t="shared" ca="1" si="131"/>
        <v/>
      </c>
      <c r="AQ169" s="4" t="str">
        <f t="shared" ca="1" si="132"/>
        <v/>
      </c>
      <c r="AR169" s="4" t="str">
        <f t="shared" ca="1" si="133"/>
        <v/>
      </c>
      <c r="AS169" s="4" t="str">
        <f t="shared" ca="1" si="134"/>
        <v/>
      </c>
      <c r="AT169" s="4" t="str">
        <f t="shared" ca="1" si="135"/>
        <v/>
      </c>
      <c r="AU169" s="4" t="str">
        <f t="shared" ca="1" si="136"/>
        <v/>
      </c>
      <c r="AV169" s="4" t="str">
        <f t="shared" ca="1" si="137"/>
        <v/>
      </c>
      <c r="AW169" s="4" t="str">
        <f t="shared" ca="1" si="138"/>
        <v/>
      </c>
      <c r="AX169" s="4" t="str">
        <f t="shared" ca="1" si="139"/>
        <v/>
      </c>
      <c r="AY169" s="4">
        <f t="shared" ca="1" si="140"/>
        <v>0</v>
      </c>
      <c r="AZ169" s="4">
        <f t="shared" ca="1" si="128"/>
        <v>0</v>
      </c>
      <c r="BA169" s="11" t="str">
        <f t="shared" ca="1" si="112"/>
        <v/>
      </c>
      <c r="BB169" s="11" t="str">
        <f t="shared" ca="1" si="113"/>
        <v/>
      </c>
      <c r="BC169" s="11" t="str">
        <f t="shared" ca="1" si="96"/>
        <v/>
      </c>
      <c r="BE169" s="4">
        <f ca="1">COUNT($AN169:AN169)</f>
        <v>0</v>
      </c>
      <c r="BF169" s="4">
        <f ca="1">COUNT($AN169:AO169)</f>
        <v>0</v>
      </c>
      <c r="BG169" s="4">
        <f ca="1">COUNT($AN169:AP169)</f>
        <v>0</v>
      </c>
      <c r="BH169" s="4">
        <f ca="1">COUNT($AN169:AQ169)</f>
        <v>0</v>
      </c>
      <c r="BI169" s="4">
        <f ca="1">COUNT($AN169:AR169)</f>
        <v>0</v>
      </c>
      <c r="BJ169" s="4">
        <f ca="1">COUNT($AN169:AS169)</f>
        <v>0</v>
      </c>
      <c r="BK169" s="4">
        <f ca="1">COUNT($AN169:AT169)</f>
        <v>0</v>
      </c>
      <c r="BL169" s="4">
        <f ca="1">COUNT($AN169:AU169)</f>
        <v>0</v>
      </c>
      <c r="BM169" s="4">
        <f ca="1">COUNT($AN169:AV169)</f>
        <v>0</v>
      </c>
      <c r="BN169" s="4">
        <f ca="1">COUNT($AN169:AW169)</f>
        <v>0</v>
      </c>
      <c r="BO169" s="4">
        <f ca="1">COUNT($AN169:AX169)</f>
        <v>0</v>
      </c>
      <c r="BP169" s="4">
        <f ca="1">COUNT($AN169:AY169)</f>
        <v>1</v>
      </c>
      <c r="BQ169" s="4">
        <f ca="1">COUNT($AN169:AZ169)</f>
        <v>2</v>
      </c>
      <c r="BR169" s="11">
        <f ca="1">COUNT($AN169:BA169)</f>
        <v>2</v>
      </c>
      <c r="BS169" s="11">
        <f ca="1">COUNT($AN169:BB169)</f>
        <v>2</v>
      </c>
      <c r="BT169" s="4">
        <f t="shared" ca="1" si="114"/>
        <v>2</v>
      </c>
      <c r="BV169" s="11">
        <f ca="1">IFERROR(HLOOKUP(BV$1,$BE169:$BS$216,ROWS($BE169:$BE$216),0),"")</f>
        <v>1190701</v>
      </c>
      <c r="BW169" s="11">
        <f ca="1">IFERROR(HLOOKUP(BW$1,$BE169:$BT$216,ROWS($BE169:$BE$216),0),"")</f>
        <v>1200701</v>
      </c>
      <c r="BX169" s="11" t="str">
        <f ca="1">IFERROR(HLOOKUP(BX$1,$BE169:$BS$216,ROWS($BE169:$BE$216),0),"")</f>
        <v/>
      </c>
      <c r="BY169" s="11" t="str">
        <f ca="1">IFERROR(HLOOKUP(BY$1,$BE169:$BT$216,ROWS($BE169:$BE$216),0),"")</f>
        <v/>
      </c>
      <c r="BZ169" s="11" t="str">
        <f ca="1">IFERROR(HLOOKUP(BZ$1,$BE169:$BS$216,ROWS($BE169:$BE$216),0),"")</f>
        <v/>
      </c>
      <c r="CA169" s="11" t="str">
        <f ca="1">IFERROR(HLOOKUP(CA$1,$BE169:$BT$216,ROWS($BE169:$BE$216),0),"")</f>
        <v/>
      </c>
      <c r="CD169" s="4" t="str">
        <f t="shared" ca="1" si="115"/>
        <v>if(Name() == "IPAPPM-BOM") { includeOK = (DateNum() &gt;= 1190701 AND DateNum() &lt; 1200701); }</v>
      </c>
    </row>
    <row r="170" spans="2:107" x14ac:dyDescent="0.45">
      <c r="B170" s="4" t="s">
        <v>97</v>
      </c>
      <c r="C170" s="4" t="s">
        <v>18512</v>
      </c>
      <c r="D170" s="4" t="s">
        <v>23840</v>
      </c>
      <c r="F170" s="11" t="s">
        <v>23746</v>
      </c>
      <c r="G170" s="4">
        <f t="shared" si="97"/>
        <v>0</v>
      </c>
      <c r="H170" s="4">
        <f t="shared" si="98"/>
        <v>0</v>
      </c>
      <c r="I170" s="4">
        <f t="shared" si="99"/>
        <v>0</v>
      </c>
      <c r="J170" s="4">
        <f t="shared" si="100"/>
        <v>0</v>
      </c>
      <c r="K170" s="4">
        <f t="shared" si="101"/>
        <v>0</v>
      </c>
      <c r="L170" s="4">
        <f t="shared" si="102"/>
        <v>0</v>
      </c>
      <c r="M170" s="4">
        <f t="shared" si="103"/>
        <v>0</v>
      </c>
      <c r="N170" s="4">
        <f t="shared" si="104"/>
        <v>0</v>
      </c>
      <c r="O170" s="4">
        <f t="shared" si="105"/>
        <v>0</v>
      </c>
      <c r="P170" s="4">
        <f t="shared" si="106"/>
        <v>0</v>
      </c>
      <c r="Q170" s="4">
        <f t="shared" si="95"/>
        <v>0</v>
      </c>
      <c r="R170" s="4">
        <f t="shared" si="107"/>
        <v>1</v>
      </c>
      <c r="S170" s="4">
        <f t="shared" si="108"/>
        <v>0</v>
      </c>
      <c r="T170" s="11">
        <f t="shared" si="109"/>
        <v>0</v>
      </c>
      <c r="U170" s="11">
        <f t="shared" si="110"/>
        <v>0</v>
      </c>
      <c r="W170" s="11">
        <f ca="1">IF(SUM($W170:W170)&gt;0,IF(AND(G170=1,F170&lt;&gt;1),1,IF(AND(G170=0,F170&lt;&gt;0),-1,0)),IF(AND(G170=1,F170&lt;&gt;1),1,0))</f>
        <v>0</v>
      </c>
      <c r="X170" s="11">
        <f ca="1">IF(SUM($W170:W170)&gt;0,IF(AND(H170=1,G170&lt;&gt;1),1,IF(AND(H170=0,G170&lt;&gt;0),-1,0)),IF(AND(H170=1,G170&lt;&gt;1),1,0))</f>
        <v>0</v>
      </c>
      <c r="Y170" s="11">
        <f ca="1">IF(SUM($W170:X170)&gt;0,IF(AND(I170=1,H170&lt;&gt;1),1,IF(AND(I170=0,H170&lt;&gt;0),-1,0)),IF(AND(I170=1,H170&lt;&gt;1),1,0))</f>
        <v>0</v>
      </c>
      <c r="Z170" s="11">
        <f ca="1">IF(SUM($W170:Y170)&gt;0,IF(AND(J170=1,I170&lt;&gt;1),1,IF(AND(J170=0,I170&lt;&gt;0),-1,0)),IF(AND(J170=1,I170&lt;&gt;1),1,0))</f>
        <v>0</v>
      </c>
      <c r="AA170" s="11">
        <f ca="1">IF(SUM($W170:Z170)&gt;0,IF(AND(K170=1,J170&lt;&gt;1),1,IF(AND(K170=0,J170&lt;&gt;0),-1,0)),IF(AND(K170=1,J170&lt;&gt;1),1,0))</f>
        <v>0</v>
      </c>
      <c r="AB170" s="11">
        <f ca="1">IF(SUM($W170:AA170)&gt;0,IF(AND(L170=1,K170&lt;&gt;1),1,IF(AND(L170=0,K170&lt;&gt;0),-1,0)),IF(AND(L170=1,K170&lt;&gt;1),1,0))</f>
        <v>0</v>
      </c>
      <c r="AC170" s="11">
        <f ca="1">IF(SUM($W170:AB170)&gt;0,IF(AND(M170=1,L170&lt;&gt;1),1,IF(AND(M170=0,L170&lt;&gt;0),-1,0)),IF(AND(M170=1,L170&lt;&gt;1),1,0))</f>
        <v>0</v>
      </c>
      <c r="AD170" s="11">
        <f ca="1">IF(SUM($W170:AC170)&gt;0,IF(AND(N170=1,M170&lt;&gt;1),1,IF(AND(N170=0,M170&lt;&gt;0),-1,0)),IF(AND(N170=1,M170&lt;&gt;1),1,0))</f>
        <v>0</v>
      </c>
      <c r="AE170" s="11">
        <f ca="1">IF(SUM($W170:AD170)&gt;0,IF(AND(O170=1,N170&lt;&gt;1),1,IF(AND(O170=0,N170&lt;&gt;0),-1,0)),IF(AND(O170=1,N170&lt;&gt;1),1,0))</f>
        <v>0</v>
      </c>
      <c r="AF170" s="11">
        <f ca="1">IF(SUM($W170:AE170)&gt;0,IF(AND(P170=1,O170&lt;&gt;1),1,IF(AND(P170=0,O170&lt;&gt;0),-1,0)),IF(AND(P170=1,O170&lt;&gt;1),1,0))</f>
        <v>0</v>
      </c>
      <c r="AG170" s="11">
        <f ca="1">IF(SUM($W170:AF170)&gt;0,IF(AND(Q170=1,P170&lt;&gt;1),1,IF(AND(Q170=0,P170&lt;&gt;0),-1,0)),IF(AND(Q170=1,P170&lt;&gt;1),1,0))</f>
        <v>0</v>
      </c>
      <c r="AH170" s="11">
        <f ca="1">IF(SUM($W170:AG170)&gt;0,IF(AND(R170=1,Q170&lt;&gt;1),1,IF(AND(R170=0,Q170&lt;&gt;0),-1,0)),IF(AND(R170=1,Q170&lt;&gt;1),1,0))</f>
        <v>1</v>
      </c>
      <c r="AI170" s="11">
        <f ca="1">IF(SUM($W170:AH170)&gt;0,IF(AND(S170=1,R170&lt;&gt;1),1,IF(AND(S170=0,R170&lt;&gt;0),-1,0)),IF(AND(S170=1,R170&lt;&gt;1),1,0))</f>
        <v>-1</v>
      </c>
      <c r="AJ170" s="11">
        <f ca="1">IF(SUM($W170:AI170)&gt;0,IF(AND(T170=1,S170&lt;&gt;1),1,IF(AND(T170=0,S170&lt;&gt;0),-1,0)),IF(AND(T170=1,S170&lt;&gt;1),1,0))</f>
        <v>0</v>
      </c>
      <c r="AK170" s="11">
        <f ca="1">IF(SUM($W170:AJ170)&gt;0,IF(AND(U170=1,T170&lt;&gt;1),1,IF(AND(U170=0,T170&lt;&gt;0),-1,0)),IF(AND(U170=1,T170&lt;&gt;1),1,0))</f>
        <v>0</v>
      </c>
      <c r="AL170" s="11">
        <f t="shared" ca="1" si="111"/>
        <v>1</v>
      </c>
      <c r="AN170" s="4" t="str">
        <f t="shared" ca="1" si="129"/>
        <v/>
      </c>
      <c r="AO170" s="4" t="str">
        <f t="shared" ca="1" si="130"/>
        <v/>
      </c>
      <c r="AP170" s="4" t="str">
        <f t="shared" ca="1" si="131"/>
        <v/>
      </c>
      <c r="AQ170" s="4" t="str">
        <f t="shared" ca="1" si="132"/>
        <v/>
      </c>
      <c r="AR170" s="4" t="str">
        <f t="shared" ca="1" si="133"/>
        <v/>
      </c>
      <c r="AS170" s="4" t="str">
        <f t="shared" ca="1" si="134"/>
        <v/>
      </c>
      <c r="AT170" s="4" t="str">
        <f t="shared" ca="1" si="135"/>
        <v/>
      </c>
      <c r="AU170" s="4" t="str">
        <f t="shared" ca="1" si="136"/>
        <v/>
      </c>
      <c r="AV170" s="4" t="str">
        <f t="shared" ca="1" si="137"/>
        <v/>
      </c>
      <c r="AW170" s="4" t="str">
        <f t="shared" ca="1" si="138"/>
        <v/>
      </c>
      <c r="AX170" s="4" t="str">
        <f t="shared" ca="1" si="139"/>
        <v/>
      </c>
      <c r="AY170" s="4">
        <f t="shared" ca="1" si="140"/>
        <v>0</v>
      </c>
      <c r="AZ170" s="4">
        <f t="shared" ca="1" si="128"/>
        <v>0</v>
      </c>
      <c r="BA170" s="11" t="str">
        <f t="shared" ca="1" si="112"/>
        <v/>
      </c>
      <c r="BB170" s="11" t="str">
        <f t="shared" ca="1" si="113"/>
        <v/>
      </c>
      <c r="BC170" s="11" t="str">
        <f t="shared" ca="1" si="96"/>
        <v/>
      </c>
      <c r="BE170" s="4">
        <f ca="1">COUNT($AN170:AN170)</f>
        <v>0</v>
      </c>
      <c r="BF170" s="4">
        <f ca="1">COUNT($AN170:AO170)</f>
        <v>0</v>
      </c>
      <c r="BG170" s="4">
        <f ca="1">COUNT($AN170:AP170)</f>
        <v>0</v>
      </c>
      <c r="BH170" s="4">
        <f ca="1">COUNT($AN170:AQ170)</f>
        <v>0</v>
      </c>
      <c r="BI170" s="4">
        <f ca="1">COUNT($AN170:AR170)</f>
        <v>0</v>
      </c>
      <c r="BJ170" s="4">
        <f ca="1">COUNT($AN170:AS170)</f>
        <v>0</v>
      </c>
      <c r="BK170" s="4">
        <f ca="1">COUNT($AN170:AT170)</f>
        <v>0</v>
      </c>
      <c r="BL170" s="4">
        <f ca="1">COUNT($AN170:AU170)</f>
        <v>0</v>
      </c>
      <c r="BM170" s="4">
        <f ca="1">COUNT($AN170:AV170)</f>
        <v>0</v>
      </c>
      <c r="BN170" s="4">
        <f ca="1">COUNT($AN170:AW170)</f>
        <v>0</v>
      </c>
      <c r="BO170" s="4">
        <f ca="1">COUNT($AN170:AX170)</f>
        <v>0</v>
      </c>
      <c r="BP170" s="4">
        <f ca="1">COUNT($AN170:AY170)</f>
        <v>1</v>
      </c>
      <c r="BQ170" s="4">
        <f ca="1">COUNT($AN170:AZ170)</f>
        <v>2</v>
      </c>
      <c r="BR170" s="11">
        <f ca="1">COUNT($AN170:BA170)</f>
        <v>2</v>
      </c>
      <c r="BS170" s="11">
        <f ca="1">COUNT($AN170:BB170)</f>
        <v>2</v>
      </c>
      <c r="BT170" s="4">
        <f t="shared" ca="1" si="114"/>
        <v>2</v>
      </c>
      <c r="BV170" s="11">
        <f ca="1">IFERROR(HLOOKUP(BV$1,$BE170:$BS$216,ROWS($BE170:$BE$216),0),"")</f>
        <v>1190701</v>
      </c>
      <c r="BW170" s="11">
        <f ca="1">IFERROR(HLOOKUP(BW$1,$BE170:$BT$216,ROWS($BE170:$BE$216),0),"")</f>
        <v>1200701</v>
      </c>
      <c r="BX170" s="11" t="str">
        <f ca="1">IFERROR(HLOOKUP(BX$1,$BE170:$BS$216,ROWS($BE170:$BE$216),0),"")</f>
        <v/>
      </c>
      <c r="BY170" s="11" t="str">
        <f ca="1">IFERROR(HLOOKUP(BY$1,$BE170:$BT$216,ROWS($BE170:$BE$216),0),"")</f>
        <v/>
      </c>
      <c r="BZ170" s="11" t="str">
        <f ca="1">IFERROR(HLOOKUP(BZ$1,$BE170:$BS$216,ROWS($BE170:$BE$216),0),"")</f>
        <v/>
      </c>
      <c r="CA170" s="11" t="str">
        <f ca="1">IFERROR(HLOOKUP(CA$1,$BE170:$BT$216,ROWS($BE170:$BE$216),0),"")</f>
        <v/>
      </c>
      <c r="CD170" s="4" t="str">
        <f t="shared" ca="1" si="115"/>
        <v>if(Name() == "EXPLEOSOL-BOM") { includeOK = (DateNum() &gt;= 1190701 AND DateNum() &lt; 1200701); }</v>
      </c>
    </row>
    <row r="171" spans="2:107" x14ac:dyDescent="0.45">
      <c r="B171" s="4" t="s">
        <v>84</v>
      </c>
      <c r="C171" s="4" t="s">
        <v>23082</v>
      </c>
      <c r="D171" s="4" t="s">
        <v>23801</v>
      </c>
      <c r="F171" s="11" t="s">
        <v>23749</v>
      </c>
      <c r="G171" s="4">
        <f t="shared" si="97"/>
        <v>0</v>
      </c>
      <c r="H171" s="4">
        <f t="shared" si="98"/>
        <v>0</v>
      </c>
      <c r="I171" s="4">
        <f t="shared" si="99"/>
        <v>0</v>
      </c>
      <c r="J171" s="4">
        <f t="shared" si="100"/>
        <v>0</v>
      </c>
      <c r="K171" s="4">
        <f t="shared" si="101"/>
        <v>0</v>
      </c>
      <c r="L171" s="4">
        <f t="shared" si="102"/>
        <v>0</v>
      </c>
      <c r="M171" s="4">
        <f t="shared" si="103"/>
        <v>0</v>
      </c>
      <c r="N171" s="4">
        <f t="shared" si="104"/>
        <v>0</v>
      </c>
      <c r="O171" s="4">
        <f t="shared" si="105"/>
        <v>0</v>
      </c>
      <c r="P171" s="4">
        <f t="shared" si="106"/>
        <v>0</v>
      </c>
      <c r="Q171" s="4">
        <f t="shared" si="95"/>
        <v>0</v>
      </c>
      <c r="R171" s="4">
        <f t="shared" si="107"/>
        <v>1</v>
      </c>
      <c r="S171" s="4">
        <f t="shared" si="108"/>
        <v>0</v>
      </c>
      <c r="T171" s="11">
        <f t="shared" si="109"/>
        <v>0</v>
      </c>
      <c r="U171" s="11">
        <f t="shared" si="110"/>
        <v>0</v>
      </c>
      <c r="W171" s="11">
        <f ca="1">IF(SUM($W171:W171)&gt;0,IF(AND(G171=1,F171&lt;&gt;1),1,IF(AND(G171=0,F171&lt;&gt;0),-1,0)),IF(AND(G171=1,F171&lt;&gt;1),1,0))</f>
        <v>0</v>
      </c>
      <c r="X171" s="11">
        <f ca="1">IF(SUM($W171:W171)&gt;0,IF(AND(H171=1,G171&lt;&gt;1),1,IF(AND(H171=0,G171&lt;&gt;0),-1,0)),IF(AND(H171=1,G171&lt;&gt;1),1,0))</f>
        <v>0</v>
      </c>
      <c r="Y171" s="11">
        <f ca="1">IF(SUM($W171:X171)&gt;0,IF(AND(I171=1,H171&lt;&gt;1),1,IF(AND(I171=0,H171&lt;&gt;0),-1,0)),IF(AND(I171=1,H171&lt;&gt;1),1,0))</f>
        <v>0</v>
      </c>
      <c r="Z171" s="11">
        <f ca="1">IF(SUM($W171:Y171)&gt;0,IF(AND(J171=1,I171&lt;&gt;1),1,IF(AND(J171=0,I171&lt;&gt;0),-1,0)),IF(AND(J171=1,I171&lt;&gt;1),1,0))</f>
        <v>0</v>
      </c>
      <c r="AA171" s="11">
        <f ca="1">IF(SUM($W171:Z171)&gt;0,IF(AND(K171=1,J171&lt;&gt;1),1,IF(AND(K171=0,J171&lt;&gt;0),-1,0)),IF(AND(K171=1,J171&lt;&gt;1),1,0))</f>
        <v>0</v>
      </c>
      <c r="AB171" s="11">
        <f ca="1">IF(SUM($W171:AA171)&gt;0,IF(AND(L171=1,K171&lt;&gt;1),1,IF(AND(L171=0,K171&lt;&gt;0),-1,0)),IF(AND(L171=1,K171&lt;&gt;1),1,0))</f>
        <v>0</v>
      </c>
      <c r="AC171" s="11">
        <f ca="1">IF(SUM($W171:AB171)&gt;0,IF(AND(M171=1,L171&lt;&gt;1),1,IF(AND(M171=0,L171&lt;&gt;0),-1,0)),IF(AND(M171=1,L171&lt;&gt;1),1,0))</f>
        <v>0</v>
      </c>
      <c r="AD171" s="11">
        <f ca="1">IF(SUM($W171:AC171)&gt;0,IF(AND(N171=1,M171&lt;&gt;1),1,IF(AND(N171=0,M171&lt;&gt;0),-1,0)),IF(AND(N171=1,M171&lt;&gt;1),1,0))</f>
        <v>0</v>
      </c>
      <c r="AE171" s="11">
        <f ca="1">IF(SUM($W171:AD171)&gt;0,IF(AND(O171=1,N171&lt;&gt;1),1,IF(AND(O171=0,N171&lt;&gt;0),-1,0)),IF(AND(O171=1,N171&lt;&gt;1),1,0))</f>
        <v>0</v>
      </c>
      <c r="AF171" s="11">
        <f ca="1">IF(SUM($W171:AE171)&gt;0,IF(AND(P171=1,O171&lt;&gt;1),1,IF(AND(P171=0,O171&lt;&gt;0),-1,0)),IF(AND(P171=1,O171&lt;&gt;1),1,0))</f>
        <v>0</v>
      </c>
      <c r="AG171" s="11">
        <f ca="1">IF(SUM($W171:AF171)&gt;0,IF(AND(Q171=1,P171&lt;&gt;1),1,IF(AND(Q171=0,P171&lt;&gt;0),-1,0)),IF(AND(Q171=1,P171&lt;&gt;1),1,0))</f>
        <v>0</v>
      </c>
      <c r="AH171" s="11">
        <f ca="1">IF(SUM($W171:AG171)&gt;0,IF(AND(R171=1,Q171&lt;&gt;1),1,IF(AND(R171=0,Q171&lt;&gt;0),-1,0)),IF(AND(R171=1,Q171&lt;&gt;1),1,0))</f>
        <v>1</v>
      </c>
      <c r="AI171" s="11">
        <f ca="1">IF(SUM($W171:AH171)&gt;0,IF(AND(S171=1,R171&lt;&gt;1),1,IF(AND(S171=0,R171&lt;&gt;0),-1,0)),IF(AND(S171=1,R171&lt;&gt;1),1,0))</f>
        <v>-1</v>
      </c>
      <c r="AJ171" s="11">
        <f ca="1">IF(SUM($W171:AI171)&gt;0,IF(AND(T171=1,S171&lt;&gt;1),1,IF(AND(T171=0,S171&lt;&gt;0),-1,0)),IF(AND(T171=1,S171&lt;&gt;1),1,0))</f>
        <v>0</v>
      </c>
      <c r="AK171" s="11">
        <f ca="1">IF(SUM($W171:AJ171)&gt;0,IF(AND(U171=1,T171&lt;&gt;1),1,IF(AND(U171=0,T171&lt;&gt;0),-1,0)),IF(AND(U171=1,T171&lt;&gt;1),1,0))</f>
        <v>0</v>
      </c>
      <c r="AL171" s="11">
        <f t="shared" ca="1" si="111"/>
        <v>1</v>
      </c>
      <c r="AN171" s="4" t="str">
        <f t="shared" ca="1" si="129"/>
        <v/>
      </c>
      <c r="AO171" s="4" t="str">
        <f t="shared" ca="1" si="130"/>
        <v/>
      </c>
      <c r="AP171" s="4" t="str">
        <f t="shared" ca="1" si="131"/>
        <v/>
      </c>
      <c r="AQ171" s="4" t="str">
        <f t="shared" ca="1" si="132"/>
        <v/>
      </c>
      <c r="AR171" s="4" t="str">
        <f t="shared" ca="1" si="133"/>
        <v/>
      </c>
      <c r="AS171" s="4" t="str">
        <f t="shared" ca="1" si="134"/>
        <v/>
      </c>
      <c r="AT171" s="4" t="str">
        <f t="shared" ca="1" si="135"/>
        <v/>
      </c>
      <c r="AU171" s="4" t="str">
        <f t="shared" ca="1" si="136"/>
        <v/>
      </c>
      <c r="AV171" s="4" t="str">
        <f t="shared" ca="1" si="137"/>
        <v/>
      </c>
      <c r="AW171" s="4" t="str">
        <f t="shared" ca="1" si="138"/>
        <v/>
      </c>
      <c r="AX171" s="4" t="str">
        <f t="shared" ca="1" si="139"/>
        <v/>
      </c>
      <c r="AY171" s="4">
        <f t="shared" ca="1" si="140"/>
        <v>0</v>
      </c>
      <c r="AZ171" s="4">
        <f t="shared" ca="1" si="128"/>
        <v>0</v>
      </c>
      <c r="BA171" s="11" t="str">
        <f t="shared" ca="1" si="112"/>
        <v/>
      </c>
      <c r="BB171" s="11" t="str">
        <f t="shared" ca="1" si="113"/>
        <v/>
      </c>
      <c r="BC171" s="11" t="str">
        <f t="shared" ca="1" si="96"/>
        <v/>
      </c>
      <c r="BE171" s="4">
        <f ca="1">COUNT($AN171:AN171)</f>
        <v>0</v>
      </c>
      <c r="BF171" s="4">
        <f ca="1">COUNT($AN171:AO171)</f>
        <v>0</v>
      </c>
      <c r="BG171" s="4">
        <f ca="1">COUNT($AN171:AP171)</f>
        <v>0</v>
      </c>
      <c r="BH171" s="4">
        <f ca="1">COUNT($AN171:AQ171)</f>
        <v>0</v>
      </c>
      <c r="BI171" s="4">
        <f ca="1">COUNT($AN171:AR171)</f>
        <v>0</v>
      </c>
      <c r="BJ171" s="4">
        <f ca="1">COUNT($AN171:AS171)</f>
        <v>0</v>
      </c>
      <c r="BK171" s="4">
        <f ca="1">COUNT($AN171:AT171)</f>
        <v>0</v>
      </c>
      <c r="BL171" s="4">
        <f ca="1">COUNT($AN171:AU171)</f>
        <v>0</v>
      </c>
      <c r="BM171" s="4">
        <f ca="1">COUNT($AN171:AV171)</f>
        <v>0</v>
      </c>
      <c r="BN171" s="4">
        <f ca="1">COUNT($AN171:AW171)</f>
        <v>0</v>
      </c>
      <c r="BO171" s="4">
        <f ca="1">COUNT($AN171:AX171)</f>
        <v>0</v>
      </c>
      <c r="BP171" s="4">
        <f ca="1">COUNT($AN171:AY171)</f>
        <v>1</v>
      </c>
      <c r="BQ171" s="4">
        <f ca="1">COUNT($AN171:AZ171)</f>
        <v>2</v>
      </c>
      <c r="BR171" s="11">
        <f ca="1">COUNT($AN171:BA171)</f>
        <v>2</v>
      </c>
      <c r="BS171" s="11">
        <f ca="1">COUNT($AN171:BB171)</f>
        <v>2</v>
      </c>
      <c r="BT171" s="4">
        <f t="shared" ca="1" si="114"/>
        <v>2</v>
      </c>
      <c r="BV171" s="11">
        <f ca="1">IFERROR(HLOOKUP(BV$1,$BE171:$BS$216,ROWS($BE171:$BE$216),0),"")</f>
        <v>1190701</v>
      </c>
      <c r="BW171" s="11">
        <f ca="1">IFERROR(HLOOKUP(BW$1,$BE171:$BT$216,ROWS($BE171:$BE$216),0),"")</f>
        <v>1200701</v>
      </c>
      <c r="BX171" s="11" t="str">
        <f ca="1">IFERROR(HLOOKUP(BX$1,$BE171:$BS$216,ROWS($BE171:$BE$216),0),"")</f>
        <v/>
      </c>
      <c r="BY171" s="11" t="str">
        <f ca="1">IFERROR(HLOOKUP(BY$1,$BE171:$BT$216,ROWS($BE171:$BE$216),0),"")</f>
        <v/>
      </c>
      <c r="BZ171" s="11" t="str">
        <f ca="1">IFERROR(HLOOKUP(BZ$1,$BE171:$BS$216,ROWS($BE171:$BE$216),0),"")</f>
        <v/>
      </c>
      <c r="CA171" s="11" t="str">
        <f ca="1">IFERROR(HLOOKUP(CA$1,$BE171:$BT$216,ROWS($BE171:$BE$216),0),"")</f>
        <v/>
      </c>
      <c r="CD171" s="4" t="str">
        <f t="shared" ca="1" si="115"/>
        <v>if(Name() == "FINEORG-BOM") { includeOK = (DateNum() &gt;= 1190701 AND DateNum() &lt; 1200701); }</v>
      </c>
    </row>
    <row r="172" spans="2:107" x14ac:dyDescent="0.45">
      <c r="B172" s="4" t="s">
        <v>41</v>
      </c>
      <c r="C172" s="4" t="s">
        <v>19136</v>
      </c>
      <c r="D172" s="4" t="s">
        <v>23786</v>
      </c>
      <c r="F172" s="11" t="s">
        <v>18969</v>
      </c>
      <c r="G172" s="4">
        <f t="shared" si="97"/>
        <v>0</v>
      </c>
      <c r="H172" s="4">
        <f t="shared" si="98"/>
        <v>0</v>
      </c>
      <c r="I172" s="4">
        <f t="shared" si="99"/>
        <v>0</v>
      </c>
      <c r="J172" s="4">
        <f t="shared" si="100"/>
        <v>0</v>
      </c>
      <c r="K172" s="4">
        <f t="shared" si="101"/>
        <v>0</v>
      </c>
      <c r="L172" s="4">
        <f t="shared" si="102"/>
        <v>0</v>
      </c>
      <c r="M172" s="4">
        <f t="shared" si="103"/>
        <v>0</v>
      </c>
      <c r="N172" s="4">
        <f t="shared" si="104"/>
        <v>0</v>
      </c>
      <c r="O172" s="4">
        <f t="shared" si="105"/>
        <v>0</v>
      </c>
      <c r="P172" s="4">
        <f t="shared" si="106"/>
        <v>0</v>
      </c>
      <c r="Q172" s="4">
        <f t="shared" si="95"/>
        <v>0</v>
      </c>
      <c r="R172" s="4">
        <f t="shared" si="107"/>
        <v>1</v>
      </c>
      <c r="S172" s="4">
        <f t="shared" si="108"/>
        <v>0</v>
      </c>
      <c r="T172" s="11">
        <f t="shared" si="109"/>
        <v>0</v>
      </c>
      <c r="U172" s="11">
        <f t="shared" si="110"/>
        <v>0</v>
      </c>
      <c r="W172" s="11">
        <f ca="1">IF(SUM($W172:W172)&gt;0,IF(AND(G172=1,F172&lt;&gt;1),1,IF(AND(G172=0,F172&lt;&gt;0),-1,0)),IF(AND(G172=1,F172&lt;&gt;1),1,0))</f>
        <v>0</v>
      </c>
      <c r="X172" s="11">
        <f ca="1">IF(SUM($W172:W172)&gt;0,IF(AND(H172=1,G172&lt;&gt;1),1,IF(AND(H172=0,G172&lt;&gt;0),-1,0)),IF(AND(H172=1,G172&lt;&gt;1),1,0))</f>
        <v>0</v>
      </c>
      <c r="Y172" s="11">
        <f ca="1">IF(SUM($W172:X172)&gt;0,IF(AND(I172=1,H172&lt;&gt;1),1,IF(AND(I172=0,H172&lt;&gt;0),-1,0)),IF(AND(I172=1,H172&lt;&gt;1),1,0))</f>
        <v>0</v>
      </c>
      <c r="Z172" s="11">
        <f ca="1">IF(SUM($W172:Y172)&gt;0,IF(AND(J172=1,I172&lt;&gt;1),1,IF(AND(J172=0,I172&lt;&gt;0),-1,0)),IF(AND(J172=1,I172&lt;&gt;1),1,0))</f>
        <v>0</v>
      </c>
      <c r="AA172" s="11">
        <f ca="1">IF(SUM($W172:Z172)&gt;0,IF(AND(K172=1,J172&lt;&gt;1),1,IF(AND(K172=0,J172&lt;&gt;0),-1,0)),IF(AND(K172=1,J172&lt;&gt;1),1,0))</f>
        <v>0</v>
      </c>
      <c r="AB172" s="11">
        <f ca="1">IF(SUM($W172:AA172)&gt;0,IF(AND(L172=1,K172&lt;&gt;1),1,IF(AND(L172=0,K172&lt;&gt;0),-1,0)),IF(AND(L172=1,K172&lt;&gt;1),1,0))</f>
        <v>0</v>
      </c>
      <c r="AC172" s="11">
        <f ca="1">IF(SUM($W172:AB172)&gt;0,IF(AND(M172=1,L172&lt;&gt;1),1,IF(AND(M172=0,L172&lt;&gt;0),-1,0)),IF(AND(M172=1,L172&lt;&gt;1),1,0))</f>
        <v>0</v>
      </c>
      <c r="AD172" s="11">
        <f ca="1">IF(SUM($W172:AC172)&gt;0,IF(AND(N172=1,M172&lt;&gt;1),1,IF(AND(N172=0,M172&lt;&gt;0),-1,0)),IF(AND(N172=1,M172&lt;&gt;1),1,0))</f>
        <v>0</v>
      </c>
      <c r="AE172" s="11">
        <f ca="1">IF(SUM($W172:AD172)&gt;0,IF(AND(O172=1,N172&lt;&gt;1),1,IF(AND(O172=0,N172&lt;&gt;0),-1,0)),IF(AND(O172=1,N172&lt;&gt;1),1,0))</f>
        <v>0</v>
      </c>
      <c r="AF172" s="11">
        <f ca="1">IF(SUM($W172:AE172)&gt;0,IF(AND(P172=1,O172&lt;&gt;1),1,IF(AND(P172=0,O172&lt;&gt;0),-1,0)),IF(AND(P172=1,O172&lt;&gt;1),1,0))</f>
        <v>0</v>
      </c>
      <c r="AG172" s="11">
        <f ca="1">IF(SUM($W172:AF172)&gt;0,IF(AND(Q172=1,P172&lt;&gt;1),1,IF(AND(Q172=0,P172&lt;&gt;0),-1,0)),IF(AND(Q172=1,P172&lt;&gt;1),1,0))</f>
        <v>0</v>
      </c>
      <c r="AH172" s="11">
        <f ca="1">IF(SUM($W172:AG172)&gt;0,IF(AND(R172=1,Q172&lt;&gt;1),1,IF(AND(R172=0,Q172&lt;&gt;0),-1,0)),IF(AND(R172=1,Q172&lt;&gt;1),1,0))</f>
        <v>1</v>
      </c>
      <c r="AI172" s="11">
        <f ca="1">IF(SUM($W172:AH172)&gt;0,IF(AND(S172=1,R172&lt;&gt;1),1,IF(AND(S172=0,R172&lt;&gt;0),-1,0)),IF(AND(S172=1,R172&lt;&gt;1),1,0))</f>
        <v>-1</v>
      </c>
      <c r="AJ172" s="11">
        <f ca="1">IF(SUM($W172:AI172)&gt;0,IF(AND(T172=1,S172&lt;&gt;1),1,IF(AND(T172=0,S172&lt;&gt;0),-1,0)),IF(AND(T172=1,S172&lt;&gt;1),1,0))</f>
        <v>0</v>
      </c>
      <c r="AK172" s="11">
        <f ca="1">IF(SUM($W172:AJ172)&gt;0,IF(AND(U172=1,T172&lt;&gt;1),1,IF(AND(U172=0,T172&lt;&gt;0),-1,0)),IF(AND(U172=1,T172&lt;&gt;1),1,0))</f>
        <v>0</v>
      </c>
      <c r="AL172" s="11">
        <f t="shared" ca="1" si="111"/>
        <v>1</v>
      </c>
      <c r="AN172" s="4" t="str">
        <f t="shared" ca="1" si="129"/>
        <v/>
      </c>
      <c r="AO172" s="4" t="str">
        <f t="shared" ca="1" si="130"/>
        <v/>
      </c>
      <c r="AP172" s="4" t="str">
        <f t="shared" ca="1" si="131"/>
        <v/>
      </c>
      <c r="AQ172" s="4" t="str">
        <f t="shared" ca="1" si="132"/>
        <v/>
      </c>
      <c r="AR172" s="4" t="str">
        <f t="shared" ca="1" si="133"/>
        <v/>
      </c>
      <c r="AS172" s="4" t="str">
        <f t="shared" ca="1" si="134"/>
        <v/>
      </c>
      <c r="AT172" s="4" t="str">
        <f t="shared" ca="1" si="135"/>
        <v/>
      </c>
      <c r="AU172" s="4" t="str">
        <f t="shared" ca="1" si="136"/>
        <v/>
      </c>
      <c r="AV172" s="4" t="str">
        <f t="shared" ca="1" si="137"/>
        <v/>
      </c>
      <c r="AW172" s="4" t="str">
        <f t="shared" ca="1" si="138"/>
        <v/>
      </c>
      <c r="AX172" s="4" t="str">
        <f t="shared" ca="1" si="139"/>
        <v/>
      </c>
      <c r="AY172" s="4">
        <f t="shared" ca="1" si="140"/>
        <v>0</v>
      </c>
      <c r="AZ172" s="4">
        <f t="shared" ca="1" si="128"/>
        <v>0</v>
      </c>
      <c r="BA172" s="11" t="str">
        <f t="shared" ca="1" si="112"/>
        <v/>
      </c>
      <c r="BB172" s="11" t="str">
        <f t="shared" ca="1" si="113"/>
        <v/>
      </c>
      <c r="BC172" s="11" t="str">
        <f t="shared" ca="1" si="96"/>
        <v/>
      </c>
      <c r="BE172" s="4">
        <f ca="1">COUNT($AN172:AN172)</f>
        <v>0</v>
      </c>
      <c r="BF172" s="4">
        <f ca="1">COUNT($AN172:AO172)</f>
        <v>0</v>
      </c>
      <c r="BG172" s="4">
        <f ca="1">COUNT($AN172:AP172)</f>
        <v>0</v>
      </c>
      <c r="BH172" s="4">
        <f ca="1">COUNT($AN172:AQ172)</f>
        <v>0</v>
      </c>
      <c r="BI172" s="4">
        <f ca="1">COUNT($AN172:AR172)</f>
        <v>0</v>
      </c>
      <c r="BJ172" s="4">
        <f ca="1">COUNT($AN172:AS172)</f>
        <v>0</v>
      </c>
      <c r="BK172" s="4">
        <f ca="1">COUNT($AN172:AT172)</f>
        <v>0</v>
      </c>
      <c r="BL172" s="4">
        <f ca="1">COUNT($AN172:AU172)</f>
        <v>0</v>
      </c>
      <c r="BM172" s="4">
        <f ca="1">COUNT($AN172:AV172)</f>
        <v>0</v>
      </c>
      <c r="BN172" s="4">
        <f ca="1">COUNT($AN172:AW172)</f>
        <v>0</v>
      </c>
      <c r="BO172" s="4">
        <f ca="1">COUNT($AN172:AX172)</f>
        <v>0</v>
      </c>
      <c r="BP172" s="4">
        <f ca="1">COUNT($AN172:AY172)</f>
        <v>1</v>
      </c>
      <c r="BQ172" s="4">
        <f ca="1">COUNT($AN172:AZ172)</f>
        <v>2</v>
      </c>
      <c r="BR172" s="11">
        <f ca="1">COUNT($AN172:BA172)</f>
        <v>2</v>
      </c>
      <c r="BS172" s="11">
        <f ca="1">COUNT($AN172:BB172)</f>
        <v>2</v>
      </c>
      <c r="BT172" s="4">
        <f t="shared" ca="1" si="114"/>
        <v>2</v>
      </c>
      <c r="BV172" s="11">
        <f ca="1">IFERROR(HLOOKUP(BV$1,$BE172:$BS$216,ROWS($BE172:$BE$216),0),"")</f>
        <v>1190701</v>
      </c>
      <c r="BW172" s="11">
        <f ca="1">IFERROR(HLOOKUP(BW$1,$BE172:$BT$216,ROWS($BE172:$BE$216),0),"")</f>
        <v>1200701</v>
      </c>
      <c r="BX172" s="11" t="str">
        <f ca="1">IFERROR(HLOOKUP(BX$1,$BE172:$BS$216,ROWS($BE172:$BE$216),0),"")</f>
        <v/>
      </c>
      <c r="BY172" s="11" t="str">
        <f ca="1">IFERROR(HLOOKUP(BY$1,$BE172:$BT$216,ROWS($BE172:$BE$216),0),"")</f>
        <v/>
      </c>
      <c r="BZ172" s="11" t="str">
        <f ca="1">IFERROR(HLOOKUP(BZ$1,$BE172:$BS$216,ROWS($BE172:$BE$216),0),"")</f>
        <v/>
      </c>
      <c r="CA172" s="11" t="str">
        <f ca="1">IFERROR(HLOOKUP(CA$1,$BE172:$BT$216,ROWS($BE172:$BE$216),0),"")</f>
        <v/>
      </c>
      <c r="CD172" s="4" t="str">
        <f t="shared" ca="1" si="115"/>
        <v>if(Name() == "DIL-BOM") { includeOK = (DateNum() &gt;= 1190701 AND DateNum() &lt; 1200701); }</v>
      </c>
    </row>
    <row r="173" spans="2:107" x14ac:dyDescent="0.45">
      <c r="B173" s="4" t="s">
        <v>98</v>
      </c>
      <c r="C173" s="4" t="s">
        <v>20270</v>
      </c>
      <c r="D173" s="4" t="s">
        <v>23841</v>
      </c>
      <c r="F173" s="11" t="s">
        <v>20617</v>
      </c>
      <c r="G173" s="4">
        <f t="shared" si="97"/>
        <v>0</v>
      </c>
      <c r="H173" s="4">
        <f t="shared" si="98"/>
        <v>0</v>
      </c>
      <c r="I173" s="4">
        <f t="shared" si="99"/>
        <v>0</v>
      </c>
      <c r="J173" s="4">
        <f t="shared" si="100"/>
        <v>0</v>
      </c>
      <c r="K173" s="4">
        <f t="shared" si="101"/>
        <v>0</v>
      </c>
      <c r="L173" s="4">
        <f t="shared" si="102"/>
        <v>0</v>
      </c>
      <c r="M173" s="4">
        <f t="shared" si="103"/>
        <v>0</v>
      </c>
      <c r="N173" s="4">
        <f t="shared" si="104"/>
        <v>0</v>
      </c>
      <c r="O173" s="4">
        <f t="shared" si="105"/>
        <v>0</v>
      </c>
      <c r="P173" s="4">
        <f t="shared" si="106"/>
        <v>0</v>
      </c>
      <c r="Q173" s="4">
        <f t="shared" si="95"/>
        <v>0</v>
      </c>
      <c r="R173" s="4">
        <f t="shared" si="107"/>
        <v>1</v>
      </c>
      <c r="S173" s="4">
        <f t="shared" si="108"/>
        <v>1</v>
      </c>
      <c r="T173" s="11">
        <f t="shared" si="109"/>
        <v>0</v>
      </c>
      <c r="U173" s="11">
        <f t="shared" si="110"/>
        <v>0</v>
      </c>
      <c r="W173" s="11">
        <f ca="1">IF(SUM($W173:W173)&gt;0,IF(AND(G173=1,F173&lt;&gt;1),1,IF(AND(G173=0,F173&lt;&gt;0),-1,0)),IF(AND(G173=1,F173&lt;&gt;1),1,0))</f>
        <v>0</v>
      </c>
      <c r="X173" s="11">
        <f ca="1">IF(SUM($W173:W173)&gt;0,IF(AND(H173=1,G173&lt;&gt;1),1,IF(AND(H173=0,G173&lt;&gt;0),-1,0)),IF(AND(H173=1,G173&lt;&gt;1),1,0))</f>
        <v>0</v>
      </c>
      <c r="Y173" s="11">
        <f ca="1">IF(SUM($W173:X173)&gt;0,IF(AND(I173=1,H173&lt;&gt;1),1,IF(AND(I173=0,H173&lt;&gt;0),-1,0)),IF(AND(I173=1,H173&lt;&gt;1),1,0))</f>
        <v>0</v>
      </c>
      <c r="Z173" s="11">
        <f ca="1">IF(SUM($W173:Y173)&gt;0,IF(AND(J173=1,I173&lt;&gt;1),1,IF(AND(J173=0,I173&lt;&gt;0),-1,0)),IF(AND(J173=1,I173&lt;&gt;1),1,0))</f>
        <v>0</v>
      </c>
      <c r="AA173" s="11">
        <f ca="1">IF(SUM($W173:Z173)&gt;0,IF(AND(K173=1,J173&lt;&gt;1),1,IF(AND(K173=0,J173&lt;&gt;0),-1,0)),IF(AND(K173=1,J173&lt;&gt;1),1,0))</f>
        <v>0</v>
      </c>
      <c r="AB173" s="11">
        <f ca="1">IF(SUM($W173:AA173)&gt;0,IF(AND(L173=1,K173&lt;&gt;1),1,IF(AND(L173=0,K173&lt;&gt;0),-1,0)),IF(AND(L173=1,K173&lt;&gt;1),1,0))</f>
        <v>0</v>
      </c>
      <c r="AC173" s="11">
        <f ca="1">IF(SUM($W173:AB173)&gt;0,IF(AND(M173=1,L173&lt;&gt;1),1,IF(AND(M173=0,L173&lt;&gt;0),-1,0)),IF(AND(M173=1,L173&lt;&gt;1),1,0))</f>
        <v>0</v>
      </c>
      <c r="AD173" s="11">
        <f ca="1">IF(SUM($W173:AC173)&gt;0,IF(AND(N173=1,M173&lt;&gt;1),1,IF(AND(N173=0,M173&lt;&gt;0),-1,0)),IF(AND(N173=1,M173&lt;&gt;1),1,0))</f>
        <v>0</v>
      </c>
      <c r="AE173" s="11">
        <f ca="1">IF(SUM($W173:AD173)&gt;0,IF(AND(O173=1,N173&lt;&gt;1),1,IF(AND(O173=0,N173&lt;&gt;0),-1,0)),IF(AND(O173=1,N173&lt;&gt;1),1,0))</f>
        <v>0</v>
      </c>
      <c r="AF173" s="11">
        <f ca="1">IF(SUM($W173:AE173)&gt;0,IF(AND(P173=1,O173&lt;&gt;1),1,IF(AND(P173=0,O173&lt;&gt;0),-1,0)),IF(AND(P173=1,O173&lt;&gt;1),1,0))</f>
        <v>0</v>
      </c>
      <c r="AG173" s="11">
        <f ca="1">IF(SUM($W173:AF173)&gt;0,IF(AND(Q173=1,P173&lt;&gt;1),1,IF(AND(Q173=0,P173&lt;&gt;0),-1,0)),IF(AND(Q173=1,P173&lt;&gt;1),1,0))</f>
        <v>0</v>
      </c>
      <c r="AH173" s="11">
        <f ca="1">IF(SUM($W173:AG173)&gt;0,IF(AND(R173=1,Q173&lt;&gt;1),1,IF(AND(R173=0,Q173&lt;&gt;0),-1,0)),IF(AND(R173=1,Q173&lt;&gt;1),1,0))</f>
        <v>1</v>
      </c>
      <c r="AI173" s="11">
        <f ca="1">IF(SUM($W173:AH173)&gt;0,IF(AND(S173=1,R173&lt;&gt;1),1,IF(AND(S173=0,R173&lt;&gt;0),-1,0)),IF(AND(S173=1,R173&lt;&gt;1),1,0))</f>
        <v>0</v>
      </c>
      <c r="AJ173" s="11">
        <f ca="1">IF(SUM($W173:AI173)&gt;0,IF(AND(T173=1,S173&lt;&gt;1),1,IF(AND(T173=0,S173&lt;&gt;0),-1,0)),IF(AND(T173=1,S173&lt;&gt;1),1,0))</f>
        <v>-1</v>
      </c>
      <c r="AK173" s="11">
        <f ca="1">IF(SUM($W173:AJ173)&gt;0,IF(AND(U173=1,T173&lt;&gt;1),1,IF(AND(U173=0,T173&lt;&gt;0),-1,0)),IF(AND(U173=1,T173&lt;&gt;1),1,0))</f>
        <v>0</v>
      </c>
      <c r="AL173" s="11">
        <f t="shared" ca="1" si="111"/>
        <v>1</v>
      </c>
      <c r="AN173" s="4" t="str">
        <f t="shared" ca="1" si="129"/>
        <v/>
      </c>
      <c r="AO173" s="4" t="str">
        <f t="shared" ca="1" si="130"/>
        <v/>
      </c>
      <c r="AP173" s="4" t="str">
        <f t="shared" ca="1" si="131"/>
        <v/>
      </c>
      <c r="AQ173" s="4" t="str">
        <f t="shared" ca="1" si="132"/>
        <v/>
      </c>
      <c r="AR173" s="4" t="str">
        <f t="shared" ca="1" si="133"/>
        <v/>
      </c>
      <c r="AS173" s="4" t="str">
        <f t="shared" ca="1" si="134"/>
        <v/>
      </c>
      <c r="AT173" s="4" t="str">
        <f t="shared" ca="1" si="135"/>
        <v/>
      </c>
      <c r="AU173" s="4" t="str">
        <f t="shared" ca="1" si="136"/>
        <v/>
      </c>
      <c r="AV173" s="4" t="str">
        <f t="shared" ca="1" si="137"/>
        <v/>
      </c>
      <c r="AW173" s="4" t="str">
        <f t="shared" ca="1" si="138"/>
        <v/>
      </c>
      <c r="AX173" s="4" t="str">
        <f t="shared" ca="1" si="139"/>
        <v/>
      </c>
      <c r="AY173" s="4">
        <f t="shared" ca="1" si="140"/>
        <v>0</v>
      </c>
      <c r="AZ173" s="4" t="str">
        <f t="shared" ca="1" si="128"/>
        <v/>
      </c>
      <c r="BA173" s="11">
        <f t="shared" ca="1" si="112"/>
        <v>1</v>
      </c>
      <c r="BB173" s="11" t="str">
        <f t="shared" ca="1" si="113"/>
        <v/>
      </c>
      <c r="BC173" s="11" t="str">
        <f t="shared" ca="1" si="96"/>
        <v/>
      </c>
      <c r="BE173" s="4">
        <f ca="1">COUNT($AN173:AN173)</f>
        <v>0</v>
      </c>
      <c r="BF173" s="4">
        <f ca="1">COUNT($AN173:AO173)</f>
        <v>0</v>
      </c>
      <c r="BG173" s="4">
        <f ca="1">COUNT($AN173:AP173)</f>
        <v>0</v>
      </c>
      <c r="BH173" s="4">
        <f ca="1">COUNT($AN173:AQ173)</f>
        <v>0</v>
      </c>
      <c r="BI173" s="4">
        <f ca="1">COUNT($AN173:AR173)</f>
        <v>0</v>
      </c>
      <c r="BJ173" s="4">
        <f ca="1">COUNT($AN173:AS173)</f>
        <v>0</v>
      </c>
      <c r="BK173" s="4">
        <f ca="1">COUNT($AN173:AT173)</f>
        <v>0</v>
      </c>
      <c r="BL173" s="4">
        <f ca="1">COUNT($AN173:AU173)</f>
        <v>0</v>
      </c>
      <c r="BM173" s="4">
        <f ca="1">COUNT($AN173:AV173)</f>
        <v>0</v>
      </c>
      <c r="BN173" s="4">
        <f ca="1">COUNT($AN173:AW173)</f>
        <v>0</v>
      </c>
      <c r="BO173" s="4">
        <f ca="1">COUNT($AN173:AX173)</f>
        <v>0</v>
      </c>
      <c r="BP173" s="4">
        <f ca="1">COUNT($AN173:AY173)</f>
        <v>1</v>
      </c>
      <c r="BQ173" s="4">
        <f ca="1">COUNT($AN173:AZ173)</f>
        <v>1</v>
      </c>
      <c r="BR173" s="11">
        <f ca="1">COUNT($AN173:BA173)</f>
        <v>2</v>
      </c>
      <c r="BS173" s="11">
        <f ca="1">COUNT($AN173:BB173)</f>
        <v>2</v>
      </c>
      <c r="BT173" s="4">
        <f t="shared" ca="1" si="114"/>
        <v>2</v>
      </c>
      <c r="BV173" s="11">
        <f ca="1">IFERROR(HLOOKUP(BV$1,$BE173:$BS$216,ROWS($BE173:$BE$216),0),"")</f>
        <v>1190701</v>
      </c>
      <c r="BW173" s="11">
        <f ca="1">IFERROR(HLOOKUP(BW$1,$BE173:$BT$216,ROWS($BE173:$BE$216),0),"")</f>
        <v>1210701</v>
      </c>
      <c r="BX173" s="11" t="str">
        <f ca="1">IFERROR(HLOOKUP(BX$1,$BE173:$BS$216,ROWS($BE173:$BE$216),0),"")</f>
        <v/>
      </c>
      <c r="BY173" s="11" t="str">
        <f ca="1">IFERROR(HLOOKUP(BY$1,$BE173:$BT$216,ROWS($BE173:$BE$216),0),"")</f>
        <v/>
      </c>
      <c r="BZ173" s="11" t="str">
        <f ca="1">IFERROR(HLOOKUP(BZ$1,$BE173:$BS$216,ROWS($BE173:$BE$216),0),"")</f>
        <v/>
      </c>
      <c r="CA173" s="11" t="str">
        <f ca="1">IFERROR(HLOOKUP(CA$1,$BE173:$BT$216,ROWS($BE173:$BE$216),0),"")</f>
        <v/>
      </c>
      <c r="CD173" s="4" t="str">
        <f t="shared" ca="1" si="115"/>
        <v>if(Name() == "MGL-BOM") { includeOK = (DateNum() &gt;= 1190701 AND DateNum() &lt; 1210701); }</v>
      </c>
    </row>
    <row r="174" spans="2:107" x14ac:dyDescent="0.45">
      <c r="B174" s="4" t="s">
        <v>99</v>
      </c>
      <c r="C174" s="4" t="s">
        <v>17930</v>
      </c>
      <c r="D174" s="4" t="s">
        <v>23842</v>
      </c>
      <c r="F174" s="11" t="s">
        <v>23844</v>
      </c>
      <c r="G174" s="4">
        <f t="shared" si="97"/>
        <v>0</v>
      </c>
      <c r="H174" s="4">
        <f t="shared" si="98"/>
        <v>0</v>
      </c>
      <c r="I174" s="4">
        <f t="shared" si="99"/>
        <v>0</v>
      </c>
      <c r="J174" s="4">
        <f t="shared" si="100"/>
        <v>0</v>
      </c>
      <c r="K174" s="4">
        <f t="shared" si="101"/>
        <v>0</v>
      </c>
      <c r="L174" s="4">
        <f t="shared" si="102"/>
        <v>0</v>
      </c>
      <c r="M174" s="4">
        <f t="shared" si="103"/>
        <v>0</v>
      </c>
      <c r="N174" s="4">
        <f t="shared" si="104"/>
        <v>0</v>
      </c>
      <c r="O174" s="4">
        <f t="shared" si="105"/>
        <v>0</v>
      </c>
      <c r="P174" s="4">
        <f t="shared" si="106"/>
        <v>0</v>
      </c>
      <c r="Q174" s="4">
        <f t="shared" si="95"/>
        <v>0</v>
      </c>
      <c r="R174" s="4">
        <f t="shared" si="107"/>
        <v>0</v>
      </c>
      <c r="S174" s="4">
        <f t="shared" si="108"/>
        <v>1</v>
      </c>
      <c r="T174" s="11">
        <f t="shared" si="109"/>
        <v>1</v>
      </c>
      <c r="U174" s="11">
        <f t="shared" si="110"/>
        <v>0</v>
      </c>
      <c r="W174" s="11">
        <f ca="1">IF(SUM($W174:W174)&gt;0,IF(AND(G174=1,F174&lt;&gt;1),1,IF(AND(G174=0,F174&lt;&gt;0),-1,0)),IF(AND(G174=1,F174&lt;&gt;1),1,0))</f>
        <v>0</v>
      </c>
      <c r="X174" s="11">
        <f ca="1">IF(SUM($W174:W174)&gt;0,IF(AND(H174=1,G174&lt;&gt;1),1,IF(AND(H174=0,G174&lt;&gt;0),-1,0)),IF(AND(H174=1,G174&lt;&gt;1),1,0))</f>
        <v>0</v>
      </c>
      <c r="Y174" s="11">
        <f ca="1">IF(SUM($W174:X174)&gt;0,IF(AND(I174=1,H174&lt;&gt;1),1,IF(AND(I174=0,H174&lt;&gt;0),-1,0)),IF(AND(I174=1,H174&lt;&gt;1),1,0))</f>
        <v>0</v>
      </c>
      <c r="Z174" s="11">
        <f ca="1">IF(SUM($W174:Y174)&gt;0,IF(AND(J174=1,I174&lt;&gt;1),1,IF(AND(J174=0,I174&lt;&gt;0),-1,0)),IF(AND(J174=1,I174&lt;&gt;1),1,0))</f>
        <v>0</v>
      </c>
      <c r="AA174" s="11">
        <f ca="1">IF(SUM($W174:Z174)&gt;0,IF(AND(K174=1,J174&lt;&gt;1),1,IF(AND(K174=0,J174&lt;&gt;0),-1,0)),IF(AND(K174=1,J174&lt;&gt;1),1,0))</f>
        <v>0</v>
      </c>
      <c r="AB174" s="11">
        <f ca="1">IF(SUM($W174:AA174)&gt;0,IF(AND(L174=1,K174&lt;&gt;1),1,IF(AND(L174=0,K174&lt;&gt;0),-1,0)),IF(AND(L174=1,K174&lt;&gt;1),1,0))</f>
        <v>0</v>
      </c>
      <c r="AC174" s="11">
        <f ca="1">IF(SUM($W174:AB174)&gt;0,IF(AND(M174=1,L174&lt;&gt;1),1,IF(AND(M174=0,L174&lt;&gt;0),-1,0)),IF(AND(M174=1,L174&lt;&gt;1),1,0))</f>
        <v>0</v>
      </c>
      <c r="AD174" s="11">
        <f ca="1">IF(SUM($W174:AC174)&gt;0,IF(AND(N174=1,M174&lt;&gt;1),1,IF(AND(N174=0,M174&lt;&gt;0),-1,0)),IF(AND(N174=1,M174&lt;&gt;1),1,0))</f>
        <v>0</v>
      </c>
      <c r="AE174" s="11">
        <f ca="1">IF(SUM($W174:AD174)&gt;0,IF(AND(O174=1,N174&lt;&gt;1),1,IF(AND(O174=0,N174&lt;&gt;0),-1,0)),IF(AND(O174=1,N174&lt;&gt;1),1,0))</f>
        <v>0</v>
      </c>
      <c r="AF174" s="11">
        <f ca="1">IF(SUM($W174:AE174)&gt;0,IF(AND(P174=1,O174&lt;&gt;1),1,IF(AND(P174=0,O174&lt;&gt;0),-1,0)),IF(AND(P174=1,O174&lt;&gt;1),1,0))</f>
        <v>0</v>
      </c>
      <c r="AG174" s="11">
        <f ca="1">IF(SUM($W174:AF174)&gt;0,IF(AND(Q174=1,P174&lt;&gt;1),1,IF(AND(Q174=0,P174&lt;&gt;0),-1,0)),IF(AND(Q174=1,P174&lt;&gt;1),1,0))</f>
        <v>0</v>
      </c>
      <c r="AH174" s="11">
        <f ca="1">IF(SUM($W174:AG174)&gt;0,IF(AND(R174=1,Q174&lt;&gt;1),1,IF(AND(R174=0,Q174&lt;&gt;0),-1,0)),IF(AND(R174=1,Q174&lt;&gt;1),1,0))</f>
        <v>0</v>
      </c>
      <c r="AI174" s="11">
        <f ca="1">IF(SUM($W174:AH174)&gt;0,IF(AND(S174=1,R174&lt;&gt;1),1,IF(AND(S174=0,R174&lt;&gt;0),-1,0)),IF(AND(S174=1,R174&lt;&gt;1),1,0))</f>
        <v>1</v>
      </c>
      <c r="AJ174" s="11">
        <f ca="1">IF(SUM($W174:AI174)&gt;0,IF(AND(T174=1,S174&lt;&gt;1),1,IF(AND(T174=0,S174&lt;&gt;0),-1,0)),IF(AND(T174=1,S174&lt;&gt;1),1,0))</f>
        <v>0</v>
      </c>
      <c r="AK174" s="11">
        <f ca="1">IF(SUM($W174:AJ174)&gt;0,IF(AND(U174=1,T174&lt;&gt;1),1,IF(AND(U174=0,T174&lt;&gt;0),-1,0)),IF(AND(U174=1,T174&lt;&gt;1),1,0))</f>
        <v>-1</v>
      </c>
      <c r="AL174" s="11">
        <f t="shared" ca="1" si="111"/>
        <v>1</v>
      </c>
      <c r="AN174" s="4" t="str">
        <f t="shared" ca="1" si="129"/>
        <v/>
      </c>
      <c r="AO174" s="4" t="str">
        <f t="shared" ca="1" si="130"/>
        <v/>
      </c>
      <c r="AP174" s="4" t="str">
        <f t="shared" ca="1" si="131"/>
        <v/>
      </c>
      <c r="AQ174" s="4" t="str">
        <f t="shared" ca="1" si="132"/>
        <v/>
      </c>
      <c r="AR174" s="4" t="str">
        <f t="shared" ca="1" si="133"/>
        <v/>
      </c>
      <c r="AS174" s="4" t="str">
        <f t="shared" ca="1" si="134"/>
        <v/>
      </c>
      <c r="AT174" s="4" t="str">
        <f t="shared" ca="1" si="135"/>
        <v/>
      </c>
      <c r="AU174" s="4" t="str">
        <f t="shared" ca="1" si="136"/>
        <v/>
      </c>
      <c r="AV174" s="4" t="str">
        <f t="shared" ca="1" si="137"/>
        <v/>
      </c>
      <c r="AW174" s="4" t="str">
        <f t="shared" ca="1" si="138"/>
        <v/>
      </c>
      <c r="AX174" s="4" t="str">
        <f t="shared" ca="1" si="139"/>
        <v/>
      </c>
      <c r="AY174" s="4" t="str">
        <f t="shared" ca="1" si="140"/>
        <v/>
      </c>
      <c r="AZ174" s="4">
        <f t="shared" ca="1" si="128"/>
        <v>0</v>
      </c>
      <c r="BA174" s="11" t="str">
        <f t="shared" ca="1" si="112"/>
        <v/>
      </c>
      <c r="BB174" s="11">
        <f t="shared" ca="1" si="113"/>
        <v>-1</v>
      </c>
      <c r="BC174" s="11" t="str">
        <f t="shared" ca="1" si="96"/>
        <v/>
      </c>
      <c r="BE174" s="4">
        <f ca="1">COUNT($AN174:AN174)</f>
        <v>0</v>
      </c>
      <c r="BF174" s="4">
        <f ca="1">COUNT($AN174:AO174)</f>
        <v>0</v>
      </c>
      <c r="BG174" s="4">
        <f ca="1">COUNT($AN174:AP174)</f>
        <v>0</v>
      </c>
      <c r="BH174" s="4">
        <f ca="1">COUNT($AN174:AQ174)</f>
        <v>0</v>
      </c>
      <c r="BI174" s="4">
        <f ca="1">COUNT($AN174:AR174)</f>
        <v>0</v>
      </c>
      <c r="BJ174" s="4">
        <f ca="1">COUNT($AN174:AS174)</f>
        <v>0</v>
      </c>
      <c r="BK174" s="4">
        <f ca="1">COUNT($AN174:AT174)</f>
        <v>0</v>
      </c>
      <c r="BL174" s="4">
        <f ca="1">COUNT($AN174:AU174)</f>
        <v>0</v>
      </c>
      <c r="BM174" s="4">
        <f ca="1">COUNT($AN174:AV174)</f>
        <v>0</v>
      </c>
      <c r="BN174" s="4">
        <f ca="1">COUNT($AN174:AW174)</f>
        <v>0</v>
      </c>
      <c r="BO174" s="4">
        <f ca="1">COUNT($AN174:AX174)</f>
        <v>0</v>
      </c>
      <c r="BP174" s="4">
        <f ca="1">COUNT($AN174:AY174)</f>
        <v>0</v>
      </c>
      <c r="BQ174" s="4">
        <f ca="1">COUNT($AN174:AZ174)</f>
        <v>1</v>
      </c>
      <c r="BR174" s="11">
        <f ca="1">COUNT($AN174:BA174)</f>
        <v>1</v>
      </c>
      <c r="BS174" s="11">
        <f ca="1">COUNT($AN174:BB174)</f>
        <v>2</v>
      </c>
      <c r="BT174" s="4">
        <f t="shared" ca="1" si="114"/>
        <v>2</v>
      </c>
      <c r="BV174" s="11">
        <f ca="1">IFERROR(HLOOKUP(BV$1,$BE174:$BS$216,ROWS($BE174:$BE$216),0),"")</f>
        <v>1200701</v>
      </c>
      <c r="BW174" s="11">
        <f ca="1">IFERROR(HLOOKUP(BW$1,$BE174:$BT$216,ROWS($BE174:$BE$216),0),"")</f>
        <v>1220701</v>
      </c>
      <c r="BX174" s="11" t="str">
        <f ca="1">IFERROR(HLOOKUP(BX$1,$BE174:$BS$216,ROWS($BE174:$BE$216),0),"")</f>
        <v/>
      </c>
      <c r="BY174" s="11" t="str">
        <f ca="1">IFERROR(HLOOKUP(BY$1,$BE174:$BT$216,ROWS($BE174:$BE$216),0),"")</f>
        <v/>
      </c>
      <c r="BZ174" s="11" t="str">
        <f ca="1">IFERROR(HLOOKUP(BZ$1,$BE174:$BS$216,ROWS($BE174:$BE$216),0),"")</f>
        <v/>
      </c>
      <c r="CA174" s="11" t="str">
        <f ca="1">IFERROR(HLOOKUP(CA$1,$BE174:$BT$216,ROWS($BE174:$BE$216),0),"")</f>
        <v/>
      </c>
      <c r="CD174" s="4" t="str">
        <f t="shared" ca="1" si="115"/>
        <v>if(Name() == "HLEGLAS-BOM") { includeOK = (DateNum() &gt;= 1200701 AND DateNum() &lt; 1220701); }</v>
      </c>
    </row>
    <row r="175" spans="2:107" x14ac:dyDescent="0.45">
      <c r="B175" s="4" t="s">
        <v>100</v>
      </c>
      <c r="C175" s="4" t="s">
        <v>18608</v>
      </c>
      <c r="D175" s="4" t="s">
        <v>23843</v>
      </c>
      <c r="F175" s="11" t="s">
        <v>18898</v>
      </c>
      <c r="G175" s="4">
        <f t="shared" si="97"/>
        <v>0</v>
      </c>
      <c r="H175" s="4">
        <f t="shared" si="98"/>
        <v>0</v>
      </c>
      <c r="I175" s="4">
        <f t="shared" si="99"/>
        <v>0</v>
      </c>
      <c r="J175" s="4">
        <f t="shared" si="100"/>
        <v>0</v>
      </c>
      <c r="K175" s="4">
        <f t="shared" si="101"/>
        <v>0</v>
      </c>
      <c r="L175" s="4">
        <f t="shared" si="102"/>
        <v>0</v>
      </c>
      <c r="M175" s="4">
        <f t="shared" si="103"/>
        <v>0</v>
      </c>
      <c r="N175" s="4">
        <f t="shared" si="104"/>
        <v>0</v>
      </c>
      <c r="O175" s="4">
        <f t="shared" si="105"/>
        <v>0</v>
      </c>
      <c r="P175" s="4">
        <f t="shared" si="106"/>
        <v>0</v>
      </c>
      <c r="Q175" s="4">
        <f t="shared" si="95"/>
        <v>0</v>
      </c>
      <c r="R175" s="4">
        <f t="shared" si="107"/>
        <v>0</v>
      </c>
      <c r="S175" s="4">
        <f t="shared" si="108"/>
        <v>1</v>
      </c>
      <c r="T175" s="11">
        <f t="shared" si="109"/>
        <v>0</v>
      </c>
      <c r="U175" s="11">
        <f t="shared" si="110"/>
        <v>0</v>
      </c>
      <c r="W175" s="11">
        <f ca="1">IF(SUM($W175:W175)&gt;0,IF(AND(G175=1,F175&lt;&gt;1),1,IF(AND(G175=0,F175&lt;&gt;0),-1,0)),IF(AND(G175=1,F175&lt;&gt;1),1,0))</f>
        <v>0</v>
      </c>
      <c r="X175" s="11">
        <f ca="1">IF(SUM($W175:W175)&gt;0,IF(AND(H175=1,G175&lt;&gt;1),1,IF(AND(H175=0,G175&lt;&gt;0),-1,0)),IF(AND(H175=1,G175&lt;&gt;1),1,0))</f>
        <v>0</v>
      </c>
      <c r="Y175" s="11">
        <f ca="1">IF(SUM($W175:X175)&gt;0,IF(AND(I175=1,H175&lt;&gt;1),1,IF(AND(I175=0,H175&lt;&gt;0),-1,0)),IF(AND(I175=1,H175&lt;&gt;1),1,0))</f>
        <v>0</v>
      </c>
      <c r="Z175" s="11">
        <f ca="1">IF(SUM($W175:Y175)&gt;0,IF(AND(J175=1,I175&lt;&gt;1),1,IF(AND(J175=0,I175&lt;&gt;0),-1,0)),IF(AND(J175=1,I175&lt;&gt;1),1,0))</f>
        <v>0</v>
      </c>
      <c r="AA175" s="11">
        <f ca="1">IF(SUM($W175:Z175)&gt;0,IF(AND(K175=1,J175&lt;&gt;1),1,IF(AND(K175=0,J175&lt;&gt;0),-1,0)),IF(AND(K175=1,J175&lt;&gt;1),1,0))</f>
        <v>0</v>
      </c>
      <c r="AB175" s="11">
        <f ca="1">IF(SUM($W175:AA175)&gt;0,IF(AND(L175=1,K175&lt;&gt;1),1,IF(AND(L175=0,K175&lt;&gt;0),-1,0)),IF(AND(L175=1,K175&lt;&gt;1),1,0))</f>
        <v>0</v>
      </c>
      <c r="AC175" s="11">
        <f ca="1">IF(SUM($W175:AB175)&gt;0,IF(AND(M175=1,L175&lt;&gt;1),1,IF(AND(M175=0,L175&lt;&gt;0),-1,0)),IF(AND(M175=1,L175&lt;&gt;1),1,0))</f>
        <v>0</v>
      </c>
      <c r="AD175" s="11">
        <f ca="1">IF(SUM($W175:AC175)&gt;0,IF(AND(N175=1,M175&lt;&gt;1),1,IF(AND(N175=0,M175&lt;&gt;0),-1,0)),IF(AND(N175=1,M175&lt;&gt;1),1,0))</f>
        <v>0</v>
      </c>
      <c r="AE175" s="11">
        <f ca="1">IF(SUM($W175:AD175)&gt;0,IF(AND(O175=1,N175&lt;&gt;1),1,IF(AND(O175=0,N175&lt;&gt;0),-1,0)),IF(AND(O175=1,N175&lt;&gt;1),1,0))</f>
        <v>0</v>
      </c>
      <c r="AF175" s="11">
        <f ca="1">IF(SUM($W175:AE175)&gt;0,IF(AND(P175=1,O175&lt;&gt;1),1,IF(AND(P175=0,O175&lt;&gt;0),-1,0)),IF(AND(P175=1,O175&lt;&gt;1),1,0))</f>
        <v>0</v>
      </c>
      <c r="AG175" s="11">
        <f ca="1">IF(SUM($W175:AF175)&gt;0,IF(AND(Q175=1,P175&lt;&gt;1),1,IF(AND(Q175=0,P175&lt;&gt;0),-1,0)),IF(AND(Q175=1,P175&lt;&gt;1),1,0))</f>
        <v>0</v>
      </c>
      <c r="AH175" s="11">
        <f ca="1">IF(SUM($W175:AG175)&gt;0,IF(AND(R175=1,Q175&lt;&gt;1),1,IF(AND(R175=0,Q175&lt;&gt;0),-1,0)),IF(AND(R175=1,Q175&lt;&gt;1),1,0))</f>
        <v>0</v>
      </c>
      <c r="AI175" s="11">
        <f ca="1">IF(SUM($W175:AH175)&gt;0,IF(AND(S175=1,R175&lt;&gt;1),1,IF(AND(S175=0,R175&lt;&gt;0),-1,0)),IF(AND(S175=1,R175&lt;&gt;1),1,0))</f>
        <v>1</v>
      </c>
      <c r="AJ175" s="11">
        <f ca="1">IF(SUM($W175:AI175)&gt;0,IF(AND(T175=1,S175&lt;&gt;1),1,IF(AND(T175=0,S175&lt;&gt;0),-1,0)),IF(AND(T175=1,S175&lt;&gt;1),1,0))</f>
        <v>-1</v>
      </c>
      <c r="AK175" s="11">
        <f ca="1">IF(SUM($W175:AJ175)&gt;0,IF(AND(U175=1,T175&lt;&gt;1),1,IF(AND(U175=0,T175&lt;&gt;0),-1,0)),IF(AND(U175=1,T175&lt;&gt;1),1,0))</f>
        <v>0</v>
      </c>
      <c r="AL175" s="11">
        <f t="shared" ca="1" si="111"/>
        <v>1</v>
      </c>
      <c r="AN175" s="4" t="str">
        <f t="shared" ca="1" si="129"/>
        <v/>
      </c>
      <c r="AO175" s="4" t="str">
        <f t="shared" ca="1" si="130"/>
        <v/>
      </c>
      <c r="AP175" s="4" t="str">
        <f t="shared" ca="1" si="131"/>
        <v/>
      </c>
      <c r="AQ175" s="4" t="str">
        <f t="shared" ca="1" si="132"/>
        <v/>
      </c>
      <c r="AR175" s="4" t="str">
        <f t="shared" ca="1" si="133"/>
        <v/>
      </c>
      <c r="AS175" s="4" t="str">
        <f t="shared" ca="1" si="134"/>
        <v/>
      </c>
      <c r="AT175" s="4" t="str">
        <f t="shared" ca="1" si="135"/>
        <v/>
      </c>
      <c r="AU175" s="4" t="str">
        <f t="shared" ca="1" si="136"/>
        <v/>
      </c>
      <c r="AV175" s="4" t="str">
        <f t="shared" ca="1" si="137"/>
        <v/>
      </c>
      <c r="AW175" s="4" t="str">
        <f t="shared" ca="1" si="138"/>
        <v/>
      </c>
      <c r="AX175" s="4" t="str">
        <f t="shared" ca="1" si="139"/>
        <v/>
      </c>
      <c r="AY175" s="4" t="str">
        <f t="shared" ca="1" si="140"/>
        <v/>
      </c>
      <c r="AZ175" s="4">
        <f t="shared" ca="1" si="128"/>
        <v>0</v>
      </c>
      <c r="BA175" s="11">
        <f t="shared" ca="1" si="112"/>
        <v>1</v>
      </c>
      <c r="BB175" s="11" t="str">
        <f t="shared" ca="1" si="113"/>
        <v/>
      </c>
      <c r="BC175" s="11" t="str">
        <f t="shared" ca="1" si="96"/>
        <v/>
      </c>
      <c r="BE175" s="4">
        <f ca="1">COUNT($AN175:AN175)</f>
        <v>0</v>
      </c>
      <c r="BF175" s="4">
        <f ca="1">COUNT($AN175:AO175)</f>
        <v>0</v>
      </c>
      <c r="BG175" s="4">
        <f ca="1">COUNT($AN175:AP175)</f>
        <v>0</v>
      </c>
      <c r="BH175" s="4">
        <f ca="1">COUNT($AN175:AQ175)</f>
        <v>0</v>
      </c>
      <c r="BI175" s="4">
        <f ca="1">COUNT($AN175:AR175)</f>
        <v>0</v>
      </c>
      <c r="BJ175" s="4">
        <f ca="1">COUNT($AN175:AS175)</f>
        <v>0</v>
      </c>
      <c r="BK175" s="4">
        <f ca="1">COUNT($AN175:AT175)</f>
        <v>0</v>
      </c>
      <c r="BL175" s="4">
        <f ca="1">COUNT($AN175:AU175)</f>
        <v>0</v>
      </c>
      <c r="BM175" s="4">
        <f ca="1">COUNT($AN175:AV175)</f>
        <v>0</v>
      </c>
      <c r="BN175" s="4">
        <f ca="1">COUNT($AN175:AW175)</f>
        <v>0</v>
      </c>
      <c r="BO175" s="4">
        <f ca="1">COUNT($AN175:AX175)</f>
        <v>0</v>
      </c>
      <c r="BP175" s="4">
        <f ca="1">COUNT($AN175:AY175)</f>
        <v>0</v>
      </c>
      <c r="BQ175" s="4">
        <f ca="1">COUNT($AN175:AZ175)</f>
        <v>1</v>
      </c>
      <c r="BR175" s="11">
        <f ca="1">COUNT($AN175:BA175)</f>
        <v>2</v>
      </c>
      <c r="BS175" s="11">
        <f ca="1">COUNT($AN175:BB175)</f>
        <v>2</v>
      </c>
      <c r="BT175" s="4">
        <f t="shared" ca="1" si="114"/>
        <v>2</v>
      </c>
      <c r="BV175" s="11">
        <f ca="1">IFERROR(HLOOKUP(BV$1,$BE175:$BS$216,ROWS($BE175:$BE$216),0),"")</f>
        <v>1200701</v>
      </c>
      <c r="BW175" s="11">
        <f ca="1">IFERROR(HLOOKUP(BW$1,$BE175:$BT$216,ROWS($BE175:$BE$216),0),"")</f>
        <v>1210701</v>
      </c>
      <c r="BX175" s="11" t="str">
        <f ca="1">IFERROR(HLOOKUP(BX$1,$BE175:$BS$216,ROWS($BE175:$BE$216),0),"")</f>
        <v/>
      </c>
      <c r="BY175" s="11" t="str">
        <f ca="1">IFERROR(HLOOKUP(BY$1,$BE175:$BT$216,ROWS($BE175:$BE$216),0),"")</f>
        <v/>
      </c>
      <c r="BZ175" s="11" t="str">
        <f ca="1">IFERROR(HLOOKUP(BZ$1,$BE175:$BS$216,ROWS($BE175:$BE$216),0),"")</f>
        <v/>
      </c>
      <c r="CA175" s="11" t="str">
        <f ca="1">IFERROR(HLOOKUP(CA$1,$BE175:$BT$216,ROWS($BE175:$BE$216),0),"")</f>
        <v/>
      </c>
      <c r="CD175" s="4" t="str">
        <f t="shared" ca="1" si="115"/>
        <v>if(Name() == "DEEPAKNI-BOM") { includeOK = (DateNum() &gt;= 1200701 AND DateNum() &lt; 1210701); }</v>
      </c>
    </row>
    <row r="176" spans="2:107" x14ac:dyDescent="0.45">
      <c r="B176" s="4" t="s">
        <v>64</v>
      </c>
      <c r="C176" s="4" t="s">
        <v>18004</v>
      </c>
      <c r="D176" s="4" t="s">
        <v>23807</v>
      </c>
      <c r="F176" s="11" t="s">
        <v>17972</v>
      </c>
      <c r="G176" s="4">
        <f t="shared" si="97"/>
        <v>0</v>
      </c>
      <c r="H176" s="4">
        <f t="shared" si="98"/>
        <v>0</v>
      </c>
      <c r="I176" s="4">
        <f t="shared" si="99"/>
        <v>0</v>
      </c>
      <c r="J176" s="4">
        <f t="shared" si="100"/>
        <v>0</v>
      </c>
      <c r="K176" s="4">
        <f t="shared" si="101"/>
        <v>0</v>
      </c>
      <c r="L176" s="4">
        <f t="shared" si="102"/>
        <v>0</v>
      </c>
      <c r="M176" s="4">
        <f t="shared" si="103"/>
        <v>0</v>
      </c>
      <c r="N176" s="4">
        <f t="shared" si="104"/>
        <v>0</v>
      </c>
      <c r="O176" s="4">
        <f t="shared" si="105"/>
        <v>0</v>
      </c>
      <c r="P176" s="4">
        <f t="shared" si="106"/>
        <v>0</v>
      </c>
      <c r="Q176" s="4">
        <f t="shared" si="95"/>
        <v>0</v>
      </c>
      <c r="R176" s="4">
        <f t="shared" si="107"/>
        <v>0</v>
      </c>
      <c r="S176" s="4">
        <f t="shared" si="108"/>
        <v>1</v>
      </c>
      <c r="T176" s="11">
        <f t="shared" si="109"/>
        <v>1</v>
      </c>
      <c r="U176" s="11">
        <f t="shared" si="110"/>
        <v>0</v>
      </c>
      <c r="W176" s="11">
        <f ca="1">IF(SUM($W176:W176)&gt;0,IF(AND(G176=1,F176&lt;&gt;1),1,IF(AND(G176=0,F176&lt;&gt;0),-1,0)),IF(AND(G176=1,F176&lt;&gt;1),1,0))</f>
        <v>0</v>
      </c>
      <c r="X176" s="11">
        <f ca="1">IF(SUM($W176:W176)&gt;0,IF(AND(H176=1,G176&lt;&gt;1),1,IF(AND(H176=0,G176&lt;&gt;0),-1,0)),IF(AND(H176=1,G176&lt;&gt;1),1,0))</f>
        <v>0</v>
      </c>
      <c r="Y176" s="11">
        <f ca="1">IF(SUM($W176:X176)&gt;0,IF(AND(I176=1,H176&lt;&gt;1),1,IF(AND(I176=0,H176&lt;&gt;0),-1,0)),IF(AND(I176=1,H176&lt;&gt;1),1,0))</f>
        <v>0</v>
      </c>
      <c r="Z176" s="11">
        <f ca="1">IF(SUM($W176:Y176)&gt;0,IF(AND(J176=1,I176&lt;&gt;1),1,IF(AND(J176=0,I176&lt;&gt;0),-1,0)),IF(AND(J176=1,I176&lt;&gt;1),1,0))</f>
        <v>0</v>
      </c>
      <c r="AA176" s="11">
        <f ca="1">IF(SUM($W176:Z176)&gt;0,IF(AND(K176=1,J176&lt;&gt;1),1,IF(AND(K176=0,J176&lt;&gt;0),-1,0)),IF(AND(K176=1,J176&lt;&gt;1),1,0))</f>
        <v>0</v>
      </c>
      <c r="AB176" s="11">
        <f ca="1">IF(SUM($W176:AA176)&gt;0,IF(AND(L176=1,K176&lt;&gt;1),1,IF(AND(L176=0,K176&lt;&gt;0),-1,0)),IF(AND(L176=1,K176&lt;&gt;1),1,0))</f>
        <v>0</v>
      </c>
      <c r="AC176" s="11">
        <f ca="1">IF(SUM($W176:AB176)&gt;0,IF(AND(M176=1,L176&lt;&gt;1),1,IF(AND(M176=0,L176&lt;&gt;0),-1,0)),IF(AND(M176=1,L176&lt;&gt;1),1,0))</f>
        <v>0</v>
      </c>
      <c r="AD176" s="11">
        <f ca="1">IF(SUM($W176:AC176)&gt;0,IF(AND(N176=1,M176&lt;&gt;1),1,IF(AND(N176=0,M176&lt;&gt;0),-1,0)),IF(AND(N176=1,M176&lt;&gt;1),1,0))</f>
        <v>0</v>
      </c>
      <c r="AE176" s="11">
        <f ca="1">IF(SUM($W176:AD176)&gt;0,IF(AND(O176=1,N176&lt;&gt;1),1,IF(AND(O176=0,N176&lt;&gt;0),-1,0)),IF(AND(O176=1,N176&lt;&gt;1),1,0))</f>
        <v>0</v>
      </c>
      <c r="AF176" s="11">
        <f ca="1">IF(SUM($W176:AE176)&gt;0,IF(AND(P176=1,O176&lt;&gt;1),1,IF(AND(P176=0,O176&lt;&gt;0),-1,0)),IF(AND(P176=1,O176&lt;&gt;1),1,0))</f>
        <v>0</v>
      </c>
      <c r="AG176" s="11">
        <f ca="1">IF(SUM($W176:AF176)&gt;0,IF(AND(Q176=1,P176&lt;&gt;1),1,IF(AND(Q176=0,P176&lt;&gt;0),-1,0)),IF(AND(Q176=1,P176&lt;&gt;1),1,0))</f>
        <v>0</v>
      </c>
      <c r="AH176" s="11">
        <f ca="1">IF(SUM($W176:AG176)&gt;0,IF(AND(R176=1,Q176&lt;&gt;1),1,IF(AND(R176=0,Q176&lt;&gt;0),-1,0)),IF(AND(R176=1,Q176&lt;&gt;1),1,0))</f>
        <v>0</v>
      </c>
      <c r="AI176" s="11">
        <f ca="1">IF(SUM($W176:AH176)&gt;0,IF(AND(S176=1,R176&lt;&gt;1),1,IF(AND(S176=0,R176&lt;&gt;0),-1,0)),IF(AND(S176=1,R176&lt;&gt;1),1,0))</f>
        <v>1</v>
      </c>
      <c r="AJ176" s="11">
        <f ca="1">IF(SUM($W176:AI176)&gt;0,IF(AND(T176=1,S176&lt;&gt;1),1,IF(AND(T176=0,S176&lt;&gt;0),-1,0)),IF(AND(T176=1,S176&lt;&gt;1),1,0))</f>
        <v>0</v>
      </c>
      <c r="AK176" s="11">
        <f ca="1">IF(SUM($W176:AJ176)&gt;0,IF(AND(U176=1,T176&lt;&gt;1),1,IF(AND(U176=0,T176&lt;&gt;0),-1,0)),IF(AND(U176=1,T176&lt;&gt;1),1,0))</f>
        <v>-1</v>
      </c>
      <c r="AL176" s="11">
        <f t="shared" ca="1" si="111"/>
        <v>1</v>
      </c>
      <c r="AN176" s="4" t="str">
        <f t="shared" ca="1" si="129"/>
        <v/>
      </c>
      <c r="AO176" s="4" t="str">
        <f t="shared" ca="1" si="130"/>
        <v/>
      </c>
      <c r="AP176" s="4" t="str">
        <f t="shared" ca="1" si="131"/>
        <v/>
      </c>
      <c r="AQ176" s="4" t="str">
        <f t="shared" ca="1" si="132"/>
        <v/>
      </c>
      <c r="AR176" s="4" t="str">
        <f t="shared" ca="1" si="133"/>
        <v/>
      </c>
      <c r="AS176" s="4" t="str">
        <f t="shared" ca="1" si="134"/>
        <v/>
      </c>
      <c r="AT176" s="4" t="str">
        <f t="shared" ca="1" si="135"/>
        <v/>
      </c>
      <c r="AU176" s="4" t="str">
        <f t="shared" ca="1" si="136"/>
        <v/>
      </c>
      <c r="AV176" s="4" t="str">
        <f t="shared" ca="1" si="137"/>
        <v/>
      </c>
      <c r="AW176" s="4" t="str">
        <f t="shared" ca="1" si="138"/>
        <v/>
      </c>
      <c r="AX176" s="4" t="str">
        <f t="shared" ca="1" si="139"/>
        <v/>
      </c>
      <c r="AY176" s="4" t="str">
        <f t="shared" ca="1" si="140"/>
        <v/>
      </c>
      <c r="AZ176" s="4">
        <f t="shared" ca="1" si="128"/>
        <v>0</v>
      </c>
      <c r="BA176" s="11" t="str">
        <f t="shared" ca="1" si="112"/>
        <v/>
      </c>
      <c r="BB176" s="11">
        <f t="shared" ca="1" si="113"/>
        <v>-1</v>
      </c>
      <c r="BC176" s="11" t="str">
        <f t="shared" ca="1" si="96"/>
        <v/>
      </c>
      <c r="BE176" s="4">
        <f ca="1">COUNT($AN176:AN176)</f>
        <v>0</v>
      </c>
      <c r="BF176" s="4">
        <f ca="1">COUNT($AN176:AO176)</f>
        <v>0</v>
      </c>
      <c r="BG176" s="4">
        <f ca="1">COUNT($AN176:AP176)</f>
        <v>0</v>
      </c>
      <c r="BH176" s="4">
        <f ca="1">COUNT($AN176:AQ176)</f>
        <v>0</v>
      </c>
      <c r="BI176" s="4">
        <f ca="1">COUNT($AN176:AR176)</f>
        <v>0</v>
      </c>
      <c r="BJ176" s="4">
        <f ca="1">COUNT($AN176:AS176)</f>
        <v>0</v>
      </c>
      <c r="BK176" s="4">
        <f ca="1">COUNT($AN176:AT176)</f>
        <v>0</v>
      </c>
      <c r="BL176" s="4">
        <f ca="1">COUNT($AN176:AU176)</f>
        <v>0</v>
      </c>
      <c r="BM176" s="4">
        <f ca="1">COUNT($AN176:AV176)</f>
        <v>0</v>
      </c>
      <c r="BN176" s="4">
        <f ca="1">COUNT($AN176:AW176)</f>
        <v>0</v>
      </c>
      <c r="BO176" s="4">
        <f ca="1">COUNT($AN176:AX176)</f>
        <v>0</v>
      </c>
      <c r="BP176" s="4">
        <f ca="1">COUNT($AN176:AY176)</f>
        <v>0</v>
      </c>
      <c r="BQ176" s="4">
        <f ca="1">COUNT($AN176:AZ176)</f>
        <v>1</v>
      </c>
      <c r="BR176" s="11">
        <f ca="1">COUNT($AN176:BA176)</f>
        <v>1</v>
      </c>
      <c r="BS176" s="11">
        <f ca="1">COUNT($AN176:BB176)</f>
        <v>2</v>
      </c>
      <c r="BT176" s="4">
        <f t="shared" ca="1" si="114"/>
        <v>2</v>
      </c>
      <c r="BV176" s="11">
        <f ca="1">IFERROR(HLOOKUP(BV$1,$BE176:$BS$216,ROWS($BE176:$BE$216),0),"")</f>
        <v>1200701</v>
      </c>
      <c r="BW176" s="11">
        <f ca="1">IFERROR(HLOOKUP(BW$1,$BE176:$BT$216,ROWS($BE176:$BE$216),0),"")</f>
        <v>1220701</v>
      </c>
      <c r="BX176" s="11" t="str">
        <f ca="1">IFERROR(HLOOKUP(BX$1,$BE176:$BS$216,ROWS($BE176:$BE$216),0),"")</f>
        <v/>
      </c>
      <c r="BY176" s="11" t="str">
        <f ca="1">IFERROR(HLOOKUP(BY$1,$BE176:$BT$216,ROWS($BE176:$BE$216),0),"")</f>
        <v/>
      </c>
      <c r="BZ176" s="11" t="str">
        <f ca="1">IFERROR(HLOOKUP(BZ$1,$BE176:$BS$216,ROWS($BE176:$BE$216),0),"")</f>
        <v/>
      </c>
      <c r="CA176" s="11" t="str">
        <f ca="1">IFERROR(HLOOKUP(CA$1,$BE176:$BT$216,ROWS($BE176:$BE$216),0),"")</f>
        <v/>
      </c>
      <c r="CD176" s="4" t="str">
        <f t="shared" ca="1" si="115"/>
        <v>if(Name() == "ALKYLAMINE-BOM") { includeOK = (DateNum() &gt;= 1200701 AND DateNum() &lt; 1220701); }</v>
      </c>
    </row>
    <row r="177" spans="1:82" x14ac:dyDescent="0.45">
      <c r="B177" s="4" t="s">
        <v>49</v>
      </c>
      <c r="C177" s="4" t="s">
        <v>22699</v>
      </c>
      <c r="D177" s="4" t="s">
        <v>23793</v>
      </c>
      <c r="F177" s="11" t="s">
        <v>19595</v>
      </c>
      <c r="G177" s="4">
        <f t="shared" si="97"/>
        <v>0</v>
      </c>
      <c r="H177" s="4">
        <f t="shared" si="98"/>
        <v>0</v>
      </c>
      <c r="I177" s="4">
        <f t="shared" si="99"/>
        <v>0</v>
      </c>
      <c r="J177" s="4">
        <f t="shared" si="100"/>
        <v>0</v>
      </c>
      <c r="K177" s="4">
        <f t="shared" si="101"/>
        <v>0</v>
      </c>
      <c r="L177" s="4">
        <f t="shared" si="102"/>
        <v>0</v>
      </c>
      <c r="M177" s="4">
        <f t="shared" si="103"/>
        <v>0</v>
      </c>
      <c r="N177" s="4">
        <f t="shared" si="104"/>
        <v>0</v>
      </c>
      <c r="O177" s="4">
        <f t="shared" si="105"/>
        <v>0</v>
      </c>
      <c r="P177" s="4">
        <f t="shared" si="106"/>
        <v>0</v>
      </c>
      <c r="Q177" s="4">
        <f t="shared" si="95"/>
        <v>0</v>
      </c>
      <c r="R177" s="4">
        <f t="shared" si="107"/>
        <v>0</v>
      </c>
      <c r="S177" s="4">
        <f t="shared" si="108"/>
        <v>1</v>
      </c>
      <c r="T177" s="11">
        <f t="shared" si="109"/>
        <v>0</v>
      </c>
      <c r="U177" s="11">
        <f t="shared" si="110"/>
        <v>0</v>
      </c>
      <c r="W177" s="11">
        <f ca="1">IF(SUM($W177:W177)&gt;0,IF(AND(G177=1,F177&lt;&gt;1),1,IF(AND(G177=0,F177&lt;&gt;0),-1,0)),IF(AND(G177=1,F177&lt;&gt;1),1,0))</f>
        <v>0</v>
      </c>
      <c r="X177" s="11">
        <f ca="1">IF(SUM($W177:W177)&gt;0,IF(AND(H177=1,G177&lt;&gt;1),1,IF(AND(H177=0,G177&lt;&gt;0),-1,0)),IF(AND(H177=1,G177&lt;&gt;1),1,0))</f>
        <v>0</v>
      </c>
      <c r="Y177" s="11">
        <f ca="1">IF(SUM($W177:X177)&gt;0,IF(AND(I177=1,H177&lt;&gt;1),1,IF(AND(I177=0,H177&lt;&gt;0),-1,0)),IF(AND(I177=1,H177&lt;&gt;1),1,0))</f>
        <v>0</v>
      </c>
      <c r="Z177" s="11">
        <f ca="1">IF(SUM($W177:Y177)&gt;0,IF(AND(J177=1,I177&lt;&gt;1),1,IF(AND(J177=0,I177&lt;&gt;0),-1,0)),IF(AND(J177=1,I177&lt;&gt;1),1,0))</f>
        <v>0</v>
      </c>
      <c r="AA177" s="11">
        <f ca="1">IF(SUM($W177:Z177)&gt;0,IF(AND(K177=1,J177&lt;&gt;1),1,IF(AND(K177=0,J177&lt;&gt;0),-1,0)),IF(AND(K177=1,J177&lt;&gt;1),1,0))</f>
        <v>0</v>
      </c>
      <c r="AB177" s="11">
        <f ca="1">IF(SUM($W177:AA177)&gt;0,IF(AND(L177=1,K177&lt;&gt;1),1,IF(AND(L177=0,K177&lt;&gt;0),-1,0)),IF(AND(L177=1,K177&lt;&gt;1),1,0))</f>
        <v>0</v>
      </c>
      <c r="AC177" s="11">
        <f ca="1">IF(SUM($W177:AB177)&gt;0,IF(AND(M177=1,L177&lt;&gt;1),1,IF(AND(M177=0,L177&lt;&gt;0),-1,0)),IF(AND(M177=1,L177&lt;&gt;1),1,0))</f>
        <v>0</v>
      </c>
      <c r="AD177" s="11">
        <f ca="1">IF(SUM($W177:AC177)&gt;0,IF(AND(N177=1,M177&lt;&gt;1),1,IF(AND(N177=0,M177&lt;&gt;0),-1,0)),IF(AND(N177=1,M177&lt;&gt;1),1,0))</f>
        <v>0</v>
      </c>
      <c r="AE177" s="11">
        <f ca="1">IF(SUM($W177:AD177)&gt;0,IF(AND(O177=1,N177&lt;&gt;1),1,IF(AND(O177=0,N177&lt;&gt;0),-1,0)),IF(AND(O177=1,N177&lt;&gt;1),1,0))</f>
        <v>0</v>
      </c>
      <c r="AF177" s="11">
        <f ca="1">IF(SUM($W177:AE177)&gt;0,IF(AND(P177=1,O177&lt;&gt;1),1,IF(AND(P177=0,O177&lt;&gt;0),-1,0)),IF(AND(P177=1,O177&lt;&gt;1),1,0))</f>
        <v>0</v>
      </c>
      <c r="AG177" s="11">
        <f ca="1">IF(SUM($W177:AF177)&gt;0,IF(AND(Q177=1,P177&lt;&gt;1),1,IF(AND(Q177=0,P177&lt;&gt;0),-1,0)),IF(AND(Q177=1,P177&lt;&gt;1),1,0))</f>
        <v>0</v>
      </c>
      <c r="AH177" s="11">
        <f ca="1">IF(SUM($W177:AG177)&gt;0,IF(AND(R177=1,Q177&lt;&gt;1),1,IF(AND(R177=0,Q177&lt;&gt;0),-1,0)),IF(AND(R177=1,Q177&lt;&gt;1),1,0))</f>
        <v>0</v>
      </c>
      <c r="AI177" s="11">
        <f ca="1">IF(SUM($W177:AH177)&gt;0,IF(AND(S177=1,R177&lt;&gt;1),1,IF(AND(S177=0,R177&lt;&gt;0),-1,0)),IF(AND(S177=1,R177&lt;&gt;1),1,0))</f>
        <v>1</v>
      </c>
      <c r="AJ177" s="11">
        <f ca="1">IF(SUM($W177:AI177)&gt;0,IF(AND(T177=1,S177&lt;&gt;1),1,IF(AND(T177=0,S177&lt;&gt;0),-1,0)),IF(AND(T177=1,S177&lt;&gt;1),1,0))</f>
        <v>-1</v>
      </c>
      <c r="AK177" s="11">
        <f ca="1">IF(SUM($W177:AJ177)&gt;0,IF(AND(U177=1,T177&lt;&gt;1),1,IF(AND(U177=0,T177&lt;&gt;0),-1,0)),IF(AND(U177=1,T177&lt;&gt;1),1,0))</f>
        <v>0</v>
      </c>
      <c r="AL177" s="11">
        <f t="shared" ca="1" si="111"/>
        <v>1</v>
      </c>
      <c r="AN177" s="4" t="str">
        <f t="shared" ca="1" si="129"/>
        <v/>
      </c>
      <c r="AO177" s="4" t="str">
        <f t="shared" ca="1" si="130"/>
        <v/>
      </c>
      <c r="AP177" s="4" t="str">
        <f t="shared" ca="1" si="131"/>
        <v/>
      </c>
      <c r="AQ177" s="4" t="str">
        <f t="shared" ca="1" si="132"/>
        <v/>
      </c>
      <c r="AR177" s="4" t="str">
        <f t="shared" ca="1" si="133"/>
        <v/>
      </c>
      <c r="AS177" s="4" t="str">
        <f t="shared" ca="1" si="134"/>
        <v/>
      </c>
      <c r="AT177" s="4" t="str">
        <f t="shared" ca="1" si="135"/>
        <v/>
      </c>
      <c r="AU177" s="4" t="str">
        <f t="shared" ca="1" si="136"/>
        <v/>
      </c>
      <c r="AV177" s="4" t="str">
        <f t="shared" ca="1" si="137"/>
        <v/>
      </c>
      <c r="AW177" s="4" t="str">
        <f t="shared" ca="1" si="138"/>
        <v/>
      </c>
      <c r="AX177" s="4" t="str">
        <f t="shared" ca="1" si="139"/>
        <v/>
      </c>
      <c r="AY177" s="4" t="str">
        <f t="shared" ca="1" si="140"/>
        <v/>
      </c>
      <c r="AZ177" s="4">
        <f t="shared" ca="1" si="128"/>
        <v>0</v>
      </c>
      <c r="BA177" s="11">
        <f t="shared" ca="1" si="112"/>
        <v>1</v>
      </c>
      <c r="BB177" s="11" t="str">
        <f t="shared" ca="1" si="113"/>
        <v/>
      </c>
      <c r="BC177" s="11" t="str">
        <f t="shared" ca="1" si="96"/>
        <v/>
      </c>
      <c r="BE177" s="4">
        <f ca="1">COUNT($AN177:AN177)</f>
        <v>0</v>
      </c>
      <c r="BF177" s="4">
        <f ca="1">COUNT($AN177:AO177)</f>
        <v>0</v>
      </c>
      <c r="BG177" s="4">
        <f ca="1">COUNT($AN177:AP177)</f>
        <v>0</v>
      </c>
      <c r="BH177" s="4">
        <f ca="1">COUNT($AN177:AQ177)</f>
        <v>0</v>
      </c>
      <c r="BI177" s="4">
        <f ca="1">COUNT($AN177:AR177)</f>
        <v>0</v>
      </c>
      <c r="BJ177" s="4">
        <f ca="1">COUNT($AN177:AS177)</f>
        <v>0</v>
      </c>
      <c r="BK177" s="4">
        <f ca="1">COUNT($AN177:AT177)</f>
        <v>0</v>
      </c>
      <c r="BL177" s="4">
        <f ca="1">COUNT($AN177:AU177)</f>
        <v>0</v>
      </c>
      <c r="BM177" s="4">
        <f ca="1">COUNT($AN177:AV177)</f>
        <v>0</v>
      </c>
      <c r="BN177" s="4">
        <f ca="1">COUNT($AN177:AW177)</f>
        <v>0</v>
      </c>
      <c r="BO177" s="4">
        <f ca="1">COUNT($AN177:AX177)</f>
        <v>0</v>
      </c>
      <c r="BP177" s="4">
        <f ca="1">COUNT($AN177:AY177)</f>
        <v>0</v>
      </c>
      <c r="BQ177" s="4">
        <f ca="1">COUNT($AN177:AZ177)</f>
        <v>1</v>
      </c>
      <c r="BR177" s="11">
        <f ca="1">COUNT($AN177:BA177)</f>
        <v>2</v>
      </c>
      <c r="BS177" s="11">
        <f ca="1">COUNT($AN177:BB177)</f>
        <v>2</v>
      </c>
      <c r="BT177" s="4">
        <f t="shared" ca="1" si="114"/>
        <v>2</v>
      </c>
      <c r="BV177" s="11">
        <f ca="1">IFERROR(HLOOKUP(BV$1,$BE177:$BS$216,ROWS($BE177:$BE$216),0),"")</f>
        <v>1200701</v>
      </c>
      <c r="BW177" s="11">
        <f ca="1">IFERROR(HLOOKUP(BW$1,$BE177:$BT$216,ROWS($BE177:$BE$216),0),"")</f>
        <v>1210701</v>
      </c>
      <c r="BX177" s="11" t="str">
        <f ca="1">IFERROR(HLOOKUP(BX$1,$BE177:$BS$216,ROWS($BE177:$BE$216),0),"")</f>
        <v/>
      </c>
      <c r="BY177" s="11" t="str">
        <f ca="1">IFERROR(HLOOKUP(BY$1,$BE177:$BT$216,ROWS($BE177:$BE$216),0),"")</f>
        <v/>
      </c>
      <c r="BZ177" s="11" t="str">
        <f ca="1">IFERROR(HLOOKUP(BZ$1,$BE177:$BS$216,ROWS($BE177:$BE$216),0),"")</f>
        <v/>
      </c>
      <c r="CA177" s="11" t="str">
        <f ca="1">IFERROR(HLOOKUP(CA$1,$BE177:$BT$216,ROWS($BE177:$BE$216),0),"")</f>
        <v/>
      </c>
      <c r="CD177" s="4" t="str">
        <f t="shared" ca="1" si="115"/>
        <v>if(Name() == "GSPL-BOM") { includeOK = (DateNum() &gt;= 1200701 AND DateNum() &lt; 1210701); }</v>
      </c>
    </row>
    <row r="178" spans="1:82" x14ac:dyDescent="0.45">
      <c r="B178" s="4" t="s">
        <v>89</v>
      </c>
      <c r="C178" s="4" t="s">
        <v>19580</v>
      </c>
      <c r="D178" s="4" t="s">
        <v>23832</v>
      </c>
      <c r="F178" s="11" t="s">
        <v>23847</v>
      </c>
      <c r="G178" s="4">
        <f t="shared" si="97"/>
        <v>0</v>
      </c>
      <c r="H178" s="4">
        <f t="shared" si="98"/>
        <v>0</v>
      </c>
      <c r="I178" s="4">
        <f t="shared" si="99"/>
        <v>0</v>
      </c>
      <c r="J178" s="4">
        <f t="shared" si="100"/>
        <v>0</v>
      </c>
      <c r="K178" s="4">
        <f t="shared" si="101"/>
        <v>0</v>
      </c>
      <c r="L178" s="4">
        <f t="shared" si="102"/>
        <v>0</v>
      </c>
      <c r="M178" s="4">
        <f t="shared" si="103"/>
        <v>0</v>
      </c>
      <c r="N178" s="4">
        <f t="shared" si="104"/>
        <v>0</v>
      </c>
      <c r="O178" s="4">
        <f t="shared" si="105"/>
        <v>0</v>
      </c>
      <c r="P178" s="4">
        <f t="shared" si="106"/>
        <v>0</v>
      </c>
      <c r="Q178" s="4">
        <f t="shared" si="95"/>
        <v>0</v>
      </c>
      <c r="R178" s="4">
        <f t="shared" si="107"/>
        <v>0</v>
      </c>
      <c r="S178" s="4">
        <f t="shared" si="108"/>
        <v>1</v>
      </c>
      <c r="T178" s="11">
        <f t="shared" si="109"/>
        <v>0</v>
      </c>
      <c r="U178" s="11">
        <f t="shared" si="110"/>
        <v>0</v>
      </c>
      <c r="W178" s="11">
        <f ca="1">IF(SUM($W178:W178)&gt;0,IF(AND(G178=1,F178&lt;&gt;1),1,IF(AND(G178=0,F178&lt;&gt;0),-1,0)),IF(AND(G178=1,F178&lt;&gt;1),1,0))</f>
        <v>0</v>
      </c>
      <c r="X178" s="11">
        <f ca="1">IF(SUM($W178:W178)&gt;0,IF(AND(H178=1,G178&lt;&gt;1),1,IF(AND(H178=0,G178&lt;&gt;0),-1,0)),IF(AND(H178=1,G178&lt;&gt;1),1,0))</f>
        <v>0</v>
      </c>
      <c r="Y178" s="11">
        <f ca="1">IF(SUM($W178:X178)&gt;0,IF(AND(I178=1,H178&lt;&gt;1),1,IF(AND(I178=0,H178&lt;&gt;0),-1,0)),IF(AND(I178=1,H178&lt;&gt;1),1,0))</f>
        <v>0</v>
      </c>
      <c r="Z178" s="11">
        <f ca="1">IF(SUM($W178:Y178)&gt;0,IF(AND(J178=1,I178&lt;&gt;1),1,IF(AND(J178=0,I178&lt;&gt;0),-1,0)),IF(AND(J178=1,I178&lt;&gt;1),1,0))</f>
        <v>0</v>
      </c>
      <c r="AA178" s="11">
        <f ca="1">IF(SUM($W178:Z178)&gt;0,IF(AND(K178=1,J178&lt;&gt;1),1,IF(AND(K178=0,J178&lt;&gt;0),-1,0)),IF(AND(K178=1,J178&lt;&gt;1),1,0))</f>
        <v>0</v>
      </c>
      <c r="AB178" s="11">
        <f ca="1">IF(SUM($W178:AA178)&gt;0,IF(AND(L178=1,K178&lt;&gt;1),1,IF(AND(L178=0,K178&lt;&gt;0),-1,0)),IF(AND(L178=1,K178&lt;&gt;1),1,0))</f>
        <v>0</v>
      </c>
      <c r="AC178" s="11">
        <f ca="1">IF(SUM($W178:AB178)&gt;0,IF(AND(M178=1,L178&lt;&gt;1),1,IF(AND(M178=0,L178&lt;&gt;0),-1,0)),IF(AND(M178=1,L178&lt;&gt;1),1,0))</f>
        <v>0</v>
      </c>
      <c r="AD178" s="11">
        <f ca="1">IF(SUM($W178:AC178)&gt;0,IF(AND(N178=1,M178&lt;&gt;1),1,IF(AND(N178=0,M178&lt;&gt;0),-1,0)),IF(AND(N178=1,M178&lt;&gt;1),1,0))</f>
        <v>0</v>
      </c>
      <c r="AE178" s="11">
        <f ca="1">IF(SUM($W178:AD178)&gt;0,IF(AND(O178=1,N178&lt;&gt;1),1,IF(AND(O178=0,N178&lt;&gt;0),-1,0)),IF(AND(O178=1,N178&lt;&gt;1),1,0))</f>
        <v>0</v>
      </c>
      <c r="AF178" s="11">
        <f ca="1">IF(SUM($W178:AE178)&gt;0,IF(AND(P178=1,O178&lt;&gt;1),1,IF(AND(P178=0,O178&lt;&gt;0),-1,0)),IF(AND(P178=1,O178&lt;&gt;1),1,0))</f>
        <v>0</v>
      </c>
      <c r="AG178" s="11">
        <f ca="1">IF(SUM($W178:AF178)&gt;0,IF(AND(Q178=1,P178&lt;&gt;1),1,IF(AND(Q178=0,P178&lt;&gt;0),-1,0)),IF(AND(Q178=1,P178&lt;&gt;1),1,0))</f>
        <v>0</v>
      </c>
      <c r="AH178" s="11">
        <f ca="1">IF(SUM($W178:AG178)&gt;0,IF(AND(R178=1,Q178&lt;&gt;1),1,IF(AND(R178=0,Q178&lt;&gt;0),-1,0)),IF(AND(R178=1,Q178&lt;&gt;1),1,0))</f>
        <v>0</v>
      </c>
      <c r="AI178" s="11">
        <f ca="1">IF(SUM($W178:AH178)&gt;0,IF(AND(S178=1,R178&lt;&gt;1),1,IF(AND(S178=0,R178&lt;&gt;0),-1,0)),IF(AND(S178=1,R178&lt;&gt;1),1,0))</f>
        <v>1</v>
      </c>
      <c r="AJ178" s="11">
        <f ca="1">IF(SUM($W178:AI178)&gt;0,IF(AND(T178=1,S178&lt;&gt;1),1,IF(AND(T178=0,S178&lt;&gt;0),-1,0)),IF(AND(T178=1,S178&lt;&gt;1),1,0))</f>
        <v>-1</v>
      </c>
      <c r="AK178" s="11">
        <f ca="1">IF(SUM($W178:AJ178)&gt;0,IF(AND(U178=1,T178&lt;&gt;1),1,IF(AND(U178=0,T178&lt;&gt;0),-1,0)),IF(AND(U178=1,T178&lt;&gt;1),1,0))</f>
        <v>0</v>
      </c>
      <c r="AL178" s="11">
        <f t="shared" ca="1" si="111"/>
        <v>1</v>
      </c>
      <c r="AN178" s="4" t="str">
        <f t="shared" ca="1" si="129"/>
        <v/>
      </c>
      <c r="AO178" s="4" t="str">
        <f t="shared" ca="1" si="130"/>
        <v/>
      </c>
      <c r="AP178" s="4" t="str">
        <f t="shared" ca="1" si="131"/>
        <v/>
      </c>
      <c r="AQ178" s="4" t="str">
        <f t="shared" ca="1" si="132"/>
        <v/>
      </c>
      <c r="AR178" s="4" t="str">
        <f t="shared" ca="1" si="133"/>
        <v/>
      </c>
      <c r="AS178" s="4" t="str">
        <f t="shared" ca="1" si="134"/>
        <v/>
      </c>
      <c r="AT178" s="4" t="str">
        <f t="shared" ca="1" si="135"/>
        <v/>
      </c>
      <c r="AU178" s="4" t="str">
        <f t="shared" ca="1" si="136"/>
        <v/>
      </c>
      <c r="AV178" s="4" t="str">
        <f t="shared" ca="1" si="137"/>
        <v/>
      </c>
      <c r="AW178" s="4" t="str">
        <f t="shared" ca="1" si="138"/>
        <v/>
      </c>
      <c r="AX178" s="4" t="str">
        <f t="shared" ca="1" si="139"/>
        <v/>
      </c>
      <c r="AY178" s="4" t="str">
        <f t="shared" ca="1" si="140"/>
        <v/>
      </c>
      <c r="AZ178" s="4">
        <f t="shared" ca="1" si="128"/>
        <v>0</v>
      </c>
      <c r="BA178" s="11">
        <f t="shared" ca="1" si="112"/>
        <v>1</v>
      </c>
      <c r="BB178" s="11" t="str">
        <f t="shared" ca="1" si="113"/>
        <v/>
      </c>
      <c r="BC178" s="11" t="str">
        <f t="shared" ca="1" si="96"/>
        <v/>
      </c>
      <c r="BE178" s="4">
        <f ca="1">COUNT($AN178:AN178)</f>
        <v>0</v>
      </c>
      <c r="BF178" s="4">
        <f ca="1">COUNT($AN178:AO178)</f>
        <v>0</v>
      </c>
      <c r="BG178" s="4">
        <f ca="1">COUNT($AN178:AP178)</f>
        <v>0</v>
      </c>
      <c r="BH178" s="4">
        <f ca="1">COUNT($AN178:AQ178)</f>
        <v>0</v>
      </c>
      <c r="BI178" s="4">
        <f ca="1">COUNT($AN178:AR178)</f>
        <v>0</v>
      </c>
      <c r="BJ178" s="4">
        <f ca="1">COUNT($AN178:AS178)</f>
        <v>0</v>
      </c>
      <c r="BK178" s="4">
        <f ca="1">COUNT($AN178:AT178)</f>
        <v>0</v>
      </c>
      <c r="BL178" s="4">
        <f ca="1">COUNT($AN178:AU178)</f>
        <v>0</v>
      </c>
      <c r="BM178" s="4">
        <f ca="1">COUNT($AN178:AV178)</f>
        <v>0</v>
      </c>
      <c r="BN178" s="4">
        <f ca="1">COUNT($AN178:AW178)</f>
        <v>0</v>
      </c>
      <c r="BO178" s="4">
        <f ca="1">COUNT($AN178:AX178)</f>
        <v>0</v>
      </c>
      <c r="BP178" s="4">
        <f ca="1">COUNT($AN178:AY178)</f>
        <v>0</v>
      </c>
      <c r="BQ178" s="4">
        <f ca="1">COUNT($AN178:AZ178)</f>
        <v>1</v>
      </c>
      <c r="BR178" s="11">
        <f ca="1">COUNT($AN178:BA178)</f>
        <v>2</v>
      </c>
      <c r="BS178" s="11">
        <f ca="1">COUNT($AN178:BB178)</f>
        <v>2</v>
      </c>
      <c r="BT178" s="4">
        <f t="shared" ca="1" si="114"/>
        <v>2</v>
      </c>
      <c r="BV178" s="11">
        <f ca="1">IFERROR(HLOOKUP(BV$1,$BE178:$BS$216,ROWS($BE178:$BE$216),0),"")</f>
        <v>1200701</v>
      </c>
      <c r="BW178" s="11">
        <f ca="1">IFERROR(HLOOKUP(BW$1,$BE178:$BT$216,ROWS($BE178:$BE$216),0),"")</f>
        <v>1210701</v>
      </c>
      <c r="BX178" s="11" t="str">
        <f ca="1">IFERROR(HLOOKUP(BX$1,$BE178:$BS$216,ROWS($BE178:$BE$216),0),"")</f>
        <v/>
      </c>
      <c r="BY178" s="11" t="str">
        <f ca="1">IFERROR(HLOOKUP(BY$1,$BE178:$BT$216,ROWS($BE178:$BE$216),0),"")</f>
        <v/>
      </c>
      <c r="BZ178" s="11" t="str">
        <f ca="1">IFERROR(HLOOKUP(BZ$1,$BE178:$BS$216,ROWS($BE178:$BE$216),0),"")</f>
        <v/>
      </c>
      <c r="CA178" s="11" t="str">
        <f ca="1">IFERROR(HLOOKUP(CA$1,$BE178:$BT$216,ROWS($BE178:$BE$216),0),"")</f>
        <v/>
      </c>
      <c r="CD178" s="4" t="str">
        <f t="shared" ca="1" si="115"/>
        <v>if(Name() == "IRCTC-BOM") { includeOK = (DateNum() &gt;= 1200701 AND DateNum() &lt; 1210701); }</v>
      </c>
    </row>
    <row r="179" spans="1:82" x14ac:dyDescent="0.45">
      <c r="B179" s="4" t="s">
        <v>101</v>
      </c>
      <c r="C179" s="4" t="s">
        <v>17958</v>
      </c>
      <c r="D179" s="4" t="s">
        <v>23845</v>
      </c>
      <c r="F179" s="11" t="s">
        <v>18433</v>
      </c>
      <c r="G179" s="4">
        <f t="shared" si="97"/>
        <v>0</v>
      </c>
      <c r="H179" s="4">
        <f t="shared" si="98"/>
        <v>0</v>
      </c>
      <c r="I179" s="4">
        <f t="shared" si="99"/>
        <v>0</v>
      </c>
      <c r="J179" s="4">
        <f t="shared" si="100"/>
        <v>0</v>
      </c>
      <c r="K179" s="4">
        <f t="shared" si="101"/>
        <v>0</v>
      </c>
      <c r="L179" s="4">
        <f t="shared" si="102"/>
        <v>0</v>
      </c>
      <c r="M179" s="4">
        <f t="shared" si="103"/>
        <v>0</v>
      </c>
      <c r="N179" s="4">
        <f t="shared" si="104"/>
        <v>0</v>
      </c>
      <c r="O179" s="4">
        <f t="shared" si="105"/>
        <v>0</v>
      </c>
      <c r="P179" s="4">
        <f t="shared" si="106"/>
        <v>0</v>
      </c>
      <c r="Q179" s="4">
        <f t="shared" si="95"/>
        <v>0</v>
      </c>
      <c r="R179" s="4">
        <f t="shared" si="107"/>
        <v>0</v>
      </c>
      <c r="S179" s="4">
        <f t="shared" si="108"/>
        <v>1</v>
      </c>
      <c r="T179" s="11">
        <f t="shared" si="109"/>
        <v>0</v>
      </c>
      <c r="U179" s="11">
        <f t="shared" si="110"/>
        <v>0</v>
      </c>
      <c r="W179" s="11">
        <f ca="1">IF(SUM($W179:W179)&gt;0,IF(AND(G179=1,F179&lt;&gt;1),1,IF(AND(G179=0,F179&lt;&gt;0),-1,0)),IF(AND(G179=1,F179&lt;&gt;1),1,0))</f>
        <v>0</v>
      </c>
      <c r="X179" s="11">
        <f ca="1">IF(SUM($W179:W179)&gt;0,IF(AND(H179=1,G179&lt;&gt;1),1,IF(AND(H179=0,G179&lt;&gt;0),-1,0)),IF(AND(H179=1,G179&lt;&gt;1),1,0))</f>
        <v>0</v>
      </c>
      <c r="Y179" s="11">
        <f ca="1">IF(SUM($W179:X179)&gt;0,IF(AND(I179=1,H179&lt;&gt;1),1,IF(AND(I179=0,H179&lt;&gt;0),-1,0)),IF(AND(I179=1,H179&lt;&gt;1),1,0))</f>
        <v>0</v>
      </c>
      <c r="Z179" s="11">
        <f ca="1">IF(SUM($W179:Y179)&gt;0,IF(AND(J179=1,I179&lt;&gt;1),1,IF(AND(J179=0,I179&lt;&gt;0),-1,0)),IF(AND(J179=1,I179&lt;&gt;1),1,0))</f>
        <v>0</v>
      </c>
      <c r="AA179" s="11">
        <f ca="1">IF(SUM($W179:Z179)&gt;0,IF(AND(K179=1,J179&lt;&gt;1),1,IF(AND(K179=0,J179&lt;&gt;0),-1,0)),IF(AND(K179=1,J179&lt;&gt;1),1,0))</f>
        <v>0</v>
      </c>
      <c r="AB179" s="11">
        <f ca="1">IF(SUM($W179:AA179)&gt;0,IF(AND(L179=1,K179&lt;&gt;1),1,IF(AND(L179=0,K179&lt;&gt;0),-1,0)),IF(AND(L179=1,K179&lt;&gt;1),1,0))</f>
        <v>0</v>
      </c>
      <c r="AC179" s="11">
        <f ca="1">IF(SUM($W179:AB179)&gt;0,IF(AND(M179=1,L179&lt;&gt;1),1,IF(AND(M179=0,L179&lt;&gt;0),-1,0)),IF(AND(M179=1,L179&lt;&gt;1),1,0))</f>
        <v>0</v>
      </c>
      <c r="AD179" s="11">
        <f ca="1">IF(SUM($W179:AC179)&gt;0,IF(AND(N179=1,M179&lt;&gt;1),1,IF(AND(N179=0,M179&lt;&gt;0),-1,0)),IF(AND(N179=1,M179&lt;&gt;1),1,0))</f>
        <v>0</v>
      </c>
      <c r="AE179" s="11">
        <f ca="1">IF(SUM($W179:AD179)&gt;0,IF(AND(O179=1,N179&lt;&gt;1),1,IF(AND(O179=0,N179&lt;&gt;0),-1,0)),IF(AND(O179=1,N179&lt;&gt;1),1,0))</f>
        <v>0</v>
      </c>
      <c r="AF179" s="11">
        <f ca="1">IF(SUM($W179:AE179)&gt;0,IF(AND(P179=1,O179&lt;&gt;1),1,IF(AND(P179=0,O179&lt;&gt;0),-1,0)),IF(AND(P179=1,O179&lt;&gt;1),1,0))</f>
        <v>0</v>
      </c>
      <c r="AG179" s="11">
        <f ca="1">IF(SUM($W179:AF179)&gt;0,IF(AND(Q179=1,P179&lt;&gt;1),1,IF(AND(Q179=0,P179&lt;&gt;0),-1,0)),IF(AND(Q179=1,P179&lt;&gt;1),1,0))</f>
        <v>0</v>
      </c>
      <c r="AH179" s="11">
        <f ca="1">IF(SUM($W179:AG179)&gt;0,IF(AND(R179=1,Q179&lt;&gt;1),1,IF(AND(R179=0,Q179&lt;&gt;0),-1,0)),IF(AND(R179=1,Q179&lt;&gt;1),1,0))</f>
        <v>0</v>
      </c>
      <c r="AI179" s="11">
        <f ca="1">IF(SUM($W179:AH179)&gt;0,IF(AND(S179=1,R179&lt;&gt;1),1,IF(AND(S179=0,R179&lt;&gt;0),-1,0)),IF(AND(S179=1,R179&lt;&gt;1),1,0))</f>
        <v>1</v>
      </c>
      <c r="AJ179" s="11">
        <f ca="1">IF(SUM($W179:AI179)&gt;0,IF(AND(T179=1,S179&lt;&gt;1),1,IF(AND(T179=0,S179&lt;&gt;0),-1,0)),IF(AND(T179=1,S179&lt;&gt;1),1,0))</f>
        <v>-1</v>
      </c>
      <c r="AK179" s="11">
        <f ca="1">IF(SUM($W179:AJ179)&gt;0,IF(AND(U179=1,T179&lt;&gt;1),1,IF(AND(U179=0,T179&lt;&gt;0),-1,0)),IF(AND(U179=1,T179&lt;&gt;1),1,0))</f>
        <v>0</v>
      </c>
      <c r="AL179" s="11">
        <f t="shared" ca="1" si="111"/>
        <v>1</v>
      </c>
      <c r="AN179" s="4" t="str">
        <f t="shared" ca="1" si="129"/>
        <v/>
      </c>
      <c r="AO179" s="4" t="str">
        <f t="shared" ca="1" si="130"/>
        <v/>
      </c>
      <c r="AP179" s="4" t="str">
        <f t="shared" ca="1" si="131"/>
        <v/>
      </c>
      <c r="AQ179" s="4" t="str">
        <f t="shared" ca="1" si="132"/>
        <v/>
      </c>
      <c r="AR179" s="4" t="str">
        <f t="shared" ca="1" si="133"/>
        <v/>
      </c>
      <c r="AS179" s="4" t="str">
        <f t="shared" ca="1" si="134"/>
        <v/>
      </c>
      <c r="AT179" s="4" t="str">
        <f t="shared" ca="1" si="135"/>
        <v/>
      </c>
      <c r="AU179" s="4" t="str">
        <f t="shared" ca="1" si="136"/>
        <v/>
      </c>
      <c r="AV179" s="4" t="str">
        <f t="shared" ca="1" si="137"/>
        <v/>
      </c>
      <c r="AW179" s="4" t="str">
        <f t="shared" ca="1" si="138"/>
        <v/>
      </c>
      <c r="AX179" s="4" t="str">
        <f t="shared" ca="1" si="139"/>
        <v/>
      </c>
      <c r="AY179" s="4" t="str">
        <f t="shared" ca="1" si="140"/>
        <v/>
      </c>
      <c r="AZ179" s="4">
        <f t="shared" ca="1" si="128"/>
        <v>0</v>
      </c>
      <c r="BA179" s="11">
        <f t="shared" ca="1" si="112"/>
        <v>1</v>
      </c>
      <c r="BB179" s="11" t="str">
        <f t="shared" ca="1" si="113"/>
        <v/>
      </c>
      <c r="BC179" s="11" t="str">
        <f t="shared" ca="1" si="96"/>
        <v/>
      </c>
      <c r="BE179" s="4">
        <f ca="1">COUNT($AN179:AN179)</f>
        <v>0</v>
      </c>
      <c r="BF179" s="4">
        <f ca="1">COUNT($AN179:AO179)</f>
        <v>0</v>
      </c>
      <c r="BG179" s="4">
        <f ca="1">COUNT($AN179:AP179)</f>
        <v>0</v>
      </c>
      <c r="BH179" s="4">
        <f ca="1">COUNT($AN179:AQ179)</f>
        <v>0</v>
      </c>
      <c r="BI179" s="4">
        <f ca="1">COUNT($AN179:AR179)</f>
        <v>0</v>
      </c>
      <c r="BJ179" s="4">
        <f ca="1">COUNT($AN179:AS179)</f>
        <v>0</v>
      </c>
      <c r="BK179" s="4">
        <f ca="1">COUNT($AN179:AT179)</f>
        <v>0</v>
      </c>
      <c r="BL179" s="4">
        <f ca="1">COUNT($AN179:AU179)</f>
        <v>0</v>
      </c>
      <c r="BM179" s="4">
        <f ca="1">COUNT($AN179:AV179)</f>
        <v>0</v>
      </c>
      <c r="BN179" s="4">
        <f ca="1">COUNT($AN179:AW179)</f>
        <v>0</v>
      </c>
      <c r="BO179" s="4">
        <f ca="1">COUNT($AN179:AX179)</f>
        <v>0</v>
      </c>
      <c r="BP179" s="4">
        <f ca="1">COUNT($AN179:AY179)</f>
        <v>0</v>
      </c>
      <c r="BQ179" s="4">
        <f ca="1">COUNT($AN179:AZ179)</f>
        <v>1</v>
      </c>
      <c r="BR179" s="11">
        <f ca="1">COUNT($AN179:BA179)</f>
        <v>2</v>
      </c>
      <c r="BS179" s="11">
        <f ca="1">COUNT($AN179:BB179)</f>
        <v>2</v>
      </c>
      <c r="BT179" s="4">
        <f t="shared" ca="1" si="114"/>
        <v>2</v>
      </c>
      <c r="BV179" s="11">
        <f ca="1">IFERROR(HLOOKUP(BV$1,$BE179:$BS$216,ROWS($BE179:$BE$216),0),"")</f>
        <v>1200701</v>
      </c>
      <c r="BW179" s="11">
        <f ca="1">IFERROR(HLOOKUP(BW$1,$BE179:$BT$216,ROWS($BE179:$BE$216),0),"")</f>
        <v>1210701</v>
      </c>
      <c r="BX179" s="11" t="str">
        <f ca="1">IFERROR(HLOOKUP(BX$1,$BE179:$BS$216,ROWS($BE179:$BE$216),0),"")</f>
        <v/>
      </c>
      <c r="BY179" s="11" t="str">
        <f ca="1">IFERROR(HLOOKUP(BY$1,$BE179:$BT$216,ROWS($BE179:$BE$216),0),"")</f>
        <v/>
      </c>
      <c r="BZ179" s="11" t="str">
        <f ca="1">IFERROR(HLOOKUP(BZ$1,$BE179:$BS$216,ROWS($BE179:$BE$216),0),"")</f>
        <v/>
      </c>
      <c r="CA179" s="11" t="str">
        <f ca="1">IFERROR(HLOOKUP(CA$1,$BE179:$BT$216,ROWS($BE179:$BE$216),0),"")</f>
        <v/>
      </c>
      <c r="CD179" s="4" t="str">
        <f t="shared" ca="1" si="115"/>
        <v>if(Name() == "BHARATRAS-BOM") { includeOK = (DateNum() &gt;= 1200701 AND DateNum() &lt; 1210701); }</v>
      </c>
    </row>
    <row r="180" spans="1:82" x14ac:dyDescent="0.45">
      <c r="B180" s="4" t="s">
        <v>57</v>
      </c>
      <c r="C180" s="4" t="s">
        <v>23734</v>
      </c>
      <c r="D180" s="4" t="s">
        <v>23782</v>
      </c>
      <c r="F180" s="11" t="s">
        <v>23851</v>
      </c>
      <c r="G180" s="4">
        <f t="shared" si="97"/>
        <v>0</v>
      </c>
      <c r="H180" s="4">
        <f t="shared" si="98"/>
        <v>0</v>
      </c>
      <c r="I180" s="4">
        <f t="shared" si="99"/>
        <v>0</v>
      </c>
      <c r="J180" s="4">
        <f t="shared" si="100"/>
        <v>0</v>
      </c>
      <c r="K180" s="4">
        <f t="shared" si="101"/>
        <v>0</v>
      </c>
      <c r="L180" s="4">
        <f t="shared" si="102"/>
        <v>0</v>
      </c>
      <c r="M180" s="4">
        <f t="shared" si="103"/>
        <v>0</v>
      </c>
      <c r="N180" s="4">
        <f t="shared" si="104"/>
        <v>0</v>
      </c>
      <c r="O180" s="4">
        <f t="shared" si="105"/>
        <v>0</v>
      </c>
      <c r="P180" s="4">
        <f t="shared" si="106"/>
        <v>0</v>
      </c>
      <c r="Q180" s="4">
        <f t="shared" si="95"/>
        <v>0</v>
      </c>
      <c r="R180" s="4">
        <f t="shared" si="107"/>
        <v>0</v>
      </c>
      <c r="S180" s="4">
        <f t="shared" si="108"/>
        <v>1</v>
      </c>
      <c r="T180" s="11">
        <f t="shared" si="109"/>
        <v>0</v>
      </c>
      <c r="U180" s="11">
        <f t="shared" si="110"/>
        <v>1</v>
      </c>
      <c r="W180" s="11">
        <f ca="1">IF(SUM($W180:W180)&gt;0,IF(AND(G180=1,F180&lt;&gt;1),1,IF(AND(G180=0,F180&lt;&gt;0),-1,0)),IF(AND(G180=1,F180&lt;&gt;1),1,0))</f>
        <v>0</v>
      </c>
      <c r="X180" s="11">
        <f ca="1">IF(SUM($W180:W180)&gt;0,IF(AND(H180=1,G180&lt;&gt;1),1,IF(AND(H180=0,G180&lt;&gt;0),-1,0)),IF(AND(H180=1,G180&lt;&gt;1),1,0))</f>
        <v>0</v>
      </c>
      <c r="Y180" s="11">
        <f ca="1">IF(SUM($W180:X180)&gt;0,IF(AND(I180=1,H180&lt;&gt;1),1,IF(AND(I180=0,H180&lt;&gt;0),-1,0)),IF(AND(I180=1,H180&lt;&gt;1),1,0))</f>
        <v>0</v>
      </c>
      <c r="Z180" s="11">
        <f ca="1">IF(SUM($W180:Y180)&gt;0,IF(AND(J180=1,I180&lt;&gt;1),1,IF(AND(J180=0,I180&lt;&gt;0),-1,0)),IF(AND(J180=1,I180&lt;&gt;1),1,0))</f>
        <v>0</v>
      </c>
      <c r="AA180" s="11">
        <f ca="1">IF(SUM($W180:Z180)&gt;0,IF(AND(K180=1,J180&lt;&gt;1),1,IF(AND(K180=0,J180&lt;&gt;0),-1,0)),IF(AND(K180=1,J180&lt;&gt;1),1,0))</f>
        <v>0</v>
      </c>
      <c r="AB180" s="11">
        <f ca="1">IF(SUM($W180:AA180)&gt;0,IF(AND(L180=1,K180&lt;&gt;1),1,IF(AND(L180=0,K180&lt;&gt;0),-1,0)),IF(AND(L180=1,K180&lt;&gt;1),1,0))</f>
        <v>0</v>
      </c>
      <c r="AC180" s="11">
        <f ca="1">IF(SUM($W180:AB180)&gt;0,IF(AND(M180=1,L180&lt;&gt;1),1,IF(AND(M180=0,L180&lt;&gt;0),-1,0)),IF(AND(M180=1,L180&lt;&gt;1),1,0))</f>
        <v>0</v>
      </c>
      <c r="AD180" s="11">
        <f ca="1">IF(SUM($W180:AC180)&gt;0,IF(AND(N180=1,M180&lt;&gt;1),1,IF(AND(N180=0,M180&lt;&gt;0),-1,0)),IF(AND(N180=1,M180&lt;&gt;1),1,0))</f>
        <v>0</v>
      </c>
      <c r="AE180" s="11">
        <f ca="1">IF(SUM($W180:AD180)&gt;0,IF(AND(O180=1,N180&lt;&gt;1),1,IF(AND(O180=0,N180&lt;&gt;0),-1,0)),IF(AND(O180=1,N180&lt;&gt;1),1,0))</f>
        <v>0</v>
      </c>
      <c r="AF180" s="11">
        <f ca="1">IF(SUM($W180:AE180)&gt;0,IF(AND(P180=1,O180&lt;&gt;1),1,IF(AND(P180=0,O180&lt;&gt;0),-1,0)),IF(AND(P180=1,O180&lt;&gt;1),1,0))</f>
        <v>0</v>
      </c>
      <c r="AG180" s="11">
        <f ca="1">IF(SUM($W180:AF180)&gt;0,IF(AND(Q180=1,P180&lt;&gt;1),1,IF(AND(Q180=0,P180&lt;&gt;0),-1,0)),IF(AND(Q180=1,P180&lt;&gt;1),1,0))</f>
        <v>0</v>
      </c>
      <c r="AH180" s="11">
        <f ca="1">IF(SUM($W180:AG180)&gt;0,IF(AND(R180=1,Q180&lt;&gt;1),1,IF(AND(R180=0,Q180&lt;&gt;0),-1,0)),IF(AND(R180=1,Q180&lt;&gt;1),1,0))</f>
        <v>0</v>
      </c>
      <c r="AI180" s="11">
        <f ca="1">IF(SUM($W180:AH180)&gt;0,IF(AND(S180=1,R180&lt;&gt;1),1,IF(AND(S180=0,R180&lt;&gt;0),-1,0)),IF(AND(S180=1,R180&lt;&gt;1),1,0))</f>
        <v>1</v>
      </c>
      <c r="AJ180" s="11">
        <f ca="1">IF(SUM($W180:AI180)&gt;0,IF(AND(T180=1,S180&lt;&gt;1),1,IF(AND(T180=0,S180&lt;&gt;0),-1,0)),IF(AND(T180=1,S180&lt;&gt;1),1,0))</f>
        <v>-1</v>
      </c>
      <c r="AK180" s="11">
        <f ca="1">IF(SUM($W180:AJ180)&gt;0,IF(AND(U180=1,T180&lt;&gt;1),1,IF(AND(U180=0,T180&lt;&gt;0),-1,0)),IF(AND(U180=1,T180&lt;&gt;1),1,0))</f>
        <v>1</v>
      </c>
      <c r="AL180" s="11">
        <f t="shared" ca="1" si="111"/>
        <v>2</v>
      </c>
      <c r="AN180" s="4" t="str">
        <f t="shared" ca="1" si="129"/>
        <v/>
      </c>
      <c r="AO180" s="4" t="str">
        <f t="shared" ca="1" si="130"/>
        <v/>
      </c>
      <c r="AP180" s="4" t="str">
        <f t="shared" ca="1" si="131"/>
        <v/>
      </c>
      <c r="AQ180" s="4" t="str">
        <f t="shared" ca="1" si="132"/>
        <v/>
      </c>
      <c r="AR180" s="4" t="str">
        <f t="shared" ca="1" si="133"/>
        <v/>
      </c>
      <c r="AS180" s="4" t="str">
        <f t="shared" ca="1" si="134"/>
        <v/>
      </c>
      <c r="AT180" s="4" t="str">
        <f t="shared" ca="1" si="135"/>
        <v/>
      </c>
      <c r="AU180" s="4" t="str">
        <f t="shared" ca="1" si="136"/>
        <v/>
      </c>
      <c r="AV180" s="4" t="str">
        <f t="shared" ca="1" si="137"/>
        <v/>
      </c>
      <c r="AW180" s="4" t="str">
        <f t="shared" ca="1" si="138"/>
        <v/>
      </c>
      <c r="AX180" s="4" t="str">
        <f t="shared" ca="1" si="139"/>
        <v/>
      </c>
      <c r="AY180" s="4" t="str">
        <f t="shared" ca="1" si="140"/>
        <v/>
      </c>
      <c r="AZ180" s="4">
        <f t="shared" ca="1" si="128"/>
        <v>0</v>
      </c>
      <c r="BA180" s="11">
        <f t="shared" ca="1" si="112"/>
        <v>1</v>
      </c>
      <c r="BB180" s="11">
        <f t="shared" ca="1" si="113"/>
        <v>-1</v>
      </c>
      <c r="BC180" s="11">
        <f t="shared" ca="1" si="96"/>
        <v>1230701</v>
      </c>
      <c r="BE180" s="4">
        <f ca="1">COUNT($AN180:AN180)</f>
        <v>0</v>
      </c>
      <c r="BF180" s="4">
        <f ca="1">COUNT($AN180:AO180)</f>
        <v>0</v>
      </c>
      <c r="BG180" s="4">
        <f ca="1">COUNT($AN180:AP180)</f>
        <v>0</v>
      </c>
      <c r="BH180" s="4">
        <f ca="1">COUNT($AN180:AQ180)</f>
        <v>0</v>
      </c>
      <c r="BI180" s="4">
        <f ca="1">COUNT($AN180:AR180)</f>
        <v>0</v>
      </c>
      <c r="BJ180" s="4">
        <f ca="1">COUNT($AN180:AS180)</f>
        <v>0</v>
      </c>
      <c r="BK180" s="4">
        <f ca="1">COUNT($AN180:AT180)</f>
        <v>0</v>
      </c>
      <c r="BL180" s="4">
        <f ca="1">COUNT($AN180:AU180)</f>
        <v>0</v>
      </c>
      <c r="BM180" s="4">
        <f ca="1">COUNT($AN180:AV180)</f>
        <v>0</v>
      </c>
      <c r="BN180" s="4">
        <f ca="1">COUNT($AN180:AW180)</f>
        <v>0</v>
      </c>
      <c r="BO180" s="4">
        <f ca="1">COUNT($AN180:AX180)</f>
        <v>0</v>
      </c>
      <c r="BP180" s="4">
        <f ca="1">COUNT($AN180:AY180)</f>
        <v>0</v>
      </c>
      <c r="BQ180" s="4">
        <f ca="1">COUNT($AN180:AZ180)</f>
        <v>1</v>
      </c>
      <c r="BR180" s="11">
        <f ca="1">COUNT($AN180:BA180)</f>
        <v>2</v>
      </c>
      <c r="BS180" s="11">
        <f ca="1">COUNT($AN180:BB180)</f>
        <v>3</v>
      </c>
      <c r="BT180" s="4">
        <f t="shared" ca="1" si="114"/>
        <v>4</v>
      </c>
      <c r="BV180" s="11">
        <f ca="1">IFERROR(HLOOKUP(BV$1,$BE180:$BS$216,ROWS($BE180:$BE$216),0),"")</f>
        <v>1200701</v>
      </c>
      <c r="BW180" s="11">
        <f ca="1">IFERROR(HLOOKUP(BW$1,$BE180:$BT$216,ROWS($BE180:$BE$216),0),"")</f>
        <v>1210701</v>
      </c>
      <c r="BX180" s="11">
        <f ca="1">IFERROR(HLOOKUP(BX$1,$BE180:$BS$216,ROWS($BE180:$BE$216),0),"")</f>
        <v>1220701</v>
      </c>
      <c r="BY180" s="11">
        <f ca="1">IFERROR(HLOOKUP(BY$1,$BE180:$BT$216,ROWS($BE180:$BE$216),0),"")</f>
        <v>1230701</v>
      </c>
      <c r="BZ180" s="11" t="str">
        <f ca="1">IFERROR(HLOOKUP(BZ$1,$BE180:$BS$216,ROWS($BE180:$BE$216),0),"")</f>
        <v/>
      </c>
      <c r="CA180" s="11" t="str">
        <f ca="1">IFERROR(HLOOKUP(CA$1,$BE180:$BT$216,ROWS($BE180:$BE$216),0),"")</f>
        <v/>
      </c>
      <c r="CD180" s="4" t="str">
        <f t="shared" ca="1" si="115"/>
        <v>if(Name() == "SUVENPHAR-BOM") { includeOK = (DateNum() &gt;= 1200701 AND DateNum() &lt; 1210701) OR (DateNum() &gt;= 1220701 AND DateNum() &lt; 1230701); }</v>
      </c>
    </row>
    <row r="181" spans="1:82" x14ac:dyDescent="0.45">
      <c r="B181" s="4" t="s">
        <v>9781</v>
      </c>
      <c r="C181" s="4" t="s">
        <v>20959</v>
      </c>
      <c r="D181" s="4" t="s">
        <v>23829</v>
      </c>
      <c r="F181" s="11" t="s">
        <v>23848</v>
      </c>
      <c r="G181" s="4">
        <f t="shared" si="97"/>
        <v>0</v>
      </c>
      <c r="H181" s="4">
        <f t="shared" si="98"/>
        <v>0</v>
      </c>
      <c r="I181" s="4">
        <f t="shared" si="99"/>
        <v>0</v>
      </c>
      <c r="J181" s="4">
        <f t="shared" si="100"/>
        <v>0</v>
      </c>
      <c r="K181" s="4">
        <f t="shared" si="101"/>
        <v>0</v>
      </c>
      <c r="L181" s="4">
        <f t="shared" si="102"/>
        <v>0</v>
      </c>
      <c r="M181" s="4">
        <f t="shared" si="103"/>
        <v>0</v>
      </c>
      <c r="N181" s="4">
        <f t="shared" si="104"/>
        <v>0</v>
      </c>
      <c r="O181" s="4">
        <f t="shared" si="105"/>
        <v>0</v>
      </c>
      <c r="P181" s="4">
        <f t="shared" si="106"/>
        <v>0</v>
      </c>
      <c r="Q181" s="4">
        <f t="shared" si="95"/>
        <v>0</v>
      </c>
      <c r="R181" s="4">
        <f t="shared" si="107"/>
        <v>0</v>
      </c>
      <c r="S181" s="4">
        <f t="shared" si="108"/>
        <v>1</v>
      </c>
      <c r="T181" s="11">
        <f t="shared" si="109"/>
        <v>0</v>
      </c>
      <c r="U181" s="11">
        <f t="shared" si="110"/>
        <v>0</v>
      </c>
      <c r="W181" s="11">
        <f ca="1">IF(SUM($W181:W181)&gt;0,IF(AND(G181=1,F181&lt;&gt;1),1,IF(AND(G181=0,F181&lt;&gt;0),-1,0)),IF(AND(G181=1,F181&lt;&gt;1),1,0))</f>
        <v>0</v>
      </c>
      <c r="X181" s="11">
        <f ca="1">IF(SUM($W181:W181)&gt;0,IF(AND(H181=1,G181&lt;&gt;1),1,IF(AND(H181=0,G181&lt;&gt;0),-1,0)),IF(AND(H181=1,G181&lt;&gt;1),1,0))</f>
        <v>0</v>
      </c>
      <c r="Y181" s="11">
        <f ca="1">IF(SUM($W181:X181)&gt;0,IF(AND(I181=1,H181&lt;&gt;1),1,IF(AND(I181=0,H181&lt;&gt;0),-1,0)),IF(AND(I181=1,H181&lt;&gt;1),1,0))</f>
        <v>0</v>
      </c>
      <c r="Z181" s="11">
        <f ca="1">IF(SUM($W181:Y181)&gt;0,IF(AND(J181=1,I181&lt;&gt;1),1,IF(AND(J181=0,I181&lt;&gt;0),-1,0)),IF(AND(J181=1,I181&lt;&gt;1),1,0))</f>
        <v>0</v>
      </c>
      <c r="AA181" s="11">
        <f ca="1">IF(SUM($W181:Z181)&gt;0,IF(AND(K181=1,J181&lt;&gt;1),1,IF(AND(K181=0,J181&lt;&gt;0),-1,0)),IF(AND(K181=1,J181&lt;&gt;1),1,0))</f>
        <v>0</v>
      </c>
      <c r="AB181" s="11">
        <f ca="1">IF(SUM($W181:AA181)&gt;0,IF(AND(L181=1,K181&lt;&gt;1),1,IF(AND(L181=0,K181&lt;&gt;0),-1,0)),IF(AND(L181=1,K181&lt;&gt;1),1,0))</f>
        <v>0</v>
      </c>
      <c r="AC181" s="11">
        <f ca="1">IF(SUM($W181:AB181)&gt;0,IF(AND(M181=1,L181&lt;&gt;1),1,IF(AND(M181=0,L181&lt;&gt;0),-1,0)),IF(AND(M181=1,L181&lt;&gt;1),1,0))</f>
        <v>0</v>
      </c>
      <c r="AD181" s="11">
        <f ca="1">IF(SUM($W181:AC181)&gt;0,IF(AND(N181=1,M181&lt;&gt;1),1,IF(AND(N181=0,M181&lt;&gt;0),-1,0)),IF(AND(N181=1,M181&lt;&gt;1),1,0))</f>
        <v>0</v>
      </c>
      <c r="AE181" s="11">
        <f ca="1">IF(SUM($W181:AD181)&gt;0,IF(AND(O181=1,N181&lt;&gt;1),1,IF(AND(O181=0,N181&lt;&gt;0),-1,0)),IF(AND(O181=1,N181&lt;&gt;1),1,0))</f>
        <v>0</v>
      </c>
      <c r="AF181" s="11">
        <f ca="1">IF(SUM($W181:AE181)&gt;0,IF(AND(P181=1,O181&lt;&gt;1),1,IF(AND(P181=0,O181&lt;&gt;0),-1,0)),IF(AND(P181=1,O181&lt;&gt;1),1,0))</f>
        <v>0</v>
      </c>
      <c r="AG181" s="11">
        <f ca="1">IF(SUM($W181:AF181)&gt;0,IF(AND(Q181=1,P181&lt;&gt;1),1,IF(AND(Q181=0,P181&lt;&gt;0),-1,0)),IF(AND(Q181=1,P181&lt;&gt;1),1,0))</f>
        <v>0</v>
      </c>
      <c r="AH181" s="11">
        <f ca="1">IF(SUM($W181:AG181)&gt;0,IF(AND(R181=1,Q181&lt;&gt;1),1,IF(AND(R181=0,Q181&lt;&gt;0),-1,0)),IF(AND(R181=1,Q181&lt;&gt;1),1,0))</f>
        <v>0</v>
      </c>
      <c r="AI181" s="11">
        <f ca="1">IF(SUM($W181:AH181)&gt;0,IF(AND(S181=1,R181&lt;&gt;1),1,IF(AND(S181=0,R181&lt;&gt;0),-1,0)),IF(AND(S181=1,R181&lt;&gt;1),1,0))</f>
        <v>1</v>
      </c>
      <c r="AJ181" s="11">
        <f ca="1">IF(SUM($W181:AI181)&gt;0,IF(AND(T181=1,S181&lt;&gt;1),1,IF(AND(T181=0,S181&lt;&gt;0),-1,0)),IF(AND(T181=1,S181&lt;&gt;1),1,0))</f>
        <v>-1</v>
      </c>
      <c r="AK181" s="11">
        <f ca="1">IF(SUM($W181:AJ181)&gt;0,IF(AND(U181=1,T181&lt;&gt;1),1,IF(AND(U181=0,T181&lt;&gt;0),-1,0)),IF(AND(U181=1,T181&lt;&gt;1),1,0))</f>
        <v>0</v>
      </c>
      <c r="AL181" s="11">
        <f t="shared" ca="1" si="111"/>
        <v>1</v>
      </c>
      <c r="AN181" s="4" t="str">
        <f t="shared" ca="1" si="129"/>
        <v/>
      </c>
      <c r="AO181" s="4" t="str">
        <f t="shared" ca="1" si="130"/>
        <v/>
      </c>
      <c r="AP181" s="4" t="str">
        <f t="shared" ca="1" si="131"/>
        <v/>
      </c>
      <c r="AQ181" s="4" t="str">
        <f t="shared" ca="1" si="132"/>
        <v/>
      </c>
      <c r="AR181" s="4" t="str">
        <f t="shared" ca="1" si="133"/>
        <v/>
      </c>
      <c r="AS181" s="4" t="str">
        <f t="shared" ca="1" si="134"/>
        <v/>
      </c>
      <c r="AT181" s="4" t="str">
        <f t="shared" ca="1" si="135"/>
        <v/>
      </c>
      <c r="AU181" s="4" t="str">
        <f t="shared" ca="1" si="136"/>
        <v/>
      </c>
      <c r="AV181" s="4" t="str">
        <f t="shared" ca="1" si="137"/>
        <v/>
      </c>
      <c r="AW181" s="4" t="str">
        <f t="shared" ca="1" si="138"/>
        <v/>
      </c>
      <c r="AX181" s="4" t="str">
        <f t="shared" ca="1" si="139"/>
        <v/>
      </c>
      <c r="AY181" s="4" t="str">
        <f t="shared" ca="1" si="140"/>
        <v/>
      </c>
      <c r="AZ181" s="4">
        <f t="shared" ca="1" si="128"/>
        <v>0</v>
      </c>
      <c r="BA181" s="11">
        <f t="shared" ca="1" si="112"/>
        <v>1</v>
      </c>
      <c r="BB181" s="11" t="str">
        <f t="shared" ca="1" si="113"/>
        <v/>
      </c>
      <c r="BC181" s="11" t="str">
        <f t="shared" ca="1" si="96"/>
        <v/>
      </c>
      <c r="BE181" s="4">
        <f ca="1">COUNT($AN181:AN181)</f>
        <v>0</v>
      </c>
      <c r="BF181" s="4">
        <f ca="1">COUNT($AN181:AO181)</f>
        <v>0</v>
      </c>
      <c r="BG181" s="4">
        <f ca="1">COUNT($AN181:AP181)</f>
        <v>0</v>
      </c>
      <c r="BH181" s="4">
        <f ca="1">COUNT($AN181:AQ181)</f>
        <v>0</v>
      </c>
      <c r="BI181" s="4">
        <f ca="1">COUNT($AN181:AR181)</f>
        <v>0</v>
      </c>
      <c r="BJ181" s="4">
        <f ca="1">COUNT($AN181:AS181)</f>
        <v>0</v>
      </c>
      <c r="BK181" s="4">
        <f ca="1">COUNT($AN181:AT181)</f>
        <v>0</v>
      </c>
      <c r="BL181" s="4">
        <f ca="1">COUNT($AN181:AU181)</f>
        <v>0</v>
      </c>
      <c r="BM181" s="4">
        <f ca="1">COUNT($AN181:AV181)</f>
        <v>0</v>
      </c>
      <c r="BN181" s="4">
        <f ca="1">COUNT($AN181:AW181)</f>
        <v>0</v>
      </c>
      <c r="BO181" s="4">
        <f ca="1">COUNT($AN181:AX181)</f>
        <v>0</v>
      </c>
      <c r="BP181" s="4">
        <f ca="1">COUNT($AN181:AY181)</f>
        <v>0</v>
      </c>
      <c r="BQ181" s="4">
        <f ca="1">COUNT($AN181:AZ181)</f>
        <v>1</v>
      </c>
      <c r="BR181" s="11">
        <f ca="1">COUNT($AN181:BA181)</f>
        <v>2</v>
      </c>
      <c r="BS181" s="11">
        <f ca="1">COUNT($AN181:BB181)</f>
        <v>2</v>
      </c>
      <c r="BT181" s="4">
        <f t="shared" ca="1" si="114"/>
        <v>2</v>
      </c>
      <c r="BV181" s="11">
        <f ca="1">IFERROR(HLOOKUP(BV$1,$BE181:$BS$216,ROWS($BE181:$BE$216),0),"")</f>
        <v>1200701</v>
      </c>
      <c r="BW181" s="11">
        <f ca="1">IFERROR(HLOOKUP(BW$1,$BE181:$BT$216,ROWS($BE181:$BE$216),0),"")</f>
        <v>1210701</v>
      </c>
      <c r="BX181" s="11" t="str">
        <f ca="1">IFERROR(HLOOKUP(BX$1,$BE181:$BS$216,ROWS($BE181:$BE$216),0),"")</f>
        <v/>
      </c>
      <c r="BY181" s="11" t="str">
        <f ca="1">IFERROR(HLOOKUP(BY$1,$BE181:$BT$216,ROWS($BE181:$BE$216),0),"")</f>
        <v/>
      </c>
      <c r="BZ181" s="11" t="str">
        <f ca="1">IFERROR(HLOOKUP(BZ$1,$BE181:$BS$216,ROWS($BE181:$BE$216),0),"")</f>
        <v/>
      </c>
      <c r="CA181" s="11" t="str">
        <f ca="1">IFERROR(HLOOKUP(CA$1,$BE181:$BT$216,ROWS($BE181:$BE$216),0),"")</f>
        <v/>
      </c>
      <c r="CD181" s="4" t="str">
        <f t="shared" ca="1" si="115"/>
        <v>if(Name() == "METROPOLIS-BOM") { includeOK = (DateNum() &gt;= 1200701 AND DateNum() &lt; 1210701); }</v>
      </c>
    </row>
    <row r="182" spans="1:82" x14ac:dyDescent="0.45">
      <c r="B182" s="4" t="s">
        <v>102</v>
      </c>
      <c r="C182" s="4" t="s">
        <v>21453</v>
      </c>
      <c r="D182" s="4" t="s">
        <v>23849</v>
      </c>
      <c r="F182" s="11" t="s">
        <v>22970</v>
      </c>
      <c r="G182" s="4">
        <f t="shared" si="97"/>
        <v>0</v>
      </c>
      <c r="H182" s="4">
        <f t="shared" si="98"/>
        <v>0</v>
      </c>
      <c r="I182" s="4">
        <f t="shared" si="99"/>
        <v>0</v>
      </c>
      <c r="J182" s="4">
        <f t="shared" si="100"/>
        <v>0</v>
      </c>
      <c r="K182" s="4">
        <f t="shared" si="101"/>
        <v>0</v>
      </c>
      <c r="L182" s="4">
        <f t="shared" si="102"/>
        <v>0</v>
      </c>
      <c r="M182" s="4">
        <f t="shared" si="103"/>
        <v>0</v>
      </c>
      <c r="N182" s="4">
        <f t="shared" si="104"/>
        <v>0</v>
      </c>
      <c r="O182" s="4">
        <f t="shared" si="105"/>
        <v>0</v>
      </c>
      <c r="P182" s="4">
        <f t="shared" si="106"/>
        <v>0</v>
      </c>
      <c r="Q182" s="4">
        <f t="shared" si="95"/>
        <v>0</v>
      </c>
      <c r="R182" s="4">
        <f t="shared" si="107"/>
        <v>0</v>
      </c>
      <c r="S182" s="4">
        <f t="shared" si="108"/>
        <v>1</v>
      </c>
      <c r="T182" s="11">
        <f t="shared" si="109"/>
        <v>1</v>
      </c>
      <c r="U182" s="11">
        <f t="shared" si="110"/>
        <v>1</v>
      </c>
      <c r="W182" s="11">
        <f ca="1">IF(SUM($W182:W182)&gt;0,IF(AND(G182=1,F182&lt;&gt;1),1,IF(AND(G182=0,F182&lt;&gt;0),-1,0)),IF(AND(G182=1,F182&lt;&gt;1),1,0))</f>
        <v>0</v>
      </c>
      <c r="X182" s="11">
        <f ca="1">IF(SUM($W182:W182)&gt;0,IF(AND(H182=1,G182&lt;&gt;1),1,IF(AND(H182=0,G182&lt;&gt;0),-1,0)),IF(AND(H182=1,G182&lt;&gt;1),1,0))</f>
        <v>0</v>
      </c>
      <c r="Y182" s="11">
        <f ca="1">IF(SUM($W182:X182)&gt;0,IF(AND(I182=1,H182&lt;&gt;1),1,IF(AND(I182=0,H182&lt;&gt;0),-1,0)),IF(AND(I182=1,H182&lt;&gt;1),1,0))</f>
        <v>0</v>
      </c>
      <c r="Z182" s="11">
        <f ca="1">IF(SUM($W182:Y182)&gt;0,IF(AND(J182=1,I182&lt;&gt;1),1,IF(AND(J182=0,I182&lt;&gt;0),-1,0)),IF(AND(J182=1,I182&lt;&gt;1),1,0))</f>
        <v>0</v>
      </c>
      <c r="AA182" s="11">
        <f ca="1">IF(SUM($W182:Z182)&gt;0,IF(AND(K182=1,J182&lt;&gt;1),1,IF(AND(K182=0,J182&lt;&gt;0),-1,0)),IF(AND(K182=1,J182&lt;&gt;1),1,0))</f>
        <v>0</v>
      </c>
      <c r="AB182" s="11">
        <f ca="1">IF(SUM($W182:AA182)&gt;0,IF(AND(L182=1,K182&lt;&gt;1),1,IF(AND(L182=0,K182&lt;&gt;0),-1,0)),IF(AND(L182=1,K182&lt;&gt;1),1,0))</f>
        <v>0</v>
      </c>
      <c r="AC182" s="11">
        <f ca="1">IF(SUM($W182:AB182)&gt;0,IF(AND(M182=1,L182&lt;&gt;1),1,IF(AND(M182=0,L182&lt;&gt;0),-1,0)),IF(AND(M182=1,L182&lt;&gt;1),1,0))</f>
        <v>0</v>
      </c>
      <c r="AD182" s="11">
        <f ca="1">IF(SUM($W182:AC182)&gt;0,IF(AND(N182=1,M182&lt;&gt;1),1,IF(AND(N182=0,M182&lt;&gt;0),-1,0)),IF(AND(N182=1,M182&lt;&gt;1),1,0))</f>
        <v>0</v>
      </c>
      <c r="AE182" s="11">
        <f ca="1">IF(SUM($W182:AD182)&gt;0,IF(AND(O182=1,N182&lt;&gt;1),1,IF(AND(O182=0,N182&lt;&gt;0),-1,0)),IF(AND(O182=1,N182&lt;&gt;1),1,0))</f>
        <v>0</v>
      </c>
      <c r="AF182" s="11">
        <f ca="1">IF(SUM($W182:AE182)&gt;0,IF(AND(P182=1,O182&lt;&gt;1),1,IF(AND(P182=0,O182&lt;&gt;0),-1,0)),IF(AND(P182=1,O182&lt;&gt;1),1,0))</f>
        <v>0</v>
      </c>
      <c r="AG182" s="11">
        <f ca="1">IF(SUM($W182:AF182)&gt;0,IF(AND(Q182=1,P182&lt;&gt;1),1,IF(AND(Q182=0,P182&lt;&gt;0),-1,0)),IF(AND(Q182=1,P182&lt;&gt;1),1,0))</f>
        <v>0</v>
      </c>
      <c r="AH182" s="11">
        <f ca="1">IF(SUM($W182:AG182)&gt;0,IF(AND(R182=1,Q182&lt;&gt;1),1,IF(AND(R182=0,Q182&lt;&gt;0),-1,0)),IF(AND(R182=1,Q182&lt;&gt;1),1,0))</f>
        <v>0</v>
      </c>
      <c r="AI182" s="11">
        <f ca="1">IF(SUM($W182:AH182)&gt;0,IF(AND(S182=1,R182&lt;&gt;1),1,IF(AND(S182=0,R182&lt;&gt;0),-1,0)),IF(AND(S182=1,R182&lt;&gt;1),1,0))</f>
        <v>1</v>
      </c>
      <c r="AJ182" s="11">
        <f ca="1">IF(SUM($W182:AI182)&gt;0,IF(AND(T182=1,S182&lt;&gt;1),1,IF(AND(T182=0,S182&lt;&gt;0),-1,0)),IF(AND(T182=1,S182&lt;&gt;1),1,0))</f>
        <v>0</v>
      </c>
      <c r="AK182" s="11">
        <f ca="1">IF(SUM($W182:AJ182)&gt;0,IF(AND(U182=1,T182&lt;&gt;1),1,IF(AND(U182=0,T182&lt;&gt;0),-1,0)),IF(AND(U182=1,T182&lt;&gt;1),1,0))</f>
        <v>0</v>
      </c>
      <c r="AL182" s="11">
        <f t="shared" ca="1" si="111"/>
        <v>1</v>
      </c>
      <c r="AN182" s="4" t="str">
        <f t="shared" ca="1" si="129"/>
        <v/>
      </c>
      <c r="AO182" s="4" t="str">
        <f t="shared" ca="1" si="130"/>
        <v/>
      </c>
      <c r="AP182" s="4" t="str">
        <f t="shared" ca="1" si="131"/>
        <v/>
      </c>
      <c r="AQ182" s="4" t="str">
        <f t="shared" ca="1" si="132"/>
        <v/>
      </c>
      <c r="AR182" s="4" t="str">
        <f t="shared" ca="1" si="133"/>
        <v/>
      </c>
      <c r="AS182" s="4" t="str">
        <f t="shared" ca="1" si="134"/>
        <v/>
      </c>
      <c r="AT182" s="4" t="str">
        <f t="shared" ca="1" si="135"/>
        <v/>
      </c>
      <c r="AU182" s="4" t="str">
        <f t="shared" ca="1" si="136"/>
        <v/>
      </c>
      <c r="AV182" s="4" t="str">
        <f t="shared" ca="1" si="137"/>
        <v/>
      </c>
      <c r="AW182" s="4" t="str">
        <f t="shared" ca="1" si="138"/>
        <v/>
      </c>
      <c r="AX182" s="4" t="str">
        <f t="shared" ca="1" si="139"/>
        <v/>
      </c>
      <c r="AY182" s="4" t="str">
        <f t="shared" ca="1" si="140"/>
        <v/>
      </c>
      <c r="AZ182" s="4">
        <f t="shared" ca="1" si="128"/>
        <v>0</v>
      </c>
      <c r="BA182" s="11" t="str">
        <f t="shared" ca="1" si="112"/>
        <v/>
      </c>
      <c r="BB182" s="11" t="str">
        <f t="shared" ca="1" si="113"/>
        <v/>
      </c>
      <c r="BC182" s="11">
        <f t="shared" ca="1" si="96"/>
        <v>1230701</v>
      </c>
      <c r="BE182" s="4">
        <f ca="1">COUNT($AN182:AN182)</f>
        <v>0</v>
      </c>
      <c r="BF182" s="4">
        <f ca="1">COUNT($AN182:AO182)</f>
        <v>0</v>
      </c>
      <c r="BG182" s="4">
        <f ca="1">COUNT($AN182:AP182)</f>
        <v>0</v>
      </c>
      <c r="BH182" s="4">
        <f ca="1">COUNT($AN182:AQ182)</f>
        <v>0</v>
      </c>
      <c r="BI182" s="4">
        <f ca="1">COUNT($AN182:AR182)</f>
        <v>0</v>
      </c>
      <c r="BJ182" s="4">
        <f ca="1">COUNT($AN182:AS182)</f>
        <v>0</v>
      </c>
      <c r="BK182" s="4">
        <f ca="1">COUNT($AN182:AT182)</f>
        <v>0</v>
      </c>
      <c r="BL182" s="4">
        <f ca="1">COUNT($AN182:AU182)</f>
        <v>0</v>
      </c>
      <c r="BM182" s="4">
        <f ca="1">COUNT($AN182:AV182)</f>
        <v>0</v>
      </c>
      <c r="BN182" s="4">
        <f ca="1">COUNT($AN182:AW182)</f>
        <v>0</v>
      </c>
      <c r="BO182" s="4">
        <f ca="1">COUNT($AN182:AX182)</f>
        <v>0</v>
      </c>
      <c r="BP182" s="4">
        <f ca="1">COUNT($AN182:AY182)</f>
        <v>0</v>
      </c>
      <c r="BQ182" s="4">
        <f ca="1">COUNT($AN182:AZ182)</f>
        <v>1</v>
      </c>
      <c r="BR182" s="11">
        <f ca="1">COUNT($AN182:BA182)</f>
        <v>1</v>
      </c>
      <c r="BS182" s="11">
        <f ca="1">COUNT($AN182:BB182)</f>
        <v>1</v>
      </c>
      <c r="BT182" s="4">
        <f t="shared" ca="1" si="114"/>
        <v>2</v>
      </c>
      <c r="BV182" s="11">
        <f ca="1">IFERROR(HLOOKUP(BV$1,$BE182:$BS$216,ROWS($BE182:$BE$216),0),"")</f>
        <v>1200701</v>
      </c>
      <c r="BW182" s="11">
        <f ca="1">IFERROR(HLOOKUP(BW$1,$BE182:$BT$216,ROWS($BE182:$BE$216),0),"")</f>
        <v>1230701</v>
      </c>
      <c r="BX182" s="11" t="str">
        <f ca="1">IFERROR(HLOOKUP(BX$1,$BE182:$BS$216,ROWS($BE182:$BE$216),0),"")</f>
        <v/>
      </c>
      <c r="BY182" s="11" t="str">
        <f ca="1">IFERROR(HLOOKUP(BY$1,$BE182:$BT$216,ROWS($BE182:$BE$216),0),"")</f>
        <v/>
      </c>
      <c r="BZ182" s="11" t="str">
        <f ca="1">IFERROR(HLOOKUP(BZ$1,$BE182:$BS$216,ROWS($BE182:$BE$216),0),"")</f>
        <v/>
      </c>
      <c r="CA182" s="11" t="str">
        <f ca="1">IFERROR(HLOOKUP(CA$1,$BE182:$BT$216,ROWS($BE182:$BE$216),0),"")</f>
        <v/>
      </c>
      <c r="CD182" s="4" t="str">
        <f t="shared" ca="1" si="115"/>
        <v>if(Name() == "THYROCARE-BOM") { includeOK = (DateNum() &gt;= 1200701 AND DateNum() &lt; 1230701); }</v>
      </c>
    </row>
    <row r="183" spans="1:82" x14ac:dyDescent="0.45">
      <c r="B183" s="4" t="s">
        <v>22</v>
      </c>
      <c r="C183" s="4" t="s">
        <v>23487</v>
      </c>
      <c r="D183" s="4" t="s">
        <v>23769</v>
      </c>
      <c r="F183" s="11" t="s">
        <v>21244</v>
      </c>
      <c r="G183" s="4">
        <f t="shared" si="97"/>
        <v>0</v>
      </c>
      <c r="H183" s="4">
        <f t="shared" si="98"/>
        <v>0</v>
      </c>
      <c r="I183" s="4">
        <f t="shared" si="99"/>
        <v>0</v>
      </c>
      <c r="J183" s="4">
        <f t="shared" si="100"/>
        <v>0</v>
      </c>
      <c r="K183" s="4">
        <f t="shared" si="101"/>
        <v>0</v>
      </c>
      <c r="L183" s="4">
        <f t="shared" si="102"/>
        <v>0</v>
      </c>
      <c r="M183" s="4">
        <f t="shared" si="103"/>
        <v>0</v>
      </c>
      <c r="N183" s="4">
        <f t="shared" si="104"/>
        <v>0</v>
      </c>
      <c r="O183" s="4">
        <f t="shared" si="105"/>
        <v>0</v>
      </c>
      <c r="P183" s="4">
        <f t="shared" si="106"/>
        <v>0</v>
      </c>
      <c r="Q183" s="4">
        <f t="shared" si="95"/>
        <v>0</v>
      </c>
      <c r="R183" s="4">
        <f t="shared" si="107"/>
        <v>0</v>
      </c>
      <c r="S183" s="4">
        <f t="shared" si="108"/>
        <v>1</v>
      </c>
      <c r="T183" s="11">
        <f t="shared" si="109"/>
        <v>0</v>
      </c>
      <c r="U183" s="11">
        <f t="shared" si="110"/>
        <v>0</v>
      </c>
      <c r="W183" s="11">
        <f ca="1">IF(SUM($W183:W183)&gt;0,IF(AND(G183=1,F183&lt;&gt;1),1,IF(AND(G183=0,F183&lt;&gt;0),-1,0)),IF(AND(G183=1,F183&lt;&gt;1),1,0))</f>
        <v>0</v>
      </c>
      <c r="X183" s="11">
        <f ca="1">IF(SUM($W183:W183)&gt;0,IF(AND(H183=1,G183&lt;&gt;1),1,IF(AND(H183=0,G183&lt;&gt;0),-1,0)),IF(AND(H183=1,G183&lt;&gt;1),1,0))</f>
        <v>0</v>
      </c>
      <c r="Y183" s="11">
        <f ca="1">IF(SUM($W183:X183)&gt;0,IF(AND(I183=1,H183&lt;&gt;1),1,IF(AND(I183=0,H183&lt;&gt;0),-1,0)),IF(AND(I183=1,H183&lt;&gt;1),1,0))</f>
        <v>0</v>
      </c>
      <c r="Z183" s="11">
        <f ca="1">IF(SUM($W183:Y183)&gt;0,IF(AND(J183=1,I183&lt;&gt;1),1,IF(AND(J183=0,I183&lt;&gt;0),-1,0)),IF(AND(J183=1,I183&lt;&gt;1),1,0))</f>
        <v>0</v>
      </c>
      <c r="AA183" s="11">
        <f ca="1">IF(SUM($W183:Z183)&gt;0,IF(AND(K183=1,J183&lt;&gt;1),1,IF(AND(K183=0,J183&lt;&gt;0),-1,0)),IF(AND(K183=1,J183&lt;&gt;1),1,0))</f>
        <v>0</v>
      </c>
      <c r="AB183" s="11">
        <f ca="1">IF(SUM($W183:AA183)&gt;0,IF(AND(L183=1,K183&lt;&gt;1),1,IF(AND(L183=0,K183&lt;&gt;0),-1,0)),IF(AND(L183=1,K183&lt;&gt;1),1,0))</f>
        <v>0</v>
      </c>
      <c r="AC183" s="11">
        <f ca="1">IF(SUM($W183:AB183)&gt;0,IF(AND(M183=1,L183&lt;&gt;1),1,IF(AND(M183=0,L183&lt;&gt;0),-1,0)),IF(AND(M183=1,L183&lt;&gt;1),1,0))</f>
        <v>0</v>
      </c>
      <c r="AD183" s="11">
        <f ca="1">IF(SUM($W183:AC183)&gt;0,IF(AND(N183=1,M183&lt;&gt;1),1,IF(AND(N183=0,M183&lt;&gt;0),-1,0)),IF(AND(N183=1,M183&lt;&gt;1),1,0))</f>
        <v>0</v>
      </c>
      <c r="AE183" s="11">
        <f ca="1">IF(SUM($W183:AD183)&gt;0,IF(AND(O183=1,N183&lt;&gt;1),1,IF(AND(O183=0,N183&lt;&gt;0),-1,0)),IF(AND(O183=1,N183&lt;&gt;1),1,0))</f>
        <v>0</v>
      </c>
      <c r="AF183" s="11">
        <f ca="1">IF(SUM($W183:AE183)&gt;0,IF(AND(P183=1,O183&lt;&gt;1),1,IF(AND(P183=0,O183&lt;&gt;0),-1,0)),IF(AND(P183=1,O183&lt;&gt;1),1,0))</f>
        <v>0</v>
      </c>
      <c r="AG183" s="11">
        <f ca="1">IF(SUM($W183:AF183)&gt;0,IF(AND(Q183=1,P183&lt;&gt;1),1,IF(AND(Q183=0,P183&lt;&gt;0),-1,0)),IF(AND(Q183=1,P183&lt;&gt;1),1,0))</f>
        <v>0</v>
      </c>
      <c r="AH183" s="11">
        <f ca="1">IF(SUM($W183:AG183)&gt;0,IF(AND(R183=1,Q183&lt;&gt;1),1,IF(AND(R183=0,Q183&lt;&gt;0),-1,0)),IF(AND(R183=1,Q183&lt;&gt;1),1,0))</f>
        <v>0</v>
      </c>
      <c r="AI183" s="11">
        <f ca="1">IF(SUM($W183:AH183)&gt;0,IF(AND(S183=1,R183&lt;&gt;1),1,IF(AND(S183=0,R183&lt;&gt;0),-1,0)),IF(AND(S183=1,R183&lt;&gt;1),1,0))</f>
        <v>1</v>
      </c>
      <c r="AJ183" s="11">
        <f ca="1">IF(SUM($W183:AI183)&gt;0,IF(AND(T183=1,S183&lt;&gt;1),1,IF(AND(T183=0,S183&lt;&gt;0),-1,0)),IF(AND(T183=1,S183&lt;&gt;1),1,0))</f>
        <v>-1</v>
      </c>
      <c r="AK183" s="11">
        <f ca="1">IF(SUM($W183:AJ183)&gt;0,IF(AND(U183=1,T183&lt;&gt;1),1,IF(AND(U183=0,T183&lt;&gt;0),-1,0)),IF(AND(U183=1,T183&lt;&gt;1),1,0))</f>
        <v>0</v>
      </c>
      <c r="AL183" s="11">
        <f t="shared" ca="1" si="111"/>
        <v>1</v>
      </c>
      <c r="AN183" s="4" t="str">
        <f t="shared" ca="1" si="129"/>
        <v/>
      </c>
      <c r="AO183" s="4" t="str">
        <f t="shared" ca="1" si="130"/>
        <v/>
      </c>
      <c r="AP183" s="4" t="str">
        <f t="shared" ca="1" si="131"/>
        <v/>
      </c>
      <c r="AQ183" s="4" t="str">
        <f t="shared" ca="1" si="132"/>
        <v/>
      </c>
      <c r="AR183" s="4" t="str">
        <f t="shared" ca="1" si="133"/>
        <v/>
      </c>
      <c r="AS183" s="4" t="str">
        <f t="shared" ca="1" si="134"/>
        <v/>
      </c>
      <c r="AT183" s="4" t="str">
        <f t="shared" ca="1" si="135"/>
        <v/>
      </c>
      <c r="AU183" s="4" t="str">
        <f t="shared" ca="1" si="136"/>
        <v/>
      </c>
      <c r="AV183" s="4" t="str">
        <f t="shared" ca="1" si="137"/>
        <v/>
      </c>
      <c r="AW183" s="4" t="str">
        <f t="shared" ca="1" si="138"/>
        <v/>
      </c>
      <c r="AX183" s="4" t="str">
        <f t="shared" ca="1" si="139"/>
        <v/>
      </c>
      <c r="AY183" s="4" t="str">
        <f t="shared" ca="1" si="140"/>
        <v/>
      </c>
      <c r="AZ183" s="4">
        <f t="shared" ca="1" si="128"/>
        <v>0</v>
      </c>
      <c r="BA183" s="11">
        <f t="shared" ca="1" si="112"/>
        <v>1</v>
      </c>
      <c r="BB183" s="11" t="str">
        <f t="shared" ca="1" si="113"/>
        <v/>
      </c>
      <c r="BC183" s="11" t="str">
        <f t="shared" ca="1" si="96"/>
        <v/>
      </c>
      <c r="BE183" s="4">
        <f ca="1">COUNT($AN183:AN183)</f>
        <v>0</v>
      </c>
      <c r="BF183" s="4">
        <f ca="1">COUNT($AN183:AO183)</f>
        <v>0</v>
      </c>
      <c r="BG183" s="4">
        <f ca="1">COUNT($AN183:AP183)</f>
        <v>0</v>
      </c>
      <c r="BH183" s="4">
        <f ca="1">COUNT($AN183:AQ183)</f>
        <v>0</v>
      </c>
      <c r="BI183" s="4">
        <f ca="1">COUNT($AN183:AR183)</f>
        <v>0</v>
      </c>
      <c r="BJ183" s="4">
        <f ca="1">COUNT($AN183:AS183)</f>
        <v>0</v>
      </c>
      <c r="BK183" s="4">
        <f ca="1">COUNT($AN183:AT183)</f>
        <v>0</v>
      </c>
      <c r="BL183" s="4">
        <f ca="1">COUNT($AN183:AU183)</f>
        <v>0</v>
      </c>
      <c r="BM183" s="4">
        <f ca="1">COUNT($AN183:AV183)</f>
        <v>0</v>
      </c>
      <c r="BN183" s="4">
        <f ca="1">COUNT($AN183:AW183)</f>
        <v>0</v>
      </c>
      <c r="BO183" s="4">
        <f ca="1">COUNT($AN183:AX183)</f>
        <v>0</v>
      </c>
      <c r="BP183" s="4">
        <f ca="1">COUNT($AN183:AY183)</f>
        <v>0</v>
      </c>
      <c r="BQ183" s="4">
        <f ca="1">COUNT($AN183:AZ183)</f>
        <v>1</v>
      </c>
      <c r="BR183" s="11">
        <f ca="1">COUNT($AN183:BA183)</f>
        <v>2</v>
      </c>
      <c r="BS183" s="11">
        <f ca="1">COUNT($AN183:BB183)</f>
        <v>2</v>
      </c>
      <c r="BT183" s="4">
        <f t="shared" ca="1" si="114"/>
        <v>2</v>
      </c>
      <c r="BV183" s="11">
        <f ca="1">IFERROR(HLOOKUP(BV$1,$BE183:$BS$216,ROWS($BE183:$BE$216),0),"")</f>
        <v>1200701</v>
      </c>
      <c r="BW183" s="11">
        <f ca="1">IFERROR(HLOOKUP(BW$1,$BE183:$BT$216,ROWS($BE183:$BE$216),0),"")</f>
        <v>1210701</v>
      </c>
      <c r="BX183" s="11" t="str">
        <f ca="1">IFERROR(HLOOKUP(BX$1,$BE183:$BS$216,ROWS($BE183:$BE$216),0),"")</f>
        <v/>
      </c>
      <c r="BY183" s="11" t="str">
        <f ca="1">IFERROR(HLOOKUP(BY$1,$BE183:$BT$216,ROWS($BE183:$BE$216),0),"")</f>
        <v/>
      </c>
      <c r="BZ183" s="11" t="str">
        <f ca="1">IFERROR(HLOOKUP(BZ$1,$BE183:$BS$216,ROWS($BE183:$BE$216),0),"")</f>
        <v/>
      </c>
      <c r="CA183" s="11" t="str">
        <f ca="1">IFERROR(HLOOKUP(CA$1,$BE183:$BT$216,ROWS($BE183:$BE$216),0),"")</f>
        <v/>
      </c>
      <c r="CD183" s="4" t="str">
        <f t="shared" ca="1" si="115"/>
        <v>if(Name() == "OFSS-BOM") { includeOK = (DateNum() &gt;= 1200701 AND DateNum() &lt; 1210701); }</v>
      </c>
    </row>
    <row r="184" spans="1:82" x14ac:dyDescent="0.45">
      <c r="B184" s="4" t="s">
        <v>91</v>
      </c>
      <c r="C184" s="4" t="s">
        <v>20204</v>
      </c>
      <c r="D184" s="4" t="s">
        <v>23834</v>
      </c>
      <c r="F184" s="11" t="s">
        <v>23846</v>
      </c>
      <c r="G184" s="4">
        <f t="shared" si="97"/>
        <v>0</v>
      </c>
      <c r="H184" s="4">
        <f t="shared" si="98"/>
        <v>0</v>
      </c>
      <c r="I184" s="4">
        <f t="shared" si="99"/>
        <v>0</v>
      </c>
      <c r="J184" s="4">
        <f t="shared" si="100"/>
        <v>0</v>
      </c>
      <c r="K184" s="4">
        <f t="shared" si="101"/>
        <v>0</v>
      </c>
      <c r="L184" s="4">
        <f t="shared" si="102"/>
        <v>0</v>
      </c>
      <c r="M184" s="4">
        <f t="shared" si="103"/>
        <v>0</v>
      </c>
      <c r="N184" s="4">
        <f t="shared" si="104"/>
        <v>0</v>
      </c>
      <c r="O184" s="4">
        <f t="shared" si="105"/>
        <v>0</v>
      </c>
      <c r="P184" s="4">
        <f t="shared" si="106"/>
        <v>0</v>
      </c>
      <c r="Q184" s="4">
        <f t="shared" si="95"/>
        <v>0</v>
      </c>
      <c r="R184" s="4">
        <f t="shared" si="107"/>
        <v>0</v>
      </c>
      <c r="S184" s="4">
        <f t="shared" si="108"/>
        <v>1</v>
      </c>
      <c r="T184" s="11">
        <f t="shared" si="109"/>
        <v>0</v>
      </c>
      <c r="U184" s="11">
        <f t="shared" si="110"/>
        <v>0</v>
      </c>
      <c r="W184" s="11">
        <f ca="1">IF(SUM($W184:W184)&gt;0,IF(AND(G184=1,F184&lt;&gt;1),1,IF(AND(G184=0,F184&lt;&gt;0),-1,0)),IF(AND(G184=1,F184&lt;&gt;1),1,0))</f>
        <v>0</v>
      </c>
      <c r="X184" s="11">
        <f ca="1">IF(SUM($W184:W184)&gt;0,IF(AND(H184=1,G184&lt;&gt;1),1,IF(AND(H184=0,G184&lt;&gt;0),-1,0)),IF(AND(H184=1,G184&lt;&gt;1),1,0))</f>
        <v>0</v>
      </c>
      <c r="Y184" s="11">
        <f ca="1">IF(SUM($W184:X184)&gt;0,IF(AND(I184=1,H184&lt;&gt;1),1,IF(AND(I184=0,H184&lt;&gt;0),-1,0)),IF(AND(I184=1,H184&lt;&gt;1),1,0))</f>
        <v>0</v>
      </c>
      <c r="Z184" s="11">
        <f ca="1">IF(SUM($W184:Y184)&gt;0,IF(AND(J184=1,I184&lt;&gt;1),1,IF(AND(J184=0,I184&lt;&gt;0),-1,0)),IF(AND(J184=1,I184&lt;&gt;1),1,0))</f>
        <v>0</v>
      </c>
      <c r="AA184" s="11">
        <f ca="1">IF(SUM($W184:Z184)&gt;0,IF(AND(K184=1,J184&lt;&gt;1),1,IF(AND(K184=0,J184&lt;&gt;0),-1,0)),IF(AND(K184=1,J184&lt;&gt;1),1,0))</f>
        <v>0</v>
      </c>
      <c r="AB184" s="11">
        <f ca="1">IF(SUM($W184:AA184)&gt;0,IF(AND(L184=1,K184&lt;&gt;1),1,IF(AND(L184=0,K184&lt;&gt;0),-1,0)),IF(AND(L184=1,K184&lt;&gt;1),1,0))</f>
        <v>0</v>
      </c>
      <c r="AC184" s="11">
        <f ca="1">IF(SUM($W184:AB184)&gt;0,IF(AND(M184=1,L184&lt;&gt;1),1,IF(AND(M184=0,L184&lt;&gt;0),-1,0)),IF(AND(M184=1,L184&lt;&gt;1),1,0))</f>
        <v>0</v>
      </c>
      <c r="AD184" s="11">
        <f ca="1">IF(SUM($W184:AC184)&gt;0,IF(AND(N184=1,M184&lt;&gt;1),1,IF(AND(N184=0,M184&lt;&gt;0),-1,0)),IF(AND(N184=1,M184&lt;&gt;1),1,0))</f>
        <v>0</v>
      </c>
      <c r="AE184" s="11">
        <f ca="1">IF(SUM($W184:AD184)&gt;0,IF(AND(O184=1,N184&lt;&gt;1),1,IF(AND(O184=0,N184&lt;&gt;0),-1,0)),IF(AND(O184=1,N184&lt;&gt;1),1,0))</f>
        <v>0</v>
      </c>
      <c r="AF184" s="11">
        <f ca="1">IF(SUM($W184:AE184)&gt;0,IF(AND(P184=1,O184&lt;&gt;1),1,IF(AND(P184=0,O184&lt;&gt;0),-1,0)),IF(AND(P184=1,O184&lt;&gt;1),1,0))</f>
        <v>0</v>
      </c>
      <c r="AG184" s="11">
        <f ca="1">IF(SUM($W184:AF184)&gt;0,IF(AND(Q184=1,P184&lt;&gt;1),1,IF(AND(Q184=0,P184&lt;&gt;0),-1,0)),IF(AND(Q184=1,P184&lt;&gt;1),1,0))</f>
        <v>0</v>
      </c>
      <c r="AH184" s="11">
        <f ca="1">IF(SUM($W184:AG184)&gt;0,IF(AND(R184=1,Q184&lt;&gt;1),1,IF(AND(R184=0,Q184&lt;&gt;0),-1,0)),IF(AND(R184=1,Q184&lt;&gt;1),1,0))</f>
        <v>0</v>
      </c>
      <c r="AI184" s="11">
        <f ca="1">IF(SUM($W184:AH184)&gt;0,IF(AND(S184=1,R184&lt;&gt;1),1,IF(AND(S184=0,R184&lt;&gt;0),-1,0)),IF(AND(S184=1,R184&lt;&gt;1),1,0))</f>
        <v>1</v>
      </c>
      <c r="AJ184" s="11">
        <f ca="1">IF(SUM($W184:AI184)&gt;0,IF(AND(T184=1,S184&lt;&gt;1),1,IF(AND(T184=0,S184&lt;&gt;0),-1,0)),IF(AND(T184=1,S184&lt;&gt;1),1,0))</f>
        <v>-1</v>
      </c>
      <c r="AK184" s="11">
        <f ca="1">IF(SUM($W184:AJ184)&gt;0,IF(AND(U184=1,T184&lt;&gt;1),1,IF(AND(U184=0,T184&lt;&gt;0),-1,0)),IF(AND(U184=1,T184&lt;&gt;1),1,0))</f>
        <v>0</v>
      </c>
      <c r="AL184" s="11">
        <f t="shared" ca="1" si="111"/>
        <v>1</v>
      </c>
      <c r="AN184" s="4" t="str">
        <f t="shared" ca="1" si="129"/>
        <v/>
      </c>
      <c r="AO184" s="4" t="str">
        <f t="shared" ca="1" si="130"/>
        <v/>
      </c>
      <c r="AP184" s="4" t="str">
        <f t="shared" ca="1" si="131"/>
        <v/>
      </c>
      <c r="AQ184" s="4" t="str">
        <f t="shared" ca="1" si="132"/>
        <v/>
      </c>
      <c r="AR184" s="4" t="str">
        <f t="shared" ca="1" si="133"/>
        <v/>
      </c>
      <c r="AS184" s="4" t="str">
        <f t="shared" ca="1" si="134"/>
        <v/>
      </c>
      <c r="AT184" s="4" t="str">
        <f t="shared" ca="1" si="135"/>
        <v/>
      </c>
      <c r="AU184" s="4" t="str">
        <f t="shared" ca="1" si="136"/>
        <v/>
      </c>
      <c r="AV184" s="4" t="str">
        <f t="shared" ca="1" si="137"/>
        <v/>
      </c>
      <c r="AW184" s="4" t="str">
        <f t="shared" ca="1" si="138"/>
        <v/>
      </c>
      <c r="AX184" s="4" t="str">
        <f t="shared" ca="1" si="139"/>
        <v/>
      </c>
      <c r="AY184" s="4" t="str">
        <f t="shared" ca="1" si="140"/>
        <v/>
      </c>
      <c r="AZ184" s="4">
        <f t="shared" ca="1" si="128"/>
        <v>0</v>
      </c>
      <c r="BA184" s="11">
        <f t="shared" ca="1" si="112"/>
        <v>1</v>
      </c>
      <c r="BB184" s="11" t="str">
        <f t="shared" ca="1" si="113"/>
        <v/>
      </c>
      <c r="BC184" s="11" t="str">
        <f t="shared" ca="1" si="96"/>
        <v/>
      </c>
      <c r="BE184" s="4">
        <f ca="1">COUNT($AN184:AN184)</f>
        <v>0</v>
      </c>
      <c r="BF184" s="4">
        <f ca="1">COUNT($AN184:AO184)</f>
        <v>0</v>
      </c>
      <c r="BG184" s="4">
        <f ca="1">COUNT($AN184:AP184)</f>
        <v>0</v>
      </c>
      <c r="BH184" s="4">
        <f ca="1">COUNT($AN184:AQ184)</f>
        <v>0</v>
      </c>
      <c r="BI184" s="4">
        <f ca="1">COUNT($AN184:AR184)</f>
        <v>0</v>
      </c>
      <c r="BJ184" s="4">
        <f ca="1">COUNT($AN184:AS184)</f>
        <v>0</v>
      </c>
      <c r="BK184" s="4">
        <f ca="1">COUNT($AN184:AT184)</f>
        <v>0</v>
      </c>
      <c r="BL184" s="4">
        <f ca="1">COUNT($AN184:AU184)</f>
        <v>0</v>
      </c>
      <c r="BM184" s="4">
        <f ca="1">COUNT($AN184:AV184)</f>
        <v>0</v>
      </c>
      <c r="BN184" s="4">
        <f ca="1">COUNT($AN184:AW184)</f>
        <v>0</v>
      </c>
      <c r="BO184" s="4">
        <f ca="1">COUNT($AN184:AX184)</f>
        <v>0</v>
      </c>
      <c r="BP184" s="4">
        <f ca="1">COUNT($AN184:AY184)</f>
        <v>0</v>
      </c>
      <c r="BQ184" s="4">
        <f ca="1">COUNT($AN184:AZ184)</f>
        <v>1</v>
      </c>
      <c r="BR184" s="11">
        <f ca="1">COUNT($AN184:BA184)</f>
        <v>2</v>
      </c>
      <c r="BS184" s="11">
        <f ca="1">COUNT($AN184:BB184)</f>
        <v>2</v>
      </c>
      <c r="BT184" s="4">
        <f t="shared" ca="1" si="114"/>
        <v>2</v>
      </c>
      <c r="BV184" s="11">
        <f ca="1">IFERROR(HLOOKUP(BV$1,$BE184:$BS$216,ROWS($BE184:$BE$216),0),"")</f>
        <v>1200701</v>
      </c>
      <c r="BW184" s="11">
        <f ca="1">IFERROR(HLOOKUP(BW$1,$BE184:$BT$216,ROWS($BE184:$BE$216),0),"")</f>
        <v>1210701</v>
      </c>
      <c r="BX184" s="11" t="str">
        <f ca="1">IFERROR(HLOOKUP(BX$1,$BE184:$BS$216,ROWS($BE184:$BE$216),0),"")</f>
        <v/>
      </c>
      <c r="BY184" s="11" t="str">
        <f ca="1">IFERROR(HLOOKUP(BY$1,$BE184:$BT$216,ROWS($BE184:$BE$216),0),"")</f>
        <v/>
      </c>
      <c r="BZ184" s="11" t="str">
        <f ca="1">IFERROR(HLOOKUP(BZ$1,$BE184:$BS$216,ROWS($BE184:$BE$216),0),"")</f>
        <v/>
      </c>
      <c r="CA184" s="11" t="str">
        <f ca="1">IFERROR(HLOOKUP(CA$1,$BE184:$BT$216,ROWS($BE184:$BE$216),0),"")</f>
        <v/>
      </c>
      <c r="CD184" s="4" t="str">
        <f t="shared" ca="1" si="115"/>
        <v>if(Name() == "INDIAMART-BOM") { includeOK = (DateNum() &gt;= 1200701 AND DateNum() &lt; 1210701); }</v>
      </c>
    </row>
    <row r="185" spans="1:82" x14ac:dyDescent="0.45">
      <c r="B185" s="4" t="s">
        <v>103</v>
      </c>
      <c r="C185" s="4" t="s">
        <v>23012</v>
      </c>
      <c r="D185" s="4" t="s">
        <v>23852</v>
      </c>
      <c r="F185" s="11" t="s">
        <v>23850</v>
      </c>
      <c r="G185" s="4">
        <f t="shared" si="97"/>
        <v>0</v>
      </c>
      <c r="H185" s="4">
        <f t="shared" si="98"/>
        <v>0</v>
      </c>
      <c r="I185" s="4">
        <f t="shared" si="99"/>
        <v>0</v>
      </c>
      <c r="J185" s="4">
        <f t="shared" si="100"/>
        <v>0</v>
      </c>
      <c r="K185" s="4">
        <f t="shared" si="101"/>
        <v>0</v>
      </c>
      <c r="L185" s="4">
        <f t="shared" si="102"/>
        <v>0</v>
      </c>
      <c r="M185" s="4">
        <f t="shared" si="103"/>
        <v>0</v>
      </c>
      <c r="N185" s="4">
        <f t="shared" si="104"/>
        <v>0</v>
      </c>
      <c r="O185" s="4">
        <f t="shared" si="105"/>
        <v>0</v>
      </c>
      <c r="P185" s="4">
        <f t="shared" si="106"/>
        <v>0</v>
      </c>
      <c r="Q185" s="4">
        <f t="shared" si="95"/>
        <v>0</v>
      </c>
      <c r="R185" s="4">
        <f t="shared" si="107"/>
        <v>0</v>
      </c>
      <c r="S185" s="4">
        <f t="shared" si="108"/>
        <v>1</v>
      </c>
      <c r="T185" s="11">
        <f t="shared" si="109"/>
        <v>0</v>
      </c>
      <c r="U185" s="11">
        <f t="shared" si="110"/>
        <v>0</v>
      </c>
      <c r="W185" s="11">
        <f ca="1">IF(SUM($W185:W185)&gt;0,IF(AND(G185=1,F185&lt;&gt;1),1,IF(AND(G185=0,F185&lt;&gt;0),-1,0)),IF(AND(G185=1,F185&lt;&gt;1),1,0))</f>
        <v>0</v>
      </c>
      <c r="X185" s="11">
        <f ca="1">IF(SUM($W185:W185)&gt;0,IF(AND(H185=1,G185&lt;&gt;1),1,IF(AND(H185=0,G185&lt;&gt;0),-1,0)),IF(AND(H185=1,G185&lt;&gt;1),1,0))</f>
        <v>0</v>
      </c>
      <c r="Y185" s="11">
        <f ca="1">IF(SUM($W185:X185)&gt;0,IF(AND(I185=1,H185&lt;&gt;1),1,IF(AND(I185=0,H185&lt;&gt;0),-1,0)),IF(AND(I185=1,H185&lt;&gt;1),1,0))</f>
        <v>0</v>
      </c>
      <c r="Z185" s="11">
        <f ca="1">IF(SUM($W185:Y185)&gt;0,IF(AND(J185=1,I185&lt;&gt;1),1,IF(AND(J185=0,I185&lt;&gt;0),-1,0)),IF(AND(J185=1,I185&lt;&gt;1),1,0))</f>
        <v>0</v>
      </c>
      <c r="AA185" s="11">
        <f ca="1">IF(SUM($W185:Z185)&gt;0,IF(AND(K185=1,J185&lt;&gt;1),1,IF(AND(K185=0,J185&lt;&gt;0),-1,0)),IF(AND(K185=1,J185&lt;&gt;1),1,0))</f>
        <v>0</v>
      </c>
      <c r="AB185" s="11">
        <f ca="1">IF(SUM($W185:AA185)&gt;0,IF(AND(L185=1,K185&lt;&gt;1),1,IF(AND(L185=0,K185&lt;&gt;0),-1,0)),IF(AND(L185=1,K185&lt;&gt;1),1,0))</f>
        <v>0</v>
      </c>
      <c r="AC185" s="11">
        <f ca="1">IF(SUM($W185:AB185)&gt;0,IF(AND(M185=1,L185&lt;&gt;1),1,IF(AND(M185=0,L185&lt;&gt;0),-1,0)),IF(AND(M185=1,L185&lt;&gt;1),1,0))</f>
        <v>0</v>
      </c>
      <c r="AD185" s="11">
        <f ca="1">IF(SUM($W185:AC185)&gt;0,IF(AND(N185=1,M185&lt;&gt;1),1,IF(AND(N185=0,M185&lt;&gt;0),-1,0)),IF(AND(N185=1,M185&lt;&gt;1),1,0))</f>
        <v>0</v>
      </c>
      <c r="AE185" s="11">
        <f ca="1">IF(SUM($W185:AD185)&gt;0,IF(AND(O185=1,N185&lt;&gt;1),1,IF(AND(O185=0,N185&lt;&gt;0),-1,0)),IF(AND(O185=1,N185&lt;&gt;1),1,0))</f>
        <v>0</v>
      </c>
      <c r="AF185" s="11">
        <f ca="1">IF(SUM($W185:AE185)&gt;0,IF(AND(P185=1,O185&lt;&gt;1),1,IF(AND(P185=0,O185&lt;&gt;0),-1,0)),IF(AND(P185=1,O185&lt;&gt;1),1,0))</f>
        <v>0</v>
      </c>
      <c r="AG185" s="11">
        <f ca="1">IF(SUM($W185:AF185)&gt;0,IF(AND(Q185=1,P185&lt;&gt;1),1,IF(AND(Q185=0,P185&lt;&gt;0),-1,0)),IF(AND(Q185=1,P185&lt;&gt;1),1,0))</f>
        <v>0</v>
      </c>
      <c r="AH185" s="11">
        <f ca="1">IF(SUM($W185:AG185)&gt;0,IF(AND(R185=1,Q185&lt;&gt;1),1,IF(AND(R185=0,Q185&lt;&gt;0),-1,0)),IF(AND(R185=1,Q185&lt;&gt;1),1,0))</f>
        <v>0</v>
      </c>
      <c r="AI185" s="11">
        <f ca="1">IF(SUM($W185:AH185)&gt;0,IF(AND(S185=1,R185&lt;&gt;1),1,IF(AND(S185=0,R185&lt;&gt;0),-1,0)),IF(AND(S185=1,R185&lt;&gt;1),1,0))</f>
        <v>1</v>
      </c>
      <c r="AJ185" s="11">
        <f ca="1">IF(SUM($W185:AI185)&gt;0,IF(AND(T185=1,S185&lt;&gt;1),1,IF(AND(T185=0,S185&lt;&gt;0),-1,0)),IF(AND(T185=1,S185&lt;&gt;1),1,0))</f>
        <v>-1</v>
      </c>
      <c r="AK185" s="11">
        <f ca="1">IF(SUM($W185:AJ185)&gt;0,IF(AND(U185=1,T185&lt;&gt;1),1,IF(AND(U185=0,T185&lt;&gt;0),-1,0)),IF(AND(U185=1,T185&lt;&gt;1),1,0))</f>
        <v>0</v>
      </c>
      <c r="AL185" s="11">
        <f t="shared" ca="1" si="111"/>
        <v>1</v>
      </c>
      <c r="AN185" s="4" t="str">
        <f t="shared" ca="1" si="129"/>
        <v/>
      </c>
      <c r="AO185" s="4" t="str">
        <f t="shared" ca="1" si="130"/>
        <v/>
      </c>
      <c r="AP185" s="4" t="str">
        <f t="shared" ca="1" si="131"/>
        <v/>
      </c>
      <c r="AQ185" s="4" t="str">
        <f t="shared" ca="1" si="132"/>
        <v/>
      </c>
      <c r="AR185" s="4" t="str">
        <f t="shared" ca="1" si="133"/>
        <v/>
      </c>
      <c r="AS185" s="4" t="str">
        <f t="shared" ca="1" si="134"/>
        <v/>
      </c>
      <c r="AT185" s="4" t="str">
        <f t="shared" ca="1" si="135"/>
        <v/>
      </c>
      <c r="AU185" s="4" t="str">
        <f t="shared" ca="1" si="136"/>
        <v/>
      </c>
      <c r="AV185" s="4" t="str">
        <f t="shared" ca="1" si="137"/>
        <v/>
      </c>
      <c r="AW185" s="4" t="str">
        <f t="shared" ca="1" si="138"/>
        <v/>
      </c>
      <c r="AX185" s="4" t="str">
        <f t="shared" ca="1" si="139"/>
        <v/>
      </c>
      <c r="AY185" s="4" t="str">
        <f t="shared" ca="1" si="140"/>
        <v/>
      </c>
      <c r="AZ185" s="4">
        <f t="shared" ca="1" si="128"/>
        <v>0</v>
      </c>
      <c r="BA185" s="11">
        <f t="shared" ca="1" si="112"/>
        <v>1</v>
      </c>
      <c r="BB185" s="11" t="str">
        <f t="shared" ca="1" si="113"/>
        <v/>
      </c>
      <c r="BC185" s="11" t="str">
        <f t="shared" ca="1" si="96"/>
        <v/>
      </c>
      <c r="BE185" s="4">
        <f ca="1">COUNT($AN185:AN185)</f>
        <v>0</v>
      </c>
      <c r="BF185" s="4">
        <f ca="1">COUNT($AN185:AO185)</f>
        <v>0</v>
      </c>
      <c r="BG185" s="4">
        <f ca="1">COUNT($AN185:AP185)</f>
        <v>0</v>
      </c>
      <c r="BH185" s="4">
        <f ca="1">COUNT($AN185:AQ185)</f>
        <v>0</v>
      </c>
      <c r="BI185" s="4">
        <f ca="1">COUNT($AN185:AR185)</f>
        <v>0</v>
      </c>
      <c r="BJ185" s="4">
        <f ca="1">COUNT($AN185:AS185)</f>
        <v>0</v>
      </c>
      <c r="BK185" s="4">
        <f ca="1">COUNT($AN185:AT185)</f>
        <v>0</v>
      </c>
      <c r="BL185" s="4">
        <f ca="1">COUNT($AN185:AU185)</f>
        <v>0</v>
      </c>
      <c r="BM185" s="4">
        <f ca="1">COUNT($AN185:AV185)</f>
        <v>0</v>
      </c>
      <c r="BN185" s="4">
        <f ca="1">COUNT($AN185:AW185)</f>
        <v>0</v>
      </c>
      <c r="BO185" s="4">
        <f ca="1">COUNT($AN185:AX185)</f>
        <v>0</v>
      </c>
      <c r="BP185" s="4">
        <f ca="1">COUNT($AN185:AY185)</f>
        <v>0</v>
      </c>
      <c r="BQ185" s="4">
        <f ca="1">COUNT($AN185:AZ185)</f>
        <v>1</v>
      </c>
      <c r="BR185" s="11">
        <f ca="1">COUNT($AN185:BA185)</f>
        <v>2</v>
      </c>
      <c r="BS185" s="11">
        <f ca="1">COUNT($AN185:BB185)</f>
        <v>2</v>
      </c>
      <c r="BT185" s="4">
        <f t="shared" ca="1" si="114"/>
        <v>2</v>
      </c>
      <c r="BV185" s="11">
        <f ca="1">IFERROR(HLOOKUP(BV$1,$BE185:$BS$216,ROWS($BE185:$BE$216),0),"")</f>
        <v>1200701</v>
      </c>
      <c r="BW185" s="11">
        <f ca="1">IFERROR(HLOOKUP(BW$1,$BE185:$BT$216,ROWS($BE185:$BE$216),0),"")</f>
        <v>1210701</v>
      </c>
      <c r="BX185" s="11" t="str">
        <f ca="1">IFERROR(HLOOKUP(BX$1,$BE185:$BS$216,ROWS($BE185:$BE$216),0),"")</f>
        <v/>
      </c>
      <c r="BY185" s="11" t="str">
        <f ca="1">IFERROR(HLOOKUP(BY$1,$BE185:$BT$216,ROWS($BE185:$BE$216),0),"")</f>
        <v/>
      </c>
      <c r="BZ185" s="11" t="str">
        <f ca="1">IFERROR(HLOOKUP(BZ$1,$BE185:$BS$216,ROWS($BE185:$BE$216),0),"")</f>
        <v/>
      </c>
      <c r="CA185" s="11" t="str">
        <f ca="1">IFERROR(HLOOKUP(CA$1,$BE185:$BT$216,ROWS($BE185:$BE$216),0),"")</f>
        <v/>
      </c>
      <c r="CD185" s="4" t="str">
        <f t="shared" ca="1" si="115"/>
        <v>if(Name() == "RITES-BOM") { includeOK = (DateNum() &gt;= 1200701 AND DateNum() &lt; 1210701); }</v>
      </c>
    </row>
    <row r="186" spans="1:82" x14ac:dyDescent="0.45">
      <c r="B186" s="4" t="s">
        <v>34</v>
      </c>
      <c r="C186" s="4" t="s">
        <v>18739</v>
      </c>
      <c r="D186" s="4" t="s">
        <v>23781</v>
      </c>
      <c r="F186" s="11" t="s">
        <v>23955</v>
      </c>
      <c r="G186" s="4">
        <f t="shared" si="97"/>
        <v>0</v>
      </c>
      <c r="H186" s="4">
        <f t="shared" si="98"/>
        <v>0</v>
      </c>
      <c r="I186" s="4">
        <f t="shared" si="99"/>
        <v>0</v>
      </c>
      <c r="J186" s="4">
        <f t="shared" si="100"/>
        <v>0</v>
      </c>
      <c r="K186" s="4">
        <f t="shared" si="101"/>
        <v>0</v>
      </c>
      <c r="L186" s="4">
        <f t="shared" si="102"/>
        <v>0</v>
      </c>
      <c r="M186" s="4">
        <f t="shared" si="103"/>
        <v>0</v>
      </c>
      <c r="N186" s="4">
        <f>IFERROR(IF(VLOOKUP(F186,$C$220:$C$249,1,0)=F186,1,0),0)</f>
        <v>0</v>
      </c>
      <c r="O186" s="4">
        <f t="shared" si="105"/>
        <v>0</v>
      </c>
      <c r="P186" s="4">
        <f t="shared" si="106"/>
        <v>0</v>
      </c>
      <c r="Q186" s="4">
        <f t="shared" si="95"/>
        <v>0</v>
      </c>
      <c r="R186" s="4">
        <f>IFERROR(IF(VLOOKUP(#REF!,$C$347:$C$376,1,0)=#REF!,1,0),0)</f>
        <v>0</v>
      </c>
      <c r="S186" s="4">
        <f>IFERROR(IF(VLOOKUP(#REF!,$C$379:$C$407,1,0)=#REF!,1,0),0)</f>
        <v>0</v>
      </c>
      <c r="T186" s="11">
        <f t="shared" si="109"/>
        <v>1</v>
      </c>
      <c r="U186" s="11">
        <f t="shared" si="110"/>
        <v>1</v>
      </c>
      <c r="W186" s="11">
        <f ca="1">IF(SUM($W186:W186)&gt;0,IF(AND(G186=1,F186&lt;&gt;1),1,IF(AND(G186=0,F186&lt;&gt;0),-1,0)),IF(AND(G186=1,F186&lt;&gt;1),1,0))</f>
        <v>0</v>
      </c>
      <c r="X186" s="11">
        <f ca="1">IF(SUM($W186:W186)&gt;0,IF(AND(H186=1,G186&lt;&gt;1),1,IF(AND(H186=0,G186&lt;&gt;0),-1,0)),IF(AND(H186=1,G186&lt;&gt;1),1,0))</f>
        <v>0</v>
      </c>
      <c r="Y186" s="11">
        <f ca="1">IF(SUM($W186:X186)&gt;0,IF(AND(I186=1,H186&lt;&gt;1),1,IF(AND(I186=0,H186&lt;&gt;0),-1,0)),IF(AND(I186=1,H186&lt;&gt;1),1,0))</f>
        <v>0</v>
      </c>
      <c r="Z186" s="11">
        <f ca="1">IF(SUM($W186:Y186)&gt;0,IF(AND(J186=1,I186&lt;&gt;1),1,IF(AND(J186=0,I186&lt;&gt;0),-1,0)),IF(AND(J186=1,I186&lt;&gt;1),1,0))</f>
        <v>0</v>
      </c>
      <c r="AA186" s="11">
        <f ca="1">IF(SUM($W186:Z186)&gt;0,IF(AND(K186=1,J186&lt;&gt;1),1,IF(AND(K186=0,J186&lt;&gt;0),-1,0)),IF(AND(K186=1,J186&lt;&gt;1),1,0))</f>
        <v>0</v>
      </c>
      <c r="AB186" s="11">
        <f ca="1">IF(SUM($W186:AA186)&gt;0,IF(AND(L186=1,K186&lt;&gt;1),1,IF(AND(L186=0,K186&lt;&gt;0),-1,0)),IF(AND(L186=1,K186&lt;&gt;1),1,0))</f>
        <v>0</v>
      </c>
      <c r="AC186" s="11">
        <f ca="1">IF(SUM($W186:AB186)&gt;0,IF(AND(M186=1,L186&lt;&gt;1),1,IF(AND(M186=0,L186&lt;&gt;0),-1,0)),IF(AND(M186=1,L186&lt;&gt;1),1,0))</f>
        <v>0</v>
      </c>
      <c r="AD186" s="11">
        <f ca="1">IF(SUM($W186:AC186)&gt;0,IF(AND(N186=1,M186&lt;&gt;1),1,IF(AND(N186=0,M186&lt;&gt;0),-1,0)),IF(AND(N186=1,M186&lt;&gt;1),1,0))</f>
        <v>0</v>
      </c>
      <c r="AE186" s="11">
        <f ca="1">IF(SUM($W186:AD186)&gt;0,IF(AND(O186=1,N186&lt;&gt;1),1,IF(AND(O186=0,N186&lt;&gt;0),-1,0)),IF(AND(O186=1,N186&lt;&gt;1),1,0))</f>
        <v>0</v>
      </c>
      <c r="AF186" s="11">
        <f ca="1">IF(SUM($W186:AE186)&gt;0,IF(AND(P186=1,O186&lt;&gt;1),1,IF(AND(P186=0,O186&lt;&gt;0),-1,0)),IF(AND(P186=1,O186&lt;&gt;1),1,0))</f>
        <v>0</v>
      </c>
      <c r="AG186" s="11">
        <f ca="1">IF(SUM($W186:AF186)&gt;0,IF(AND(Q186=1,P186&lt;&gt;1),1,IF(AND(Q186=0,P186&lt;&gt;0),-1,0)),IF(AND(Q186=1,P186&lt;&gt;1),1,0))</f>
        <v>0</v>
      </c>
      <c r="AH186" s="11">
        <f ca="1">IF(SUM($W186:AG186)&gt;0,IF(AND(R186=1,Q186&lt;&gt;1),1,IF(AND(R186=0,Q186&lt;&gt;0),-1,0)),IF(AND(R186=1,Q186&lt;&gt;1),1,0))</f>
        <v>0</v>
      </c>
      <c r="AI186" s="11">
        <f ca="1">IF(SUM($W186:AH186)&gt;0,IF(AND(S186=1,R186&lt;&gt;1),1,IF(AND(S186=0,R186&lt;&gt;0),-1,0)),IF(AND(S186=1,R186&lt;&gt;1),1,0))</f>
        <v>0</v>
      </c>
      <c r="AJ186" s="11">
        <f ca="1">IF(SUM($W186:AI186)&gt;0,IF(AND(T186=1,S186&lt;&gt;1),1,IF(AND(T186=0,S186&lt;&gt;0),-1,0)),IF(AND(T186=1,S186&lt;&gt;1),1,0))</f>
        <v>1</v>
      </c>
      <c r="AK186" s="11">
        <f ca="1">IF(SUM($W186:AJ186)&gt;0,IF(AND(U186=1,T186&lt;&gt;1),1,IF(AND(U186=0,T186&lt;&gt;0),-1,0)),IF(AND(U186=1,T186&lt;&gt;1),1,0))</f>
        <v>0</v>
      </c>
      <c r="AL186" s="11">
        <f t="shared" ca="1" si="111"/>
        <v>1</v>
      </c>
      <c r="AN186" s="4" t="str">
        <f t="shared" ca="1" si="129"/>
        <v/>
      </c>
      <c r="AO186" s="4" t="str">
        <f t="shared" ca="1" si="130"/>
        <v/>
      </c>
      <c r="AP186" s="4" t="str">
        <f t="shared" ca="1" si="131"/>
        <v/>
      </c>
      <c r="AQ186" s="4" t="str">
        <f t="shared" ca="1" si="132"/>
        <v/>
      </c>
      <c r="AR186" s="4" t="str">
        <f t="shared" ca="1" si="133"/>
        <v/>
      </c>
      <c r="AS186" s="4" t="str">
        <f t="shared" ca="1" si="134"/>
        <v/>
      </c>
      <c r="AT186" s="4" t="str">
        <f t="shared" ca="1" si="135"/>
        <v/>
      </c>
      <c r="AU186" s="4" t="str">
        <f t="shared" ca="1" si="136"/>
        <v/>
      </c>
      <c r="AV186" s="4" t="str">
        <f t="shared" ca="1" si="137"/>
        <v/>
      </c>
      <c r="AW186" s="4" t="str">
        <f t="shared" ca="1" si="138"/>
        <v/>
      </c>
      <c r="AX186" s="4" t="str">
        <f t="shared" ca="1" si="139"/>
        <v/>
      </c>
      <c r="AY186" s="4" t="str">
        <f t="shared" ca="1" si="140"/>
        <v/>
      </c>
      <c r="AZ186" s="4" t="str">
        <f t="shared" ca="1" si="128"/>
        <v/>
      </c>
      <c r="BA186" s="11">
        <f t="shared" ca="1" si="112"/>
        <v>1</v>
      </c>
      <c r="BB186" s="11" t="str">
        <f t="shared" ca="1" si="113"/>
        <v/>
      </c>
      <c r="BC186" s="11">
        <f t="shared" ca="1" si="96"/>
        <v>1230701</v>
      </c>
      <c r="BE186" s="4">
        <f ca="1">COUNT($AN186:AN186)</f>
        <v>0</v>
      </c>
      <c r="BF186" s="4">
        <f ca="1">COUNT($AN186:AO186)</f>
        <v>0</v>
      </c>
      <c r="BG186" s="4">
        <f ca="1">COUNT($AN186:AP186)</f>
        <v>0</v>
      </c>
      <c r="BH186" s="4">
        <f ca="1">COUNT($AN186:AQ186)</f>
        <v>0</v>
      </c>
      <c r="BI186" s="4">
        <f ca="1">COUNT($AN186:AR186)</f>
        <v>0</v>
      </c>
      <c r="BJ186" s="4">
        <f ca="1">COUNT($AN186:AS186)</f>
        <v>0</v>
      </c>
      <c r="BK186" s="4">
        <f ca="1">COUNT($AN186:AT186)</f>
        <v>0</v>
      </c>
      <c r="BL186" s="4">
        <f ca="1">COUNT($AN186:AU186)</f>
        <v>0</v>
      </c>
      <c r="BM186" s="4">
        <f ca="1">COUNT($AN186:AV186)</f>
        <v>0</v>
      </c>
      <c r="BN186" s="4">
        <f ca="1">COUNT($AN186:AW186)</f>
        <v>0</v>
      </c>
      <c r="BO186" s="4">
        <f ca="1">COUNT($AN186:AX186)</f>
        <v>0</v>
      </c>
      <c r="BP186" s="4">
        <f ca="1">COUNT($AN186:AY186)</f>
        <v>0</v>
      </c>
      <c r="BQ186" s="4">
        <f ca="1">COUNT($AN186:AZ186)</f>
        <v>0</v>
      </c>
      <c r="BR186" s="11">
        <f ca="1">COUNT($AN186:BA186)</f>
        <v>1</v>
      </c>
      <c r="BS186" s="11">
        <f ca="1">COUNT($AN186:BB186)</f>
        <v>1</v>
      </c>
      <c r="BT186" s="4">
        <f t="shared" ca="1" si="114"/>
        <v>2</v>
      </c>
      <c r="BV186" s="11">
        <f ca="1">IFERROR(HLOOKUP(BV$1,$BE186:$BS$216,ROWS($BE186:$BE$216),0),"")</f>
        <v>1210701</v>
      </c>
      <c r="BW186" s="11">
        <f ca="1">IFERROR(HLOOKUP(BW$1,$BE186:$BT$216,ROWS($BE186:$BE$216),0),"")</f>
        <v>1230701</v>
      </c>
      <c r="BX186" s="11" t="str">
        <f ca="1">IFERROR(HLOOKUP(BX$1,$BE186:$BS$216,ROWS($BE186:$BE$216),0),"")</f>
        <v/>
      </c>
      <c r="BY186" s="11" t="str">
        <f ca="1">IFERROR(HLOOKUP(BY$1,$BE186:$BT$216,ROWS($BE186:$BE$216),0),"")</f>
        <v/>
      </c>
      <c r="BZ186" s="11" t="str">
        <f ca="1">IFERROR(HLOOKUP(BZ$1,$BE186:$BS$216,ROWS($BE186:$BE$216),0),"")</f>
        <v/>
      </c>
      <c r="CA186" s="11" t="str">
        <f ca="1">IFERROR(HLOOKUP(CA$1,$BE186:$BT$216,ROWS($BE186:$BE$216),0),"")</f>
        <v/>
      </c>
      <c r="CB186" s="11"/>
      <c r="CC186" s="11"/>
      <c r="CD186" s="11" t="str">
        <f t="shared" ref="CD186:CD216" ca="1" si="141">"if(Name() == "&amp;$CD$1&amp;F186&amp;$CD$1&amp;") { includeOK = "&amp;IF(AL186=1,"(DateNum() &gt;= "&amp;BV186&amp;" AND DateNum() &lt; "&amp;BW186&amp;")",IF(AL186=2,"(DateNum() &gt;= "&amp;BV186&amp;" AND DateNum() &lt; "&amp;BW186&amp;") OR (DateNum() &gt;= "&amp;BX186&amp;" AND DateNum() &lt; "&amp;BY186&amp;")","(DateNum() &gt;= "&amp;BV186&amp;" AND DateNum() &lt; "&amp;BW186&amp;") OR (DateNum() &gt;= "&amp;BX186&amp;" AND DateNum() &lt; "&amp;BY186&amp;") OR (DateNum() &gt;= "&amp;BZ186&amp;")"))&amp;"; }"</f>
        <v>if(Name() == "CAMS-BOM") { includeOK = (DateNum() &gt;= 1210701 AND DateNum() &lt; 1230701); }</v>
      </c>
    </row>
    <row r="187" spans="1:82" x14ac:dyDescent="0.45">
      <c r="B187" s="4" t="s">
        <v>104</v>
      </c>
      <c r="C187" s="4" t="s">
        <v>18218</v>
      </c>
      <c r="D187" s="4" t="s">
        <v>23853</v>
      </c>
      <c r="F187" s="11" t="s">
        <v>21108</v>
      </c>
      <c r="G187" s="11">
        <f t="shared" ref="G187:G200" si="142">IFERROR(IF(VLOOKUP(F187,$C$3:$C$32,1,0)=F187,1,0),0)</f>
        <v>0</v>
      </c>
      <c r="H187" s="11">
        <f t="shared" ref="H187:H200" si="143">IFERROR(IF(VLOOKUP(F187,$C$34:$C$63,1,0)=F187,1,0),0)</f>
        <v>0</v>
      </c>
      <c r="I187" s="11">
        <f t="shared" ref="I187:I200" si="144">IFERROR(IF(VLOOKUP(F187,$C$65:$C$94,1,0)=F187,1,0),0)</f>
        <v>0</v>
      </c>
      <c r="J187" s="11">
        <f t="shared" ref="J187:J200" si="145">IFERROR(IF(VLOOKUP(F187,$C$96:$C$125,1,0)=F187,1,0),0)</f>
        <v>0</v>
      </c>
      <c r="K187" s="11">
        <f t="shared" ref="K187:K200" si="146">IFERROR(IF(VLOOKUP(F187,$C$127:$C$156,1,0)=F187,1,0),0)</f>
        <v>0</v>
      </c>
      <c r="L187" s="11">
        <f t="shared" ref="L187:L200" si="147">IFERROR(IF(VLOOKUP(F187,$C$158:$C$187,1,0)=F187,1,0),0)</f>
        <v>0</v>
      </c>
      <c r="M187" s="11">
        <f t="shared" ref="M187:M200" si="148">IFERROR(IF(VLOOKUP(F187,$C$189:$C$218,1,0)=F187,1,0),0)</f>
        <v>0</v>
      </c>
      <c r="N187" s="11">
        <f t="shared" ref="N187:N200" si="149">IFERROR(IF(VLOOKUP(F187,$C$220:$C$249,1,0)=F187,1,0),0)</f>
        <v>0</v>
      </c>
      <c r="O187" s="11">
        <f t="shared" ref="O187:O200" si="150">IFERROR(IF(VLOOKUP(F187,$C$251:$C$280,1,0)=F187,1,0),0)</f>
        <v>0</v>
      </c>
      <c r="P187" s="11">
        <f t="shared" ref="P187:P200" si="151">IFERROR(IF(VLOOKUP(F187,$C$282:$C$311,1,0)=F187,1,0),0)</f>
        <v>0</v>
      </c>
      <c r="Q187" s="11">
        <f t="shared" ref="Q187:Q200" si="152">IFERROR(IF(VLOOKUP(F187,$C$314:$C$343,1,0)=F187,1,0),0)</f>
        <v>0</v>
      </c>
      <c r="R187" s="11">
        <f>IFERROR(IF(VLOOKUP(#REF!,$C$347:$C$376,1,0)=#REF!,1,0),0)</f>
        <v>0</v>
      </c>
      <c r="S187" s="11">
        <f>IFERROR(IF(VLOOKUP(#REF!,$C$379:$C$407,1,0)=#REF!,1,0),0)</f>
        <v>0</v>
      </c>
      <c r="T187" s="11">
        <f t="shared" ref="T187:T200" si="153">IFERROR(IF(VLOOKUP(F187,$C$407:$C$436,1,0)=F187,1,0),0)</f>
        <v>1</v>
      </c>
      <c r="U187" s="11">
        <f t="shared" si="110"/>
        <v>0</v>
      </c>
      <c r="W187" s="11">
        <f ca="1">IF(SUM($W187:W187)&gt;0,IF(AND(G187=1,F187&lt;&gt;1),1,IF(AND(G187=0,F187&lt;&gt;0),-1,0)),IF(AND(G187=1,F187&lt;&gt;1),1,0))</f>
        <v>0</v>
      </c>
      <c r="X187" s="11">
        <f ca="1">IF(SUM($W187:W187)&gt;0,IF(AND(H187=1,G187&lt;&gt;1),1,IF(AND(H187=0,G187&lt;&gt;0),-1,0)),IF(AND(H187=1,G187&lt;&gt;1),1,0))</f>
        <v>0</v>
      </c>
      <c r="Y187" s="11">
        <f ca="1">IF(SUM($W187:X187)&gt;0,IF(AND(I187=1,H187&lt;&gt;1),1,IF(AND(I187=0,H187&lt;&gt;0),-1,0)),IF(AND(I187=1,H187&lt;&gt;1),1,0))</f>
        <v>0</v>
      </c>
      <c r="Z187" s="11">
        <f ca="1">IF(SUM($W187:Y187)&gt;0,IF(AND(J187=1,I187&lt;&gt;1),1,IF(AND(J187=0,I187&lt;&gt;0),-1,0)),IF(AND(J187=1,I187&lt;&gt;1),1,0))</f>
        <v>0</v>
      </c>
      <c r="AA187" s="11">
        <f ca="1">IF(SUM($W187:Z187)&gt;0,IF(AND(K187=1,J187&lt;&gt;1),1,IF(AND(K187=0,J187&lt;&gt;0),-1,0)),IF(AND(K187=1,J187&lt;&gt;1),1,0))</f>
        <v>0</v>
      </c>
      <c r="AB187" s="11">
        <f ca="1">IF(SUM($W187:AA187)&gt;0,IF(AND(L187=1,K187&lt;&gt;1),1,IF(AND(L187=0,K187&lt;&gt;0),-1,0)),IF(AND(L187=1,K187&lt;&gt;1),1,0))</f>
        <v>0</v>
      </c>
      <c r="AC187" s="11">
        <f ca="1">IF(SUM($W187:AB187)&gt;0,IF(AND(M187=1,L187&lt;&gt;1),1,IF(AND(M187=0,L187&lt;&gt;0),-1,0)),IF(AND(M187=1,L187&lt;&gt;1),1,0))</f>
        <v>0</v>
      </c>
      <c r="AD187" s="11">
        <f ca="1">IF(SUM($W187:AC187)&gt;0,IF(AND(N187=1,M187&lt;&gt;1),1,IF(AND(N187=0,M187&lt;&gt;0),-1,0)),IF(AND(N187=1,M187&lt;&gt;1),1,0))</f>
        <v>0</v>
      </c>
      <c r="AE187" s="11">
        <f ca="1">IF(SUM($W187:AD187)&gt;0,IF(AND(O187=1,N187&lt;&gt;1),1,IF(AND(O187=0,N187&lt;&gt;0),-1,0)),IF(AND(O187=1,N187&lt;&gt;1),1,0))</f>
        <v>0</v>
      </c>
      <c r="AF187" s="11">
        <f ca="1">IF(SUM($W187:AE187)&gt;0,IF(AND(P187=1,O187&lt;&gt;1),1,IF(AND(P187=0,O187&lt;&gt;0),-1,0)),IF(AND(P187=1,O187&lt;&gt;1),1,0))</f>
        <v>0</v>
      </c>
      <c r="AG187" s="11">
        <f ca="1">IF(SUM($W187:AF187)&gt;0,IF(AND(Q187=1,P187&lt;&gt;1),1,IF(AND(Q187=0,P187&lt;&gt;0),-1,0)),IF(AND(Q187=1,P187&lt;&gt;1),1,0))</f>
        <v>0</v>
      </c>
      <c r="AH187" s="11">
        <f ca="1">IF(SUM($W187:AG187)&gt;0,IF(AND(R187=1,Q187&lt;&gt;1),1,IF(AND(R187=0,Q187&lt;&gt;0),-1,0)),IF(AND(R187=1,Q187&lt;&gt;1),1,0))</f>
        <v>0</v>
      </c>
      <c r="AI187" s="11">
        <f ca="1">IF(SUM($W187:AH187)&gt;0,IF(AND(S187=1,R187&lt;&gt;1),1,IF(AND(S187=0,R187&lt;&gt;0),-1,0)),IF(AND(S187=1,R187&lt;&gt;1),1,0))</f>
        <v>0</v>
      </c>
      <c r="AJ187" s="11">
        <f ca="1">IF(SUM($W187:AI187)&gt;0,IF(AND(T187=1,S187&lt;&gt;1),1,IF(AND(T187=0,S187&lt;&gt;0),-1,0)),IF(AND(T187=1,S187&lt;&gt;1),1,0))</f>
        <v>1</v>
      </c>
      <c r="AK187" s="11">
        <f ca="1">IF(SUM($W187:AJ187)&gt;0,IF(AND(U187=1,T187&lt;&gt;1),1,IF(AND(U187=0,T187&lt;&gt;0),-1,0)),IF(AND(U187=1,T187&lt;&gt;1),1,0))</f>
        <v>-1</v>
      </c>
      <c r="AL187" s="11">
        <f t="shared" ca="1" si="111"/>
        <v>1</v>
      </c>
      <c r="AN187" s="11" t="str">
        <f t="shared" ref="AN187:AN200" ca="1" si="154">IF(W187&lt;&gt;0,W$187,"")</f>
        <v/>
      </c>
      <c r="AO187" s="11" t="str">
        <f t="shared" ref="AO187:AO200" ca="1" si="155">IF(X187&lt;&gt;0,X$187,"")</f>
        <v/>
      </c>
      <c r="AP187" s="11" t="str">
        <f t="shared" ref="AP187:AP200" ca="1" si="156">IF(Y187&lt;&gt;0,Y$187,"")</f>
        <v/>
      </c>
      <c r="AQ187" s="11" t="str">
        <f t="shared" ref="AQ187:AQ200" ca="1" si="157">IF(Z187&lt;&gt;0,Z$187,"")</f>
        <v/>
      </c>
      <c r="AR187" s="11" t="str">
        <f t="shared" ref="AR187:AR200" ca="1" si="158">IF(AA187&lt;&gt;0,AA$187,"")</f>
        <v/>
      </c>
      <c r="AS187" s="11" t="str">
        <f t="shared" ref="AS187:AS200" ca="1" si="159">IF(AB187&lt;&gt;0,AB$187,"")</f>
        <v/>
      </c>
      <c r="AT187" s="11" t="str">
        <f t="shared" ref="AT187:AT200" ca="1" si="160">IF(AC187&lt;&gt;0,AC$187,"")</f>
        <v/>
      </c>
      <c r="AU187" s="11" t="str">
        <f t="shared" ref="AU187:AU200" ca="1" si="161">IF(AD187&lt;&gt;0,AD$187,"")</f>
        <v/>
      </c>
      <c r="AV187" s="11" t="str">
        <f t="shared" ref="AV187:AV200" ca="1" si="162">IF(AE187&lt;&gt;0,AE$187,"")</f>
        <v/>
      </c>
      <c r="AW187" s="11" t="str">
        <f t="shared" ref="AW187:AW200" ca="1" si="163">IF(AF187&lt;&gt;0,AF$187,"")</f>
        <v/>
      </c>
      <c r="AX187" s="11" t="str">
        <f t="shared" ref="AX187:AX200" ca="1" si="164">IF(AG187&lt;&gt;0,AG$187,"")</f>
        <v/>
      </c>
      <c r="AY187" s="11" t="str">
        <f t="shared" ref="AY187:AY200" ca="1" si="165">IF(AH187&lt;&gt;0,AH$187,"")</f>
        <v/>
      </c>
      <c r="AZ187" s="11" t="str">
        <f t="shared" ref="AZ187:AZ200" ca="1" si="166">IF(AI187&lt;&gt;0,AI$187,"")</f>
        <v/>
      </c>
      <c r="BA187" s="11">
        <f t="shared" ref="BA187:BA200" ca="1" si="167">IF(AJ187&lt;&gt;0,AJ$187,"")</f>
        <v>1</v>
      </c>
      <c r="BB187" s="11">
        <f t="shared" ca="1" si="113"/>
        <v>-1</v>
      </c>
      <c r="BC187" s="11" t="str">
        <f t="shared" ca="1" si="96"/>
        <v/>
      </c>
      <c r="BE187" s="11">
        <f ca="1">COUNT($AN187:AN187)</f>
        <v>0</v>
      </c>
      <c r="BF187" s="11">
        <f ca="1">COUNT($AN187:AO187)</f>
        <v>0</v>
      </c>
      <c r="BG187" s="11">
        <f ca="1">COUNT($AN187:AP187)</f>
        <v>0</v>
      </c>
      <c r="BH187" s="11">
        <f ca="1">COUNT($AN187:AQ187)</f>
        <v>0</v>
      </c>
      <c r="BI187" s="11">
        <f ca="1">COUNT($AN187:AR187)</f>
        <v>0</v>
      </c>
      <c r="BJ187" s="11">
        <f ca="1">COUNT($AN187:AS187)</f>
        <v>0</v>
      </c>
      <c r="BK187" s="11">
        <f ca="1">COUNT($AN187:AT187)</f>
        <v>0</v>
      </c>
      <c r="BL187" s="11">
        <f ca="1">COUNT($AN187:AU187)</f>
        <v>0</v>
      </c>
      <c r="BM187" s="11">
        <f ca="1">COUNT($AN187:AV187)</f>
        <v>0</v>
      </c>
      <c r="BN187" s="11">
        <f ca="1">COUNT($AN187:AW187)</f>
        <v>0</v>
      </c>
      <c r="BO187" s="11">
        <f ca="1">COUNT($AN187:AX187)</f>
        <v>0</v>
      </c>
      <c r="BP187" s="11">
        <f ca="1">COUNT($AN187:AY187)</f>
        <v>0</v>
      </c>
      <c r="BQ187" s="11">
        <f ca="1">COUNT($AN187:AZ187)</f>
        <v>0</v>
      </c>
      <c r="BR187" s="11">
        <f ca="1">COUNT($AN187:BA187)</f>
        <v>1</v>
      </c>
      <c r="BS187" s="11">
        <f ca="1">COUNT($AN187:BB187)</f>
        <v>2</v>
      </c>
      <c r="BT187" s="11">
        <f t="shared" ref="BT187:BT200" ca="1" si="168">COUNT(AN187:BC187)</f>
        <v>2</v>
      </c>
      <c r="BV187" s="11">
        <f ca="1">IFERROR(HLOOKUP(BV$1,$BE187:$BS$216,ROWS($BE187:$BE$216),0),"")</f>
        <v>1210701</v>
      </c>
      <c r="BW187" s="11">
        <f ca="1">IFERROR(HLOOKUP(BW$1,$BE187:$BT$216,ROWS($BE187:$BE$216),0),"")</f>
        <v>1220701</v>
      </c>
      <c r="BX187" s="11" t="str">
        <f ca="1">IFERROR(HLOOKUP(BX$1,$BE187:$BS$216,ROWS($BE187:$BE$216),0),"")</f>
        <v/>
      </c>
      <c r="BY187" s="11" t="str">
        <f ca="1">IFERROR(HLOOKUP(BY$1,$BE187:$BT$216,ROWS($BE187:$BE$216),0),"")</f>
        <v/>
      </c>
      <c r="BZ187" s="11" t="str">
        <f ca="1">IFERROR(HLOOKUP(BZ$1,$BE187:$BS$216,ROWS($BE187:$BE$216),0),"")</f>
        <v/>
      </c>
      <c r="CA187" s="11" t="str">
        <f ca="1">IFERROR(HLOOKUP(CA$1,$BE187:$BT$216,ROWS($BE187:$BE$216),0),"")</f>
        <v/>
      </c>
      <c r="CB187" s="11"/>
      <c r="CC187" s="11"/>
      <c r="CD187" s="11" t="str">
        <f t="shared" ca="1" si="141"/>
        <v>if(Name() == "NGLFINE-BOM") { includeOK = (DateNum() &gt;= 1210701 AND DateNum() &lt; 1220701); }</v>
      </c>
    </row>
    <row r="188" spans="1:82" x14ac:dyDescent="0.45">
      <c r="A188" s="4">
        <v>2014</v>
      </c>
      <c r="F188" s="11" t="s">
        <v>22863</v>
      </c>
      <c r="G188" s="11">
        <f t="shared" si="142"/>
        <v>0</v>
      </c>
      <c r="H188" s="11">
        <f t="shared" si="143"/>
        <v>0</v>
      </c>
      <c r="I188" s="11">
        <f t="shared" si="144"/>
        <v>0</v>
      </c>
      <c r="J188" s="11">
        <f t="shared" si="145"/>
        <v>0</v>
      </c>
      <c r="K188" s="11">
        <f t="shared" si="146"/>
        <v>0</v>
      </c>
      <c r="L188" s="11">
        <f t="shared" si="147"/>
        <v>0</v>
      </c>
      <c r="M188" s="11">
        <f t="shared" si="148"/>
        <v>0</v>
      </c>
      <c r="N188" s="11">
        <f t="shared" si="149"/>
        <v>0</v>
      </c>
      <c r="O188" s="11">
        <f t="shared" si="150"/>
        <v>0</v>
      </c>
      <c r="P188" s="11">
        <f t="shared" si="151"/>
        <v>0</v>
      </c>
      <c r="Q188" s="11">
        <f t="shared" si="152"/>
        <v>0</v>
      </c>
      <c r="R188" s="11">
        <f>IFERROR(IF(VLOOKUP(#REF!,$C$347:$C$376,1,0)=#REF!,1,0),0)</f>
        <v>0</v>
      </c>
      <c r="S188" s="11">
        <f>IFERROR(IF(VLOOKUP(#REF!,$C$379:$C$407,1,0)=#REF!,1,0),0)</f>
        <v>0</v>
      </c>
      <c r="T188" s="11">
        <f t="shared" si="153"/>
        <v>1</v>
      </c>
      <c r="U188" s="11">
        <f t="shared" si="110"/>
        <v>0</v>
      </c>
      <c r="W188" s="11">
        <f ca="1">IF(SUM($W188:W188)&gt;0,IF(AND(G188=1,F188&lt;&gt;1),1,IF(AND(G188=0,F188&lt;&gt;0),-1,0)),IF(AND(G188=1,F188&lt;&gt;1),1,0))</f>
        <v>0</v>
      </c>
      <c r="X188" s="11">
        <f ca="1">IF(SUM($W188:W188)&gt;0,IF(AND(H188=1,G188&lt;&gt;1),1,IF(AND(H188=0,G188&lt;&gt;0),-1,0)),IF(AND(H188=1,G188&lt;&gt;1),1,0))</f>
        <v>0</v>
      </c>
      <c r="Y188" s="11">
        <f ca="1">IF(SUM($W188:X188)&gt;0,IF(AND(I188=1,H188&lt;&gt;1),1,IF(AND(I188=0,H188&lt;&gt;0),-1,0)),IF(AND(I188=1,H188&lt;&gt;1),1,0))</f>
        <v>0</v>
      </c>
      <c r="Z188" s="11">
        <f ca="1">IF(SUM($W188:Y188)&gt;0,IF(AND(J188=1,I188&lt;&gt;1),1,IF(AND(J188=0,I188&lt;&gt;0),-1,0)),IF(AND(J188=1,I188&lt;&gt;1),1,0))</f>
        <v>0</v>
      </c>
      <c r="AA188" s="11">
        <f ca="1">IF(SUM($W188:Z188)&gt;0,IF(AND(K188=1,J188&lt;&gt;1),1,IF(AND(K188=0,J188&lt;&gt;0),-1,0)),IF(AND(K188=1,J188&lt;&gt;1),1,0))</f>
        <v>0</v>
      </c>
      <c r="AB188" s="11">
        <f ca="1">IF(SUM($W188:AA188)&gt;0,IF(AND(L188=1,K188&lt;&gt;1),1,IF(AND(L188=0,K188&lt;&gt;0),-1,0)),IF(AND(L188=1,K188&lt;&gt;1),1,0))</f>
        <v>0</v>
      </c>
      <c r="AC188" s="11">
        <f ca="1">IF(SUM($W188:AB188)&gt;0,IF(AND(M188=1,L188&lt;&gt;1),1,IF(AND(M188=0,L188&lt;&gt;0),-1,0)),IF(AND(M188=1,L188&lt;&gt;1),1,0))</f>
        <v>0</v>
      </c>
      <c r="AD188" s="11">
        <f ca="1">IF(SUM($W188:AC188)&gt;0,IF(AND(N188=1,M188&lt;&gt;1),1,IF(AND(N188=0,M188&lt;&gt;0),-1,0)),IF(AND(N188=1,M188&lt;&gt;1),1,0))</f>
        <v>0</v>
      </c>
      <c r="AE188" s="11">
        <f ca="1">IF(SUM($W188:AD188)&gt;0,IF(AND(O188=1,N188&lt;&gt;1),1,IF(AND(O188=0,N188&lt;&gt;0),-1,0)),IF(AND(O188=1,N188&lt;&gt;1),1,0))</f>
        <v>0</v>
      </c>
      <c r="AF188" s="11">
        <f ca="1">IF(SUM($W188:AE188)&gt;0,IF(AND(P188=1,O188&lt;&gt;1),1,IF(AND(P188=0,O188&lt;&gt;0),-1,0)),IF(AND(P188=1,O188&lt;&gt;1),1,0))</f>
        <v>0</v>
      </c>
      <c r="AG188" s="11">
        <f ca="1">IF(SUM($W188:AF188)&gt;0,IF(AND(Q188=1,P188&lt;&gt;1),1,IF(AND(Q188=0,P188&lt;&gt;0),-1,0)),IF(AND(Q188=1,P188&lt;&gt;1),1,0))</f>
        <v>0</v>
      </c>
      <c r="AH188" s="11">
        <f ca="1">IF(SUM($W188:AG188)&gt;0,IF(AND(R188=1,Q188&lt;&gt;1),1,IF(AND(R188=0,Q188&lt;&gt;0),-1,0)),IF(AND(R188=1,Q188&lt;&gt;1),1,0))</f>
        <v>0</v>
      </c>
      <c r="AI188" s="11">
        <f ca="1">IF(SUM($W188:AH188)&gt;0,IF(AND(S188=1,R188&lt;&gt;1),1,IF(AND(S188=0,R188&lt;&gt;0),-1,0)),IF(AND(S188=1,R188&lt;&gt;1),1,0))</f>
        <v>0</v>
      </c>
      <c r="AJ188" s="11">
        <f ca="1">IF(SUM($W188:AI188)&gt;0,IF(AND(T188=1,S188&lt;&gt;1),1,IF(AND(T188=0,S188&lt;&gt;0),-1,0)),IF(AND(T188=1,S188&lt;&gt;1),1,0))</f>
        <v>1</v>
      </c>
      <c r="AK188" s="11">
        <f ca="1">IF(SUM($W188:AJ188)&gt;0,IF(AND(U188=1,T188&lt;&gt;1),1,IF(AND(U188=0,T188&lt;&gt;0),-1,0)),IF(AND(U188=1,T188&lt;&gt;1),1,0))</f>
        <v>-1</v>
      </c>
      <c r="AL188" s="11">
        <f t="shared" ca="1" si="111"/>
        <v>1</v>
      </c>
      <c r="AN188" s="11" t="str">
        <f t="shared" ca="1" si="154"/>
        <v/>
      </c>
      <c r="AO188" s="11" t="str">
        <f t="shared" ca="1" si="155"/>
        <v/>
      </c>
      <c r="AP188" s="11" t="str">
        <f t="shared" ca="1" si="156"/>
        <v/>
      </c>
      <c r="AQ188" s="11" t="str">
        <f t="shared" ca="1" si="157"/>
        <v/>
      </c>
      <c r="AR188" s="11" t="str">
        <f t="shared" ca="1" si="158"/>
        <v/>
      </c>
      <c r="AS188" s="11" t="str">
        <f t="shared" ca="1" si="159"/>
        <v/>
      </c>
      <c r="AT188" s="11" t="str">
        <f t="shared" ca="1" si="160"/>
        <v/>
      </c>
      <c r="AU188" s="11" t="str">
        <f t="shared" ca="1" si="161"/>
        <v/>
      </c>
      <c r="AV188" s="11" t="str">
        <f t="shared" ca="1" si="162"/>
        <v/>
      </c>
      <c r="AW188" s="11" t="str">
        <f t="shared" ca="1" si="163"/>
        <v/>
      </c>
      <c r="AX188" s="11" t="str">
        <f t="shared" ca="1" si="164"/>
        <v/>
      </c>
      <c r="AY188" s="11" t="str">
        <f t="shared" ca="1" si="165"/>
        <v/>
      </c>
      <c r="AZ188" s="11" t="str">
        <f t="shared" ca="1" si="166"/>
        <v/>
      </c>
      <c r="BA188" s="11">
        <f t="shared" ca="1" si="167"/>
        <v>1</v>
      </c>
      <c r="BB188" s="11">
        <f t="shared" ca="1" si="113"/>
        <v>-1</v>
      </c>
      <c r="BC188" s="11" t="str">
        <f t="shared" ca="1" si="96"/>
        <v/>
      </c>
      <c r="BE188" s="11">
        <f ca="1">COUNT($AN188:AN188)</f>
        <v>0</v>
      </c>
      <c r="BF188" s="11">
        <f ca="1">COUNT($AN188:AO188)</f>
        <v>0</v>
      </c>
      <c r="BG188" s="11">
        <f ca="1">COUNT($AN188:AP188)</f>
        <v>0</v>
      </c>
      <c r="BH188" s="11">
        <f ca="1">COUNT($AN188:AQ188)</f>
        <v>0</v>
      </c>
      <c r="BI188" s="11">
        <f ca="1">COUNT($AN188:AR188)</f>
        <v>0</v>
      </c>
      <c r="BJ188" s="11">
        <f ca="1">COUNT($AN188:AS188)</f>
        <v>0</v>
      </c>
      <c r="BK188" s="11">
        <f ca="1">COUNT($AN188:AT188)</f>
        <v>0</v>
      </c>
      <c r="BL188" s="11">
        <f ca="1">COUNT($AN188:AU188)</f>
        <v>0</v>
      </c>
      <c r="BM188" s="11">
        <f ca="1">COUNT($AN188:AV188)</f>
        <v>0</v>
      </c>
      <c r="BN188" s="11">
        <f ca="1">COUNT($AN188:AW188)</f>
        <v>0</v>
      </c>
      <c r="BO188" s="11">
        <f ca="1">COUNT($AN188:AX188)</f>
        <v>0</v>
      </c>
      <c r="BP188" s="11">
        <f ca="1">COUNT($AN188:AY188)</f>
        <v>0</v>
      </c>
      <c r="BQ188" s="11">
        <f ca="1">COUNT($AN188:AZ188)</f>
        <v>0</v>
      </c>
      <c r="BR188" s="11">
        <f ca="1">COUNT($AN188:BA188)</f>
        <v>1</v>
      </c>
      <c r="BS188" s="11">
        <f ca="1">COUNT($AN188:BB188)</f>
        <v>2</v>
      </c>
      <c r="BT188" s="11">
        <f t="shared" ca="1" si="168"/>
        <v>2</v>
      </c>
      <c r="BV188" s="11">
        <f ca="1">IFERROR(HLOOKUP(BV$1,$BE188:$BS$216,ROWS($BE188:$BE$216),0),"")</f>
        <v>1210701</v>
      </c>
      <c r="BW188" s="11">
        <f ca="1">IFERROR(HLOOKUP(BW$1,$BE188:$BT$216,ROWS($BE188:$BE$216),0),"")</f>
        <v>1220701</v>
      </c>
      <c r="BX188" s="11" t="str">
        <f ca="1">IFERROR(HLOOKUP(BX$1,$BE188:$BS$216,ROWS($BE188:$BE$216),0),"")</f>
        <v/>
      </c>
      <c r="BY188" s="11" t="str">
        <f ca="1">IFERROR(HLOOKUP(BY$1,$BE188:$BT$216,ROWS($BE188:$BE$216),0),"")</f>
        <v/>
      </c>
      <c r="BZ188" s="11" t="str">
        <f ca="1">IFERROR(HLOOKUP(BZ$1,$BE188:$BS$216,ROWS($BE188:$BE$216),0),"")</f>
        <v/>
      </c>
      <c r="CA188" s="11" t="str">
        <f ca="1">IFERROR(HLOOKUP(CA$1,$BE188:$BT$216,ROWS($BE188:$BE$216),0),"")</f>
        <v/>
      </c>
      <c r="CB188" s="11"/>
      <c r="CC188" s="11"/>
      <c r="CD188" s="11" t="str">
        <f t="shared" ca="1" si="141"/>
        <v>if(Name() == "TANLA-BOM") { includeOK = (DateNum() &gt;= 1210701 AND DateNum() &lt; 1220701); }</v>
      </c>
    </row>
    <row r="189" spans="1:82" x14ac:dyDescent="0.45">
      <c r="B189" s="4" t="s">
        <v>119</v>
      </c>
      <c r="C189" s="4" t="s">
        <v>18752</v>
      </c>
      <c r="D189" s="4" t="s">
        <v>23752</v>
      </c>
      <c r="F189" s="11" t="s">
        <v>19933</v>
      </c>
      <c r="G189" s="11">
        <f t="shared" si="142"/>
        <v>0</v>
      </c>
      <c r="H189" s="11">
        <f t="shared" si="143"/>
        <v>0</v>
      </c>
      <c r="I189" s="11">
        <f t="shared" si="144"/>
        <v>0</v>
      </c>
      <c r="J189" s="11">
        <f t="shared" si="145"/>
        <v>0</v>
      </c>
      <c r="K189" s="11">
        <f t="shared" si="146"/>
        <v>0</v>
      </c>
      <c r="L189" s="11">
        <f t="shared" si="147"/>
        <v>0</v>
      </c>
      <c r="M189" s="11">
        <f t="shared" si="148"/>
        <v>0</v>
      </c>
      <c r="N189" s="11">
        <f t="shared" si="149"/>
        <v>0</v>
      </c>
      <c r="O189" s="11">
        <f t="shared" si="150"/>
        <v>0</v>
      </c>
      <c r="P189" s="11">
        <f t="shared" si="151"/>
        <v>0</v>
      </c>
      <c r="Q189" s="11">
        <f t="shared" si="152"/>
        <v>0</v>
      </c>
      <c r="R189" s="11">
        <f>IFERROR(IF(VLOOKUP(#REF!,$C$347:$C$376,1,0)=#REF!,1,0),0)</f>
        <v>0</v>
      </c>
      <c r="S189" s="11">
        <f>IFERROR(IF(VLOOKUP(#REF!,$C$379:$C$407,1,0)=#REF!,1,0),0)</f>
        <v>0</v>
      </c>
      <c r="T189" s="11">
        <f t="shared" si="153"/>
        <v>1</v>
      </c>
      <c r="U189" s="11">
        <f t="shared" si="110"/>
        <v>1</v>
      </c>
      <c r="W189" s="11">
        <f ca="1">IF(SUM($W189:W189)&gt;0,IF(AND(G189=1,F189&lt;&gt;1),1,IF(AND(G189=0,F189&lt;&gt;0),-1,0)),IF(AND(G189=1,F189&lt;&gt;1),1,0))</f>
        <v>0</v>
      </c>
      <c r="X189" s="11">
        <f ca="1">IF(SUM($W189:W189)&gt;0,IF(AND(H189=1,G189&lt;&gt;1),1,IF(AND(H189=0,G189&lt;&gt;0),-1,0)),IF(AND(H189=1,G189&lt;&gt;1),1,0))</f>
        <v>0</v>
      </c>
      <c r="Y189" s="11">
        <f ca="1">IF(SUM($W189:X189)&gt;0,IF(AND(I189=1,H189&lt;&gt;1),1,IF(AND(I189=0,H189&lt;&gt;0),-1,0)),IF(AND(I189=1,H189&lt;&gt;1),1,0))</f>
        <v>0</v>
      </c>
      <c r="Z189" s="11">
        <f ca="1">IF(SUM($W189:Y189)&gt;0,IF(AND(J189=1,I189&lt;&gt;1),1,IF(AND(J189=0,I189&lt;&gt;0),-1,0)),IF(AND(J189=1,I189&lt;&gt;1),1,0))</f>
        <v>0</v>
      </c>
      <c r="AA189" s="11">
        <f ca="1">IF(SUM($W189:Z189)&gt;0,IF(AND(K189=1,J189&lt;&gt;1),1,IF(AND(K189=0,J189&lt;&gt;0),-1,0)),IF(AND(K189=1,J189&lt;&gt;1),1,0))</f>
        <v>0</v>
      </c>
      <c r="AB189" s="11">
        <f ca="1">IF(SUM($W189:AA189)&gt;0,IF(AND(L189=1,K189&lt;&gt;1),1,IF(AND(L189=0,K189&lt;&gt;0),-1,0)),IF(AND(L189=1,K189&lt;&gt;1),1,0))</f>
        <v>0</v>
      </c>
      <c r="AC189" s="11">
        <f ca="1">IF(SUM($W189:AB189)&gt;0,IF(AND(M189=1,L189&lt;&gt;1),1,IF(AND(M189=0,L189&lt;&gt;0),-1,0)),IF(AND(M189=1,L189&lt;&gt;1),1,0))</f>
        <v>0</v>
      </c>
      <c r="AD189" s="11">
        <f ca="1">IF(SUM($W189:AC189)&gt;0,IF(AND(N189=1,M189&lt;&gt;1),1,IF(AND(N189=0,M189&lt;&gt;0),-1,0)),IF(AND(N189=1,M189&lt;&gt;1),1,0))</f>
        <v>0</v>
      </c>
      <c r="AE189" s="11">
        <f ca="1">IF(SUM($W189:AD189)&gt;0,IF(AND(O189=1,N189&lt;&gt;1),1,IF(AND(O189=0,N189&lt;&gt;0),-1,0)),IF(AND(O189=1,N189&lt;&gt;1),1,0))</f>
        <v>0</v>
      </c>
      <c r="AF189" s="11">
        <f ca="1">IF(SUM($W189:AE189)&gt;0,IF(AND(P189=1,O189&lt;&gt;1),1,IF(AND(P189=0,O189&lt;&gt;0),-1,0)),IF(AND(P189=1,O189&lt;&gt;1),1,0))</f>
        <v>0</v>
      </c>
      <c r="AG189" s="11">
        <f ca="1">IF(SUM($W189:AF189)&gt;0,IF(AND(Q189=1,P189&lt;&gt;1),1,IF(AND(Q189=0,P189&lt;&gt;0),-1,0)),IF(AND(Q189=1,P189&lt;&gt;1),1,0))</f>
        <v>0</v>
      </c>
      <c r="AH189" s="11">
        <f ca="1">IF(SUM($W189:AG189)&gt;0,IF(AND(R189=1,Q189&lt;&gt;1),1,IF(AND(R189=0,Q189&lt;&gt;0),-1,0)),IF(AND(R189=1,Q189&lt;&gt;1),1,0))</f>
        <v>0</v>
      </c>
      <c r="AI189" s="11">
        <f ca="1">IF(SUM($W189:AH189)&gt;0,IF(AND(S189=1,R189&lt;&gt;1),1,IF(AND(S189=0,R189&lt;&gt;0),-1,0)),IF(AND(S189=1,R189&lt;&gt;1),1,0))</f>
        <v>0</v>
      </c>
      <c r="AJ189" s="11">
        <f ca="1">IF(SUM($W189:AI189)&gt;0,IF(AND(T189=1,S189&lt;&gt;1),1,IF(AND(T189=0,S189&lt;&gt;0),-1,0)),IF(AND(T189=1,S189&lt;&gt;1),1,0))</f>
        <v>1</v>
      </c>
      <c r="AK189" s="11">
        <f ca="1">IF(SUM($W189:AJ189)&gt;0,IF(AND(U189=1,T189&lt;&gt;1),1,IF(AND(U189=0,T189&lt;&gt;0),-1,0)),IF(AND(U189=1,T189&lt;&gt;1),1,0))</f>
        <v>0</v>
      </c>
      <c r="AL189" s="11">
        <f t="shared" ca="1" si="111"/>
        <v>1</v>
      </c>
      <c r="AN189" s="11" t="str">
        <f t="shared" ca="1" si="154"/>
        <v/>
      </c>
      <c r="AO189" s="11" t="str">
        <f t="shared" ca="1" si="155"/>
        <v/>
      </c>
      <c r="AP189" s="11" t="str">
        <f t="shared" ca="1" si="156"/>
        <v/>
      </c>
      <c r="AQ189" s="11" t="str">
        <f t="shared" ca="1" si="157"/>
        <v/>
      </c>
      <c r="AR189" s="11" t="str">
        <f t="shared" ca="1" si="158"/>
        <v/>
      </c>
      <c r="AS189" s="11" t="str">
        <f t="shared" ca="1" si="159"/>
        <v/>
      </c>
      <c r="AT189" s="11" t="str">
        <f t="shared" ca="1" si="160"/>
        <v/>
      </c>
      <c r="AU189" s="11" t="str">
        <f t="shared" ca="1" si="161"/>
        <v/>
      </c>
      <c r="AV189" s="11" t="str">
        <f t="shared" ca="1" si="162"/>
        <v/>
      </c>
      <c r="AW189" s="11" t="str">
        <f t="shared" ca="1" si="163"/>
        <v/>
      </c>
      <c r="AX189" s="11" t="str">
        <f t="shared" ca="1" si="164"/>
        <v/>
      </c>
      <c r="AY189" s="11" t="str">
        <f t="shared" ca="1" si="165"/>
        <v/>
      </c>
      <c r="AZ189" s="11" t="str">
        <f t="shared" ca="1" si="166"/>
        <v/>
      </c>
      <c r="BA189" s="11">
        <f t="shared" ca="1" si="167"/>
        <v>1</v>
      </c>
      <c r="BB189" s="11" t="str">
        <f t="shared" ca="1" si="113"/>
        <v/>
      </c>
      <c r="BC189" s="11">
        <f t="shared" ca="1" si="96"/>
        <v>1230701</v>
      </c>
      <c r="BE189" s="11">
        <f ca="1">COUNT($AN189:AN189)</f>
        <v>0</v>
      </c>
      <c r="BF189" s="11">
        <f ca="1">COUNT($AN189:AO189)</f>
        <v>0</v>
      </c>
      <c r="BG189" s="11">
        <f ca="1">COUNT($AN189:AP189)</f>
        <v>0</v>
      </c>
      <c r="BH189" s="11">
        <f ca="1">COUNT($AN189:AQ189)</f>
        <v>0</v>
      </c>
      <c r="BI189" s="11">
        <f ca="1">COUNT($AN189:AR189)</f>
        <v>0</v>
      </c>
      <c r="BJ189" s="11">
        <f ca="1">COUNT($AN189:AS189)</f>
        <v>0</v>
      </c>
      <c r="BK189" s="11">
        <f ca="1">COUNT($AN189:AT189)</f>
        <v>0</v>
      </c>
      <c r="BL189" s="11">
        <f ca="1">COUNT($AN189:AU189)</f>
        <v>0</v>
      </c>
      <c r="BM189" s="11">
        <f ca="1">COUNT($AN189:AV189)</f>
        <v>0</v>
      </c>
      <c r="BN189" s="11">
        <f ca="1">COUNT($AN189:AW189)</f>
        <v>0</v>
      </c>
      <c r="BO189" s="11">
        <f ca="1">COUNT($AN189:AX189)</f>
        <v>0</v>
      </c>
      <c r="BP189" s="11">
        <f ca="1">COUNT($AN189:AY189)</f>
        <v>0</v>
      </c>
      <c r="BQ189" s="11">
        <f ca="1">COUNT($AN189:AZ189)</f>
        <v>0</v>
      </c>
      <c r="BR189" s="11">
        <f ca="1">COUNT($AN189:BA189)</f>
        <v>1</v>
      </c>
      <c r="BS189" s="11">
        <f ca="1">COUNT($AN189:BB189)</f>
        <v>1</v>
      </c>
      <c r="BT189" s="11">
        <f t="shared" ca="1" si="168"/>
        <v>2</v>
      </c>
      <c r="BV189" s="11">
        <f ca="1">IFERROR(HLOOKUP(BV$1,$BE189:$BS$216,ROWS($BE189:$BE$216),0),"")</f>
        <v>1210701</v>
      </c>
      <c r="BW189" s="11">
        <f ca="1">IFERROR(HLOOKUP(BW$1,$BE189:$BT$216,ROWS($BE189:$BE$216),0),"")</f>
        <v>1230701</v>
      </c>
      <c r="BX189" s="11" t="str">
        <f ca="1">IFERROR(HLOOKUP(BX$1,$BE189:$BS$216,ROWS($BE189:$BE$216),0),"")</f>
        <v/>
      </c>
      <c r="BY189" s="11" t="str">
        <f ca="1">IFERROR(HLOOKUP(BY$1,$BE189:$BT$216,ROWS($BE189:$BE$216),0),"")</f>
        <v/>
      </c>
      <c r="BZ189" s="11" t="str">
        <f ca="1">IFERROR(HLOOKUP(BZ$1,$BE189:$BS$216,ROWS($BE189:$BE$216),0),"")</f>
        <v/>
      </c>
      <c r="CA189" s="11" t="str">
        <f ca="1">IFERROR(HLOOKUP(CA$1,$BE189:$BT$216,ROWS($BE189:$BE$216),0),"")</f>
        <v/>
      </c>
      <c r="CB189" s="11"/>
      <c r="CC189" s="11"/>
      <c r="CD189" s="11" t="str">
        <f t="shared" ca="1" si="141"/>
        <v>if(Name() == "INEOSSTYRO-BOM") { includeOK = (DateNum() &gt;= 1210701 AND DateNum() &lt; 1230701); }</v>
      </c>
    </row>
    <row r="190" spans="1:82" x14ac:dyDescent="0.45">
      <c r="B190" s="4" t="s">
        <v>5810</v>
      </c>
      <c r="C190" s="4" t="s">
        <v>19645</v>
      </c>
      <c r="D190" s="4" t="s">
        <v>23827</v>
      </c>
      <c r="F190" s="11" t="s">
        <v>20661</v>
      </c>
      <c r="G190" s="11">
        <f t="shared" si="142"/>
        <v>0</v>
      </c>
      <c r="H190" s="11">
        <f t="shared" si="143"/>
        <v>0</v>
      </c>
      <c r="I190" s="11">
        <f t="shared" si="144"/>
        <v>0</v>
      </c>
      <c r="J190" s="11">
        <f t="shared" si="145"/>
        <v>0</v>
      </c>
      <c r="K190" s="11">
        <f t="shared" si="146"/>
        <v>0</v>
      </c>
      <c r="L190" s="11">
        <f t="shared" si="147"/>
        <v>0</v>
      </c>
      <c r="M190" s="11">
        <f t="shared" si="148"/>
        <v>0</v>
      </c>
      <c r="N190" s="11">
        <f t="shared" si="149"/>
        <v>0</v>
      </c>
      <c r="O190" s="11">
        <f t="shared" si="150"/>
        <v>0</v>
      </c>
      <c r="P190" s="11">
        <f t="shared" si="151"/>
        <v>0</v>
      </c>
      <c r="Q190" s="11">
        <f t="shared" si="152"/>
        <v>0</v>
      </c>
      <c r="R190" s="11">
        <f>IFERROR(IF(VLOOKUP(#REF!,$C$347:$C$376,1,0)=#REF!,1,0),0)</f>
        <v>0</v>
      </c>
      <c r="S190" s="11">
        <f>IFERROR(IF(VLOOKUP(#REF!,$C$379:$C$407,1,0)=#REF!,1,0),0)</f>
        <v>0</v>
      </c>
      <c r="T190" s="11">
        <f t="shared" si="153"/>
        <v>1</v>
      </c>
      <c r="U190" s="11">
        <f t="shared" si="110"/>
        <v>1</v>
      </c>
      <c r="W190" s="11">
        <f ca="1">IF(SUM($W190:W190)&gt;0,IF(AND(G190=1,F190&lt;&gt;1),1,IF(AND(G190=0,F190&lt;&gt;0),-1,0)),IF(AND(G190=1,F190&lt;&gt;1),1,0))</f>
        <v>0</v>
      </c>
      <c r="X190" s="11">
        <f ca="1">IF(SUM($W190:W190)&gt;0,IF(AND(H190=1,G190&lt;&gt;1),1,IF(AND(H190=0,G190&lt;&gt;0),-1,0)),IF(AND(H190=1,G190&lt;&gt;1),1,0))</f>
        <v>0</v>
      </c>
      <c r="Y190" s="11">
        <f ca="1">IF(SUM($W190:X190)&gt;0,IF(AND(I190=1,H190&lt;&gt;1),1,IF(AND(I190=0,H190&lt;&gt;0),-1,0)),IF(AND(I190=1,H190&lt;&gt;1),1,0))</f>
        <v>0</v>
      </c>
      <c r="Z190" s="11">
        <f ca="1">IF(SUM($W190:Y190)&gt;0,IF(AND(J190=1,I190&lt;&gt;1),1,IF(AND(J190=0,I190&lt;&gt;0),-1,0)),IF(AND(J190=1,I190&lt;&gt;1),1,0))</f>
        <v>0</v>
      </c>
      <c r="AA190" s="11">
        <f ca="1">IF(SUM($W190:Z190)&gt;0,IF(AND(K190=1,J190&lt;&gt;1),1,IF(AND(K190=0,J190&lt;&gt;0),-1,0)),IF(AND(K190=1,J190&lt;&gt;1),1,0))</f>
        <v>0</v>
      </c>
      <c r="AB190" s="11">
        <f ca="1">IF(SUM($W190:AA190)&gt;0,IF(AND(L190=1,K190&lt;&gt;1),1,IF(AND(L190=0,K190&lt;&gt;0),-1,0)),IF(AND(L190=1,K190&lt;&gt;1),1,0))</f>
        <v>0</v>
      </c>
      <c r="AC190" s="11">
        <f ca="1">IF(SUM($W190:AB190)&gt;0,IF(AND(M190=1,L190&lt;&gt;1),1,IF(AND(M190=0,L190&lt;&gt;0),-1,0)),IF(AND(M190=1,L190&lt;&gt;1),1,0))</f>
        <v>0</v>
      </c>
      <c r="AD190" s="11">
        <f ca="1">IF(SUM($W190:AC190)&gt;0,IF(AND(N190=1,M190&lt;&gt;1),1,IF(AND(N190=0,M190&lt;&gt;0),-1,0)),IF(AND(N190=1,M190&lt;&gt;1),1,0))</f>
        <v>0</v>
      </c>
      <c r="AE190" s="11">
        <f ca="1">IF(SUM($W190:AD190)&gt;0,IF(AND(O190=1,N190&lt;&gt;1),1,IF(AND(O190=0,N190&lt;&gt;0),-1,0)),IF(AND(O190=1,N190&lt;&gt;1),1,0))</f>
        <v>0</v>
      </c>
      <c r="AF190" s="11">
        <f ca="1">IF(SUM($W190:AE190)&gt;0,IF(AND(P190=1,O190&lt;&gt;1),1,IF(AND(P190=0,O190&lt;&gt;0),-1,0)),IF(AND(P190=1,O190&lt;&gt;1),1,0))</f>
        <v>0</v>
      </c>
      <c r="AG190" s="11">
        <f ca="1">IF(SUM($W190:AF190)&gt;0,IF(AND(Q190=1,P190&lt;&gt;1),1,IF(AND(Q190=0,P190&lt;&gt;0),-1,0)),IF(AND(Q190=1,P190&lt;&gt;1),1,0))</f>
        <v>0</v>
      </c>
      <c r="AH190" s="11">
        <f ca="1">IF(SUM($W190:AG190)&gt;0,IF(AND(R190=1,Q190&lt;&gt;1),1,IF(AND(R190=0,Q190&lt;&gt;0),-1,0)),IF(AND(R190=1,Q190&lt;&gt;1),1,0))</f>
        <v>0</v>
      </c>
      <c r="AI190" s="11">
        <f ca="1">IF(SUM($W190:AH190)&gt;0,IF(AND(S190=1,R190&lt;&gt;1),1,IF(AND(S190=0,R190&lt;&gt;0),-1,0)),IF(AND(S190=1,R190&lt;&gt;1),1,0))</f>
        <v>0</v>
      </c>
      <c r="AJ190" s="11">
        <f ca="1">IF(SUM($W190:AI190)&gt;0,IF(AND(T190=1,S190&lt;&gt;1),1,IF(AND(T190=0,S190&lt;&gt;0),-1,0)),IF(AND(T190=1,S190&lt;&gt;1),1,0))</f>
        <v>1</v>
      </c>
      <c r="AK190" s="11">
        <f ca="1">IF(SUM($W190:AJ190)&gt;0,IF(AND(U190=1,T190&lt;&gt;1),1,IF(AND(U190=0,T190&lt;&gt;0),-1,0)),IF(AND(U190=1,T190&lt;&gt;1),1,0))</f>
        <v>0</v>
      </c>
      <c r="AL190" s="11">
        <f t="shared" ca="1" si="111"/>
        <v>1</v>
      </c>
      <c r="AN190" s="11" t="str">
        <f t="shared" ca="1" si="154"/>
        <v/>
      </c>
      <c r="AO190" s="11" t="str">
        <f t="shared" ca="1" si="155"/>
        <v/>
      </c>
      <c r="AP190" s="11" t="str">
        <f t="shared" ca="1" si="156"/>
        <v/>
      </c>
      <c r="AQ190" s="11" t="str">
        <f t="shared" ca="1" si="157"/>
        <v/>
      </c>
      <c r="AR190" s="11" t="str">
        <f t="shared" ca="1" si="158"/>
        <v/>
      </c>
      <c r="AS190" s="11" t="str">
        <f t="shared" ca="1" si="159"/>
        <v/>
      </c>
      <c r="AT190" s="11" t="str">
        <f t="shared" ca="1" si="160"/>
        <v/>
      </c>
      <c r="AU190" s="11" t="str">
        <f t="shared" ca="1" si="161"/>
        <v/>
      </c>
      <c r="AV190" s="11" t="str">
        <f t="shared" ca="1" si="162"/>
        <v/>
      </c>
      <c r="AW190" s="11" t="str">
        <f t="shared" ca="1" si="163"/>
        <v/>
      </c>
      <c r="AX190" s="11" t="str">
        <f t="shared" ca="1" si="164"/>
        <v/>
      </c>
      <c r="AY190" s="11" t="str">
        <f t="shared" ca="1" si="165"/>
        <v/>
      </c>
      <c r="AZ190" s="11" t="str">
        <f t="shared" ca="1" si="166"/>
        <v/>
      </c>
      <c r="BA190" s="11">
        <f t="shared" ca="1" si="167"/>
        <v>1</v>
      </c>
      <c r="BB190" s="11" t="str">
        <f t="shared" ca="1" si="113"/>
        <v/>
      </c>
      <c r="BC190" s="11">
        <f t="shared" ca="1" si="96"/>
        <v>1230701</v>
      </c>
      <c r="BE190" s="11">
        <f ca="1">COUNT($AN190:AN190)</f>
        <v>0</v>
      </c>
      <c r="BF190" s="11">
        <f ca="1">COUNT($AN190:AO190)</f>
        <v>0</v>
      </c>
      <c r="BG190" s="11">
        <f ca="1">COUNT($AN190:AP190)</f>
        <v>0</v>
      </c>
      <c r="BH190" s="11">
        <f ca="1">COUNT($AN190:AQ190)</f>
        <v>0</v>
      </c>
      <c r="BI190" s="11">
        <f ca="1">COUNT($AN190:AR190)</f>
        <v>0</v>
      </c>
      <c r="BJ190" s="11">
        <f ca="1">COUNT($AN190:AS190)</f>
        <v>0</v>
      </c>
      <c r="BK190" s="11">
        <f ca="1">COUNT($AN190:AT190)</f>
        <v>0</v>
      </c>
      <c r="BL190" s="11">
        <f ca="1">COUNT($AN190:AU190)</f>
        <v>0</v>
      </c>
      <c r="BM190" s="11">
        <f ca="1">COUNT($AN190:AV190)</f>
        <v>0</v>
      </c>
      <c r="BN190" s="11">
        <f ca="1">COUNT($AN190:AW190)</f>
        <v>0</v>
      </c>
      <c r="BO190" s="11">
        <f ca="1">COUNT($AN190:AX190)</f>
        <v>0</v>
      </c>
      <c r="BP190" s="11">
        <f ca="1">COUNT($AN190:AY190)</f>
        <v>0</v>
      </c>
      <c r="BQ190" s="11">
        <f ca="1">COUNT($AN190:AZ190)</f>
        <v>0</v>
      </c>
      <c r="BR190" s="11">
        <f ca="1">COUNT($AN190:BA190)</f>
        <v>1</v>
      </c>
      <c r="BS190" s="11">
        <f ca="1">COUNT($AN190:BB190)</f>
        <v>1</v>
      </c>
      <c r="BT190" s="11">
        <f t="shared" ca="1" si="168"/>
        <v>2</v>
      </c>
      <c r="BV190" s="11">
        <f ca="1">IFERROR(HLOOKUP(BV$1,$BE190:$BS$216,ROWS($BE190:$BE$216),0),"")</f>
        <v>1210701</v>
      </c>
      <c r="BW190" s="11">
        <f ca="1">IFERROR(HLOOKUP(BW$1,$BE190:$BT$216,ROWS($BE190:$BE$216),0),"")</f>
        <v>1230701</v>
      </c>
      <c r="BX190" s="11" t="str">
        <f ca="1">IFERROR(HLOOKUP(BX$1,$BE190:$BS$216,ROWS($BE190:$BE$216),0),"")</f>
        <v/>
      </c>
      <c r="BY190" s="11" t="str">
        <f ca="1">IFERROR(HLOOKUP(BY$1,$BE190:$BT$216,ROWS($BE190:$BE$216),0),"")</f>
        <v/>
      </c>
      <c r="BZ190" s="11" t="str">
        <f ca="1">IFERROR(HLOOKUP(BZ$1,$BE190:$BS$216,ROWS($BE190:$BE$216),0),"")</f>
        <v/>
      </c>
      <c r="CA190" s="11" t="str">
        <f ca="1">IFERROR(HLOOKUP(CA$1,$BE190:$BT$216,ROWS($BE190:$BE$216),0),"")</f>
        <v/>
      </c>
      <c r="CB190" s="11"/>
      <c r="CC190" s="11"/>
      <c r="CD190" s="11" t="str">
        <f t="shared" ca="1" si="141"/>
        <v>if(Name() == "MANALIPETC-BOM") { includeOK = (DateNum() &gt;= 1210701 AND DateNum() &lt; 1230701); }</v>
      </c>
    </row>
    <row r="191" spans="1:82" x14ac:dyDescent="0.45">
      <c r="B191" s="4" t="s">
        <v>9700</v>
      </c>
      <c r="C191" s="4" t="s">
        <v>20933</v>
      </c>
      <c r="D191" s="4" t="s">
        <v>23854</v>
      </c>
      <c r="F191" s="11" t="s">
        <v>23956</v>
      </c>
      <c r="G191" s="11">
        <f t="shared" si="142"/>
        <v>0</v>
      </c>
      <c r="H191" s="11">
        <f t="shared" si="143"/>
        <v>0</v>
      </c>
      <c r="I191" s="11">
        <f t="shared" si="144"/>
        <v>0</v>
      </c>
      <c r="J191" s="11">
        <f t="shared" si="145"/>
        <v>0</v>
      </c>
      <c r="K191" s="11">
        <f t="shared" si="146"/>
        <v>0</v>
      </c>
      <c r="L191" s="11">
        <f t="shared" si="147"/>
        <v>0</v>
      </c>
      <c r="M191" s="11">
        <f t="shared" si="148"/>
        <v>0</v>
      </c>
      <c r="N191" s="11">
        <f t="shared" si="149"/>
        <v>0</v>
      </c>
      <c r="O191" s="11">
        <f t="shared" si="150"/>
        <v>0</v>
      </c>
      <c r="P191" s="11">
        <f t="shared" si="151"/>
        <v>0</v>
      </c>
      <c r="Q191" s="11">
        <f t="shared" si="152"/>
        <v>0</v>
      </c>
      <c r="R191" s="11">
        <f>IFERROR(IF(VLOOKUP(#REF!,$C$347:$C$376,1,0)=#REF!,1,0),0)</f>
        <v>0</v>
      </c>
      <c r="S191" s="11">
        <f>IFERROR(IF(VLOOKUP(#REF!,$C$379:$C$407,1,0)=#REF!,1,0),0)</f>
        <v>0</v>
      </c>
      <c r="T191" s="11">
        <f t="shared" si="153"/>
        <v>1</v>
      </c>
      <c r="U191" s="11">
        <f t="shared" si="110"/>
        <v>1</v>
      </c>
      <c r="W191" s="11">
        <f ca="1">IF(SUM($W191:W191)&gt;0,IF(AND(G191=1,F191&lt;&gt;1),1,IF(AND(G191=0,F191&lt;&gt;0),-1,0)),IF(AND(G191=1,F191&lt;&gt;1),1,0))</f>
        <v>0</v>
      </c>
      <c r="X191" s="11">
        <f ca="1">IF(SUM($W191:W191)&gt;0,IF(AND(H191=1,G191&lt;&gt;1),1,IF(AND(H191=0,G191&lt;&gt;0),-1,0)),IF(AND(H191=1,G191&lt;&gt;1),1,0))</f>
        <v>0</v>
      </c>
      <c r="Y191" s="11">
        <f ca="1">IF(SUM($W191:X191)&gt;0,IF(AND(I191=1,H191&lt;&gt;1),1,IF(AND(I191=0,H191&lt;&gt;0),-1,0)),IF(AND(I191=1,H191&lt;&gt;1),1,0))</f>
        <v>0</v>
      </c>
      <c r="Z191" s="11">
        <f ca="1">IF(SUM($W191:Y191)&gt;0,IF(AND(J191=1,I191&lt;&gt;1),1,IF(AND(J191=0,I191&lt;&gt;0),-1,0)),IF(AND(J191=1,I191&lt;&gt;1),1,0))</f>
        <v>0</v>
      </c>
      <c r="AA191" s="11">
        <f ca="1">IF(SUM($W191:Z191)&gt;0,IF(AND(K191=1,J191&lt;&gt;1),1,IF(AND(K191=0,J191&lt;&gt;0),-1,0)),IF(AND(K191=1,J191&lt;&gt;1),1,0))</f>
        <v>0</v>
      </c>
      <c r="AB191" s="11">
        <f ca="1">IF(SUM($W191:AA191)&gt;0,IF(AND(L191=1,K191&lt;&gt;1),1,IF(AND(L191=0,K191&lt;&gt;0),-1,0)),IF(AND(L191=1,K191&lt;&gt;1),1,0))</f>
        <v>0</v>
      </c>
      <c r="AC191" s="11">
        <f ca="1">IF(SUM($W191:AB191)&gt;0,IF(AND(M191=1,L191&lt;&gt;1),1,IF(AND(M191=0,L191&lt;&gt;0),-1,0)),IF(AND(M191=1,L191&lt;&gt;1),1,0))</f>
        <v>0</v>
      </c>
      <c r="AD191" s="11">
        <f ca="1">IF(SUM($W191:AC191)&gt;0,IF(AND(N191=1,M191&lt;&gt;1),1,IF(AND(N191=0,M191&lt;&gt;0),-1,0)),IF(AND(N191=1,M191&lt;&gt;1),1,0))</f>
        <v>0</v>
      </c>
      <c r="AE191" s="11">
        <f ca="1">IF(SUM($W191:AD191)&gt;0,IF(AND(O191=1,N191&lt;&gt;1),1,IF(AND(O191=0,N191&lt;&gt;0),-1,0)),IF(AND(O191=1,N191&lt;&gt;1),1,0))</f>
        <v>0</v>
      </c>
      <c r="AF191" s="11">
        <f ca="1">IF(SUM($W191:AE191)&gt;0,IF(AND(P191=1,O191&lt;&gt;1),1,IF(AND(P191=0,O191&lt;&gt;0),-1,0)),IF(AND(P191=1,O191&lt;&gt;1),1,0))</f>
        <v>0</v>
      </c>
      <c r="AG191" s="11">
        <f ca="1">IF(SUM($W191:AF191)&gt;0,IF(AND(Q191=1,P191&lt;&gt;1),1,IF(AND(Q191=0,P191&lt;&gt;0),-1,0)),IF(AND(Q191=1,P191&lt;&gt;1),1,0))</f>
        <v>0</v>
      </c>
      <c r="AH191" s="11">
        <f ca="1">IF(SUM($W191:AG191)&gt;0,IF(AND(R191=1,Q191&lt;&gt;1),1,IF(AND(R191=0,Q191&lt;&gt;0),-1,0)),IF(AND(R191=1,Q191&lt;&gt;1),1,0))</f>
        <v>0</v>
      </c>
      <c r="AI191" s="11">
        <f ca="1">IF(SUM($W191:AH191)&gt;0,IF(AND(S191=1,R191&lt;&gt;1),1,IF(AND(S191=0,R191&lt;&gt;0),-1,0)),IF(AND(S191=1,R191&lt;&gt;1),1,0))</f>
        <v>0</v>
      </c>
      <c r="AJ191" s="11">
        <f ca="1">IF(SUM($W191:AI191)&gt;0,IF(AND(T191=1,S191&lt;&gt;1),1,IF(AND(T191=0,S191&lt;&gt;0),-1,0)),IF(AND(T191=1,S191&lt;&gt;1),1,0))</f>
        <v>1</v>
      </c>
      <c r="AK191" s="11">
        <f ca="1">IF(SUM($W191:AJ191)&gt;0,IF(AND(U191=1,T191&lt;&gt;1),1,IF(AND(U191=0,T191&lt;&gt;0),-1,0)),IF(AND(U191=1,T191&lt;&gt;1),1,0))</f>
        <v>0</v>
      </c>
      <c r="AL191" s="11">
        <f t="shared" ca="1" si="111"/>
        <v>1</v>
      </c>
      <c r="AN191" s="11" t="str">
        <f t="shared" ca="1" si="154"/>
        <v/>
      </c>
      <c r="AO191" s="11" t="str">
        <f t="shared" ca="1" si="155"/>
        <v/>
      </c>
      <c r="AP191" s="11" t="str">
        <f t="shared" ca="1" si="156"/>
        <v/>
      </c>
      <c r="AQ191" s="11" t="str">
        <f t="shared" ca="1" si="157"/>
        <v/>
      </c>
      <c r="AR191" s="11" t="str">
        <f t="shared" ca="1" si="158"/>
        <v/>
      </c>
      <c r="AS191" s="11" t="str">
        <f t="shared" ca="1" si="159"/>
        <v/>
      </c>
      <c r="AT191" s="11" t="str">
        <f t="shared" ca="1" si="160"/>
        <v/>
      </c>
      <c r="AU191" s="11" t="str">
        <f t="shared" ca="1" si="161"/>
        <v/>
      </c>
      <c r="AV191" s="11" t="str">
        <f t="shared" ca="1" si="162"/>
        <v/>
      </c>
      <c r="AW191" s="11" t="str">
        <f t="shared" ca="1" si="163"/>
        <v/>
      </c>
      <c r="AX191" s="11" t="str">
        <f t="shared" ca="1" si="164"/>
        <v/>
      </c>
      <c r="AY191" s="11" t="str">
        <f t="shared" ca="1" si="165"/>
        <v/>
      </c>
      <c r="AZ191" s="11" t="str">
        <f t="shared" ca="1" si="166"/>
        <v/>
      </c>
      <c r="BA191" s="11">
        <f t="shared" ca="1" si="167"/>
        <v>1</v>
      </c>
      <c r="BB191" s="11" t="str">
        <f t="shared" ca="1" si="113"/>
        <v/>
      </c>
      <c r="BC191" s="11">
        <f t="shared" ca="1" si="96"/>
        <v>1230701</v>
      </c>
      <c r="BE191" s="11">
        <f ca="1">COUNT($AN191:AN191)</f>
        <v>0</v>
      </c>
      <c r="BF191" s="11">
        <f ca="1">COUNT($AN191:AO191)</f>
        <v>0</v>
      </c>
      <c r="BG191" s="11">
        <f ca="1">COUNT($AN191:AP191)</f>
        <v>0</v>
      </c>
      <c r="BH191" s="11">
        <f ca="1">COUNT($AN191:AQ191)</f>
        <v>0</v>
      </c>
      <c r="BI191" s="11">
        <f ca="1">COUNT($AN191:AR191)</f>
        <v>0</v>
      </c>
      <c r="BJ191" s="11">
        <f ca="1">COUNT($AN191:AS191)</f>
        <v>0</v>
      </c>
      <c r="BK191" s="11">
        <f ca="1">COUNT($AN191:AT191)</f>
        <v>0</v>
      </c>
      <c r="BL191" s="11">
        <f ca="1">COUNT($AN191:AU191)</f>
        <v>0</v>
      </c>
      <c r="BM191" s="11">
        <f ca="1">COUNT($AN191:AV191)</f>
        <v>0</v>
      </c>
      <c r="BN191" s="11">
        <f ca="1">COUNT($AN191:AW191)</f>
        <v>0</v>
      </c>
      <c r="BO191" s="11">
        <f ca="1">COUNT($AN191:AX191)</f>
        <v>0</v>
      </c>
      <c r="BP191" s="11">
        <f ca="1">COUNT($AN191:AY191)</f>
        <v>0</v>
      </c>
      <c r="BQ191" s="11">
        <f ca="1">COUNT($AN191:AZ191)</f>
        <v>0</v>
      </c>
      <c r="BR191" s="11">
        <f ca="1">COUNT($AN191:BA191)</f>
        <v>1</v>
      </c>
      <c r="BS191" s="11">
        <f ca="1">COUNT($AN191:BB191)</f>
        <v>1</v>
      </c>
      <c r="BT191" s="11">
        <f t="shared" ca="1" si="168"/>
        <v>2</v>
      </c>
      <c r="BV191" s="11">
        <f ca="1">IFERROR(HLOOKUP(BV$1,$BE191:$BS$216,ROWS($BE191:$BE$216),0),"")</f>
        <v>1210701</v>
      </c>
      <c r="BW191" s="11">
        <f ca="1">IFERROR(HLOOKUP(BW$1,$BE191:$BT$216,ROWS($BE191:$BE$216),0),"")</f>
        <v>1230701</v>
      </c>
      <c r="BX191" s="11" t="str">
        <f ca="1">IFERROR(HLOOKUP(BX$1,$BE191:$BS$216,ROWS($BE191:$BE$216),0),"")</f>
        <v/>
      </c>
      <c r="BY191" s="11" t="str">
        <f ca="1">IFERROR(HLOOKUP(BY$1,$BE191:$BT$216,ROWS($BE191:$BE$216),0),"")</f>
        <v/>
      </c>
      <c r="BZ191" s="11" t="str">
        <f ca="1">IFERROR(HLOOKUP(BZ$1,$BE191:$BS$216,ROWS($BE191:$BE$216),0),"")</f>
        <v/>
      </c>
      <c r="CA191" s="11" t="str">
        <f ca="1">IFERROR(HLOOKUP(CA$1,$BE191:$BT$216,ROWS($BE191:$BE$216),0),"")</f>
        <v/>
      </c>
      <c r="CB191" s="11"/>
      <c r="CC191" s="11"/>
      <c r="CD191" s="11" t="str">
        <f t="shared" ca="1" si="141"/>
        <v>if(Name() == "APOLLOTRI-BOM") { includeOK = (DateNum() &gt;= 1210701 AND DateNum() &lt; 1230701); }</v>
      </c>
    </row>
    <row r="192" spans="1:82" x14ac:dyDescent="0.45">
      <c r="B192" s="4" t="s">
        <v>15468</v>
      </c>
      <c r="C192" s="4" t="s">
        <v>22785</v>
      </c>
      <c r="D192" s="4" t="s">
        <v>23855</v>
      </c>
      <c r="F192" s="11" t="s">
        <v>18047</v>
      </c>
      <c r="G192" s="11">
        <f t="shared" si="142"/>
        <v>0</v>
      </c>
      <c r="H192" s="11">
        <f t="shared" si="143"/>
        <v>0</v>
      </c>
      <c r="I192" s="11">
        <f t="shared" si="144"/>
        <v>0</v>
      </c>
      <c r="J192" s="11">
        <f t="shared" si="145"/>
        <v>0</v>
      </c>
      <c r="K192" s="11">
        <f t="shared" si="146"/>
        <v>0</v>
      </c>
      <c r="L192" s="11">
        <f t="shared" si="147"/>
        <v>0</v>
      </c>
      <c r="M192" s="11">
        <f t="shared" si="148"/>
        <v>0</v>
      </c>
      <c r="N192" s="11">
        <f t="shared" si="149"/>
        <v>0</v>
      </c>
      <c r="O192" s="11">
        <f t="shared" si="150"/>
        <v>0</v>
      </c>
      <c r="P192" s="11">
        <f t="shared" si="151"/>
        <v>0</v>
      </c>
      <c r="Q192" s="11">
        <f t="shared" si="152"/>
        <v>0</v>
      </c>
      <c r="R192" s="11">
        <f>IFERROR(IF(VLOOKUP(#REF!,$C$347:$C$376,1,0)=#REF!,1,0),0)</f>
        <v>0</v>
      </c>
      <c r="S192" s="11">
        <f>IFERROR(IF(VLOOKUP(#REF!,$C$379:$C$407,1,0)=#REF!,1,0),0)</f>
        <v>0</v>
      </c>
      <c r="T192" s="11">
        <f t="shared" si="153"/>
        <v>1</v>
      </c>
      <c r="U192" s="11">
        <f t="shared" si="110"/>
        <v>1</v>
      </c>
      <c r="W192" s="11">
        <f ca="1">IF(SUM($W192:W192)&gt;0,IF(AND(G192=1,F192&lt;&gt;1),1,IF(AND(G192=0,F192&lt;&gt;0),-1,0)),IF(AND(G192=1,F192&lt;&gt;1),1,0))</f>
        <v>0</v>
      </c>
      <c r="X192" s="11">
        <f ca="1">IF(SUM($W192:W192)&gt;0,IF(AND(H192=1,G192&lt;&gt;1),1,IF(AND(H192=0,G192&lt;&gt;0),-1,0)),IF(AND(H192=1,G192&lt;&gt;1),1,0))</f>
        <v>0</v>
      </c>
      <c r="Y192" s="11">
        <f ca="1">IF(SUM($W192:X192)&gt;0,IF(AND(I192=1,H192&lt;&gt;1),1,IF(AND(I192=0,H192&lt;&gt;0),-1,0)),IF(AND(I192=1,H192&lt;&gt;1),1,0))</f>
        <v>0</v>
      </c>
      <c r="Z192" s="11">
        <f ca="1">IF(SUM($W192:Y192)&gt;0,IF(AND(J192=1,I192&lt;&gt;1),1,IF(AND(J192=0,I192&lt;&gt;0),-1,0)),IF(AND(J192=1,I192&lt;&gt;1),1,0))</f>
        <v>0</v>
      </c>
      <c r="AA192" s="11">
        <f ca="1">IF(SUM($W192:Z192)&gt;0,IF(AND(K192=1,J192&lt;&gt;1),1,IF(AND(K192=0,J192&lt;&gt;0),-1,0)),IF(AND(K192=1,J192&lt;&gt;1),1,0))</f>
        <v>0</v>
      </c>
      <c r="AB192" s="11">
        <f ca="1">IF(SUM($W192:AA192)&gt;0,IF(AND(L192=1,K192&lt;&gt;1),1,IF(AND(L192=0,K192&lt;&gt;0),-1,0)),IF(AND(L192=1,K192&lt;&gt;1),1,0))</f>
        <v>0</v>
      </c>
      <c r="AC192" s="11">
        <f ca="1">IF(SUM($W192:AB192)&gt;0,IF(AND(M192=1,L192&lt;&gt;1),1,IF(AND(M192=0,L192&lt;&gt;0),-1,0)),IF(AND(M192=1,L192&lt;&gt;1),1,0))</f>
        <v>0</v>
      </c>
      <c r="AD192" s="11">
        <f ca="1">IF(SUM($W192:AC192)&gt;0,IF(AND(N192=1,M192&lt;&gt;1),1,IF(AND(N192=0,M192&lt;&gt;0),-1,0)),IF(AND(N192=1,M192&lt;&gt;1),1,0))</f>
        <v>0</v>
      </c>
      <c r="AE192" s="11">
        <f ca="1">IF(SUM($W192:AD192)&gt;0,IF(AND(O192=1,N192&lt;&gt;1),1,IF(AND(O192=0,N192&lt;&gt;0),-1,0)),IF(AND(O192=1,N192&lt;&gt;1),1,0))</f>
        <v>0</v>
      </c>
      <c r="AF192" s="11">
        <f ca="1">IF(SUM($W192:AE192)&gt;0,IF(AND(P192=1,O192&lt;&gt;1),1,IF(AND(P192=0,O192&lt;&gt;0),-1,0)),IF(AND(P192=1,O192&lt;&gt;1),1,0))</f>
        <v>0</v>
      </c>
      <c r="AG192" s="11">
        <f ca="1">IF(SUM($W192:AF192)&gt;0,IF(AND(Q192=1,P192&lt;&gt;1),1,IF(AND(Q192=0,P192&lt;&gt;0),-1,0)),IF(AND(Q192=1,P192&lt;&gt;1),1,0))</f>
        <v>0</v>
      </c>
      <c r="AH192" s="11">
        <f ca="1">IF(SUM($W192:AG192)&gt;0,IF(AND(R192=1,Q192&lt;&gt;1),1,IF(AND(R192=0,Q192&lt;&gt;0),-1,0)),IF(AND(R192=1,Q192&lt;&gt;1),1,0))</f>
        <v>0</v>
      </c>
      <c r="AI192" s="11">
        <f ca="1">IF(SUM($W192:AH192)&gt;0,IF(AND(S192=1,R192&lt;&gt;1),1,IF(AND(S192=0,R192&lt;&gt;0),-1,0)),IF(AND(S192=1,R192&lt;&gt;1),1,0))</f>
        <v>0</v>
      </c>
      <c r="AJ192" s="11">
        <f ca="1">IF(SUM($W192:AI192)&gt;0,IF(AND(T192=1,S192&lt;&gt;1),1,IF(AND(T192=0,S192&lt;&gt;0),-1,0)),IF(AND(T192=1,S192&lt;&gt;1),1,0))</f>
        <v>1</v>
      </c>
      <c r="AK192" s="11">
        <f ca="1">IF(SUM($W192:AJ192)&gt;0,IF(AND(U192=1,T192&lt;&gt;1),1,IF(AND(U192=0,T192&lt;&gt;0),-1,0)),IF(AND(U192=1,T192&lt;&gt;1),1,0))</f>
        <v>0</v>
      </c>
      <c r="AL192" s="11">
        <f t="shared" ca="1" si="111"/>
        <v>1</v>
      </c>
      <c r="AN192" s="11" t="str">
        <f t="shared" ca="1" si="154"/>
        <v/>
      </c>
      <c r="AO192" s="11" t="str">
        <f t="shared" ca="1" si="155"/>
        <v/>
      </c>
      <c r="AP192" s="11" t="str">
        <f t="shared" ca="1" si="156"/>
        <v/>
      </c>
      <c r="AQ192" s="11" t="str">
        <f t="shared" ca="1" si="157"/>
        <v/>
      </c>
      <c r="AR192" s="11" t="str">
        <f t="shared" ca="1" si="158"/>
        <v/>
      </c>
      <c r="AS192" s="11" t="str">
        <f t="shared" ca="1" si="159"/>
        <v/>
      </c>
      <c r="AT192" s="11" t="str">
        <f t="shared" ca="1" si="160"/>
        <v/>
      </c>
      <c r="AU192" s="11" t="str">
        <f t="shared" ca="1" si="161"/>
        <v/>
      </c>
      <c r="AV192" s="11" t="str">
        <f t="shared" ca="1" si="162"/>
        <v/>
      </c>
      <c r="AW192" s="11" t="str">
        <f t="shared" ca="1" si="163"/>
        <v/>
      </c>
      <c r="AX192" s="11" t="str">
        <f t="shared" ca="1" si="164"/>
        <v/>
      </c>
      <c r="AY192" s="11" t="str">
        <f t="shared" ca="1" si="165"/>
        <v/>
      </c>
      <c r="AZ192" s="11" t="str">
        <f t="shared" ca="1" si="166"/>
        <v/>
      </c>
      <c r="BA192" s="11">
        <f t="shared" ca="1" si="167"/>
        <v>1</v>
      </c>
      <c r="BB192" s="11" t="str">
        <f t="shared" ca="1" si="113"/>
        <v/>
      </c>
      <c r="BC192" s="11">
        <f t="shared" ca="1" si="96"/>
        <v>1230701</v>
      </c>
      <c r="BE192" s="11">
        <f ca="1">COUNT($AN192:AN192)</f>
        <v>0</v>
      </c>
      <c r="BF192" s="11">
        <f ca="1">COUNT($AN192:AO192)</f>
        <v>0</v>
      </c>
      <c r="BG192" s="11">
        <f ca="1">COUNT($AN192:AP192)</f>
        <v>0</v>
      </c>
      <c r="BH192" s="11">
        <f ca="1">COUNT($AN192:AQ192)</f>
        <v>0</v>
      </c>
      <c r="BI192" s="11">
        <f ca="1">COUNT($AN192:AR192)</f>
        <v>0</v>
      </c>
      <c r="BJ192" s="11">
        <f ca="1">COUNT($AN192:AS192)</f>
        <v>0</v>
      </c>
      <c r="BK192" s="11">
        <f ca="1">COUNT($AN192:AT192)</f>
        <v>0</v>
      </c>
      <c r="BL192" s="11">
        <f ca="1">COUNT($AN192:AU192)</f>
        <v>0</v>
      </c>
      <c r="BM192" s="11">
        <f ca="1">COUNT($AN192:AV192)</f>
        <v>0</v>
      </c>
      <c r="BN192" s="11">
        <f ca="1">COUNT($AN192:AW192)</f>
        <v>0</v>
      </c>
      <c r="BO192" s="11">
        <f ca="1">COUNT($AN192:AX192)</f>
        <v>0</v>
      </c>
      <c r="BP192" s="11">
        <f ca="1">COUNT($AN192:AY192)</f>
        <v>0</v>
      </c>
      <c r="BQ192" s="11">
        <f ca="1">COUNT($AN192:AZ192)</f>
        <v>0</v>
      </c>
      <c r="BR192" s="11">
        <f ca="1">COUNT($AN192:BA192)</f>
        <v>1</v>
      </c>
      <c r="BS192" s="11">
        <f ca="1">COUNT($AN192:BB192)</f>
        <v>1</v>
      </c>
      <c r="BT192" s="11">
        <f t="shared" ca="1" si="168"/>
        <v>2</v>
      </c>
      <c r="BV192" s="11">
        <f ca="1">IFERROR(HLOOKUP(BV$1,$BE192:$BS$216,ROWS($BE192:$BE$216),0),"")</f>
        <v>1210701</v>
      </c>
      <c r="BW192" s="11">
        <f ca="1">IFERROR(HLOOKUP(BW$1,$BE192:$BT$216,ROWS($BE192:$BE$216),0),"")</f>
        <v>1230701</v>
      </c>
      <c r="BX192" s="11" t="str">
        <f ca="1">IFERROR(HLOOKUP(BX$1,$BE192:$BS$216,ROWS($BE192:$BE$216),0),"")</f>
        <v/>
      </c>
      <c r="BY192" s="11" t="str">
        <f ca="1">IFERROR(HLOOKUP(BY$1,$BE192:$BT$216,ROWS($BE192:$BE$216),0),"")</f>
        <v/>
      </c>
      <c r="BZ192" s="11" t="str">
        <f ca="1">IFERROR(HLOOKUP(BZ$1,$BE192:$BS$216,ROWS($BE192:$BE$216),0),"")</f>
        <v/>
      </c>
      <c r="CA192" s="11" t="str">
        <f ca="1">IFERROR(HLOOKUP(CA$1,$BE192:$BT$216,ROWS($BE192:$BE$216),0),"")</f>
        <v/>
      </c>
      <c r="CB192" s="11"/>
      <c r="CC192" s="11"/>
      <c r="CD192" s="11" t="str">
        <f t="shared" ca="1" si="141"/>
        <v>if(Name() == "ANDHRAPET-BOM") { includeOK = (DateNum() &gt;= 1210701 AND DateNum() &lt; 1230701); }</v>
      </c>
    </row>
    <row r="193" spans="2:82" x14ac:dyDescent="0.45">
      <c r="B193" s="4" t="s">
        <v>85</v>
      </c>
      <c r="C193" s="4" t="s">
        <v>18557</v>
      </c>
      <c r="D193" s="4" t="s">
        <v>23828</v>
      </c>
      <c r="F193" s="11" t="s">
        <v>18287</v>
      </c>
      <c r="G193" s="11">
        <f t="shared" si="142"/>
        <v>0</v>
      </c>
      <c r="H193" s="11">
        <f t="shared" si="143"/>
        <v>0</v>
      </c>
      <c r="I193" s="11">
        <f t="shared" si="144"/>
        <v>0</v>
      </c>
      <c r="J193" s="11">
        <f t="shared" si="145"/>
        <v>0</v>
      </c>
      <c r="K193" s="11">
        <f t="shared" si="146"/>
        <v>0</v>
      </c>
      <c r="L193" s="11">
        <f t="shared" si="147"/>
        <v>0</v>
      </c>
      <c r="M193" s="11">
        <f t="shared" si="148"/>
        <v>0</v>
      </c>
      <c r="N193" s="11">
        <f t="shared" si="149"/>
        <v>0</v>
      </c>
      <c r="O193" s="11">
        <f t="shared" si="150"/>
        <v>0</v>
      </c>
      <c r="P193" s="11">
        <f t="shared" si="151"/>
        <v>0</v>
      </c>
      <c r="Q193" s="11">
        <f t="shared" si="152"/>
        <v>0</v>
      </c>
      <c r="R193" s="11">
        <f>IFERROR(IF(VLOOKUP(#REF!,$C$347:$C$376,1,0)=#REF!,1,0),0)</f>
        <v>0</v>
      </c>
      <c r="S193" s="11">
        <f>IFERROR(IF(VLOOKUP(#REF!,$C$379:$C$407,1,0)=#REF!,1,0),0)</f>
        <v>0</v>
      </c>
      <c r="T193" s="11">
        <f t="shared" si="153"/>
        <v>1</v>
      </c>
      <c r="U193" s="11">
        <f t="shared" si="110"/>
        <v>0</v>
      </c>
      <c r="W193" s="11">
        <f ca="1">IF(SUM($W193:W193)&gt;0,IF(AND(G193=1,F193&lt;&gt;1),1,IF(AND(G193=0,F193&lt;&gt;0),-1,0)),IF(AND(G193=1,F193&lt;&gt;1),1,0))</f>
        <v>0</v>
      </c>
      <c r="X193" s="11">
        <f ca="1">IF(SUM($W193:W193)&gt;0,IF(AND(H193=1,G193&lt;&gt;1),1,IF(AND(H193=0,G193&lt;&gt;0),-1,0)),IF(AND(H193=1,G193&lt;&gt;1),1,0))</f>
        <v>0</v>
      </c>
      <c r="Y193" s="11">
        <f ca="1">IF(SUM($W193:X193)&gt;0,IF(AND(I193=1,H193&lt;&gt;1),1,IF(AND(I193=0,H193&lt;&gt;0),-1,0)),IF(AND(I193=1,H193&lt;&gt;1),1,0))</f>
        <v>0</v>
      </c>
      <c r="Z193" s="11">
        <f ca="1">IF(SUM($W193:Y193)&gt;0,IF(AND(J193=1,I193&lt;&gt;1),1,IF(AND(J193=0,I193&lt;&gt;0),-1,0)),IF(AND(J193=1,I193&lt;&gt;1),1,0))</f>
        <v>0</v>
      </c>
      <c r="AA193" s="11">
        <f ca="1">IF(SUM($W193:Z193)&gt;0,IF(AND(K193=1,J193&lt;&gt;1),1,IF(AND(K193=0,J193&lt;&gt;0),-1,0)),IF(AND(K193=1,J193&lt;&gt;1),1,0))</f>
        <v>0</v>
      </c>
      <c r="AB193" s="11">
        <f ca="1">IF(SUM($W193:AA193)&gt;0,IF(AND(L193=1,K193&lt;&gt;1),1,IF(AND(L193=0,K193&lt;&gt;0),-1,0)),IF(AND(L193=1,K193&lt;&gt;1),1,0))</f>
        <v>0</v>
      </c>
      <c r="AC193" s="11">
        <f ca="1">IF(SUM($W193:AB193)&gt;0,IF(AND(M193=1,L193&lt;&gt;1),1,IF(AND(M193=0,L193&lt;&gt;0),-1,0)),IF(AND(M193=1,L193&lt;&gt;1),1,0))</f>
        <v>0</v>
      </c>
      <c r="AD193" s="11">
        <f ca="1">IF(SUM($W193:AC193)&gt;0,IF(AND(N193=1,M193&lt;&gt;1),1,IF(AND(N193=0,M193&lt;&gt;0),-1,0)),IF(AND(N193=1,M193&lt;&gt;1),1,0))</f>
        <v>0</v>
      </c>
      <c r="AE193" s="11">
        <f ca="1">IF(SUM($W193:AD193)&gt;0,IF(AND(O193=1,N193&lt;&gt;1),1,IF(AND(O193=0,N193&lt;&gt;0),-1,0)),IF(AND(O193=1,N193&lt;&gt;1),1,0))</f>
        <v>0</v>
      </c>
      <c r="AF193" s="11">
        <f ca="1">IF(SUM($W193:AE193)&gt;0,IF(AND(P193=1,O193&lt;&gt;1),1,IF(AND(P193=0,O193&lt;&gt;0),-1,0)),IF(AND(P193=1,O193&lt;&gt;1),1,0))</f>
        <v>0</v>
      </c>
      <c r="AG193" s="11">
        <f ca="1">IF(SUM($W193:AF193)&gt;0,IF(AND(Q193=1,P193&lt;&gt;1),1,IF(AND(Q193=0,P193&lt;&gt;0),-1,0)),IF(AND(Q193=1,P193&lt;&gt;1),1,0))</f>
        <v>0</v>
      </c>
      <c r="AH193" s="11">
        <f ca="1">IF(SUM($W193:AG193)&gt;0,IF(AND(R193=1,Q193&lt;&gt;1),1,IF(AND(R193=0,Q193&lt;&gt;0),-1,0)),IF(AND(R193=1,Q193&lt;&gt;1),1,0))</f>
        <v>0</v>
      </c>
      <c r="AI193" s="11">
        <f ca="1">IF(SUM($W193:AH193)&gt;0,IF(AND(S193=1,R193&lt;&gt;1),1,IF(AND(S193=0,R193&lt;&gt;0),-1,0)),IF(AND(S193=1,R193&lt;&gt;1),1,0))</f>
        <v>0</v>
      </c>
      <c r="AJ193" s="11">
        <f ca="1">IF(SUM($W193:AI193)&gt;0,IF(AND(T193=1,S193&lt;&gt;1),1,IF(AND(T193=0,S193&lt;&gt;0),-1,0)),IF(AND(T193=1,S193&lt;&gt;1),1,0))</f>
        <v>1</v>
      </c>
      <c r="AK193" s="11">
        <f ca="1">IF(SUM($W193:AJ193)&gt;0,IF(AND(U193=1,T193&lt;&gt;1),1,IF(AND(U193=0,T193&lt;&gt;0),-1,0)),IF(AND(U193=1,T193&lt;&gt;1),1,0))</f>
        <v>-1</v>
      </c>
      <c r="AL193" s="11">
        <f t="shared" ca="1" si="111"/>
        <v>1</v>
      </c>
      <c r="AN193" s="11" t="str">
        <f t="shared" ca="1" si="154"/>
        <v/>
      </c>
      <c r="AO193" s="11" t="str">
        <f t="shared" ca="1" si="155"/>
        <v/>
      </c>
      <c r="AP193" s="11" t="str">
        <f t="shared" ca="1" si="156"/>
        <v/>
      </c>
      <c r="AQ193" s="11" t="str">
        <f t="shared" ca="1" si="157"/>
        <v/>
      </c>
      <c r="AR193" s="11" t="str">
        <f t="shared" ca="1" si="158"/>
        <v/>
      </c>
      <c r="AS193" s="11" t="str">
        <f t="shared" ca="1" si="159"/>
        <v/>
      </c>
      <c r="AT193" s="11" t="str">
        <f t="shared" ca="1" si="160"/>
        <v/>
      </c>
      <c r="AU193" s="11" t="str">
        <f t="shared" ca="1" si="161"/>
        <v/>
      </c>
      <c r="AV193" s="11" t="str">
        <f t="shared" ca="1" si="162"/>
        <v/>
      </c>
      <c r="AW193" s="11" t="str">
        <f t="shared" ca="1" si="163"/>
        <v/>
      </c>
      <c r="AX193" s="11" t="str">
        <f t="shared" ca="1" si="164"/>
        <v/>
      </c>
      <c r="AY193" s="11" t="str">
        <f t="shared" ca="1" si="165"/>
        <v/>
      </c>
      <c r="AZ193" s="11" t="str">
        <f t="shared" ca="1" si="166"/>
        <v/>
      </c>
      <c r="BA193" s="11">
        <f t="shared" ca="1" si="167"/>
        <v>1</v>
      </c>
      <c r="BB193" s="11">
        <f t="shared" ca="1" si="113"/>
        <v>-1</v>
      </c>
      <c r="BC193" s="11" t="str">
        <f t="shared" ca="1" si="96"/>
        <v/>
      </c>
      <c r="BE193" s="11">
        <f ca="1">COUNT($AN193:AN193)</f>
        <v>0</v>
      </c>
      <c r="BF193" s="11">
        <f ca="1">COUNT($AN193:AO193)</f>
        <v>0</v>
      </c>
      <c r="BG193" s="11">
        <f ca="1">COUNT($AN193:AP193)</f>
        <v>0</v>
      </c>
      <c r="BH193" s="11">
        <f ca="1">COUNT($AN193:AQ193)</f>
        <v>0</v>
      </c>
      <c r="BI193" s="11">
        <f ca="1">COUNT($AN193:AR193)</f>
        <v>0</v>
      </c>
      <c r="BJ193" s="11">
        <f ca="1">COUNT($AN193:AS193)</f>
        <v>0</v>
      </c>
      <c r="BK193" s="11">
        <f ca="1">COUNT($AN193:AT193)</f>
        <v>0</v>
      </c>
      <c r="BL193" s="11">
        <f ca="1">COUNT($AN193:AU193)</f>
        <v>0</v>
      </c>
      <c r="BM193" s="11">
        <f ca="1">COUNT($AN193:AV193)</f>
        <v>0</v>
      </c>
      <c r="BN193" s="11">
        <f ca="1">COUNT($AN193:AW193)</f>
        <v>0</v>
      </c>
      <c r="BO193" s="11">
        <f ca="1">COUNT($AN193:AX193)</f>
        <v>0</v>
      </c>
      <c r="BP193" s="11">
        <f ca="1">COUNT($AN193:AY193)</f>
        <v>0</v>
      </c>
      <c r="BQ193" s="11">
        <f ca="1">COUNT($AN193:AZ193)</f>
        <v>0</v>
      </c>
      <c r="BR193" s="11">
        <f ca="1">COUNT($AN193:BA193)</f>
        <v>1</v>
      </c>
      <c r="BS193" s="11">
        <f ca="1">COUNT($AN193:BB193)</f>
        <v>2</v>
      </c>
      <c r="BT193" s="11">
        <f t="shared" ca="1" si="168"/>
        <v>2</v>
      </c>
      <c r="BV193" s="11">
        <f ca="1">IFERROR(HLOOKUP(BV$1,$BE193:$BS$216,ROWS($BE193:$BE$216),0),"")</f>
        <v>1210701</v>
      </c>
      <c r="BW193" s="11">
        <f ca="1">IFERROR(HLOOKUP(BW$1,$BE193:$BT$216,ROWS($BE193:$BE$216),0),"")</f>
        <v>1220701</v>
      </c>
      <c r="BX193" s="11" t="str">
        <f ca="1">IFERROR(HLOOKUP(BX$1,$BE193:$BS$216,ROWS($BE193:$BE$216),0),"")</f>
        <v/>
      </c>
      <c r="BY193" s="11" t="str">
        <f ca="1">IFERROR(HLOOKUP(BY$1,$BE193:$BT$216,ROWS($BE193:$BE$216),0),"")</f>
        <v/>
      </c>
      <c r="BZ193" s="11" t="str">
        <f ca="1">IFERROR(HLOOKUP(BZ$1,$BE193:$BS$216,ROWS($BE193:$BE$216),0),"")</f>
        <v/>
      </c>
      <c r="CA193" s="11" t="str">
        <f ca="1">IFERROR(HLOOKUP(CA$1,$BE193:$BT$216,ROWS($BE193:$BE$216),0),"")</f>
        <v/>
      </c>
      <c r="CB193" s="11"/>
      <c r="CC193" s="11"/>
      <c r="CD193" s="11" t="str">
        <f t="shared" ca="1" si="141"/>
        <v>if(Name() == "AXTEL-BOM") { includeOK = (DateNum() &gt;= 1210701 AND DateNum() &lt; 1220701); }</v>
      </c>
    </row>
    <row r="194" spans="2:82" x14ac:dyDescent="0.45">
      <c r="B194" s="4" t="s">
        <v>65</v>
      </c>
      <c r="C194" s="4" t="s">
        <v>21311</v>
      </c>
      <c r="D194" s="4" t="s">
        <v>23808</v>
      </c>
      <c r="F194" s="11" t="s">
        <v>23957</v>
      </c>
      <c r="G194" s="11">
        <f t="shared" si="142"/>
        <v>0</v>
      </c>
      <c r="H194" s="11">
        <f t="shared" si="143"/>
        <v>0</v>
      </c>
      <c r="I194" s="11">
        <f t="shared" si="144"/>
        <v>0</v>
      </c>
      <c r="J194" s="11">
        <f t="shared" si="145"/>
        <v>0</v>
      </c>
      <c r="K194" s="11">
        <f t="shared" si="146"/>
        <v>0</v>
      </c>
      <c r="L194" s="11">
        <f t="shared" si="147"/>
        <v>0</v>
      </c>
      <c r="M194" s="11">
        <f t="shared" si="148"/>
        <v>0</v>
      </c>
      <c r="N194" s="11">
        <f t="shared" si="149"/>
        <v>0</v>
      </c>
      <c r="O194" s="11">
        <f t="shared" si="150"/>
        <v>0</v>
      </c>
      <c r="P194" s="11">
        <f t="shared" si="151"/>
        <v>0</v>
      </c>
      <c r="Q194" s="11">
        <f t="shared" si="152"/>
        <v>0</v>
      </c>
      <c r="R194" s="11">
        <f>IFERROR(IF(VLOOKUP(#REF!,$C$347:$C$376,1,0)=#REF!,1,0),0)</f>
        <v>0</v>
      </c>
      <c r="S194" s="11">
        <f>IFERROR(IF(VLOOKUP(#REF!,$C$379:$C$407,1,0)=#REF!,1,0),0)</f>
        <v>0</v>
      </c>
      <c r="T194" s="11">
        <f t="shared" si="153"/>
        <v>1</v>
      </c>
      <c r="U194" s="11">
        <f t="shared" si="110"/>
        <v>0</v>
      </c>
      <c r="W194" s="11">
        <f ca="1">IF(SUM($W194:W194)&gt;0,IF(AND(G194=1,F194&lt;&gt;1),1,IF(AND(G194=0,F194&lt;&gt;0),-1,0)),IF(AND(G194=1,F194&lt;&gt;1),1,0))</f>
        <v>0</v>
      </c>
      <c r="X194" s="11">
        <f ca="1">IF(SUM($W194:W194)&gt;0,IF(AND(H194=1,G194&lt;&gt;1),1,IF(AND(H194=0,G194&lt;&gt;0),-1,0)),IF(AND(H194=1,G194&lt;&gt;1),1,0))</f>
        <v>0</v>
      </c>
      <c r="Y194" s="11">
        <f ca="1">IF(SUM($W194:X194)&gt;0,IF(AND(I194=1,H194&lt;&gt;1),1,IF(AND(I194=0,H194&lt;&gt;0),-1,0)),IF(AND(I194=1,H194&lt;&gt;1),1,0))</f>
        <v>0</v>
      </c>
      <c r="Z194" s="11">
        <f ca="1">IF(SUM($W194:Y194)&gt;0,IF(AND(J194=1,I194&lt;&gt;1),1,IF(AND(J194=0,I194&lt;&gt;0),-1,0)),IF(AND(J194=1,I194&lt;&gt;1),1,0))</f>
        <v>0</v>
      </c>
      <c r="AA194" s="11">
        <f ca="1">IF(SUM($W194:Z194)&gt;0,IF(AND(K194=1,J194&lt;&gt;1),1,IF(AND(K194=0,J194&lt;&gt;0),-1,0)),IF(AND(K194=1,J194&lt;&gt;1),1,0))</f>
        <v>0</v>
      </c>
      <c r="AB194" s="11">
        <f ca="1">IF(SUM($W194:AA194)&gt;0,IF(AND(L194=1,K194&lt;&gt;1),1,IF(AND(L194=0,K194&lt;&gt;0),-1,0)),IF(AND(L194=1,K194&lt;&gt;1),1,0))</f>
        <v>0</v>
      </c>
      <c r="AC194" s="11">
        <f ca="1">IF(SUM($W194:AB194)&gt;0,IF(AND(M194=1,L194&lt;&gt;1),1,IF(AND(M194=0,L194&lt;&gt;0),-1,0)),IF(AND(M194=1,L194&lt;&gt;1),1,0))</f>
        <v>0</v>
      </c>
      <c r="AD194" s="11">
        <f ca="1">IF(SUM($W194:AC194)&gt;0,IF(AND(N194=1,M194&lt;&gt;1),1,IF(AND(N194=0,M194&lt;&gt;0),-1,0)),IF(AND(N194=1,M194&lt;&gt;1),1,0))</f>
        <v>0</v>
      </c>
      <c r="AE194" s="11">
        <f ca="1">IF(SUM($W194:AD194)&gt;0,IF(AND(O194=1,N194&lt;&gt;1),1,IF(AND(O194=0,N194&lt;&gt;0),-1,0)),IF(AND(O194=1,N194&lt;&gt;1),1,0))</f>
        <v>0</v>
      </c>
      <c r="AF194" s="11">
        <f ca="1">IF(SUM($W194:AE194)&gt;0,IF(AND(P194=1,O194&lt;&gt;1),1,IF(AND(P194=0,O194&lt;&gt;0),-1,0)),IF(AND(P194=1,O194&lt;&gt;1),1,0))</f>
        <v>0</v>
      </c>
      <c r="AG194" s="11">
        <f ca="1">IF(SUM($W194:AF194)&gt;0,IF(AND(Q194=1,P194&lt;&gt;1),1,IF(AND(Q194=0,P194&lt;&gt;0),-1,0)),IF(AND(Q194=1,P194&lt;&gt;1),1,0))</f>
        <v>0</v>
      </c>
      <c r="AH194" s="11">
        <f ca="1">IF(SUM($W194:AG194)&gt;0,IF(AND(R194=1,Q194&lt;&gt;1),1,IF(AND(R194=0,Q194&lt;&gt;0),-1,0)),IF(AND(R194=1,Q194&lt;&gt;1),1,0))</f>
        <v>0</v>
      </c>
      <c r="AI194" s="11">
        <f ca="1">IF(SUM($W194:AH194)&gt;0,IF(AND(S194=1,R194&lt;&gt;1),1,IF(AND(S194=0,R194&lt;&gt;0),-1,0)),IF(AND(S194=1,R194&lt;&gt;1),1,0))</f>
        <v>0</v>
      </c>
      <c r="AJ194" s="11">
        <f ca="1">IF(SUM($W194:AI194)&gt;0,IF(AND(T194=1,S194&lt;&gt;1),1,IF(AND(T194=0,S194&lt;&gt;0),-1,0)),IF(AND(T194=1,S194&lt;&gt;1),1,0))</f>
        <v>1</v>
      </c>
      <c r="AK194" s="11">
        <f ca="1">IF(SUM($W194:AJ194)&gt;0,IF(AND(U194=1,T194&lt;&gt;1),1,IF(AND(U194=0,T194&lt;&gt;0),-1,0)),IF(AND(U194=1,T194&lt;&gt;1),1,0))</f>
        <v>-1</v>
      </c>
      <c r="AL194" s="11">
        <f t="shared" ca="1" si="111"/>
        <v>1</v>
      </c>
      <c r="AN194" s="11" t="str">
        <f t="shared" ca="1" si="154"/>
        <v/>
      </c>
      <c r="AO194" s="11" t="str">
        <f t="shared" ca="1" si="155"/>
        <v/>
      </c>
      <c r="AP194" s="11" t="str">
        <f t="shared" ca="1" si="156"/>
        <v/>
      </c>
      <c r="AQ194" s="11" t="str">
        <f t="shared" ca="1" si="157"/>
        <v/>
      </c>
      <c r="AR194" s="11" t="str">
        <f t="shared" ca="1" si="158"/>
        <v/>
      </c>
      <c r="AS194" s="11" t="str">
        <f t="shared" ca="1" si="159"/>
        <v/>
      </c>
      <c r="AT194" s="11" t="str">
        <f t="shared" ca="1" si="160"/>
        <v/>
      </c>
      <c r="AU194" s="11" t="str">
        <f t="shared" ca="1" si="161"/>
        <v/>
      </c>
      <c r="AV194" s="11" t="str">
        <f t="shared" ca="1" si="162"/>
        <v/>
      </c>
      <c r="AW194" s="11" t="str">
        <f t="shared" ca="1" si="163"/>
        <v/>
      </c>
      <c r="AX194" s="11" t="str">
        <f t="shared" ca="1" si="164"/>
        <v/>
      </c>
      <c r="AY194" s="11" t="str">
        <f t="shared" ca="1" si="165"/>
        <v/>
      </c>
      <c r="AZ194" s="11" t="str">
        <f t="shared" ca="1" si="166"/>
        <v/>
      </c>
      <c r="BA194" s="11">
        <f t="shared" ca="1" si="167"/>
        <v>1</v>
      </c>
      <c r="BB194" s="11">
        <f t="shared" ca="1" si="113"/>
        <v>-1</v>
      </c>
      <c r="BC194" s="11" t="str">
        <f t="shared" ca="1" si="96"/>
        <v/>
      </c>
      <c r="BE194" s="11">
        <f ca="1">COUNT($AN194:AN194)</f>
        <v>0</v>
      </c>
      <c r="BF194" s="11">
        <f ca="1">COUNT($AN194:AO194)</f>
        <v>0</v>
      </c>
      <c r="BG194" s="11">
        <f ca="1">COUNT($AN194:AP194)</f>
        <v>0</v>
      </c>
      <c r="BH194" s="11">
        <f ca="1">COUNT($AN194:AQ194)</f>
        <v>0</v>
      </c>
      <c r="BI194" s="11">
        <f ca="1">COUNT($AN194:AR194)</f>
        <v>0</v>
      </c>
      <c r="BJ194" s="11">
        <f ca="1">COUNT($AN194:AS194)</f>
        <v>0</v>
      </c>
      <c r="BK194" s="11">
        <f ca="1">COUNT($AN194:AT194)</f>
        <v>0</v>
      </c>
      <c r="BL194" s="11">
        <f ca="1">COUNT($AN194:AU194)</f>
        <v>0</v>
      </c>
      <c r="BM194" s="11">
        <f ca="1">COUNT($AN194:AV194)</f>
        <v>0</v>
      </c>
      <c r="BN194" s="11">
        <f ca="1">COUNT($AN194:AW194)</f>
        <v>0</v>
      </c>
      <c r="BO194" s="11">
        <f ca="1">COUNT($AN194:AX194)</f>
        <v>0</v>
      </c>
      <c r="BP194" s="11">
        <f ca="1">COUNT($AN194:AY194)</f>
        <v>0</v>
      </c>
      <c r="BQ194" s="11">
        <f ca="1">COUNT($AN194:AZ194)</f>
        <v>0</v>
      </c>
      <c r="BR194" s="11">
        <f ca="1">COUNT($AN194:BA194)</f>
        <v>1</v>
      </c>
      <c r="BS194" s="11">
        <f ca="1">COUNT($AN194:BB194)</f>
        <v>2</v>
      </c>
      <c r="BT194" s="11">
        <f t="shared" ca="1" si="168"/>
        <v>2</v>
      </c>
      <c r="BV194" s="11">
        <f ca="1">IFERROR(HLOOKUP(BV$1,$BE194:$BS$216,ROWS($BE194:$BE$216),0),"")</f>
        <v>1210701</v>
      </c>
      <c r="BW194" s="11">
        <f ca="1">IFERROR(HLOOKUP(BW$1,$BE194:$BT$216,ROWS($BE194:$BE$216),0),"")</f>
        <v>1220701</v>
      </c>
      <c r="BX194" s="11" t="str">
        <f ca="1">IFERROR(HLOOKUP(BX$1,$BE194:$BS$216,ROWS($BE194:$BE$216),0),"")</f>
        <v/>
      </c>
      <c r="BY194" s="11" t="str">
        <f ca="1">IFERROR(HLOOKUP(BY$1,$BE194:$BT$216,ROWS($BE194:$BE$216),0),"")</f>
        <v/>
      </c>
      <c r="BZ194" s="11" t="str">
        <f ca="1">IFERROR(HLOOKUP(BZ$1,$BE194:$BS$216,ROWS($BE194:$BE$216),0),"")</f>
        <v/>
      </c>
      <c r="CA194" s="11" t="str">
        <f ca="1">IFERROR(HLOOKUP(CA$1,$BE194:$BT$216,ROWS($BE194:$BE$216),0),"")</f>
        <v/>
      </c>
      <c r="CB194" s="11"/>
      <c r="CC194" s="11"/>
      <c r="CD194" s="11" t="str">
        <f t="shared" ca="1" si="141"/>
        <v>if(Name() == "ORIENTELEC-BOM") { includeOK = (DateNum() &gt;= 1210701 AND DateNum() &lt; 1220701); }</v>
      </c>
    </row>
    <row r="195" spans="2:82" x14ac:dyDescent="0.45">
      <c r="B195" s="4" t="s">
        <v>63</v>
      </c>
      <c r="C195" s="4" t="s">
        <v>19055</v>
      </c>
      <c r="D195" s="4" t="s">
        <v>23806</v>
      </c>
      <c r="F195" s="11" t="s">
        <v>18037</v>
      </c>
      <c r="G195" s="11">
        <f t="shared" si="142"/>
        <v>0</v>
      </c>
      <c r="H195" s="11">
        <f t="shared" si="143"/>
        <v>0</v>
      </c>
      <c r="I195" s="11">
        <f t="shared" si="144"/>
        <v>0</v>
      </c>
      <c r="J195" s="11">
        <f t="shared" si="145"/>
        <v>0</v>
      </c>
      <c r="K195" s="11">
        <f t="shared" si="146"/>
        <v>0</v>
      </c>
      <c r="L195" s="11">
        <f t="shared" si="147"/>
        <v>0</v>
      </c>
      <c r="M195" s="11">
        <f t="shared" si="148"/>
        <v>0</v>
      </c>
      <c r="N195" s="11">
        <f t="shared" si="149"/>
        <v>0</v>
      </c>
      <c r="O195" s="11">
        <f t="shared" si="150"/>
        <v>0</v>
      </c>
      <c r="P195" s="11">
        <f t="shared" si="151"/>
        <v>0</v>
      </c>
      <c r="Q195" s="11">
        <f t="shared" si="152"/>
        <v>0</v>
      </c>
      <c r="R195" s="11">
        <f>IFERROR(IF(VLOOKUP(#REF!,$C$347:$C$376,1,0)=#REF!,1,0),0)</f>
        <v>0</v>
      </c>
      <c r="S195" s="11">
        <f>IFERROR(IF(VLOOKUP(#REF!,$C$379:$C$407,1,0)=#REF!,1,0),0)</f>
        <v>0</v>
      </c>
      <c r="T195" s="11">
        <f t="shared" si="153"/>
        <v>1</v>
      </c>
      <c r="U195" s="11">
        <f t="shared" si="110"/>
        <v>0</v>
      </c>
      <c r="W195" s="11">
        <f ca="1">IF(SUM($W195:W195)&gt;0,IF(AND(G195=1,F195&lt;&gt;1),1,IF(AND(G195=0,F195&lt;&gt;0),-1,0)),IF(AND(G195=1,F195&lt;&gt;1),1,0))</f>
        <v>0</v>
      </c>
      <c r="X195" s="11">
        <f ca="1">IF(SUM($W195:W195)&gt;0,IF(AND(H195=1,G195&lt;&gt;1),1,IF(AND(H195=0,G195&lt;&gt;0),-1,0)),IF(AND(H195=1,G195&lt;&gt;1),1,0))</f>
        <v>0</v>
      </c>
      <c r="Y195" s="11">
        <f ca="1">IF(SUM($W195:X195)&gt;0,IF(AND(I195=1,H195&lt;&gt;1),1,IF(AND(I195=0,H195&lt;&gt;0),-1,0)),IF(AND(I195=1,H195&lt;&gt;1),1,0))</f>
        <v>0</v>
      </c>
      <c r="Z195" s="11">
        <f ca="1">IF(SUM($W195:Y195)&gt;0,IF(AND(J195=1,I195&lt;&gt;1),1,IF(AND(J195=0,I195&lt;&gt;0),-1,0)),IF(AND(J195=1,I195&lt;&gt;1),1,0))</f>
        <v>0</v>
      </c>
      <c r="AA195" s="11">
        <f ca="1">IF(SUM($W195:Z195)&gt;0,IF(AND(K195=1,J195&lt;&gt;1),1,IF(AND(K195=0,J195&lt;&gt;0),-1,0)),IF(AND(K195=1,J195&lt;&gt;1),1,0))</f>
        <v>0</v>
      </c>
      <c r="AB195" s="11">
        <f ca="1">IF(SUM($W195:AA195)&gt;0,IF(AND(L195=1,K195&lt;&gt;1),1,IF(AND(L195=0,K195&lt;&gt;0),-1,0)),IF(AND(L195=1,K195&lt;&gt;1),1,0))</f>
        <v>0</v>
      </c>
      <c r="AC195" s="11">
        <f ca="1">IF(SUM($W195:AB195)&gt;0,IF(AND(M195=1,L195&lt;&gt;1),1,IF(AND(M195=0,L195&lt;&gt;0),-1,0)),IF(AND(M195=1,L195&lt;&gt;1),1,0))</f>
        <v>0</v>
      </c>
      <c r="AD195" s="11">
        <f ca="1">IF(SUM($W195:AC195)&gt;0,IF(AND(N195=1,M195&lt;&gt;1),1,IF(AND(N195=0,M195&lt;&gt;0),-1,0)),IF(AND(N195=1,M195&lt;&gt;1),1,0))</f>
        <v>0</v>
      </c>
      <c r="AE195" s="11">
        <f ca="1">IF(SUM($W195:AD195)&gt;0,IF(AND(O195=1,N195&lt;&gt;1),1,IF(AND(O195=0,N195&lt;&gt;0),-1,0)),IF(AND(O195=1,N195&lt;&gt;1),1,0))</f>
        <v>0</v>
      </c>
      <c r="AF195" s="11">
        <f ca="1">IF(SUM($W195:AE195)&gt;0,IF(AND(P195=1,O195&lt;&gt;1),1,IF(AND(P195=0,O195&lt;&gt;0),-1,0)),IF(AND(P195=1,O195&lt;&gt;1),1,0))</f>
        <v>0</v>
      </c>
      <c r="AG195" s="11">
        <f ca="1">IF(SUM($W195:AF195)&gt;0,IF(AND(Q195=1,P195&lt;&gt;1),1,IF(AND(Q195=0,P195&lt;&gt;0),-1,0)),IF(AND(Q195=1,P195&lt;&gt;1),1,0))</f>
        <v>0</v>
      </c>
      <c r="AH195" s="11">
        <f ca="1">IF(SUM($W195:AG195)&gt;0,IF(AND(R195=1,Q195&lt;&gt;1),1,IF(AND(R195=0,Q195&lt;&gt;0),-1,0)),IF(AND(R195=1,Q195&lt;&gt;1),1,0))</f>
        <v>0</v>
      </c>
      <c r="AI195" s="11">
        <f ca="1">IF(SUM($W195:AH195)&gt;0,IF(AND(S195=1,R195&lt;&gt;1),1,IF(AND(S195=0,R195&lt;&gt;0),-1,0)),IF(AND(S195=1,R195&lt;&gt;1),1,0))</f>
        <v>0</v>
      </c>
      <c r="AJ195" s="11">
        <f ca="1">IF(SUM($W195:AI195)&gt;0,IF(AND(T195=1,S195&lt;&gt;1),1,IF(AND(T195=0,S195&lt;&gt;0),-1,0)),IF(AND(T195=1,S195&lt;&gt;1),1,0))</f>
        <v>1</v>
      </c>
      <c r="AK195" s="11">
        <f ca="1">IF(SUM($W195:AJ195)&gt;0,IF(AND(U195=1,T195&lt;&gt;1),1,IF(AND(U195=0,T195&lt;&gt;0),-1,0)),IF(AND(U195=1,T195&lt;&gt;1),1,0))</f>
        <v>-1</v>
      </c>
      <c r="AL195" s="11">
        <f t="shared" ca="1" si="111"/>
        <v>1</v>
      </c>
      <c r="AN195" s="11" t="str">
        <f t="shared" ca="1" si="154"/>
        <v/>
      </c>
      <c r="AO195" s="11" t="str">
        <f t="shared" ca="1" si="155"/>
        <v/>
      </c>
      <c r="AP195" s="11" t="str">
        <f t="shared" ca="1" si="156"/>
        <v/>
      </c>
      <c r="AQ195" s="11" t="str">
        <f t="shared" ca="1" si="157"/>
        <v/>
      </c>
      <c r="AR195" s="11" t="str">
        <f t="shared" ca="1" si="158"/>
        <v/>
      </c>
      <c r="AS195" s="11" t="str">
        <f t="shared" ca="1" si="159"/>
        <v/>
      </c>
      <c r="AT195" s="11" t="str">
        <f t="shared" ca="1" si="160"/>
        <v/>
      </c>
      <c r="AU195" s="11" t="str">
        <f t="shared" ca="1" si="161"/>
        <v/>
      </c>
      <c r="AV195" s="11" t="str">
        <f t="shared" ca="1" si="162"/>
        <v/>
      </c>
      <c r="AW195" s="11" t="str">
        <f t="shared" ca="1" si="163"/>
        <v/>
      </c>
      <c r="AX195" s="11" t="str">
        <f t="shared" ca="1" si="164"/>
        <v/>
      </c>
      <c r="AY195" s="11" t="str">
        <f t="shared" ca="1" si="165"/>
        <v/>
      </c>
      <c r="AZ195" s="11" t="str">
        <f t="shared" ca="1" si="166"/>
        <v/>
      </c>
      <c r="BA195" s="11">
        <f t="shared" ca="1" si="167"/>
        <v>1</v>
      </c>
      <c r="BB195" s="11">
        <f t="shared" ca="1" si="113"/>
        <v>-1</v>
      </c>
      <c r="BC195" s="11" t="str">
        <f t="shared" ref="BC195:BC214" ca="1" si="169">IF(OR(COUNT(AN195:BB195)=1,COUNT(AN195:BB195)=3,COUNT(AN195:BB195)=5,COUNT(AN195:BB195)=7,COUNT(AN195:BB195)=9,COUNT(AN195:BB195)=11,COUNT(AN195:BB195)=13),1230701,"")</f>
        <v/>
      </c>
      <c r="BE195" s="11">
        <f ca="1">COUNT($AN195:AN195)</f>
        <v>0</v>
      </c>
      <c r="BF195" s="11">
        <f ca="1">COUNT($AN195:AO195)</f>
        <v>0</v>
      </c>
      <c r="BG195" s="11">
        <f ca="1">COUNT($AN195:AP195)</f>
        <v>0</v>
      </c>
      <c r="BH195" s="11">
        <f ca="1">COUNT($AN195:AQ195)</f>
        <v>0</v>
      </c>
      <c r="BI195" s="11">
        <f ca="1">COUNT($AN195:AR195)</f>
        <v>0</v>
      </c>
      <c r="BJ195" s="11">
        <f ca="1">COUNT($AN195:AS195)</f>
        <v>0</v>
      </c>
      <c r="BK195" s="11">
        <f ca="1">COUNT($AN195:AT195)</f>
        <v>0</v>
      </c>
      <c r="BL195" s="11">
        <f ca="1">COUNT($AN195:AU195)</f>
        <v>0</v>
      </c>
      <c r="BM195" s="11">
        <f ca="1">COUNT($AN195:AV195)</f>
        <v>0</v>
      </c>
      <c r="BN195" s="11">
        <f ca="1">COUNT($AN195:AW195)</f>
        <v>0</v>
      </c>
      <c r="BO195" s="11">
        <f ca="1">COUNT($AN195:AX195)</f>
        <v>0</v>
      </c>
      <c r="BP195" s="11">
        <f ca="1">COUNT($AN195:AY195)</f>
        <v>0</v>
      </c>
      <c r="BQ195" s="11">
        <f ca="1">COUNT($AN195:AZ195)</f>
        <v>0</v>
      </c>
      <c r="BR195" s="11">
        <f ca="1">COUNT($AN195:BA195)</f>
        <v>1</v>
      </c>
      <c r="BS195" s="11">
        <f ca="1">COUNT($AN195:BB195)</f>
        <v>2</v>
      </c>
      <c r="BT195" s="11">
        <f t="shared" ca="1" si="168"/>
        <v>2</v>
      </c>
      <c r="BV195" s="11">
        <f ca="1">IFERROR(HLOOKUP(BV$1,$BE195:$BS$216,ROWS($BE195:$BE$216),0),"")</f>
        <v>1210701</v>
      </c>
      <c r="BW195" s="11">
        <f ca="1">IFERROR(HLOOKUP(BW$1,$BE195:$BT$216,ROWS($BE195:$BE$216),0),"")</f>
        <v>1220701</v>
      </c>
      <c r="BX195" s="11" t="str">
        <f ca="1">IFERROR(HLOOKUP(BX$1,$BE195:$BS$216,ROWS($BE195:$BE$216),0),"")</f>
        <v/>
      </c>
      <c r="BY195" s="11" t="str">
        <f ca="1">IFERROR(HLOOKUP(BY$1,$BE195:$BT$216,ROWS($BE195:$BE$216),0),"")</f>
        <v/>
      </c>
      <c r="BZ195" s="11" t="str">
        <f ca="1">IFERROR(HLOOKUP(BZ$1,$BE195:$BS$216,ROWS($BE195:$BE$216),0),"")</f>
        <v/>
      </c>
      <c r="CA195" s="11" t="str">
        <f ca="1">IFERROR(HLOOKUP(CA$1,$BE195:$BT$216,ROWS($BE195:$BE$216),0),"")</f>
        <v/>
      </c>
      <c r="CB195" s="11"/>
      <c r="CC195" s="11"/>
      <c r="CD195" s="11" t="str">
        <f t="shared" ca="1" si="141"/>
        <v>if(Name() == "AMRUTANJAN-BOM") { includeOK = (DateNum() &gt;= 1210701 AND DateNum() &lt; 1220701); }</v>
      </c>
    </row>
    <row r="196" spans="2:82" x14ac:dyDescent="0.45">
      <c r="B196" s="4" t="s">
        <v>107</v>
      </c>
      <c r="C196" s="4" t="s">
        <v>19419</v>
      </c>
      <c r="D196" s="4" t="s">
        <v>23856</v>
      </c>
      <c r="F196" s="11" t="s">
        <v>20011</v>
      </c>
      <c r="G196" s="11">
        <f t="shared" si="142"/>
        <v>0</v>
      </c>
      <c r="H196" s="11">
        <f t="shared" si="143"/>
        <v>0</v>
      </c>
      <c r="I196" s="11">
        <f t="shared" si="144"/>
        <v>0</v>
      </c>
      <c r="J196" s="11">
        <f t="shared" si="145"/>
        <v>0</v>
      </c>
      <c r="K196" s="11">
        <f t="shared" si="146"/>
        <v>0</v>
      </c>
      <c r="L196" s="11">
        <f t="shared" si="147"/>
        <v>0</v>
      </c>
      <c r="M196" s="11">
        <f t="shared" si="148"/>
        <v>0</v>
      </c>
      <c r="N196" s="11">
        <f t="shared" si="149"/>
        <v>0</v>
      </c>
      <c r="O196" s="11">
        <f t="shared" si="150"/>
        <v>0</v>
      </c>
      <c r="P196" s="11">
        <f t="shared" si="151"/>
        <v>0</v>
      </c>
      <c r="Q196" s="11">
        <f t="shared" si="152"/>
        <v>0</v>
      </c>
      <c r="R196" s="11">
        <f>IFERROR(IF(VLOOKUP(#REF!,$C$347:$C$376,1,0)=#REF!,1,0),0)</f>
        <v>0</v>
      </c>
      <c r="S196" s="11">
        <f>IFERROR(IF(VLOOKUP(#REF!,$C$379:$C$407,1,0)=#REF!,1,0),0)</f>
        <v>0</v>
      </c>
      <c r="T196" s="11">
        <f t="shared" si="153"/>
        <v>1</v>
      </c>
      <c r="U196" s="11">
        <f t="shared" ref="U196:U200" si="170">IFERROR(IF(VLOOKUP(F196,$C$438:$C$467,1,0)=F196,1,0),0)</f>
        <v>0</v>
      </c>
      <c r="W196" s="11">
        <f ca="1">IF(SUM($W196:W196)&gt;0,IF(AND(G196=1,F196&lt;&gt;1),1,IF(AND(G196=0,F196&lt;&gt;0),-1,0)),IF(AND(G196=1,F196&lt;&gt;1),1,0))</f>
        <v>0</v>
      </c>
      <c r="X196" s="11">
        <f ca="1">IF(SUM($W196:W196)&gt;0,IF(AND(H196=1,G196&lt;&gt;1),1,IF(AND(H196=0,G196&lt;&gt;0),-1,0)),IF(AND(H196=1,G196&lt;&gt;1),1,0))</f>
        <v>0</v>
      </c>
      <c r="Y196" s="11">
        <f ca="1">IF(SUM($W196:X196)&gt;0,IF(AND(I196=1,H196&lt;&gt;1),1,IF(AND(I196=0,H196&lt;&gt;0),-1,0)),IF(AND(I196=1,H196&lt;&gt;1),1,0))</f>
        <v>0</v>
      </c>
      <c r="Z196" s="11">
        <f ca="1">IF(SUM($W196:Y196)&gt;0,IF(AND(J196=1,I196&lt;&gt;1),1,IF(AND(J196=0,I196&lt;&gt;0),-1,0)),IF(AND(J196=1,I196&lt;&gt;1),1,0))</f>
        <v>0</v>
      </c>
      <c r="AA196" s="11">
        <f ca="1">IF(SUM($W196:Z196)&gt;0,IF(AND(K196=1,J196&lt;&gt;1),1,IF(AND(K196=0,J196&lt;&gt;0),-1,0)),IF(AND(K196=1,J196&lt;&gt;1),1,0))</f>
        <v>0</v>
      </c>
      <c r="AB196" s="11">
        <f ca="1">IF(SUM($W196:AA196)&gt;0,IF(AND(L196=1,K196&lt;&gt;1),1,IF(AND(L196=0,K196&lt;&gt;0),-1,0)),IF(AND(L196=1,K196&lt;&gt;1),1,0))</f>
        <v>0</v>
      </c>
      <c r="AC196" s="11">
        <f ca="1">IF(SUM($W196:AB196)&gt;0,IF(AND(M196=1,L196&lt;&gt;1),1,IF(AND(M196=0,L196&lt;&gt;0),-1,0)),IF(AND(M196=1,L196&lt;&gt;1),1,0))</f>
        <v>0</v>
      </c>
      <c r="AD196" s="11">
        <f ca="1">IF(SUM($W196:AC196)&gt;0,IF(AND(N196=1,M196&lt;&gt;1),1,IF(AND(N196=0,M196&lt;&gt;0),-1,0)),IF(AND(N196=1,M196&lt;&gt;1),1,0))</f>
        <v>0</v>
      </c>
      <c r="AE196" s="11">
        <f ca="1">IF(SUM($W196:AD196)&gt;0,IF(AND(O196=1,N196&lt;&gt;1),1,IF(AND(O196=0,N196&lt;&gt;0),-1,0)),IF(AND(O196=1,N196&lt;&gt;1),1,0))</f>
        <v>0</v>
      </c>
      <c r="AF196" s="11">
        <f ca="1">IF(SUM($W196:AE196)&gt;0,IF(AND(P196=1,O196&lt;&gt;1),1,IF(AND(P196=0,O196&lt;&gt;0),-1,0)),IF(AND(P196=1,O196&lt;&gt;1),1,0))</f>
        <v>0</v>
      </c>
      <c r="AG196" s="11">
        <f ca="1">IF(SUM($W196:AF196)&gt;0,IF(AND(Q196=1,P196&lt;&gt;1),1,IF(AND(Q196=0,P196&lt;&gt;0),-1,0)),IF(AND(Q196=1,P196&lt;&gt;1),1,0))</f>
        <v>0</v>
      </c>
      <c r="AH196" s="11">
        <f ca="1">IF(SUM($W196:AG196)&gt;0,IF(AND(R196=1,Q196&lt;&gt;1),1,IF(AND(R196=0,Q196&lt;&gt;0),-1,0)),IF(AND(R196=1,Q196&lt;&gt;1),1,0))</f>
        <v>0</v>
      </c>
      <c r="AI196" s="11">
        <f ca="1">IF(SUM($W196:AH196)&gt;0,IF(AND(S196=1,R196&lt;&gt;1),1,IF(AND(S196=0,R196&lt;&gt;0),-1,0)),IF(AND(S196=1,R196&lt;&gt;1),1,0))</f>
        <v>0</v>
      </c>
      <c r="AJ196" s="11">
        <f ca="1">IF(SUM($W196:AI196)&gt;0,IF(AND(T196=1,S196&lt;&gt;1),1,IF(AND(T196=0,S196&lt;&gt;0),-1,0)),IF(AND(T196=1,S196&lt;&gt;1),1,0))</f>
        <v>1</v>
      </c>
      <c r="AK196" s="11">
        <f ca="1">IF(SUM($W196:AJ196)&gt;0,IF(AND(U196=1,T196&lt;&gt;1),1,IF(AND(U196=0,T196&lt;&gt;0),-1,0)),IF(AND(U196=1,T196&lt;&gt;1),1,0))</f>
        <v>-1</v>
      </c>
      <c r="AL196" s="11">
        <f t="shared" ref="AL196:AL215" ca="1" si="171">COUNTIF(W196:AK196,"1")</f>
        <v>1</v>
      </c>
      <c r="AN196" s="11" t="str">
        <f t="shared" ca="1" si="154"/>
        <v/>
      </c>
      <c r="AO196" s="11" t="str">
        <f t="shared" ca="1" si="155"/>
        <v/>
      </c>
      <c r="AP196" s="11" t="str">
        <f t="shared" ca="1" si="156"/>
        <v/>
      </c>
      <c r="AQ196" s="11" t="str">
        <f t="shared" ca="1" si="157"/>
        <v/>
      </c>
      <c r="AR196" s="11" t="str">
        <f t="shared" ca="1" si="158"/>
        <v/>
      </c>
      <c r="AS196" s="11" t="str">
        <f t="shared" ca="1" si="159"/>
        <v/>
      </c>
      <c r="AT196" s="11" t="str">
        <f t="shared" ca="1" si="160"/>
        <v/>
      </c>
      <c r="AU196" s="11" t="str">
        <f t="shared" ca="1" si="161"/>
        <v/>
      </c>
      <c r="AV196" s="11" t="str">
        <f t="shared" ca="1" si="162"/>
        <v/>
      </c>
      <c r="AW196" s="11" t="str">
        <f t="shared" ca="1" si="163"/>
        <v/>
      </c>
      <c r="AX196" s="11" t="str">
        <f t="shared" ca="1" si="164"/>
        <v/>
      </c>
      <c r="AY196" s="11" t="str">
        <f t="shared" ca="1" si="165"/>
        <v/>
      </c>
      <c r="AZ196" s="11" t="str">
        <f t="shared" ca="1" si="166"/>
        <v/>
      </c>
      <c r="BA196" s="11">
        <f t="shared" ca="1" si="167"/>
        <v>1</v>
      </c>
      <c r="BB196" s="11">
        <f t="shared" ref="BB196:BB200" ca="1" si="172">IF(AK196&lt;&gt;0,AK$187,"")</f>
        <v>-1</v>
      </c>
      <c r="BC196" s="11" t="str">
        <f t="shared" ca="1" si="169"/>
        <v/>
      </c>
      <c r="BE196" s="11">
        <f ca="1">COUNT($AN196:AN196)</f>
        <v>0</v>
      </c>
      <c r="BF196" s="11">
        <f ca="1">COUNT($AN196:AO196)</f>
        <v>0</v>
      </c>
      <c r="BG196" s="11">
        <f ca="1">COUNT($AN196:AP196)</f>
        <v>0</v>
      </c>
      <c r="BH196" s="11">
        <f ca="1">COUNT($AN196:AQ196)</f>
        <v>0</v>
      </c>
      <c r="BI196" s="11">
        <f ca="1">COUNT($AN196:AR196)</f>
        <v>0</v>
      </c>
      <c r="BJ196" s="11">
        <f ca="1">COUNT($AN196:AS196)</f>
        <v>0</v>
      </c>
      <c r="BK196" s="11">
        <f ca="1">COUNT($AN196:AT196)</f>
        <v>0</v>
      </c>
      <c r="BL196" s="11">
        <f ca="1">COUNT($AN196:AU196)</f>
        <v>0</v>
      </c>
      <c r="BM196" s="11">
        <f ca="1">COUNT($AN196:AV196)</f>
        <v>0</v>
      </c>
      <c r="BN196" s="11">
        <f ca="1">COUNT($AN196:AW196)</f>
        <v>0</v>
      </c>
      <c r="BO196" s="11">
        <f ca="1">COUNT($AN196:AX196)</f>
        <v>0</v>
      </c>
      <c r="BP196" s="11">
        <f ca="1">COUNT($AN196:AY196)</f>
        <v>0</v>
      </c>
      <c r="BQ196" s="11">
        <f ca="1">COUNT($AN196:AZ196)</f>
        <v>0</v>
      </c>
      <c r="BR196" s="11">
        <f ca="1">COUNT($AN196:BA196)</f>
        <v>1</v>
      </c>
      <c r="BS196" s="11">
        <f ca="1">COUNT($AN196:BB196)</f>
        <v>2</v>
      </c>
      <c r="BT196" s="11">
        <f t="shared" ca="1" si="168"/>
        <v>2</v>
      </c>
      <c r="BV196" s="11">
        <f ca="1">IFERROR(HLOOKUP(BV$1,$BE196:$BS$216,ROWS($BE196:$BE$216),0),"")</f>
        <v>1210701</v>
      </c>
      <c r="BW196" s="11">
        <f ca="1">IFERROR(HLOOKUP(BW$1,$BE196:$BT$216,ROWS($BE196:$BE$216),0),"")</f>
        <v>1220701</v>
      </c>
      <c r="BX196" s="11" t="str">
        <f ca="1">IFERROR(HLOOKUP(BX$1,$BE196:$BS$216,ROWS($BE196:$BE$216),0),"")</f>
        <v/>
      </c>
      <c r="BY196" s="11" t="str">
        <f ca="1">IFERROR(HLOOKUP(BY$1,$BE196:$BT$216,ROWS($BE196:$BE$216),0),"")</f>
        <v/>
      </c>
      <c r="BZ196" s="11" t="str">
        <f ca="1">IFERROR(HLOOKUP(BZ$1,$BE196:$BS$216,ROWS($BE196:$BE$216),0),"")</f>
        <v/>
      </c>
      <c r="CA196" s="11" t="str">
        <f ca="1">IFERROR(HLOOKUP(CA$1,$BE196:$BT$216,ROWS($BE196:$BE$216),0),"")</f>
        <v/>
      </c>
      <c r="CB196" s="11"/>
      <c r="CC196" s="11"/>
      <c r="CD196" s="11" t="str">
        <f t="shared" ca="1" si="141"/>
        <v>if(Name() == "IONEXCHANG-BOM") { includeOK = (DateNum() &gt;= 1210701 AND DateNum() &lt; 1220701); }</v>
      </c>
    </row>
    <row r="197" spans="2:82" x14ac:dyDescent="0.45">
      <c r="B197" s="4" t="s">
        <v>108</v>
      </c>
      <c r="C197" s="4" t="s">
        <v>21260</v>
      </c>
      <c r="D197" s="4" t="s">
        <v>23857</v>
      </c>
      <c r="F197" s="11" t="s">
        <v>19454</v>
      </c>
      <c r="G197" s="11">
        <f t="shared" si="142"/>
        <v>0</v>
      </c>
      <c r="H197" s="11">
        <f t="shared" si="143"/>
        <v>0</v>
      </c>
      <c r="I197" s="11">
        <f t="shared" si="144"/>
        <v>0</v>
      </c>
      <c r="J197" s="11">
        <f t="shared" si="145"/>
        <v>0</v>
      </c>
      <c r="K197" s="11">
        <f t="shared" si="146"/>
        <v>0</v>
      </c>
      <c r="L197" s="11">
        <f t="shared" si="147"/>
        <v>0</v>
      </c>
      <c r="M197" s="11">
        <f t="shared" si="148"/>
        <v>0</v>
      </c>
      <c r="N197" s="11">
        <f t="shared" si="149"/>
        <v>0</v>
      </c>
      <c r="O197" s="11">
        <f t="shared" si="150"/>
        <v>0</v>
      </c>
      <c r="P197" s="11">
        <f t="shared" si="151"/>
        <v>0</v>
      </c>
      <c r="Q197" s="11">
        <f t="shared" si="152"/>
        <v>0</v>
      </c>
      <c r="R197" s="11">
        <f>IFERROR(IF(VLOOKUP(#REF!,$C$347:$C$376,1,0)=#REF!,1,0),0)</f>
        <v>0</v>
      </c>
      <c r="S197" s="11">
        <f>IFERROR(IF(VLOOKUP(#REF!,$C$379:$C$407,1,0)=#REF!,1,0),0)</f>
        <v>0</v>
      </c>
      <c r="T197" s="11">
        <f t="shared" si="153"/>
        <v>1</v>
      </c>
      <c r="U197" s="11">
        <f t="shared" si="170"/>
        <v>1</v>
      </c>
      <c r="W197" s="11">
        <f ca="1">IF(SUM($W197:W197)&gt;0,IF(AND(G197=1,F197&lt;&gt;1),1,IF(AND(G197=0,F197&lt;&gt;0),-1,0)),IF(AND(G197=1,F197&lt;&gt;1),1,0))</f>
        <v>0</v>
      </c>
      <c r="X197" s="11">
        <f ca="1">IF(SUM($W197:W197)&gt;0,IF(AND(H197=1,G197&lt;&gt;1),1,IF(AND(H197=0,G197&lt;&gt;0),-1,0)),IF(AND(H197=1,G197&lt;&gt;1),1,0))</f>
        <v>0</v>
      </c>
      <c r="Y197" s="11">
        <f ca="1">IF(SUM($W197:X197)&gt;0,IF(AND(I197=1,H197&lt;&gt;1),1,IF(AND(I197=0,H197&lt;&gt;0),-1,0)),IF(AND(I197=1,H197&lt;&gt;1),1,0))</f>
        <v>0</v>
      </c>
      <c r="Z197" s="11">
        <f ca="1">IF(SUM($W197:Y197)&gt;0,IF(AND(J197=1,I197&lt;&gt;1),1,IF(AND(J197=0,I197&lt;&gt;0),-1,0)),IF(AND(J197=1,I197&lt;&gt;1),1,0))</f>
        <v>0</v>
      </c>
      <c r="AA197" s="11">
        <f ca="1">IF(SUM($W197:Z197)&gt;0,IF(AND(K197=1,J197&lt;&gt;1),1,IF(AND(K197=0,J197&lt;&gt;0),-1,0)),IF(AND(K197=1,J197&lt;&gt;1),1,0))</f>
        <v>0</v>
      </c>
      <c r="AB197" s="11">
        <f ca="1">IF(SUM($W197:AA197)&gt;0,IF(AND(L197=1,K197&lt;&gt;1),1,IF(AND(L197=0,K197&lt;&gt;0),-1,0)),IF(AND(L197=1,K197&lt;&gt;1),1,0))</f>
        <v>0</v>
      </c>
      <c r="AC197" s="11">
        <f ca="1">IF(SUM($W197:AB197)&gt;0,IF(AND(M197=1,L197&lt;&gt;1),1,IF(AND(M197=0,L197&lt;&gt;0),-1,0)),IF(AND(M197=1,L197&lt;&gt;1),1,0))</f>
        <v>0</v>
      </c>
      <c r="AD197" s="11">
        <f ca="1">IF(SUM($W197:AC197)&gt;0,IF(AND(N197=1,M197&lt;&gt;1),1,IF(AND(N197=0,M197&lt;&gt;0),-1,0)),IF(AND(N197=1,M197&lt;&gt;1),1,0))</f>
        <v>0</v>
      </c>
      <c r="AE197" s="11">
        <f ca="1">IF(SUM($W197:AD197)&gt;0,IF(AND(O197=1,N197&lt;&gt;1),1,IF(AND(O197=0,N197&lt;&gt;0),-1,0)),IF(AND(O197=1,N197&lt;&gt;1),1,0))</f>
        <v>0</v>
      </c>
      <c r="AF197" s="11">
        <f ca="1">IF(SUM($W197:AE197)&gt;0,IF(AND(P197=1,O197&lt;&gt;1),1,IF(AND(P197=0,O197&lt;&gt;0),-1,0)),IF(AND(P197=1,O197&lt;&gt;1),1,0))</f>
        <v>0</v>
      </c>
      <c r="AG197" s="11">
        <f ca="1">IF(SUM($W197:AF197)&gt;0,IF(AND(Q197=1,P197&lt;&gt;1),1,IF(AND(Q197=0,P197&lt;&gt;0),-1,0)),IF(AND(Q197=1,P197&lt;&gt;1),1,0))</f>
        <v>0</v>
      </c>
      <c r="AH197" s="11">
        <f ca="1">IF(SUM($W197:AG197)&gt;0,IF(AND(R197=1,Q197&lt;&gt;1),1,IF(AND(R197=0,Q197&lt;&gt;0),-1,0)),IF(AND(R197=1,Q197&lt;&gt;1),1,0))</f>
        <v>0</v>
      </c>
      <c r="AI197" s="11">
        <f ca="1">IF(SUM($W197:AH197)&gt;0,IF(AND(S197=1,R197&lt;&gt;1),1,IF(AND(S197=0,R197&lt;&gt;0),-1,0)),IF(AND(S197=1,R197&lt;&gt;1),1,0))</f>
        <v>0</v>
      </c>
      <c r="AJ197" s="11">
        <f ca="1">IF(SUM($W197:AI197)&gt;0,IF(AND(T197=1,S197&lt;&gt;1),1,IF(AND(T197=0,S197&lt;&gt;0),-1,0)),IF(AND(T197=1,S197&lt;&gt;1),1,0))</f>
        <v>1</v>
      </c>
      <c r="AK197" s="11">
        <f ca="1">IF(SUM($W197:AJ197)&gt;0,IF(AND(U197=1,T197&lt;&gt;1),1,IF(AND(U197=0,T197&lt;&gt;0),-1,0)),IF(AND(U197=1,T197&lt;&gt;1),1,0))</f>
        <v>0</v>
      </c>
      <c r="AL197" s="11">
        <f t="shared" ca="1" si="171"/>
        <v>1</v>
      </c>
      <c r="AN197" s="11" t="str">
        <f t="shared" ca="1" si="154"/>
        <v/>
      </c>
      <c r="AO197" s="11" t="str">
        <f t="shared" ca="1" si="155"/>
        <v/>
      </c>
      <c r="AP197" s="11" t="str">
        <f t="shared" ca="1" si="156"/>
        <v/>
      </c>
      <c r="AQ197" s="11" t="str">
        <f t="shared" ca="1" si="157"/>
        <v/>
      </c>
      <c r="AR197" s="11" t="str">
        <f t="shared" ca="1" si="158"/>
        <v/>
      </c>
      <c r="AS197" s="11" t="str">
        <f t="shared" ca="1" si="159"/>
        <v/>
      </c>
      <c r="AT197" s="11" t="str">
        <f t="shared" ca="1" si="160"/>
        <v/>
      </c>
      <c r="AU197" s="11" t="str">
        <f t="shared" ca="1" si="161"/>
        <v/>
      </c>
      <c r="AV197" s="11" t="str">
        <f t="shared" ca="1" si="162"/>
        <v/>
      </c>
      <c r="AW197" s="11" t="str">
        <f t="shared" ca="1" si="163"/>
        <v/>
      </c>
      <c r="AX197" s="11" t="str">
        <f t="shared" ca="1" si="164"/>
        <v/>
      </c>
      <c r="AY197" s="11" t="str">
        <f t="shared" ca="1" si="165"/>
        <v/>
      </c>
      <c r="AZ197" s="11" t="str">
        <f t="shared" ca="1" si="166"/>
        <v/>
      </c>
      <c r="BA197" s="11">
        <f t="shared" ca="1" si="167"/>
        <v>1</v>
      </c>
      <c r="BB197" s="11" t="str">
        <f t="shared" ca="1" si="172"/>
        <v/>
      </c>
      <c r="BC197" s="11">
        <f t="shared" ca="1" si="169"/>
        <v>1230701</v>
      </c>
      <c r="BE197" s="11">
        <f ca="1">COUNT($AN197:AN197)</f>
        <v>0</v>
      </c>
      <c r="BF197" s="11">
        <f ca="1">COUNT($AN197:AO197)</f>
        <v>0</v>
      </c>
      <c r="BG197" s="11">
        <f ca="1">COUNT($AN197:AP197)</f>
        <v>0</v>
      </c>
      <c r="BH197" s="11">
        <f ca="1">COUNT($AN197:AQ197)</f>
        <v>0</v>
      </c>
      <c r="BI197" s="11">
        <f ca="1">COUNT($AN197:AR197)</f>
        <v>0</v>
      </c>
      <c r="BJ197" s="11">
        <f ca="1">COUNT($AN197:AS197)</f>
        <v>0</v>
      </c>
      <c r="BK197" s="11">
        <f ca="1">COUNT($AN197:AT197)</f>
        <v>0</v>
      </c>
      <c r="BL197" s="11">
        <f ca="1">COUNT($AN197:AU197)</f>
        <v>0</v>
      </c>
      <c r="BM197" s="11">
        <f ca="1">COUNT($AN197:AV197)</f>
        <v>0</v>
      </c>
      <c r="BN197" s="11">
        <f ca="1">COUNT($AN197:AW197)</f>
        <v>0</v>
      </c>
      <c r="BO197" s="11">
        <f ca="1">COUNT($AN197:AX197)</f>
        <v>0</v>
      </c>
      <c r="BP197" s="11">
        <f ca="1">COUNT($AN197:AY197)</f>
        <v>0</v>
      </c>
      <c r="BQ197" s="11">
        <f ca="1">COUNT($AN197:AZ197)</f>
        <v>0</v>
      </c>
      <c r="BR197" s="11">
        <f ca="1">COUNT($AN197:BA197)</f>
        <v>1</v>
      </c>
      <c r="BS197" s="11">
        <f ca="1">COUNT($AN197:BB197)</f>
        <v>1</v>
      </c>
      <c r="BT197" s="11">
        <f t="shared" ca="1" si="168"/>
        <v>2</v>
      </c>
      <c r="BV197" s="11">
        <f ca="1">IFERROR(HLOOKUP(BV$1,$BE197:$BS$216,ROWS($BE197:$BE$216),0),"")</f>
        <v>1210701</v>
      </c>
      <c r="BW197" s="11">
        <f ca="1">IFERROR(HLOOKUP(BW$1,$BE197:$BT$216,ROWS($BE197:$BE$216),0),"")</f>
        <v>1230701</v>
      </c>
      <c r="BX197" s="11" t="str">
        <f ca="1">IFERROR(HLOOKUP(BX$1,$BE197:$BS$216,ROWS($BE197:$BE$216),0),"")</f>
        <v/>
      </c>
      <c r="BY197" s="11" t="str">
        <f ca="1">IFERROR(HLOOKUP(BY$1,$BE197:$BT$216,ROWS($BE197:$BE$216),0),"")</f>
        <v/>
      </c>
      <c r="BZ197" s="11" t="str">
        <f ca="1">IFERROR(HLOOKUP(BZ$1,$BE197:$BS$216,ROWS($BE197:$BE$216),0),"")</f>
        <v/>
      </c>
      <c r="CA197" s="11" t="str">
        <f ca="1">IFERROR(HLOOKUP(CA$1,$BE197:$BT$216,ROWS($BE197:$BE$216),0),"")</f>
        <v/>
      </c>
      <c r="CB197" s="11"/>
      <c r="CC197" s="11"/>
      <c r="CD197" s="11" t="str">
        <f t="shared" ca="1" si="141"/>
        <v>if(Name() == "GPIL-BOM") { includeOK = (DateNum() &gt;= 1210701 AND DateNum() &lt; 1230701); }</v>
      </c>
    </row>
    <row r="198" spans="2:82" x14ac:dyDescent="0.45">
      <c r="B198" s="4" t="s">
        <v>109</v>
      </c>
      <c r="C198" s="4" t="s">
        <v>23074</v>
      </c>
      <c r="D198" s="4" t="s">
        <v>23826</v>
      </c>
      <c r="F198" s="11" t="s">
        <v>21636</v>
      </c>
      <c r="G198" s="11">
        <f t="shared" si="142"/>
        <v>0</v>
      </c>
      <c r="H198" s="11">
        <f t="shared" si="143"/>
        <v>0</v>
      </c>
      <c r="I198" s="11">
        <f t="shared" si="144"/>
        <v>0</v>
      </c>
      <c r="J198" s="11">
        <f t="shared" si="145"/>
        <v>0</v>
      </c>
      <c r="K198" s="11">
        <f t="shared" si="146"/>
        <v>0</v>
      </c>
      <c r="L198" s="11">
        <f t="shared" si="147"/>
        <v>0</v>
      </c>
      <c r="M198" s="11">
        <f t="shared" si="148"/>
        <v>0</v>
      </c>
      <c r="N198" s="11">
        <f t="shared" si="149"/>
        <v>0</v>
      </c>
      <c r="O198" s="11">
        <f t="shared" si="150"/>
        <v>0</v>
      </c>
      <c r="P198" s="11">
        <f t="shared" si="151"/>
        <v>0</v>
      </c>
      <c r="Q198" s="11">
        <f t="shared" si="152"/>
        <v>0</v>
      </c>
      <c r="R198" s="11">
        <f>IFERROR(IF(VLOOKUP(#REF!,$C$347:$C$376,1,0)=#REF!,1,0),0)</f>
        <v>0</v>
      </c>
      <c r="S198" s="11">
        <f>IFERROR(IF(VLOOKUP(#REF!,$C$379:$C$407,1,0)=#REF!,1,0),0)</f>
        <v>0</v>
      </c>
      <c r="T198" s="11">
        <f t="shared" si="153"/>
        <v>1</v>
      </c>
      <c r="U198" s="11">
        <f t="shared" si="170"/>
        <v>1</v>
      </c>
      <c r="W198" s="11">
        <f ca="1">IF(SUM($W198:W198)&gt;0,IF(AND(G198=1,F198&lt;&gt;1),1,IF(AND(G198=0,F198&lt;&gt;0),-1,0)),IF(AND(G198=1,F198&lt;&gt;1),1,0))</f>
        <v>0</v>
      </c>
      <c r="X198" s="11">
        <f ca="1">IF(SUM($W198:W198)&gt;0,IF(AND(H198=1,G198&lt;&gt;1),1,IF(AND(H198=0,G198&lt;&gt;0),-1,0)),IF(AND(H198=1,G198&lt;&gt;1),1,0))</f>
        <v>0</v>
      </c>
      <c r="Y198" s="11">
        <f ca="1">IF(SUM($W198:X198)&gt;0,IF(AND(I198=1,H198&lt;&gt;1),1,IF(AND(I198=0,H198&lt;&gt;0),-1,0)),IF(AND(I198=1,H198&lt;&gt;1),1,0))</f>
        <v>0</v>
      </c>
      <c r="Z198" s="11">
        <f ca="1">IF(SUM($W198:Y198)&gt;0,IF(AND(J198=1,I198&lt;&gt;1),1,IF(AND(J198=0,I198&lt;&gt;0),-1,0)),IF(AND(J198=1,I198&lt;&gt;1),1,0))</f>
        <v>0</v>
      </c>
      <c r="AA198" s="11">
        <f ca="1">IF(SUM($W198:Z198)&gt;0,IF(AND(K198=1,J198&lt;&gt;1),1,IF(AND(K198=0,J198&lt;&gt;0),-1,0)),IF(AND(K198=1,J198&lt;&gt;1),1,0))</f>
        <v>0</v>
      </c>
      <c r="AB198" s="11">
        <f ca="1">IF(SUM($W198:AA198)&gt;0,IF(AND(L198=1,K198&lt;&gt;1),1,IF(AND(L198=0,K198&lt;&gt;0),-1,0)),IF(AND(L198=1,K198&lt;&gt;1),1,0))</f>
        <v>0</v>
      </c>
      <c r="AC198" s="11">
        <f ca="1">IF(SUM($W198:AB198)&gt;0,IF(AND(M198=1,L198&lt;&gt;1),1,IF(AND(M198=0,L198&lt;&gt;0),-1,0)),IF(AND(M198=1,L198&lt;&gt;1),1,0))</f>
        <v>0</v>
      </c>
      <c r="AD198" s="11">
        <f ca="1">IF(SUM($W198:AC198)&gt;0,IF(AND(N198=1,M198&lt;&gt;1),1,IF(AND(N198=0,M198&lt;&gt;0),-1,0)),IF(AND(N198=1,M198&lt;&gt;1),1,0))</f>
        <v>0</v>
      </c>
      <c r="AE198" s="11">
        <f ca="1">IF(SUM($W198:AD198)&gt;0,IF(AND(O198=1,N198&lt;&gt;1),1,IF(AND(O198=0,N198&lt;&gt;0),-1,0)),IF(AND(O198=1,N198&lt;&gt;1),1,0))</f>
        <v>0</v>
      </c>
      <c r="AF198" s="11">
        <f ca="1">IF(SUM($W198:AE198)&gt;0,IF(AND(P198=1,O198&lt;&gt;1),1,IF(AND(P198=0,O198&lt;&gt;0),-1,0)),IF(AND(P198=1,O198&lt;&gt;1),1,0))</f>
        <v>0</v>
      </c>
      <c r="AG198" s="11">
        <f ca="1">IF(SUM($W198:AF198)&gt;0,IF(AND(Q198=1,P198&lt;&gt;1),1,IF(AND(Q198=0,P198&lt;&gt;0),-1,0)),IF(AND(Q198=1,P198&lt;&gt;1),1,0))</f>
        <v>0</v>
      </c>
      <c r="AH198" s="11">
        <f ca="1">IF(SUM($W198:AG198)&gt;0,IF(AND(R198=1,Q198&lt;&gt;1),1,IF(AND(R198=0,Q198&lt;&gt;0),-1,0)),IF(AND(R198=1,Q198&lt;&gt;1),1,0))</f>
        <v>0</v>
      </c>
      <c r="AI198" s="11">
        <f ca="1">IF(SUM($W198:AH198)&gt;0,IF(AND(S198=1,R198&lt;&gt;1),1,IF(AND(S198=0,R198&lt;&gt;0),-1,0)),IF(AND(S198=1,R198&lt;&gt;1),1,0))</f>
        <v>0</v>
      </c>
      <c r="AJ198" s="11">
        <f ca="1">IF(SUM($W198:AI198)&gt;0,IF(AND(T198=1,S198&lt;&gt;1),1,IF(AND(T198=0,S198&lt;&gt;0),-1,0)),IF(AND(T198=1,S198&lt;&gt;1),1,0))</f>
        <v>1</v>
      </c>
      <c r="AK198" s="11">
        <f ca="1">IF(SUM($W198:AJ198)&gt;0,IF(AND(U198=1,T198&lt;&gt;1),1,IF(AND(U198=0,T198&lt;&gt;0),-1,0)),IF(AND(U198=1,T198&lt;&gt;1),1,0))</f>
        <v>0</v>
      </c>
      <c r="AL198" s="11">
        <f t="shared" ca="1" si="171"/>
        <v>1</v>
      </c>
      <c r="AN198" s="11" t="str">
        <f t="shared" ca="1" si="154"/>
        <v/>
      </c>
      <c r="AO198" s="11" t="str">
        <f t="shared" ca="1" si="155"/>
        <v/>
      </c>
      <c r="AP198" s="11" t="str">
        <f t="shared" ca="1" si="156"/>
        <v/>
      </c>
      <c r="AQ198" s="11" t="str">
        <f t="shared" ca="1" si="157"/>
        <v/>
      </c>
      <c r="AR198" s="11" t="str">
        <f t="shared" ca="1" si="158"/>
        <v/>
      </c>
      <c r="AS198" s="11" t="str">
        <f t="shared" ca="1" si="159"/>
        <v/>
      </c>
      <c r="AT198" s="11" t="str">
        <f t="shared" ca="1" si="160"/>
        <v/>
      </c>
      <c r="AU198" s="11" t="str">
        <f t="shared" ca="1" si="161"/>
        <v/>
      </c>
      <c r="AV198" s="11" t="str">
        <f t="shared" ca="1" si="162"/>
        <v/>
      </c>
      <c r="AW198" s="11" t="str">
        <f t="shared" ca="1" si="163"/>
        <v/>
      </c>
      <c r="AX198" s="11" t="str">
        <f t="shared" ca="1" si="164"/>
        <v/>
      </c>
      <c r="AY198" s="11" t="str">
        <f t="shared" ca="1" si="165"/>
        <v/>
      </c>
      <c r="AZ198" s="11" t="str">
        <f t="shared" ca="1" si="166"/>
        <v/>
      </c>
      <c r="BA198" s="11">
        <f t="shared" ca="1" si="167"/>
        <v>1</v>
      </c>
      <c r="BB198" s="11" t="str">
        <f t="shared" ca="1" si="172"/>
        <v/>
      </c>
      <c r="BC198" s="11">
        <f t="shared" ca="1" si="169"/>
        <v>1230701</v>
      </c>
      <c r="BE198" s="11">
        <f ca="1">COUNT($AN198:AN198)</f>
        <v>0</v>
      </c>
      <c r="BF198" s="11">
        <f ca="1">COUNT($AN198:AO198)</f>
        <v>0</v>
      </c>
      <c r="BG198" s="11">
        <f ca="1">COUNT($AN198:AP198)</f>
        <v>0</v>
      </c>
      <c r="BH198" s="11">
        <f ca="1">COUNT($AN198:AQ198)</f>
        <v>0</v>
      </c>
      <c r="BI198" s="11">
        <f ca="1">COUNT($AN198:AR198)</f>
        <v>0</v>
      </c>
      <c r="BJ198" s="11">
        <f ca="1">COUNT($AN198:AS198)</f>
        <v>0</v>
      </c>
      <c r="BK198" s="11">
        <f ca="1">COUNT($AN198:AT198)</f>
        <v>0</v>
      </c>
      <c r="BL198" s="11">
        <f ca="1">COUNT($AN198:AU198)</f>
        <v>0</v>
      </c>
      <c r="BM198" s="11">
        <f ca="1">COUNT($AN198:AV198)</f>
        <v>0</v>
      </c>
      <c r="BN198" s="11">
        <f ca="1">COUNT($AN198:AW198)</f>
        <v>0</v>
      </c>
      <c r="BO198" s="11">
        <f ca="1">COUNT($AN198:AX198)</f>
        <v>0</v>
      </c>
      <c r="BP198" s="11">
        <f ca="1">COUNT($AN198:AY198)</f>
        <v>0</v>
      </c>
      <c r="BQ198" s="11">
        <f ca="1">COUNT($AN198:AZ198)</f>
        <v>0</v>
      </c>
      <c r="BR198" s="11">
        <f ca="1">COUNT($AN198:BA198)</f>
        <v>1</v>
      </c>
      <c r="BS198" s="11">
        <f ca="1">COUNT($AN198:BB198)</f>
        <v>1</v>
      </c>
      <c r="BT198" s="11">
        <f t="shared" ca="1" si="168"/>
        <v>2</v>
      </c>
      <c r="BV198" s="11">
        <f ca="1">IFERROR(HLOOKUP(BV$1,$BE198:$BS$216,ROWS($BE198:$BE$216),0),"")</f>
        <v>1210701</v>
      </c>
      <c r="BW198" s="11">
        <f ca="1">IFERROR(HLOOKUP(BW$1,$BE198:$BT$216,ROWS($BE198:$BE$216),0),"")</f>
        <v>1230701</v>
      </c>
      <c r="BX198" s="11" t="str">
        <f ca="1">IFERROR(HLOOKUP(BX$1,$BE198:$BS$216,ROWS($BE198:$BE$216),0),"")</f>
        <v/>
      </c>
      <c r="BY198" s="11" t="str">
        <f ca="1">IFERROR(HLOOKUP(BY$1,$BE198:$BT$216,ROWS($BE198:$BE$216),0),"")</f>
        <v/>
      </c>
      <c r="BZ198" s="11" t="str">
        <f ca="1">IFERROR(HLOOKUP(BZ$1,$BE198:$BS$216,ROWS($BE198:$BE$216),0),"")</f>
        <v/>
      </c>
      <c r="CA198" s="11" t="str">
        <f ca="1">IFERROR(HLOOKUP(CA$1,$BE198:$BT$216,ROWS($BE198:$BE$216),0),"")</f>
        <v/>
      </c>
      <c r="CB198" s="11"/>
      <c r="CC198" s="11"/>
      <c r="CD198" s="11" t="str">
        <f t="shared" ca="1" si="141"/>
        <v>if(Name() == "PUNJABCHEM-BOM") { includeOK = (DateNum() &gt;= 1210701 AND DateNum() &lt; 1230701); }</v>
      </c>
    </row>
    <row r="199" spans="2:82" x14ac:dyDescent="0.45">
      <c r="B199" s="4" t="s">
        <v>110</v>
      </c>
      <c r="C199" s="4" t="s">
        <v>21431</v>
      </c>
      <c r="D199" s="4" t="s">
        <v>23858</v>
      </c>
      <c r="F199" s="11" t="s">
        <v>23958</v>
      </c>
      <c r="G199" s="11">
        <f t="shared" si="142"/>
        <v>0</v>
      </c>
      <c r="H199" s="11">
        <f t="shared" si="143"/>
        <v>0</v>
      </c>
      <c r="I199" s="11">
        <f t="shared" si="144"/>
        <v>0</v>
      </c>
      <c r="J199" s="11">
        <f t="shared" si="145"/>
        <v>0</v>
      </c>
      <c r="K199" s="11">
        <f t="shared" si="146"/>
        <v>0</v>
      </c>
      <c r="L199" s="11">
        <f t="shared" si="147"/>
        <v>0</v>
      </c>
      <c r="M199" s="11">
        <f t="shared" si="148"/>
        <v>0</v>
      </c>
      <c r="N199" s="11">
        <f t="shared" si="149"/>
        <v>0</v>
      </c>
      <c r="O199" s="11">
        <f t="shared" si="150"/>
        <v>0</v>
      </c>
      <c r="P199" s="11">
        <f t="shared" si="151"/>
        <v>0</v>
      </c>
      <c r="Q199" s="11">
        <f t="shared" si="152"/>
        <v>0</v>
      </c>
      <c r="R199" s="11">
        <f>IFERROR(IF(VLOOKUP(#REF!,$C$347:$C$376,1,0)=#REF!,1,0),0)</f>
        <v>0</v>
      </c>
      <c r="S199" s="11">
        <f>IFERROR(IF(VLOOKUP(#REF!,$C$379:$C$407,1,0)=#REF!,1,0),0)</f>
        <v>0</v>
      </c>
      <c r="T199" s="11">
        <f t="shared" si="153"/>
        <v>1</v>
      </c>
      <c r="U199" s="11">
        <f t="shared" si="170"/>
        <v>0</v>
      </c>
      <c r="W199" s="11">
        <f ca="1">IF(SUM($W199:W199)&gt;0,IF(AND(G199=1,F199&lt;&gt;1),1,IF(AND(G199=0,F199&lt;&gt;0),-1,0)),IF(AND(G199=1,F199&lt;&gt;1),1,0))</f>
        <v>0</v>
      </c>
      <c r="X199" s="11">
        <f ca="1">IF(SUM($W199:W199)&gt;0,IF(AND(H199=1,G199&lt;&gt;1),1,IF(AND(H199=0,G199&lt;&gt;0),-1,0)),IF(AND(H199=1,G199&lt;&gt;1),1,0))</f>
        <v>0</v>
      </c>
      <c r="Y199" s="11">
        <f ca="1">IF(SUM($W199:X199)&gt;0,IF(AND(I199=1,H199&lt;&gt;1),1,IF(AND(I199=0,H199&lt;&gt;0),-1,0)),IF(AND(I199=1,H199&lt;&gt;1),1,0))</f>
        <v>0</v>
      </c>
      <c r="Z199" s="11">
        <f ca="1">IF(SUM($W199:Y199)&gt;0,IF(AND(J199=1,I199&lt;&gt;1),1,IF(AND(J199=0,I199&lt;&gt;0),-1,0)),IF(AND(J199=1,I199&lt;&gt;1),1,0))</f>
        <v>0</v>
      </c>
      <c r="AA199" s="11">
        <f ca="1">IF(SUM($W199:Z199)&gt;0,IF(AND(K199=1,J199&lt;&gt;1),1,IF(AND(K199=0,J199&lt;&gt;0),-1,0)),IF(AND(K199=1,J199&lt;&gt;1),1,0))</f>
        <v>0</v>
      </c>
      <c r="AB199" s="11">
        <f ca="1">IF(SUM($W199:AA199)&gt;0,IF(AND(L199=1,K199&lt;&gt;1),1,IF(AND(L199=0,K199&lt;&gt;0),-1,0)),IF(AND(L199=1,K199&lt;&gt;1),1,0))</f>
        <v>0</v>
      </c>
      <c r="AC199" s="11">
        <f ca="1">IF(SUM($W199:AB199)&gt;0,IF(AND(M199=1,L199&lt;&gt;1),1,IF(AND(M199=0,L199&lt;&gt;0),-1,0)),IF(AND(M199=1,L199&lt;&gt;1),1,0))</f>
        <v>0</v>
      </c>
      <c r="AD199" s="11">
        <f ca="1">IF(SUM($W199:AC199)&gt;0,IF(AND(N199=1,M199&lt;&gt;1),1,IF(AND(N199=0,M199&lt;&gt;0),-1,0)),IF(AND(N199=1,M199&lt;&gt;1),1,0))</f>
        <v>0</v>
      </c>
      <c r="AE199" s="11">
        <f ca="1">IF(SUM($W199:AD199)&gt;0,IF(AND(O199=1,N199&lt;&gt;1),1,IF(AND(O199=0,N199&lt;&gt;0),-1,0)),IF(AND(O199=1,N199&lt;&gt;1),1,0))</f>
        <v>0</v>
      </c>
      <c r="AF199" s="11">
        <f ca="1">IF(SUM($W199:AE199)&gt;0,IF(AND(P199=1,O199&lt;&gt;1),1,IF(AND(P199=0,O199&lt;&gt;0),-1,0)),IF(AND(P199=1,O199&lt;&gt;1),1,0))</f>
        <v>0</v>
      </c>
      <c r="AG199" s="11">
        <f ca="1">IF(SUM($W199:AF199)&gt;0,IF(AND(Q199=1,P199&lt;&gt;1),1,IF(AND(Q199=0,P199&lt;&gt;0),-1,0)),IF(AND(Q199=1,P199&lt;&gt;1),1,0))</f>
        <v>0</v>
      </c>
      <c r="AH199" s="11">
        <f ca="1">IF(SUM($W199:AG199)&gt;0,IF(AND(R199=1,Q199&lt;&gt;1),1,IF(AND(R199=0,Q199&lt;&gt;0),-1,0)),IF(AND(R199=1,Q199&lt;&gt;1),1,0))</f>
        <v>0</v>
      </c>
      <c r="AI199" s="11">
        <f ca="1">IF(SUM($W199:AH199)&gt;0,IF(AND(S199=1,R199&lt;&gt;1),1,IF(AND(S199=0,R199&lt;&gt;0),-1,0)),IF(AND(S199=1,R199&lt;&gt;1),1,0))</f>
        <v>0</v>
      </c>
      <c r="AJ199" s="11">
        <f ca="1">IF(SUM($W199:AI199)&gt;0,IF(AND(T199=1,S199&lt;&gt;1),1,IF(AND(T199=0,S199&lt;&gt;0),-1,0)),IF(AND(T199=1,S199&lt;&gt;1),1,0))</f>
        <v>1</v>
      </c>
      <c r="AK199" s="11">
        <f ca="1">IF(SUM($W199:AJ199)&gt;0,IF(AND(U199=1,T199&lt;&gt;1),1,IF(AND(U199=0,T199&lt;&gt;0),-1,0)),IF(AND(U199=1,T199&lt;&gt;1),1,0))</f>
        <v>-1</v>
      </c>
      <c r="AL199" s="11">
        <f t="shared" ca="1" si="171"/>
        <v>1</v>
      </c>
      <c r="AN199" s="11" t="str">
        <f t="shared" ca="1" si="154"/>
        <v/>
      </c>
      <c r="AO199" s="11" t="str">
        <f t="shared" ca="1" si="155"/>
        <v/>
      </c>
      <c r="AP199" s="11" t="str">
        <f t="shared" ca="1" si="156"/>
        <v/>
      </c>
      <c r="AQ199" s="11" t="str">
        <f t="shared" ca="1" si="157"/>
        <v/>
      </c>
      <c r="AR199" s="11" t="str">
        <f t="shared" ca="1" si="158"/>
        <v/>
      </c>
      <c r="AS199" s="11" t="str">
        <f t="shared" ca="1" si="159"/>
        <v/>
      </c>
      <c r="AT199" s="11" t="str">
        <f t="shared" ca="1" si="160"/>
        <v/>
      </c>
      <c r="AU199" s="11" t="str">
        <f t="shared" ca="1" si="161"/>
        <v/>
      </c>
      <c r="AV199" s="11" t="str">
        <f t="shared" ca="1" si="162"/>
        <v/>
      </c>
      <c r="AW199" s="11" t="str">
        <f t="shared" ca="1" si="163"/>
        <v/>
      </c>
      <c r="AX199" s="11" t="str">
        <f t="shared" ca="1" si="164"/>
        <v/>
      </c>
      <c r="AY199" s="11" t="str">
        <f t="shared" ca="1" si="165"/>
        <v/>
      </c>
      <c r="AZ199" s="11" t="str">
        <f t="shared" ca="1" si="166"/>
        <v/>
      </c>
      <c r="BA199" s="11">
        <f t="shared" ca="1" si="167"/>
        <v>1</v>
      </c>
      <c r="BB199" s="11">
        <f t="shared" ca="1" si="172"/>
        <v>-1</v>
      </c>
      <c r="BC199" s="11" t="str">
        <f t="shared" ca="1" si="169"/>
        <v/>
      </c>
      <c r="BE199" s="11">
        <f ca="1">COUNT($AN199:AN199)</f>
        <v>0</v>
      </c>
      <c r="BF199" s="11">
        <f ca="1">COUNT($AN199:AO199)</f>
        <v>0</v>
      </c>
      <c r="BG199" s="11">
        <f ca="1">COUNT($AN199:AP199)</f>
        <v>0</v>
      </c>
      <c r="BH199" s="11">
        <f ca="1">COUNT($AN199:AQ199)</f>
        <v>0</v>
      </c>
      <c r="BI199" s="11">
        <f ca="1">COUNT($AN199:AR199)</f>
        <v>0</v>
      </c>
      <c r="BJ199" s="11">
        <f ca="1">COUNT($AN199:AS199)</f>
        <v>0</v>
      </c>
      <c r="BK199" s="11">
        <f ca="1">COUNT($AN199:AT199)</f>
        <v>0</v>
      </c>
      <c r="BL199" s="11">
        <f ca="1">COUNT($AN199:AU199)</f>
        <v>0</v>
      </c>
      <c r="BM199" s="11">
        <f ca="1">COUNT($AN199:AV199)</f>
        <v>0</v>
      </c>
      <c r="BN199" s="11">
        <f ca="1">COUNT($AN199:AW199)</f>
        <v>0</v>
      </c>
      <c r="BO199" s="11">
        <f ca="1">COUNT($AN199:AX199)</f>
        <v>0</v>
      </c>
      <c r="BP199" s="11">
        <f ca="1">COUNT($AN199:AY199)</f>
        <v>0</v>
      </c>
      <c r="BQ199" s="11">
        <f ca="1">COUNT($AN199:AZ199)</f>
        <v>0</v>
      </c>
      <c r="BR199" s="11">
        <f ca="1">COUNT($AN199:BA199)</f>
        <v>1</v>
      </c>
      <c r="BS199" s="11">
        <f ca="1">COUNT($AN199:BB199)</f>
        <v>2</v>
      </c>
      <c r="BT199" s="11">
        <f t="shared" ca="1" si="168"/>
        <v>2</v>
      </c>
      <c r="BV199" s="11">
        <f ca="1">IFERROR(HLOOKUP(BV$1,$BE199:$BS$216,ROWS($BE199:$BE$216),0),"")</f>
        <v>1210701</v>
      </c>
      <c r="BW199" s="11">
        <f ca="1">IFERROR(HLOOKUP(BW$1,$BE199:$BT$216,ROWS($BE199:$BE$216),0),"")</f>
        <v>1220701</v>
      </c>
      <c r="BX199" s="11" t="str">
        <f ca="1">IFERROR(HLOOKUP(BX$1,$BE199:$BS$216,ROWS($BE199:$BE$216),0),"")</f>
        <v/>
      </c>
      <c r="BY199" s="11" t="str">
        <f ca="1">IFERROR(HLOOKUP(BY$1,$BE199:$BT$216,ROWS($BE199:$BE$216),0),"")</f>
        <v/>
      </c>
      <c r="BZ199" s="11" t="str">
        <f ca="1">IFERROR(HLOOKUP(BZ$1,$BE199:$BS$216,ROWS($BE199:$BE$216),0),"")</f>
        <v/>
      </c>
      <c r="CA199" s="11" t="str">
        <f ca="1">IFERROR(HLOOKUP(CA$1,$BE199:$BT$216,ROWS($BE199:$BE$216),0),"")</f>
        <v/>
      </c>
      <c r="CB199" s="11"/>
      <c r="CC199" s="11"/>
      <c r="CD199" s="11" t="str">
        <f t="shared" ca="1" si="141"/>
        <v>if(Name() == "HERANBA-BOM") { includeOK = (DateNum() &gt;= 1210701 AND DateNum() &lt; 1220701); }</v>
      </c>
    </row>
    <row r="200" spans="2:82" x14ac:dyDescent="0.45">
      <c r="B200" s="4" t="s">
        <v>111</v>
      </c>
      <c r="C200" s="4" t="s">
        <v>23212</v>
      </c>
      <c r="D200" s="4" t="s">
        <v>23859</v>
      </c>
      <c r="F200" s="11" t="s">
        <v>23961</v>
      </c>
      <c r="G200" s="11">
        <f t="shared" si="142"/>
        <v>0</v>
      </c>
      <c r="H200" s="11">
        <f t="shared" si="143"/>
        <v>0</v>
      </c>
      <c r="I200" s="11">
        <f t="shared" si="144"/>
        <v>0</v>
      </c>
      <c r="J200" s="11">
        <f t="shared" si="145"/>
        <v>0</v>
      </c>
      <c r="K200" s="11">
        <f t="shared" si="146"/>
        <v>0</v>
      </c>
      <c r="L200" s="11">
        <f t="shared" si="147"/>
        <v>0</v>
      </c>
      <c r="M200" s="11">
        <f t="shared" si="148"/>
        <v>0</v>
      </c>
      <c r="N200" s="11">
        <f t="shared" si="149"/>
        <v>0</v>
      </c>
      <c r="O200" s="11">
        <f t="shared" si="150"/>
        <v>0</v>
      </c>
      <c r="P200" s="11">
        <f t="shared" si="151"/>
        <v>0</v>
      </c>
      <c r="Q200" s="11">
        <f t="shared" si="152"/>
        <v>0</v>
      </c>
      <c r="R200" s="11">
        <f>IFERROR(IF(VLOOKUP(#REF!,$C$347:$C$376,1,0)=#REF!,1,0),0)</f>
        <v>0</v>
      </c>
      <c r="S200" s="11">
        <f>IFERROR(IF(VLOOKUP(#REF!,$C$379:$C$407,1,0)=#REF!,1,0),0)</f>
        <v>0</v>
      </c>
      <c r="T200" s="11">
        <f t="shared" si="153"/>
        <v>1</v>
      </c>
      <c r="U200" s="11">
        <f t="shared" si="170"/>
        <v>0</v>
      </c>
      <c r="W200" s="11">
        <f ca="1">IF(SUM($W200:W200)&gt;0,IF(AND(G200=1,F200&lt;&gt;1),1,IF(AND(G200=0,F200&lt;&gt;0),-1,0)),IF(AND(G200=1,F200&lt;&gt;1),1,0))</f>
        <v>0</v>
      </c>
      <c r="X200" s="11">
        <f ca="1">IF(SUM($W200:W200)&gt;0,IF(AND(H200=1,G200&lt;&gt;1),1,IF(AND(H200=0,G200&lt;&gt;0),-1,0)),IF(AND(H200=1,G200&lt;&gt;1),1,0))</f>
        <v>0</v>
      </c>
      <c r="Y200" s="11">
        <f ca="1">IF(SUM($W200:X200)&gt;0,IF(AND(I200=1,H200&lt;&gt;1),1,IF(AND(I200=0,H200&lt;&gt;0),-1,0)),IF(AND(I200=1,H200&lt;&gt;1),1,0))</f>
        <v>0</v>
      </c>
      <c r="Z200" s="11">
        <f ca="1">IF(SUM($W200:Y200)&gt;0,IF(AND(J200=1,I200&lt;&gt;1),1,IF(AND(J200=0,I200&lt;&gt;0),-1,0)),IF(AND(J200=1,I200&lt;&gt;1),1,0))</f>
        <v>0</v>
      </c>
      <c r="AA200" s="11">
        <f ca="1">IF(SUM($W200:Z200)&gt;0,IF(AND(K200=1,J200&lt;&gt;1),1,IF(AND(K200=0,J200&lt;&gt;0),-1,0)),IF(AND(K200=1,J200&lt;&gt;1),1,0))</f>
        <v>0</v>
      </c>
      <c r="AB200" s="11">
        <f ca="1">IF(SUM($W200:AA200)&gt;0,IF(AND(L200=1,K200&lt;&gt;1),1,IF(AND(L200=0,K200&lt;&gt;0),-1,0)),IF(AND(L200=1,K200&lt;&gt;1),1,0))</f>
        <v>0</v>
      </c>
      <c r="AC200" s="11">
        <f ca="1">IF(SUM($W200:AB200)&gt;0,IF(AND(M200=1,L200&lt;&gt;1),1,IF(AND(M200=0,L200&lt;&gt;0),-1,0)),IF(AND(M200=1,L200&lt;&gt;1),1,0))</f>
        <v>0</v>
      </c>
      <c r="AD200" s="11">
        <f ca="1">IF(SUM($W200:AC200)&gt;0,IF(AND(N200=1,M200&lt;&gt;1),1,IF(AND(N200=0,M200&lt;&gt;0),-1,0)),IF(AND(N200=1,M200&lt;&gt;1),1,0))</f>
        <v>0</v>
      </c>
      <c r="AE200" s="11">
        <f ca="1">IF(SUM($W200:AD200)&gt;0,IF(AND(O200=1,N200&lt;&gt;1),1,IF(AND(O200=0,N200&lt;&gt;0),-1,0)),IF(AND(O200=1,N200&lt;&gt;1),1,0))</f>
        <v>0</v>
      </c>
      <c r="AF200" s="11">
        <f ca="1">IF(SUM($W200:AE200)&gt;0,IF(AND(P200=1,O200&lt;&gt;1),1,IF(AND(P200=0,O200&lt;&gt;0),-1,0)),IF(AND(P200=1,O200&lt;&gt;1),1,0))</f>
        <v>0</v>
      </c>
      <c r="AG200" s="11">
        <f ca="1">IF(SUM($W200:AF200)&gt;0,IF(AND(Q200=1,P200&lt;&gt;1),1,IF(AND(Q200=0,P200&lt;&gt;0),-1,0)),IF(AND(Q200=1,P200&lt;&gt;1),1,0))</f>
        <v>0</v>
      </c>
      <c r="AH200" s="11">
        <f ca="1">IF(SUM($W200:AG200)&gt;0,IF(AND(R200=1,Q200&lt;&gt;1),1,IF(AND(R200=0,Q200&lt;&gt;0),-1,0)),IF(AND(R200=1,Q200&lt;&gt;1),1,0))</f>
        <v>0</v>
      </c>
      <c r="AI200" s="11">
        <f ca="1">IF(SUM($W200:AH200)&gt;0,IF(AND(S200=1,R200&lt;&gt;1),1,IF(AND(S200=0,R200&lt;&gt;0),-1,0)),IF(AND(S200=1,R200&lt;&gt;1),1,0))</f>
        <v>0</v>
      </c>
      <c r="AJ200" s="11">
        <f ca="1">IF(SUM($W200:AI200)&gt;0,IF(AND(T200=1,S200&lt;&gt;1),1,IF(AND(T200=0,S200&lt;&gt;0),-1,0)),IF(AND(T200=1,S200&lt;&gt;1),1,0))</f>
        <v>1</v>
      </c>
      <c r="AK200" s="11">
        <f ca="1">IF(SUM($W200:AJ200)&gt;0,IF(AND(U200=1,T200&lt;&gt;1),1,IF(AND(U200=0,T200&lt;&gt;0),-1,0)),IF(AND(U200=1,T200&lt;&gt;1),1,0))</f>
        <v>-1</v>
      </c>
      <c r="AL200" s="11">
        <f t="shared" ca="1" si="171"/>
        <v>1</v>
      </c>
      <c r="AN200" s="11" t="str">
        <f t="shared" ca="1" si="154"/>
        <v/>
      </c>
      <c r="AO200" s="11" t="str">
        <f t="shared" ca="1" si="155"/>
        <v/>
      </c>
      <c r="AP200" s="11" t="str">
        <f t="shared" ca="1" si="156"/>
        <v/>
      </c>
      <c r="AQ200" s="11" t="str">
        <f t="shared" ca="1" si="157"/>
        <v/>
      </c>
      <c r="AR200" s="11" t="str">
        <f t="shared" ca="1" si="158"/>
        <v/>
      </c>
      <c r="AS200" s="11" t="str">
        <f t="shared" ca="1" si="159"/>
        <v/>
      </c>
      <c r="AT200" s="11" t="str">
        <f t="shared" ca="1" si="160"/>
        <v/>
      </c>
      <c r="AU200" s="11" t="str">
        <f t="shared" ca="1" si="161"/>
        <v/>
      </c>
      <c r="AV200" s="11" t="str">
        <f t="shared" ca="1" si="162"/>
        <v/>
      </c>
      <c r="AW200" s="11" t="str">
        <f t="shared" ca="1" si="163"/>
        <v/>
      </c>
      <c r="AX200" s="11" t="str">
        <f t="shared" ca="1" si="164"/>
        <v/>
      </c>
      <c r="AY200" s="11" t="str">
        <f t="shared" ca="1" si="165"/>
        <v/>
      </c>
      <c r="AZ200" s="11" t="str">
        <f t="shared" ca="1" si="166"/>
        <v/>
      </c>
      <c r="BA200" s="11">
        <f t="shared" ca="1" si="167"/>
        <v>1</v>
      </c>
      <c r="BB200" s="11">
        <f t="shared" ca="1" si="172"/>
        <v>-1</v>
      </c>
      <c r="BC200" s="11" t="str">
        <f t="shared" ca="1" si="169"/>
        <v/>
      </c>
      <c r="BE200" s="11">
        <f ca="1">COUNT($AN200:AN200)</f>
        <v>0</v>
      </c>
      <c r="BF200" s="11">
        <f ca="1">COUNT($AN200:AO200)</f>
        <v>0</v>
      </c>
      <c r="BG200" s="11">
        <f ca="1">COUNT($AN200:AP200)</f>
        <v>0</v>
      </c>
      <c r="BH200" s="11">
        <f ca="1">COUNT($AN200:AQ200)</f>
        <v>0</v>
      </c>
      <c r="BI200" s="11">
        <f ca="1">COUNT($AN200:AR200)</f>
        <v>0</v>
      </c>
      <c r="BJ200" s="11">
        <f ca="1">COUNT($AN200:AS200)</f>
        <v>0</v>
      </c>
      <c r="BK200" s="11">
        <f ca="1">COUNT($AN200:AT200)</f>
        <v>0</v>
      </c>
      <c r="BL200" s="11">
        <f ca="1">COUNT($AN200:AU200)</f>
        <v>0</v>
      </c>
      <c r="BM200" s="11">
        <f ca="1">COUNT($AN200:AV200)</f>
        <v>0</v>
      </c>
      <c r="BN200" s="11">
        <f ca="1">COUNT($AN200:AW200)</f>
        <v>0</v>
      </c>
      <c r="BO200" s="11">
        <f ca="1">COUNT($AN200:AX200)</f>
        <v>0</v>
      </c>
      <c r="BP200" s="11">
        <f ca="1">COUNT($AN200:AY200)</f>
        <v>0</v>
      </c>
      <c r="BQ200" s="11">
        <f ca="1">COUNT($AN200:AZ200)</f>
        <v>0</v>
      </c>
      <c r="BR200" s="11">
        <f ca="1">COUNT($AN200:BA200)</f>
        <v>1</v>
      </c>
      <c r="BS200" s="11">
        <f ca="1">COUNT($AN200:BB200)</f>
        <v>2</v>
      </c>
      <c r="BT200" s="11">
        <f t="shared" ca="1" si="168"/>
        <v>2</v>
      </c>
      <c r="BV200" s="11">
        <f ca="1">IFERROR(HLOOKUP(BV$1,$BE200:$BS$216,ROWS($BE200:$BE$216),0),"")</f>
        <v>1210701</v>
      </c>
      <c r="BW200" s="11">
        <f ca="1">IFERROR(HLOOKUP(BW$1,$BE200:$BT$216,ROWS($BE200:$BE$216),0),"")</f>
        <v>1220701</v>
      </c>
      <c r="BX200" s="11" t="str">
        <f ca="1">IFERROR(HLOOKUP(BX$1,$BE200:$BS$216,ROWS($BE200:$BE$216),0),"")</f>
        <v/>
      </c>
      <c r="BY200" s="11" t="str">
        <f ca="1">IFERROR(HLOOKUP(BY$1,$BE200:$BT$216,ROWS($BE200:$BE$216),0),"")</f>
        <v/>
      </c>
      <c r="BZ200" s="11" t="str">
        <f ca="1">IFERROR(HLOOKUP(BZ$1,$BE200:$BS$216,ROWS($BE200:$BE$216),0),"")</f>
        <v/>
      </c>
      <c r="CA200" s="11" t="str">
        <f ca="1">IFERROR(HLOOKUP(CA$1,$BE200:$BT$216,ROWS($BE200:$BE$216),0),"")</f>
        <v/>
      </c>
      <c r="CB200" s="11"/>
      <c r="CC200" s="11"/>
      <c r="CD200" s="11" t="str">
        <f t="shared" ca="1" si="141"/>
        <v>if(Name() == "BBOX-BOM") { includeOK = (DateNum() &gt;= 1210701 AND DateNum() &lt; 1220701); }</v>
      </c>
    </row>
    <row r="201" spans="2:82" x14ac:dyDescent="0.45">
      <c r="B201" s="4" t="s">
        <v>22</v>
      </c>
      <c r="C201" s="4" t="s">
        <v>23487</v>
      </c>
      <c r="D201" s="4" t="s">
        <v>23769</v>
      </c>
      <c r="F201" s="11" t="s">
        <v>23967</v>
      </c>
      <c r="G201" s="11">
        <f t="shared" ref="G201:G215" si="173">IFERROR(IF(VLOOKUP(F201,$C$3:$C$32,1,0)=F201,1,0),0)</f>
        <v>0</v>
      </c>
      <c r="H201" s="11">
        <f t="shared" ref="H201:H215" si="174">IFERROR(IF(VLOOKUP(F201,$C$34:$C$63,1,0)=F201,1,0),0)</f>
        <v>0</v>
      </c>
      <c r="I201" s="11">
        <f t="shared" ref="I201:I215" si="175">IFERROR(IF(VLOOKUP(F201,$C$65:$C$94,1,0)=F201,1,0),0)</f>
        <v>0</v>
      </c>
      <c r="J201" s="11">
        <f t="shared" ref="J201:J215" si="176">IFERROR(IF(VLOOKUP(F201,$C$96:$C$125,1,0)=F201,1,0),0)</f>
        <v>0</v>
      </c>
      <c r="K201" s="11">
        <f t="shared" ref="K201:K215" si="177">IFERROR(IF(VLOOKUP(F201,$C$127:$C$156,1,0)=F201,1,0),0)</f>
        <v>0</v>
      </c>
      <c r="L201" s="11">
        <f t="shared" ref="L201:L215" si="178">IFERROR(IF(VLOOKUP(F201,$C$158:$C$187,1,0)=F201,1,0),0)</f>
        <v>0</v>
      </c>
      <c r="M201" s="11">
        <f t="shared" ref="M201:M215" si="179">IFERROR(IF(VLOOKUP(F201,$C$189:$C$218,1,0)=F201,1,0),0)</f>
        <v>0</v>
      </c>
      <c r="N201" s="11">
        <f t="shared" ref="N201:N215" si="180">IFERROR(IF(VLOOKUP(F201,$C$220:$C$249,1,0)=F201,1,0),0)</f>
        <v>0</v>
      </c>
      <c r="O201" s="11">
        <f t="shared" ref="O201:O215" si="181">IFERROR(IF(VLOOKUP(F201,$C$251:$C$280,1,0)=F201,1,0),0)</f>
        <v>0</v>
      </c>
      <c r="P201" s="11">
        <f t="shared" ref="P201:P215" si="182">IFERROR(IF(VLOOKUP(F201,$C$282:$C$311,1,0)=F201,1,0),0)</f>
        <v>0</v>
      </c>
      <c r="Q201" s="11">
        <f t="shared" ref="Q201:Q215" si="183">IFERROR(IF(VLOOKUP(F201,$C$314:$C$343,1,0)=F201,1,0),0)</f>
        <v>0</v>
      </c>
      <c r="R201" s="11">
        <f>IFERROR(IF(VLOOKUP(#REF!,$C$347:$C$376,1,0)=#REF!,1,0),0)</f>
        <v>0</v>
      </c>
      <c r="S201" s="11">
        <f>IFERROR(IF(VLOOKUP(#REF!,$C$379:$C$407,1,0)=#REF!,1,0),0)</f>
        <v>0</v>
      </c>
      <c r="T201" s="11">
        <f t="shared" ref="T201:T215" si="184">IFERROR(IF(VLOOKUP(F201,$C$407:$C$436,1,0)=F201,1,0),0)</f>
        <v>0</v>
      </c>
      <c r="U201" s="11">
        <f t="shared" ref="U201:U215" si="185">IFERROR(IF(VLOOKUP(F201,$C$438:$C$467,1,0)=F201,1,0),0)</f>
        <v>1</v>
      </c>
      <c r="W201" s="11">
        <f ca="1">IF(SUM($W201:W201)&gt;0,IF(AND(G201=1,F201&lt;&gt;1),1,IF(AND(G201=0,F201&lt;&gt;0),-1,0)),IF(AND(G201=1,F201&lt;&gt;1),1,0))</f>
        <v>0</v>
      </c>
      <c r="X201" s="11">
        <f ca="1">IF(SUM($W201:W201)&gt;0,IF(AND(H201=1,G201&lt;&gt;1),1,IF(AND(H201=0,G201&lt;&gt;0),-1,0)),IF(AND(H201=1,G201&lt;&gt;1),1,0))</f>
        <v>0</v>
      </c>
      <c r="Y201" s="11">
        <f ca="1">IF(SUM($W201:X201)&gt;0,IF(AND(I201=1,H201&lt;&gt;1),1,IF(AND(I201=0,H201&lt;&gt;0),-1,0)),IF(AND(I201=1,H201&lt;&gt;1),1,0))</f>
        <v>0</v>
      </c>
      <c r="Z201" s="11">
        <f ca="1">IF(SUM($W201:Y201)&gt;0,IF(AND(J201=1,I201&lt;&gt;1),1,IF(AND(J201=0,I201&lt;&gt;0),-1,0)),IF(AND(J201=1,I201&lt;&gt;1),1,0))</f>
        <v>0</v>
      </c>
      <c r="AA201" s="11">
        <f ca="1">IF(SUM($W201:Z201)&gt;0,IF(AND(K201=1,J201&lt;&gt;1),1,IF(AND(K201=0,J201&lt;&gt;0),-1,0)),IF(AND(K201=1,J201&lt;&gt;1),1,0))</f>
        <v>0</v>
      </c>
      <c r="AB201" s="11">
        <f ca="1">IF(SUM($W201:AA201)&gt;0,IF(AND(L201=1,K201&lt;&gt;1),1,IF(AND(L201=0,K201&lt;&gt;0),-1,0)),IF(AND(L201=1,K201&lt;&gt;1),1,0))</f>
        <v>0</v>
      </c>
      <c r="AC201" s="11">
        <f ca="1">IF(SUM($W201:AB201)&gt;0,IF(AND(M201=1,L201&lt;&gt;1),1,IF(AND(M201=0,L201&lt;&gt;0),-1,0)),IF(AND(M201=1,L201&lt;&gt;1),1,0))</f>
        <v>0</v>
      </c>
      <c r="AD201" s="11">
        <f ca="1">IF(SUM($W201:AC201)&gt;0,IF(AND(N201=1,M201&lt;&gt;1),1,IF(AND(N201=0,M201&lt;&gt;0),-1,0)),IF(AND(N201=1,M201&lt;&gt;1),1,0))</f>
        <v>0</v>
      </c>
      <c r="AE201" s="11">
        <f ca="1">IF(SUM($W201:AD201)&gt;0,IF(AND(O201=1,N201&lt;&gt;1),1,IF(AND(O201=0,N201&lt;&gt;0),-1,0)),IF(AND(O201=1,N201&lt;&gt;1),1,0))</f>
        <v>0</v>
      </c>
      <c r="AF201" s="11">
        <f ca="1">IF(SUM($W201:AE201)&gt;0,IF(AND(P201=1,O201&lt;&gt;1),1,IF(AND(P201=0,O201&lt;&gt;0),-1,0)),IF(AND(P201=1,O201&lt;&gt;1),1,0))</f>
        <v>0</v>
      </c>
      <c r="AG201" s="11">
        <f ca="1">IF(SUM($W201:AF201)&gt;0,IF(AND(Q201=1,P201&lt;&gt;1),1,IF(AND(Q201=0,P201&lt;&gt;0),-1,0)),IF(AND(Q201=1,P201&lt;&gt;1),1,0))</f>
        <v>0</v>
      </c>
      <c r="AH201" s="11">
        <f ca="1">IF(SUM($W201:AG201)&gt;0,IF(AND(R201=1,Q201&lt;&gt;1),1,IF(AND(R201=0,Q201&lt;&gt;0),-1,0)),IF(AND(R201=1,Q201&lt;&gt;1),1,0))</f>
        <v>0</v>
      </c>
      <c r="AI201" s="11">
        <f ca="1">IF(SUM($W201:AH201)&gt;0,IF(AND(S201=1,R201&lt;&gt;1),1,IF(AND(S201=0,R201&lt;&gt;0),-1,0)),IF(AND(S201=1,R201&lt;&gt;1),1,0))</f>
        <v>0</v>
      </c>
      <c r="AJ201" s="11">
        <f ca="1">IF(SUM($W201:AI201)&gt;0,IF(AND(T201=1,S201&lt;&gt;1),1,IF(AND(T201=0,S201&lt;&gt;0),-1,0)),IF(AND(T201=1,S201&lt;&gt;1),1,0))</f>
        <v>0</v>
      </c>
      <c r="AK201" s="11">
        <f ca="1">IF(SUM($W201:AJ201)&gt;0,IF(AND(U201=1,T201&lt;&gt;1),1,IF(AND(U201=0,T201&lt;&gt;0),-1,0)),IF(AND(U201=1,T201&lt;&gt;1),1,0))</f>
        <v>1</v>
      </c>
      <c r="AL201" s="11">
        <f t="shared" ca="1" si="171"/>
        <v>1</v>
      </c>
      <c r="AN201" s="11" t="str">
        <f t="shared" ref="AN201:AN215" ca="1" si="186">IF(W201&lt;&gt;0,W$187,"")</f>
        <v/>
      </c>
      <c r="AO201" s="11" t="str">
        <f t="shared" ref="AO201:AO215" ca="1" si="187">IF(X201&lt;&gt;0,X$187,"")</f>
        <v/>
      </c>
      <c r="AP201" s="11" t="str">
        <f t="shared" ref="AP201:AP215" ca="1" si="188">IF(Y201&lt;&gt;0,Y$187,"")</f>
        <v/>
      </c>
      <c r="AQ201" s="11" t="str">
        <f t="shared" ref="AQ201:AQ215" ca="1" si="189">IF(Z201&lt;&gt;0,Z$187,"")</f>
        <v/>
      </c>
      <c r="AR201" s="11" t="str">
        <f t="shared" ref="AR201:AR215" ca="1" si="190">IF(AA201&lt;&gt;0,AA$187,"")</f>
        <v/>
      </c>
      <c r="AS201" s="11" t="str">
        <f t="shared" ref="AS201:AS215" ca="1" si="191">IF(AB201&lt;&gt;0,AB$187,"")</f>
        <v/>
      </c>
      <c r="AT201" s="11" t="str">
        <f t="shared" ref="AT201:AT215" ca="1" si="192">IF(AC201&lt;&gt;0,AC$187,"")</f>
        <v/>
      </c>
      <c r="AU201" s="11" t="str">
        <f t="shared" ref="AU201:AU215" ca="1" si="193">IF(AD201&lt;&gt;0,AD$187,"")</f>
        <v/>
      </c>
      <c r="AV201" s="11" t="str">
        <f t="shared" ref="AV201:AV215" ca="1" si="194">IF(AE201&lt;&gt;0,AE$187,"")</f>
        <v/>
      </c>
      <c r="AW201" s="11" t="str">
        <f t="shared" ref="AW201:AW215" ca="1" si="195">IF(AF201&lt;&gt;0,AF$187,"")</f>
        <v/>
      </c>
      <c r="AX201" s="11" t="str">
        <f t="shared" ref="AX201:AX215" ca="1" si="196">IF(AG201&lt;&gt;0,AG$187,"")</f>
        <v/>
      </c>
      <c r="AY201" s="11" t="str">
        <f t="shared" ref="AY201:AY215" ca="1" si="197">IF(AH201&lt;&gt;0,AH$187,"")</f>
        <v/>
      </c>
      <c r="AZ201" s="11" t="str">
        <f t="shared" ref="AZ201:AZ215" ca="1" si="198">IF(AI201&lt;&gt;0,AI$187,"")</f>
        <v/>
      </c>
      <c r="BA201" s="11" t="str">
        <f t="shared" ref="BA201:BA215" ca="1" si="199">IF(AJ201&lt;&gt;0,AJ$187,"")</f>
        <v/>
      </c>
      <c r="BB201" s="11">
        <f t="shared" ref="BB201:BB215" ca="1" si="200">IF(AK201&lt;&gt;0,AK$187,"")</f>
        <v>-1</v>
      </c>
      <c r="BC201" s="11">
        <f t="shared" ca="1" si="169"/>
        <v>1230701</v>
      </c>
      <c r="BE201" s="11">
        <f ca="1">COUNT($AN201:AN201)</f>
        <v>0</v>
      </c>
      <c r="BF201" s="11">
        <f ca="1">COUNT($AN201:AO201)</f>
        <v>0</v>
      </c>
      <c r="BG201" s="11">
        <f ca="1">COUNT($AN201:AP201)</f>
        <v>0</v>
      </c>
      <c r="BH201" s="11">
        <f ca="1">COUNT($AN201:AQ201)</f>
        <v>0</v>
      </c>
      <c r="BI201" s="11">
        <f ca="1">COUNT($AN201:AR201)</f>
        <v>0</v>
      </c>
      <c r="BJ201" s="11">
        <f ca="1">COUNT($AN201:AS201)</f>
        <v>0</v>
      </c>
      <c r="BK201" s="11">
        <f ca="1">COUNT($AN201:AT201)</f>
        <v>0</v>
      </c>
      <c r="BL201" s="11">
        <f ca="1">COUNT($AN201:AU201)</f>
        <v>0</v>
      </c>
      <c r="BM201" s="11">
        <f ca="1">COUNT($AN201:AV201)</f>
        <v>0</v>
      </c>
      <c r="BN201" s="11">
        <f ca="1">COUNT($AN201:AW201)</f>
        <v>0</v>
      </c>
      <c r="BO201" s="11">
        <f ca="1">COUNT($AN201:AX201)</f>
        <v>0</v>
      </c>
      <c r="BP201" s="11">
        <f ca="1">COUNT($AN201:AY201)</f>
        <v>0</v>
      </c>
      <c r="BQ201" s="11">
        <f ca="1">COUNT($AN201:AZ201)</f>
        <v>0</v>
      </c>
      <c r="BR201" s="11">
        <f ca="1">COUNT($AN201:BA201)</f>
        <v>0</v>
      </c>
      <c r="BS201" s="11">
        <f ca="1">COUNT($AN201:BB201)</f>
        <v>1</v>
      </c>
      <c r="BT201" s="11">
        <f t="shared" ref="BT201:BT215" ca="1" si="201">COUNT(AN201:BC201)</f>
        <v>2</v>
      </c>
      <c r="BV201" s="11">
        <f ca="1">IFERROR(HLOOKUP(BV$1,$BE201:$BS$216,ROWS($BE201:$BE$216),0),"")</f>
        <v>1220701</v>
      </c>
      <c r="BW201" s="11">
        <f ca="1">IFERROR(HLOOKUP(BW$1,$BE201:$BT$216,ROWS($BE201:$BE$216),0),"")</f>
        <v>1230701</v>
      </c>
      <c r="BX201" s="11" t="str">
        <f ca="1">IFERROR(HLOOKUP(BX$1,$BE201:$BS$216,ROWS($BE201:$BE$216),0),"")</f>
        <v/>
      </c>
      <c r="BY201" s="11" t="str">
        <f ca="1">IFERROR(HLOOKUP(BY$1,$BE201:$BT$216,ROWS($BE201:$BE$216),0),"")</f>
        <v/>
      </c>
      <c r="BZ201" s="11" t="str">
        <f ca="1">IFERROR(HLOOKUP(BZ$1,$BE201:$BS$216,ROWS($BE201:$BE$216),0),"")</f>
        <v/>
      </c>
      <c r="CA201" s="11" t="str">
        <f ca="1">IFERROR(HLOOKUP(CA$1,$BE201:$BT$216,ROWS($BE201:$BE$216),0),"")</f>
        <v/>
      </c>
      <c r="CD201" s="11" t="str">
        <f t="shared" ca="1" si="141"/>
        <v>if(Name() == "TIPSINDLTD-BOM") { includeOK = (DateNum() &gt;= 1220701 AND DateNum() &lt; 1230701); }</v>
      </c>
    </row>
    <row r="202" spans="2:82" x14ac:dyDescent="0.45">
      <c r="B202" s="4" t="s">
        <v>88</v>
      </c>
      <c r="C202" s="4" t="s">
        <v>19107</v>
      </c>
      <c r="D202" s="4" t="s">
        <v>23831</v>
      </c>
      <c r="F202" s="11" t="s">
        <v>19598</v>
      </c>
      <c r="G202" s="11">
        <f t="shared" si="173"/>
        <v>0</v>
      </c>
      <c r="H202" s="11">
        <f t="shared" si="174"/>
        <v>0</v>
      </c>
      <c r="I202" s="11">
        <f t="shared" si="175"/>
        <v>0</v>
      </c>
      <c r="J202" s="11">
        <f t="shared" si="176"/>
        <v>0</v>
      </c>
      <c r="K202" s="11">
        <f t="shared" si="177"/>
        <v>0</v>
      </c>
      <c r="L202" s="11">
        <f t="shared" si="178"/>
        <v>0</v>
      </c>
      <c r="M202" s="11">
        <f t="shared" si="179"/>
        <v>0</v>
      </c>
      <c r="N202" s="11">
        <f t="shared" si="180"/>
        <v>0</v>
      </c>
      <c r="O202" s="11">
        <f t="shared" si="181"/>
        <v>0</v>
      </c>
      <c r="P202" s="11">
        <f t="shared" si="182"/>
        <v>0</v>
      </c>
      <c r="Q202" s="11">
        <f t="shared" si="183"/>
        <v>0</v>
      </c>
      <c r="R202" s="11">
        <f>IFERROR(IF(VLOOKUP(#REF!,$C$347:$C$376,1,0)=#REF!,1,0),0)</f>
        <v>0</v>
      </c>
      <c r="S202" s="11">
        <f>IFERROR(IF(VLOOKUP(#REF!,$C$379:$C$407,1,0)=#REF!,1,0),0)</f>
        <v>0</v>
      </c>
      <c r="T202" s="11">
        <f t="shared" si="184"/>
        <v>0</v>
      </c>
      <c r="U202" s="11">
        <f t="shared" si="185"/>
        <v>1</v>
      </c>
      <c r="W202" s="11">
        <f ca="1">IF(SUM($W202:W202)&gt;0,IF(AND(G202=1,F202&lt;&gt;1),1,IF(AND(G202=0,F202&lt;&gt;0),-1,0)),IF(AND(G202=1,F202&lt;&gt;1),1,0))</f>
        <v>0</v>
      </c>
      <c r="X202" s="11">
        <f ca="1">IF(SUM($W202:W202)&gt;0,IF(AND(H202=1,G202&lt;&gt;1),1,IF(AND(H202=0,G202&lt;&gt;0),-1,0)),IF(AND(H202=1,G202&lt;&gt;1),1,0))</f>
        <v>0</v>
      </c>
      <c r="Y202" s="11">
        <f ca="1">IF(SUM($W202:X202)&gt;0,IF(AND(I202=1,H202&lt;&gt;1),1,IF(AND(I202=0,H202&lt;&gt;0),-1,0)),IF(AND(I202=1,H202&lt;&gt;1),1,0))</f>
        <v>0</v>
      </c>
      <c r="Z202" s="11">
        <f ca="1">IF(SUM($W202:Y202)&gt;0,IF(AND(J202=1,I202&lt;&gt;1),1,IF(AND(J202=0,I202&lt;&gt;0),-1,0)),IF(AND(J202=1,I202&lt;&gt;1),1,0))</f>
        <v>0</v>
      </c>
      <c r="AA202" s="11">
        <f ca="1">IF(SUM($W202:Z202)&gt;0,IF(AND(K202=1,J202&lt;&gt;1),1,IF(AND(K202=0,J202&lt;&gt;0),-1,0)),IF(AND(K202=1,J202&lt;&gt;1),1,0))</f>
        <v>0</v>
      </c>
      <c r="AB202" s="11">
        <f ca="1">IF(SUM($W202:AA202)&gt;0,IF(AND(L202=1,K202&lt;&gt;1),1,IF(AND(L202=0,K202&lt;&gt;0),-1,0)),IF(AND(L202=1,K202&lt;&gt;1),1,0))</f>
        <v>0</v>
      </c>
      <c r="AC202" s="11">
        <f ca="1">IF(SUM($W202:AB202)&gt;0,IF(AND(M202=1,L202&lt;&gt;1),1,IF(AND(M202=0,L202&lt;&gt;0),-1,0)),IF(AND(M202=1,L202&lt;&gt;1),1,0))</f>
        <v>0</v>
      </c>
      <c r="AD202" s="11">
        <f ca="1">IF(SUM($W202:AC202)&gt;0,IF(AND(N202=1,M202&lt;&gt;1),1,IF(AND(N202=0,M202&lt;&gt;0),-1,0)),IF(AND(N202=1,M202&lt;&gt;1),1,0))</f>
        <v>0</v>
      </c>
      <c r="AE202" s="11">
        <f ca="1">IF(SUM($W202:AD202)&gt;0,IF(AND(O202=1,N202&lt;&gt;1),1,IF(AND(O202=0,N202&lt;&gt;0),-1,0)),IF(AND(O202=1,N202&lt;&gt;1),1,0))</f>
        <v>0</v>
      </c>
      <c r="AF202" s="11">
        <f ca="1">IF(SUM($W202:AE202)&gt;0,IF(AND(P202=1,O202&lt;&gt;1),1,IF(AND(P202=0,O202&lt;&gt;0),-1,0)),IF(AND(P202=1,O202&lt;&gt;1),1,0))</f>
        <v>0</v>
      </c>
      <c r="AG202" s="11">
        <f ca="1">IF(SUM($W202:AF202)&gt;0,IF(AND(Q202=1,P202&lt;&gt;1),1,IF(AND(Q202=0,P202&lt;&gt;0),-1,0)),IF(AND(Q202=1,P202&lt;&gt;1),1,0))</f>
        <v>0</v>
      </c>
      <c r="AH202" s="11">
        <f ca="1">IF(SUM($W202:AG202)&gt;0,IF(AND(R202=1,Q202&lt;&gt;1),1,IF(AND(R202=0,Q202&lt;&gt;0),-1,0)),IF(AND(R202=1,Q202&lt;&gt;1),1,0))</f>
        <v>0</v>
      </c>
      <c r="AI202" s="11">
        <f ca="1">IF(SUM($W202:AH202)&gt;0,IF(AND(S202=1,R202&lt;&gt;1),1,IF(AND(S202=0,R202&lt;&gt;0),-1,0)),IF(AND(S202=1,R202&lt;&gt;1),1,0))</f>
        <v>0</v>
      </c>
      <c r="AJ202" s="11">
        <f ca="1">IF(SUM($W202:AI202)&gt;0,IF(AND(T202=1,S202&lt;&gt;1),1,IF(AND(T202=0,S202&lt;&gt;0),-1,0)),IF(AND(T202=1,S202&lt;&gt;1),1,0))</f>
        <v>0</v>
      </c>
      <c r="AK202" s="11">
        <f ca="1">IF(SUM($W202:AJ202)&gt;0,IF(AND(U202=1,T202&lt;&gt;1),1,IF(AND(U202=0,T202&lt;&gt;0),-1,0)),IF(AND(U202=1,T202&lt;&gt;1),1,0))</f>
        <v>1</v>
      </c>
      <c r="AL202" s="11">
        <f t="shared" ca="1" si="171"/>
        <v>1</v>
      </c>
      <c r="AN202" s="11" t="str">
        <f t="shared" ca="1" si="186"/>
        <v/>
      </c>
      <c r="AO202" s="11" t="str">
        <f t="shared" ca="1" si="187"/>
        <v/>
      </c>
      <c r="AP202" s="11" t="str">
        <f t="shared" ca="1" si="188"/>
        <v/>
      </c>
      <c r="AQ202" s="11" t="str">
        <f t="shared" ca="1" si="189"/>
        <v/>
      </c>
      <c r="AR202" s="11" t="str">
        <f t="shared" ca="1" si="190"/>
        <v/>
      </c>
      <c r="AS202" s="11" t="str">
        <f t="shared" ca="1" si="191"/>
        <v/>
      </c>
      <c r="AT202" s="11" t="str">
        <f t="shared" ca="1" si="192"/>
        <v/>
      </c>
      <c r="AU202" s="11" t="str">
        <f t="shared" ca="1" si="193"/>
        <v/>
      </c>
      <c r="AV202" s="11" t="str">
        <f t="shared" ca="1" si="194"/>
        <v/>
      </c>
      <c r="AW202" s="11" t="str">
        <f t="shared" ca="1" si="195"/>
        <v/>
      </c>
      <c r="AX202" s="11" t="str">
        <f t="shared" ca="1" si="196"/>
        <v/>
      </c>
      <c r="AY202" s="11" t="str">
        <f t="shared" ca="1" si="197"/>
        <v/>
      </c>
      <c r="AZ202" s="11" t="str">
        <f t="shared" ca="1" si="198"/>
        <v/>
      </c>
      <c r="BA202" s="11" t="str">
        <f t="shared" ca="1" si="199"/>
        <v/>
      </c>
      <c r="BB202" s="11">
        <f t="shared" ca="1" si="200"/>
        <v>-1</v>
      </c>
      <c r="BC202" s="11">
        <f t="shared" ca="1" si="169"/>
        <v>1230701</v>
      </c>
      <c r="BE202" s="11">
        <f ca="1">COUNT($AN202:AN202)</f>
        <v>0</v>
      </c>
      <c r="BF202" s="11">
        <f ca="1">COUNT($AN202:AO202)</f>
        <v>0</v>
      </c>
      <c r="BG202" s="11">
        <f ca="1">COUNT($AN202:AP202)</f>
        <v>0</v>
      </c>
      <c r="BH202" s="11">
        <f ca="1">COUNT($AN202:AQ202)</f>
        <v>0</v>
      </c>
      <c r="BI202" s="11">
        <f ca="1">COUNT($AN202:AR202)</f>
        <v>0</v>
      </c>
      <c r="BJ202" s="11">
        <f ca="1">COUNT($AN202:AS202)</f>
        <v>0</v>
      </c>
      <c r="BK202" s="11">
        <f ca="1">COUNT($AN202:AT202)</f>
        <v>0</v>
      </c>
      <c r="BL202" s="11">
        <f ca="1">COUNT($AN202:AU202)</f>
        <v>0</v>
      </c>
      <c r="BM202" s="11">
        <f ca="1">COUNT($AN202:AV202)</f>
        <v>0</v>
      </c>
      <c r="BN202" s="11">
        <f ca="1">COUNT($AN202:AW202)</f>
        <v>0</v>
      </c>
      <c r="BO202" s="11">
        <f ca="1">COUNT($AN202:AX202)</f>
        <v>0</v>
      </c>
      <c r="BP202" s="11">
        <f ca="1">COUNT($AN202:AY202)</f>
        <v>0</v>
      </c>
      <c r="BQ202" s="11">
        <f ca="1">COUNT($AN202:AZ202)</f>
        <v>0</v>
      </c>
      <c r="BR202" s="11">
        <f ca="1">COUNT($AN202:BA202)</f>
        <v>0</v>
      </c>
      <c r="BS202" s="11">
        <f ca="1">COUNT($AN202:BB202)</f>
        <v>1</v>
      </c>
      <c r="BT202" s="11">
        <f t="shared" ca="1" si="201"/>
        <v>2</v>
      </c>
      <c r="BV202" s="11">
        <f ca="1">IFERROR(HLOOKUP(BV$1,$BE202:$BS$216,ROWS($BE202:$BE$216),0),"")</f>
        <v>1220701</v>
      </c>
      <c r="BW202" s="11">
        <f ca="1">IFERROR(HLOOKUP(BW$1,$BE202:$BT$216,ROWS($BE202:$BE$216),0),"")</f>
        <v>1230701</v>
      </c>
      <c r="BX202" s="11" t="str">
        <f ca="1">IFERROR(HLOOKUP(BX$1,$BE202:$BS$216,ROWS($BE202:$BE$216),0),"")</f>
        <v/>
      </c>
      <c r="BY202" s="11" t="str">
        <f ca="1">IFERROR(HLOOKUP(BY$1,$BE202:$BT$216,ROWS($BE202:$BE$216),0),"")</f>
        <v/>
      </c>
      <c r="BZ202" s="11" t="str">
        <f ca="1">IFERROR(HLOOKUP(BZ$1,$BE202:$BS$216,ROWS($BE202:$BE$216),0),"")</f>
        <v/>
      </c>
      <c r="CA202" s="11" t="str">
        <f ca="1">IFERROR(HLOOKUP(CA$1,$BE202:$BT$216,ROWS($BE202:$BE$216),0),"")</f>
        <v/>
      </c>
      <c r="CD202" s="11" t="str">
        <f t="shared" ca="1" si="141"/>
        <v>if(Name() == "GUJTHEM-BOM") { includeOK = (DateNum() &gt;= 1220701 AND DateNum() &lt; 1230701); }</v>
      </c>
    </row>
    <row r="203" spans="2:82" x14ac:dyDescent="0.45">
      <c r="B203" s="4" t="s">
        <v>112</v>
      </c>
      <c r="C203" s="4" t="s">
        <v>19570</v>
      </c>
      <c r="D203" s="4" t="s">
        <v>23860</v>
      </c>
      <c r="F203" s="11" t="s">
        <v>22862</v>
      </c>
      <c r="G203" s="11">
        <f t="shared" si="173"/>
        <v>0</v>
      </c>
      <c r="H203" s="11">
        <f t="shared" si="174"/>
        <v>0</v>
      </c>
      <c r="I203" s="11">
        <f t="shared" si="175"/>
        <v>0</v>
      </c>
      <c r="J203" s="11">
        <f t="shared" si="176"/>
        <v>0</v>
      </c>
      <c r="K203" s="11">
        <f t="shared" si="177"/>
        <v>0</v>
      </c>
      <c r="L203" s="11">
        <f t="shared" si="178"/>
        <v>0</v>
      </c>
      <c r="M203" s="11">
        <f t="shared" si="179"/>
        <v>0</v>
      </c>
      <c r="N203" s="11">
        <f t="shared" si="180"/>
        <v>0</v>
      </c>
      <c r="O203" s="11">
        <f t="shared" si="181"/>
        <v>0</v>
      </c>
      <c r="P203" s="11">
        <f t="shared" si="182"/>
        <v>0</v>
      </c>
      <c r="Q203" s="11">
        <f t="shared" si="183"/>
        <v>0</v>
      </c>
      <c r="R203" s="11">
        <f>IFERROR(IF(VLOOKUP(#REF!,$C$347:$C$376,1,0)=#REF!,1,0),0)</f>
        <v>0</v>
      </c>
      <c r="S203" s="11">
        <f>IFERROR(IF(VLOOKUP(#REF!,$C$379:$C$407,1,0)=#REF!,1,0),0)</f>
        <v>0</v>
      </c>
      <c r="T203" s="11">
        <f t="shared" si="184"/>
        <v>0</v>
      </c>
      <c r="U203" s="11">
        <f t="shared" si="185"/>
        <v>1</v>
      </c>
      <c r="W203" s="11">
        <f ca="1">IF(SUM($W203:W203)&gt;0,IF(AND(G203=1,F203&lt;&gt;1),1,IF(AND(G203=0,F203&lt;&gt;0),-1,0)),IF(AND(G203=1,F203&lt;&gt;1),1,0))</f>
        <v>0</v>
      </c>
      <c r="X203" s="11">
        <f ca="1">IF(SUM($W203:W203)&gt;0,IF(AND(H203=1,G203&lt;&gt;1),1,IF(AND(H203=0,G203&lt;&gt;0),-1,0)),IF(AND(H203=1,G203&lt;&gt;1),1,0))</f>
        <v>0</v>
      </c>
      <c r="Y203" s="11">
        <f ca="1">IF(SUM($W203:X203)&gt;0,IF(AND(I203=1,H203&lt;&gt;1),1,IF(AND(I203=0,H203&lt;&gt;0),-1,0)),IF(AND(I203=1,H203&lt;&gt;1),1,0))</f>
        <v>0</v>
      </c>
      <c r="Z203" s="11">
        <f ca="1">IF(SUM($W203:Y203)&gt;0,IF(AND(J203=1,I203&lt;&gt;1),1,IF(AND(J203=0,I203&lt;&gt;0),-1,0)),IF(AND(J203=1,I203&lt;&gt;1),1,0))</f>
        <v>0</v>
      </c>
      <c r="AA203" s="11">
        <f ca="1">IF(SUM($W203:Z203)&gt;0,IF(AND(K203=1,J203&lt;&gt;1),1,IF(AND(K203=0,J203&lt;&gt;0),-1,0)),IF(AND(K203=1,J203&lt;&gt;1),1,0))</f>
        <v>0</v>
      </c>
      <c r="AB203" s="11">
        <f ca="1">IF(SUM($W203:AA203)&gt;0,IF(AND(L203=1,K203&lt;&gt;1),1,IF(AND(L203=0,K203&lt;&gt;0),-1,0)),IF(AND(L203=1,K203&lt;&gt;1),1,0))</f>
        <v>0</v>
      </c>
      <c r="AC203" s="11">
        <f ca="1">IF(SUM($W203:AB203)&gt;0,IF(AND(M203=1,L203&lt;&gt;1),1,IF(AND(M203=0,L203&lt;&gt;0),-1,0)),IF(AND(M203=1,L203&lt;&gt;1),1,0))</f>
        <v>0</v>
      </c>
      <c r="AD203" s="11">
        <f ca="1">IF(SUM($W203:AC203)&gt;0,IF(AND(N203=1,M203&lt;&gt;1),1,IF(AND(N203=0,M203&lt;&gt;0),-1,0)),IF(AND(N203=1,M203&lt;&gt;1),1,0))</f>
        <v>0</v>
      </c>
      <c r="AE203" s="11">
        <f ca="1">IF(SUM($W203:AD203)&gt;0,IF(AND(O203=1,N203&lt;&gt;1),1,IF(AND(O203=0,N203&lt;&gt;0),-1,0)),IF(AND(O203=1,N203&lt;&gt;1),1,0))</f>
        <v>0</v>
      </c>
      <c r="AF203" s="11">
        <f ca="1">IF(SUM($W203:AE203)&gt;0,IF(AND(P203=1,O203&lt;&gt;1),1,IF(AND(P203=0,O203&lt;&gt;0),-1,0)),IF(AND(P203=1,O203&lt;&gt;1),1,0))</f>
        <v>0</v>
      </c>
      <c r="AG203" s="11">
        <f ca="1">IF(SUM($W203:AF203)&gt;0,IF(AND(Q203=1,P203&lt;&gt;1),1,IF(AND(Q203=0,P203&lt;&gt;0),-1,0)),IF(AND(Q203=1,P203&lt;&gt;1),1,0))</f>
        <v>0</v>
      </c>
      <c r="AH203" s="11">
        <f ca="1">IF(SUM($W203:AG203)&gt;0,IF(AND(R203=1,Q203&lt;&gt;1),1,IF(AND(R203=0,Q203&lt;&gt;0),-1,0)),IF(AND(R203=1,Q203&lt;&gt;1),1,0))</f>
        <v>0</v>
      </c>
      <c r="AI203" s="11">
        <f ca="1">IF(SUM($W203:AH203)&gt;0,IF(AND(S203=1,R203&lt;&gt;1),1,IF(AND(S203=0,R203&lt;&gt;0),-1,0)),IF(AND(S203=1,R203&lt;&gt;1),1,0))</f>
        <v>0</v>
      </c>
      <c r="AJ203" s="11">
        <f ca="1">IF(SUM($W203:AI203)&gt;0,IF(AND(T203=1,S203&lt;&gt;1),1,IF(AND(T203=0,S203&lt;&gt;0),-1,0)),IF(AND(T203=1,S203&lt;&gt;1),1,0))</f>
        <v>0</v>
      </c>
      <c r="AK203" s="11">
        <f ca="1">IF(SUM($W203:AJ203)&gt;0,IF(AND(U203=1,T203&lt;&gt;1),1,IF(AND(U203=0,T203&lt;&gt;0),-1,0)),IF(AND(U203=1,T203&lt;&gt;1),1,0))</f>
        <v>1</v>
      </c>
      <c r="AL203" s="11">
        <f t="shared" ca="1" si="171"/>
        <v>1</v>
      </c>
      <c r="AN203" s="11" t="str">
        <f t="shared" ca="1" si="186"/>
        <v/>
      </c>
      <c r="AO203" s="11" t="str">
        <f t="shared" ca="1" si="187"/>
        <v/>
      </c>
      <c r="AP203" s="11" t="str">
        <f t="shared" ca="1" si="188"/>
        <v/>
      </c>
      <c r="AQ203" s="11" t="str">
        <f t="shared" ca="1" si="189"/>
        <v/>
      </c>
      <c r="AR203" s="11" t="str">
        <f t="shared" ca="1" si="190"/>
        <v/>
      </c>
      <c r="AS203" s="11" t="str">
        <f t="shared" ca="1" si="191"/>
        <v/>
      </c>
      <c r="AT203" s="11" t="str">
        <f t="shared" ca="1" si="192"/>
        <v/>
      </c>
      <c r="AU203" s="11" t="str">
        <f t="shared" ca="1" si="193"/>
        <v/>
      </c>
      <c r="AV203" s="11" t="str">
        <f t="shared" ca="1" si="194"/>
        <v/>
      </c>
      <c r="AW203" s="11" t="str">
        <f t="shared" ca="1" si="195"/>
        <v/>
      </c>
      <c r="AX203" s="11" t="str">
        <f t="shared" ca="1" si="196"/>
        <v/>
      </c>
      <c r="AY203" s="11" t="str">
        <f t="shared" ca="1" si="197"/>
        <v/>
      </c>
      <c r="AZ203" s="11" t="str">
        <f t="shared" ca="1" si="198"/>
        <v/>
      </c>
      <c r="BA203" s="11" t="str">
        <f t="shared" ca="1" si="199"/>
        <v/>
      </c>
      <c r="BB203" s="11">
        <f t="shared" ca="1" si="200"/>
        <v>-1</v>
      </c>
      <c r="BC203" s="11">
        <f t="shared" ca="1" si="169"/>
        <v>1230701</v>
      </c>
      <c r="BE203" s="11">
        <f ca="1">COUNT($AN203:AN203)</f>
        <v>0</v>
      </c>
      <c r="BF203" s="11">
        <f ca="1">COUNT($AN203:AO203)</f>
        <v>0</v>
      </c>
      <c r="BG203" s="11">
        <f ca="1">COUNT($AN203:AP203)</f>
        <v>0</v>
      </c>
      <c r="BH203" s="11">
        <f ca="1">COUNT($AN203:AQ203)</f>
        <v>0</v>
      </c>
      <c r="BI203" s="11">
        <f ca="1">COUNT($AN203:AR203)</f>
        <v>0</v>
      </c>
      <c r="BJ203" s="11">
        <f ca="1">COUNT($AN203:AS203)</f>
        <v>0</v>
      </c>
      <c r="BK203" s="11">
        <f ca="1">COUNT($AN203:AT203)</f>
        <v>0</v>
      </c>
      <c r="BL203" s="11">
        <f ca="1">COUNT($AN203:AU203)</f>
        <v>0</v>
      </c>
      <c r="BM203" s="11">
        <f ca="1">COUNT($AN203:AV203)</f>
        <v>0</v>
      </c>
      <c r="BN203" s="11">
        <f ca="1">COUNT($AN203:AW203)</f>
        <v>0</v>
      </c>
      <c r="BO203" s="11">
        <f ca="1">COUNT($AN203:AX203)</f>
        <v>0</v>
      </c>
      <c r="BP203" s="11">
        <f ca="1">COUNT($AN203:AY203)</f>
        <v>0</v>
      </c>
      <c r="BQ203" s="11">
        <f ca="1">COUNT($AN203:AZ203)</f>
        <v>0</v>
      </c>
      <c r="BR203" s="11">
        <f ca="1">COUNT($AN203:BA203)</f>
        <v>0</v>
      </c>
      <c r="BS203" s="11">
        <f ca="1">COUNT($AN203:BB203)</f>
        <v>1</v>
      </c>
      <c r="BT203" s="11">
        <f t="shared" ca="1" si="201"/>
        <v>2</v>
      </c>
      <c r="BV203" s="11">
        <f ca="1">IFERROR(HLOOKUP(BV$1,$BE203:$BS$216,ROWS($BE203:$BE$216),0),"")</f>
        <v>1220701</v>
      </c>
      <c r="BW203" s="11">
        <f ca="1">IFERROR(HLOOKUP(BW$1,$BE203:$BT$216,ROWS($BE203:$BE$216),0),"")</f>
        <v>1230701</v>
      </c>
      <c r="BX203" s="11" t="str">
        <f ca="1">IFERROR(HLOOKUP(BX$1,$BE203:$BS$216,ROWS($BE203:$BE$216),0),"")</f>
        <v/>
      </c>
      <c r="BY203" s="11" t="str">
        <f ca="1">IFERROR(HLOOKUP(BY$1,$BE203:$BT$216,ROWS($BE203:$BE$216),0),"")</f>
        <v/>
      </c>
      <c r="BZ203" s="11" t="str">
        <f ca="1">IFERROR(HLOOKUP(BZ$1,$BE203:$BS$216,ROWS($BE203:$BE$216),0),"")</f>
        <v/>
      </c>
      <c r="CA203" s="11" t="str">
        <f ca="1">IFERROR(HLOOKUP(CA$1,$BE203:$BT$216,ROWS($BE203:$BE$216),0),"")</f>
        <v/>
      </c>
      <c r="CD203" s="11" t="str">
        <f t="shared" ca="1" si="141"/>
        <v>if(Name() == "TANFACIND-BOM") { includeOK = (DateNum() &gt;= 1220701 AND DateNum() &lt; 1230701); }</v>
      </c>
    </row>
    <row r="204" spans="2:82" x14ac:dyDescent="0.45">
      <c r="B204" s="4" t="s">
        <v>113</v>
      </c>
      <c r="C204" s="4" t="s">
        <v>22880</v>
      </c>
      <c r="D204" s="4" t="s">
        <v>23861</v>
      </c>
      <c r="F204" s="11" t="s">
        <v>23970</v>
      </c>
      <c r="G204" s="11">
        <f t="shared" si="173"/>
        <v>0</v>
      </c>
      <c r="H204" s="11">
        <f t="shared" si="174"/>
        <v>0</v>
      </c>
      <c r="I204" s="11">
        <f t="shared" si="175"/>
        <v>0</v>
      </c>
      <c r="J204" s="11">
        <f t="shared" si="176"/>
        <v>0</v>
      </c>
      <c r="K204" s="11">
        <f t="shared" si="177"/>
        <v>0</v>
      </c>
      <c r="L204" s="11">
        <f t="shared" si="178"/>
        <v>0</v>
      </c>
      <c r="M204" s="11">
        <f t="shared" si="179"/>
        <v>0</v>
      </c>
      <c r="N204" s="11">
        <f t="shared" si="180"/>
        <v>0</v>
      </c>
      <c r="O204" s="11">
        <f t="shared" si="181"/>
        <v>0</v>
      </c>
      <c r="P204" s="11">
        <f t="shared" si="182"/>
        <v>0</v>
      </c>
      <c r="Q204" s="11">
        <f t="shared" si="183"/>
        <v>0</v>
      </c>
      <c r="R204" s="11">
        <f>IFERROR(IF(VLOOKUP(#REF!,$C$347:$C$376,1,0)=#REF!,1,0),0)</f>
        <v>0</v>
      </c>
      <c r="S204" s="11">
        <f>IFERROR(IF(VLOOKUP(#REF!,$C$379:$C$407,1,0)=#REF!,1,0),0)</f>
        <v>0</v>
      </c>
      <c r="T204" s="11">
        <f t="shared" si="184"/>
        <v>0</v>
      </c>
      <c r="U204" s="11">
        <f t="shared" si="185"/>
        <v>1</v>
      </c>
      <c r="W204" s="11">
        <f ca="1">IF(SUM($W204:W204)&gt;0,IF(AND(G204=1,F204&lt;&gt;1),1,IF(AND(G204=0,F204&lt;&gt;0),-1,0)),IF(AND(G204=1,F204&lt;&gt;1),1,0))</f>
        <v>0</v>
      </c>
      <c r="X204" s="11">
        <f ca="1">IF(SUM($W204:W204)&gt;0,IF(AND(H204=1,G204&lt;&gt;1),1,IF(AND(H204=0,G204&lt;&gt;0),-1,0)),IF(AND(H204=1,G204&lt;&gt;1),1,0))</f>
        <v>0</v>
      </c>
      <c r="Y204" s="11">
        <f ca="1">IF(SUM($W204:X204)&gt;0,IF(AND(I204=1,H204&lt;&gt;1),1,IF(AND(I204=0,H204&lt;&gt;0),-1,0)),IF(AND(I204=1,H204&lt;&gt;1),1,0))</f>
        <v>0</v>
      </c>
      <c r="Z204" s="11">
        <f ca="1">IF(SUM($W204:Y204)&gt;0,IF(AND(J204=1,I204&lt;&gt;1),1,IF(AND(J204=0,I204&lt;&gt;0),-1,0)),IF(AND(J204=1,I204&lt;&gt;1),1,0))</f>
        <v>0</v>
      </c>
      <c r="AA204" s="11">
        <f ca="1">IF(SUM($W204:Z204)&gt;0,IF(AND(K204=1,J204&lt;&gt;1),1,IF(AND(K204=0,J204&lt;&gt;0),-1,0)),IF(AND(K204=1,J204&lt;&gt;1),1,0))</f>
        <v>0</v>
      </c>
      <c r="AB204" s="11">
        <f ca="1">IF(SUM($W204:AA204)&gt;0,IF(AND(L204=1,K204&lt;&gt;1),1,IF(AND(L204=0,K204&lt;&gt;0),-1,0)),IF(AND(L204=1,K204&lt;&gt;1),1,0))</f>
        <v>0</v>
      </c>
      <c r="AC204" s="11">
        <f ca="1">IF(SUM($W204:AB204)&gt;0,IF(AND(M204=1,L204&lt;&gt;1),1,IF(AND(M204=0,L204&lt;&gt;0),-1,0)),IF(AND(M204=1,L204&lt;&gt;1),1,0))</f>
        <v>0</v>
      </c>
      <c r="AD204" s="11">
        <f ca="1">IF(SUM($W204:AC204)&gt;0,IF(AND(N204=1,M204&lt;&gt;1),1,IF(AND(N204=0,M204&lt;&gt;0),-1,0)),IF(AND(N204=1,M204&lt;&gt;1),1,0))</f>
        <v>0</v>
      </c>
      <c r="AE204" s="11">
        <f ca="1">IF(SUM($W204:AD204)&gt;0,IF(AND(O204=1,N204&lt;&gt;1),1,IF(AND(O204=0,N204&lt;&gt;0),-1,0)),IF(AND(O204=1,N204&lt;&gt;1),1,0))</f>
        <v>0</v>
      </c>
      <c r="AF204" s="11">
        <f ca="1">IF(SUM($W204:AE204)&gt;0,IF(AND(P204=1,O204&lt;&gt;1),1,IF(AND(P204=0,O204&lt;&gt;0),-1,0)),IF(AND(P204=1,O204&lt;&gt;1),1,0))</f>
        <v>0</v>
      </c>
      <c r="AG204" s="11">
        <f ca="1">IF(SUM($W204:AF204)&gt;0,IF(AND(Q204=1,P204&lt;&gt;1),1,IF(AND(Q204=0,P204&lt;&gt;0),-1,0)),IF(AND(Q204=1,P204&lt;&gt;1),1,0))</f>
        <v>0</v>
      </c>
      <c r="AH204" s="11">
        <f ca="1">IF(SUM($W204:AG204)&gt;0,IF(AND(R204=1,Q204&lt;&gt;1),1,IF(AND(R204=0,Q204&lt;&gt;0),-1,0)),IF(AND(R204=1,Q204&lt;&gt;1),1,0))</f>
        <v>0</v>
      </c>
      <c r="AI204" s="11">
        <f ca="1">IF(SUM($W204:AH204)&gt;0,IF(AND(S204=1,R204&lt;&gt;1),1,IF(AND(S204=0,R204&lt;&gt;0),-1,0)),IF(AND(S204=1,R204&lt;&gt;1),1,0))</f>
        <v>0</v>
      </c>
      <c r="AJ204" s="11">
        <f ca="1">IF(SUM($W204:AI204)&gt;0,IF(AND(T204=1,S204&lt;&gt;1),1,IF(AND(T204=0,S204&lt;&gt;0),-1,0)),IF(AND(T204=1,S204&lt;&gt;1),1,0))</f>
        <v>0</v>
      </c>
      <c r="AK204" s="11">
        <f ca="1">IF(SUM($W204:AJ204)&gt;0,IF(AND(U204=1,T204&lt;&gt;1),1,IF(AND(U204=0,T204&lt;&gt;0),-1,0)),IF(AND(U204=1,T204&lt;&gt;1),1,0))</f>
        <v>1</v>
      </c>
      <c r="AL204" s="11">
        <f t="shared" ca="1" si="171"/>
        <v>1</v>
      </c>
      <c r="AN204" s="11" t="str">
        <f t="shared" ca="1" si="186"/>
        <v/>
      </c>
      <c r="AO204" s="11" t="str">
        <f t="shared" ca="1" si="187"/>
        <v/>
      </c>
      <c r="AP204" s="11" t="str">
        <f t="shared" ca="1" si="188"/>
        <v/>
      </c>
      <c r="AQ204" s="11" t="str">
        <f t="shared" ca="1" si="189"/>
        <v/>
      </c>
      <c r="AR204" s="11" t="str">
        <f t="shared" ca="1" si="190"/>
        <v/>
      </c>
      <c r="AS204" s="11" t="str">
        <f t="shared" ca="1" si="191"/>
        <v/>
      </c>
      <c r="AT204" s="11" t="str">
        <f t="shared" ca="1" si="192"/>
        <v/>
      </c>
      <c r="AU204" s="11" t="str">
        <f t="shared" ca="1" si="193"/>
        <v/>
      </c>
      <c r="AV204" s="11" t="str">
        <f t="shared" ca="1" si="194"/>
        <v/>
      </c>
      <c r="AW204" s="11" t="str">
        <f t="shared" ca="1" si="195"/>
        <v/>
      </c>
      <c r="AX204" s="11" t="str">
        <f t="shared" ca="1" si="196"/>
        <v/>
      </c>
      <c r="AY204" s="11" t="str">
        <f t="shared" ca="1" si="197"/>
        <v/>
      </c>
      <c r="AZ204" s="11" t="str">
        <f t="shared" ca="1" si="198"/>
        <v/>
      </c>
      <c r="BA204" s="11" t="str">
        <f t="shared" ca="1" si="199"/>
        <v/>
      </c>
      <c r="BB204" s="11">
        <f t="shared" ca="1" si="200"/>
        <v>-1</v>
      </c>
      <c r="BC204" s="11">
        <f t="shared" ca="1" si="169"/>
        <v>1230701</v>
      </c>
      <c r="BE204" s="11">
        <f ca="1">COUNT($AN204:AN204)</f>
        <v>0</v>
      </c>
      <c r="BF204" s="11">
        <f ca="1">COUNT($AN204:AO204)</f>
        <v>0</v>
      </c>
      <c r="BG204" s="11">
        <f ca="1">COUNT($AN204:AP204)</f>
        <v>0</v>
      </c>
      <c r="BH204" s="11">
        <f ca="1">COUNT($AN204:AQ204)</f>
        <v>0</v>
      </c>
      <c r="BI204" s="11">
        <f ca="1">COUNT($AN204:AR204)</f>
        <v>0</v>
      </c>
      <c r="BJ204" s="11">
        <f ca="1">COUNT($AN204:AS204)</f>
        <v>0</v>
      </c>
      <c r="BK204" s="11">
        <f ca="1">COUNT($AN204:AT204)</f>
        <v>0</v>
      </c>
      <c r="BL204" s="11">
        <f ca="1">COUNT($AN204:AU204)</f>
        <v>0</v>
      </c>
      <c r="BM204" s="11">
        <f ca="1">COUNT($AN204:AV204)</f>
        <v>0</v>
      </c>
      <c r="BN204" s="11">
        <f ca="1">COUNT($AN204:AW204)</f>
        <v>0</v>
      </c>
      <c r="BO204" s="11">
        <f ca="1">COUNT($AN204:AX204)</f>
        <v>0</v>
      </c>
      <c r="BP204" s="11">
        <f ca="1">COUNT($AN204:AY204)</f>
        <v>0</v>
      </c>
      <c r="BQ204" s="11">
        <f ca="1">COUNT($AN204:AZ204)</f>
        <v>0</v>
      </c>
      <c r="BR204" s="11">
        <f ca="1">COUNT($AN204:BA204)</f>
        <v>0</v>
      </c>
      <c r="BS204" s="11">
        <f ca="1">COUNT($AN204:BB204)</f>
        <v>1</v>
      </c>
      <c r="BT204" s="11">
        <f t="shared" ca="1" si="201"/>
        <v>2</v>
      </c>
      <c r="BV204" s="11">
        <f ca="1">IFERROR(HLOOKUP(BV$1,$BE204:$BS$216,ROWS($BE204:$BE$216),0),"")</f>
        <v>1220701</v>
      </c>
      <c r="BW204" s="11">
        <f ca="1">IFERROR(HLOOKUP(BW$1,$BE204:$BT$216,ROWS($BE204:$BE$216),0),"")</f>
        <v>1230701</v>
      </c>
      <c r="BX204" s="11" t="str">
        <f ca="1">IFERROR(HLOOKUP(BX$1,$BE204:$BS$216,ROWS($BE204:$BE$216),0),"")</f>
        <v/>
      </c>
      <c r="BY204" s="11" t="str">
        <f ca="1">IFERROR(HLOOKUP(BY$1,$BE204:$BT$216,ROWS($BE204:$BE$216),0),"")</f>
        <v/>
      </c>
      <c r="BZ204" s="11" t="str">
        <f ca="1">IFERROR(HLOOKUP(BZ$1,$BE204:$BS$216,ROWS($BE204:$BE$216),0),"")</f>
        <v/>
      </c>
      <c r="CA204" s="11" t="str">
        <f ca="1">IFERROR(HLOOKUP(CA$1,$BE204:$BT$216,ROWS($BE204:$BE$216),0),"")</f>
        <v/>
      </c>
      <c r="CD204" s="11" t="str">
        <f t="shared" ca="1" si="141"/>
        <v>if(Name() == "EASEMYTRIP-BOM") { includeOK = (DateNum() &gt;= 1220701 AND DateNum() &lt; 1230701); }</v>
      </c>
    </row>
    <row r="205" spans="2:82" x14ac:dyDescent="0.45">
      <c r="B205" s="4" t="s">
        <v>99</v>
      </c>
      <c r="C205" s="4" t="s">
        <v>17930</v>
      </c>
      <c r="D205" s="4" t="s">
        <v>23842</v>
      </c>
      <c r="F205" s="11" t="s">
        <v>22843</v>
      </c>
      <c r="G205" s="11">
        <f t="shared" si="173"/>
        <v>0</v>
      </c>
      <c r="H205" s="11">
        <f t="shared" si="174"/>
        <v>0</v>
      </c>
      <c r="I205" s="11">
        <f t="shared" si="175"/>
        <v>0</v>
      </c>
      <c r="J205" s="11">
        <f t="shared" si="176"/>
        <v>0</v>
      </c>
      <c r="K205" s="11">
        <f t="shared" si="177"/>
        <v>0</v>
      </c>
      <c r="L205" s="11">
        <f t="shared" si="178"/>
        <v>0</v>
      </c>
      <c r="M205" s="11">
        <f t="shared" si="179"/>
        <v>0</v>
      </c>
      <c r="N205" s="11">
        <f t="shared" si="180"/>
        <v>0</v>
      </c>
      <c r="O205" s="11">
        <f t="shared" si="181"/>
        <v>0</v>
      </c>
      <c r="P205" s="11">
        <f t="shared" si="182"/>
        <v>0</v>
      </c>
      <c r="Q205" s="11">
        <f t="shared" si="183"/>
        <v>0</v>
      </c>
      <c r="R205" s="11">
        <f>IFERROR(IF(VLOOKUP(#REF!,$C$347:$C$376,1,0)=#REF!,1,0),0)</f>
        <v>0</v>
      </c>
      <c r="S205" s="11">
        <f>IFERROR(IF(VLOOKUP(#REF!,$C$379:$C$407,1,0)=#REF!,1,0),0)</f>
        <v>0</v>
      </c>
      <c r="T205" s="11">
        <f t="shared" si="184"/>
        <v>0</v>
      </c>
      <c r="U205" s="11">
        <f t="shared" si="185"/>
        <v>1</v>
      </c>
      <c r="W205" s="11">
        <f ca="1">IF(SUM($W205:W205)&gt;0,IF(AND(G205=1,F205&lt;&gt;1),1,IF(AND(G205=0,F205&lt;&gt;0),-1,0)),IF(AND(G205=1,F205&lt;&gt;1),1,0))</f>
        <v>0</v>
      </c>
      <c r="X205" s="11">
        <f ca="1">IF(SUM($W205:W205)&gt;0,IF(AND(H205=1,G205&lt;&gt;1),1,IF(AND(H205=0,G205&lt;&gt;0),-1,0)),IF(AND(H205=1,G205&lt;&gt;1),1,0))</f>
        <v>0</v>
      </c>
      <c r="Y205" s="11">
        <f ca="1">IF(SUM($W205:X205)&gt;0,IF(AND(I205=1,H205&lt;&gt;1),1,IF(AND(I205=0,H205&lt;&gt;0),-1,0)),IF(AND(I205=1,H205&lt;&gt;1),1,0))</f>
        <v>0</v>
      </c>
      <c r="Z205" s="11">
        <f ca="1">IF(SUM($W205:Y205)&gt;0,IF(AND(J205=1,I205&lt;&gt;1),1,IF(AND(J205=0,I205&lt;&gt;0),-1,0)),IF(AND(J205=1,I205&lt;&gt;1),1,0))</f>
        <v>0</v>
      </c>
      <c r="AA205" s="11">
        <f ca="1">IF(SUM($W205:Z205)&gt;0,IF(AND(K205=1,J205&lt;&gt;1),1,IF(AND(K205=0,J205&lt;&gt;0),-1,0)),IF(AND(K205=1,J205&lt;&gt;1),1,0))</f>
        <v>0</v>
      </c>
      <c r="AB205" s="11">
        <f ca="1">IF(SUM($W205:AA205)&gt;0,IF(AND(L205=1,K205&lt;&gt;1),1,IF(AND(L205=0,K205&lt;&gt;0),-1,0)),IF(AND(L205=1,K205&lt;&gt;1),1,0))</f>
        <v>0</v>
      </c>
      <c r="AC205" s="11">
        <f ca="1">IF(SUM($W205:AB205)&gt;0,IF(AND(M205=1,L205&lt;&gt;1),1,IF(AND(M205=0,L205&lt;&gt;0),-1,0)),IF(AND(M205=1,L205&lt;&gt;1),1,0))</f>
        <v>0</v>
      </c>
      <c r="AD205" s="11">
        <f ca="1">IF(SUM($W205:AC205)&gt;0,IF(AND(N205=1,M205&lt;&gt;1),1,IF(AND(N205=0,M205&lt;&gt;0),-1,0)),IF(AND(N205=1,M205&lt;&gt;1),1,0))</f>
        <v>0</v>
      </c>
      <c r="AE205" s="11">
        <f ca="1">IF(SUM($W205:AD205)&gt;0,IF(AND(O205=1,N205&lt;&gt;1),1,IF(AND(O205=0,N205&lt;&gt;0),-1,0)),IF(AND(O205=1,N205&lt;&gt;1),1,0))</f>
        <v>0</v>
      </c>
      <c r="AF205" s="11">
        <f ca="1">IF(SUM($W205:AE205)&gt;0,IF(AND(P205=1,O205&lt;&gt;1),1,IF(AND(P205=0,O205&lt;&gt;0),-1,0)),IF(AND(P205=1,O205&lt;&gt;1),1,0))</f>
        <v>0</v>
      </c>
      <c r="AG205" s="11">
        <f ca="1">IF(SUM($W205:AF205)&gt;0,IF(AND(Q205=1,P205&lt;&gt;1),1,IF(AND(Q205=0,P205&lt;&gt;0),-1,0)),IF(AND(Q205=1,P205&lt;&gt;1),1,0))</f>
        <v>0</v>
      </c>
      <c r="AH205" s="11">
        <f ca="1">IF(SUM($W205:AG205)&gt;0,IF(AND(R205=1,Q205&lt;&gt;1),1,IF(AND(R205=0,Q205&lt;&gt;0),-1,0)),IF(AND(R205=1,Q205&lt;&gt;1),1,0))</f>
        <v>0</v>
      </c>
      <c r="AI205" s="11">
        <f ca="1">IF(SUM($W205:AH205)&gt;0,IF(AND(S205=1,R205&lt;&gt;1),1,IF(AND(S205=0,R205&lt;&gt;0),-1,0)),IF(AND(S205=1,R205&lt;&gt;1),1,0))</f>
        <v>0</v>
      </c>
      <c r="AJ205" s="11">
        <f ca="1">IF(SUM($W205:AI205)&gt;0,IF(AND(T205=1,S205&lt;&gt;1),1,IF(AND(T205=0,S205&lt;&gt;0),-1,0)),IF(AND(T205=1,S205&lt;&gt;1),1,0))</f>
        <v>0</v>
      </c>
      <c r="AK205" s="11">
        <f ca="1">IF(SUM($W205:AJ205)&gt;0,IF(AND(U205=1,T205&lt;&gt;1),1,IF(AND(U205=0,T205&lt;&gt;0),-1,0)),IF(AND(U205=1,T205&lt;&gt;1),1,0))</f>
        <v>1</v>
      </c>
      <c r="AL205" s="11">
        <f t="shared" ca="1" si="171"/>
        <v>1</v>
      </c>
      <c r="AN205" s="11" t="str">
        <f t="shared" ca="1" si="186"/>
        <v/>
      </c>
      <c r="AO205" s="11" t="str">
        <f t="shared" ca="1" si="187"/>
        <v/>
      </c>
      <c r="AP205" s="11" t="str">
        <f t="shared" ca="1" si="188"/>
        <v/>
      </c>
      <c r="AQ205" s="11" t="str">
        <f t="shared" ca="1" si="189"/>
        <v/>
      </c>
      <c r="AR205" s="11" t="str">
        <f t="shared" ca="1" si="190"/>
        <v/>
      </c>
      <c r="AS205" s="11" t="str">
        <f t="shared" ca="1" si="191"/>
        <v/>
      </c>
      <c r="AT205" s="11" t="str">
        <f t="shared" ca="1" si="192"/>
        <v/>
      </c>
      <c r="AU205" s="11" t="str">
        <f t="shared" ca="1" si="193"/>
        <v/>
      </c>
      <c r="AV205" s="11" t="str">
        <f t="shared" ca="1" si="194"/>
        <v/>
      </c>
      <c r="AW205" s="11" t="str">
        <f t="shared" ca="1" si="195"/>
        <v/>
      </c>
      <c r="AX205" s="11" t="str">
        <f t="shared" ca="1" si="196"/>
        <v/>
      </c>
      <c r="AY205" s="11" t="str">
        <f t="shared" ca="1" si="197"/>
        <v/>
      </c>
      <c r="AZ205" s="11" t="str">
        <f t="shared" ca="1" si="198"/>
        <v/>
      </c>
      <c r="BA205" s="11" t="str">
        <f t="shared" ca="1" si="199"/>
        <v/>
      </c>
      <c r="BB205" s="11">
        <f t="shared" ca="1" si="200"/>
        <v>-1</v>
      </c>
      <c r="BC205" s="11">
        <f t="shared" ca="1" si="169"/>
        <v>1230701</v>
      </c>
      <c r="BE205" s="11">
        <f ca="1">COUNT($AN205:AN205)</f>
        <v>0</v>
      </c>
      <c r="BF205" s="11">
        <f ca="1">COUNT($AN205:AO205)</f>
        <v>0</v>
      </c>
      <c r="BG205" s="11">
        <f ca="1">COUNT($AN205:AP205)</f>
        <v>0</v>
      </c>
      <c r="BH205" s="11">
        <f ca="1">COUNT($AN205:AQ205)</f>
        <v>0</v>
      </c>
      <c r="BI205" s="11">
        <f ca="1">COUNT($AN205:AR205)</f>
        <v>0</v>
      </c>
      <c r="BJ205" s="11">
        <f ca="1">COUNT($AN205:AS205)</f>
        <v>0</v>
      </c>
      <c r="BK205" s="11">
        <f ca="1">COUNT($AN205:AT205)</f>
        <v>0</v>
      </c>
      <c r="BL205" s="11">
        <f ca="1">COUNT($AN205:AU205)</f>
        <v>0</v>
      </c>
      <c r="BM205" s="11">
        <f ca="1">COUNT($AN205:AV205)</f>
        <v>0</v>
      </c>
      <c r="BN205" s="11">
        <f ca="1">COUNT($AN205:AW205)</f>
        <v>0</v>
      </c>
      <c r="BO205" s="11">
        <f ca="1">COUNT($AN205:AX205)</f>
        <v>0</v>
      </c>
      <c r="BP205" s="11">
        <f ca="1">COUNT($AN205:AY205)</f>
        <v>0</v>
      </c>
      <c r="BQ205" s="11">
        <f ca="1">COUNT($AN205:AZ205)</f>
        <v>0</v>
      </c>
      <c r="BR205" s="11">
        <f ca="1">COUNT($AN205:BA205)</f>
        <v>0</v>
      </c>
      <c r="BS205" s="11">
        <f ca="1">COUNT($AN205:BB205)</f>
        <v>1</v>
      </c>
      <c r="BT205" s="11">
        <f t="shared" ca="1" si="201"/>
        <v>2</v>
      </c>
      <c r="BV205" s="11">
        <f ca="1">IFERROR(HLOOKUP(BV$1,$BE205:$BS$216,ROWS($BE205:$BE$216),0),"")</f>
        <v>1220701</v>
      </c>
      <c r="BW205" s="11">
        <f ca="1">IFERROR(HLOOKUP(BW$1,$BE205:$BT$216,ROWS($BE205:$BE$216),0),"")</f>
        <v>1230701</v>
      </c>
      <c r="BX205" s="11" t="str">
        <f ca="1">IFERROR(HLOOKUP(BX$1,$BE205:$BS$216,ROWS($BE205:$BE$216),0),"")</f>
        <v/>
      </c>
      <c r="BY205" s="11" t="str">
        <f ca="1">IFERROR(HLOOKUP(BY$1,$BE205:$BT$216,ROWS($BE205:$BE$216),0),"")</f>
        <v/>
      </c>
      <c r="BZ205" s="11" t="str">
        <f ca="1">IFERROR(HLOOKUP(BZ$1,$BE205:$BS$216,ROWS($BE205:$BE$216),0),"")</f>
        <v/>
      </c>
      <c r="CA205" s="11" t="str">
        <f ca="1">IFERROR(HLOOKUP(CA$1,$BE205:$BT$216,ROWS($BE205:$BE$216),0),"")</f>
        <v/>
      </c>
      <c r="CD205" s="11" t="str">
        <f t="shared" ca="1" si="141"/>
        <v>if(Name() == "TAALENT-BOM") { includeOK = (DateNum() &gt;= 1220701 AND DateNum() &lt; 1230701); }</v>
      </c>
    </row>
    <row r="206" spans="2:82" x14ac:dyDescent="0.45">
      <c r="B206" s="4" t="s">
        <v>77</v>
      </c>
      <c r="C206" s="4" t="s">
        <v>22807</v>
      </c>
      <c r="D206" s="4" t="s">
        <v>23818</v>
      </c>
      <c r="F206" s="11" t="s">
        <v>23969</v>
      </c>
      <c r="G206" s="11">
        <f t="shared" si="173"/>
        <v>0</v>
      </c>
      <c r="H206" s="11">
        <f t="shared" si="174"/>
        <v>0</v>
      </c>
      <c r="I206" s="11">
        <f t="shared" si="175"/>
        <v>0</v>
      </c>
      <c r="J206" s="11">
        <f t="shared" si="176"/>
        <v>0</v>
      </c>
      <c r="K206" s="11">
        <f t="shared" si="177"/>
        <v>0</v>
      </c>
      <c r="L206" s="11">
        <f t="shared" si="178"/>
        <v>0</v>
      </c>
      <c r="M206" s="11">
        <f t="shared" si="179"/>
        <v>0</v>
      </c>
      <c r="N206" s="11">
        <f t="shared" si="180"/>
        <v>0</v>
      </c>
      <c r="O206" s="11">
        <f t="shared" si="181"/>
        <v>0</v>
      </c>
      <c r="P206" s="11">
        <f t="shared" si="182"/>
        <v>0</v>
      </c>
      <c r="Q206" s="11">
        <f t="shared" si="183"/>
        <v>0</v>
      </c>
      <c r="R206" s="11">
        <f>IFERROR(IF(VLOOKUP(#REF!,$C$347:$C$376,1,0)=#REF!,1,0),0)</f>
        <v>0</v>
      </c>
      <c r="S206" s="11">
        <f>IFERROR(IF(VLOOKUP(#REF!,$C$379:$C$407,1,0)=#REF!,1,0),0)</f>
        <v>0</v>
      </c>
      <c r="T206" s="11">
        <f t="shared" si="184"/>
        <v>0</v>
      </c>
      <c r="U206" s="11">
        <f t="shared" si="185"/>
        <v>1</v>
      </c>
      <c r="W206" s="11">
        <f ca="1">IF(SUM($W206:W206)&gt;0,IF(AND(G206=1,F206&lt;&gt;1),1,IF(AND(G206=0,F206&lt;&gt;0),-1,0)),IF(AND(G206=1,F206&lt;&gt;1),1,0))</f>
        <v>0</v>
      </c>
      <c r="X206" s="11">
        <f ca="1">IF(SUM($W206:W206)&gt;0,IF(AND(H206=1,G206&lt;&gt;1),1,IF(AND(H206=0,G206&lt;&gt;0),-1,0)),IF(AND(H206=1,G206&lt;&gt;1),1,0))</f>
        <v>0</v>
      </c>
      <c r="Y206" s="11">
        <f ca="1">IF(SUM($W206:X206)&gt;0,IF(AND(I206=1,H206&lt;&gt;1),1,IF(AND(I206=0,H206&lt;&gt;0),-1,0)),IF(AND(I206=1,H206&lt;&gt;1),1,0))</f>
        <v>0</v>
      </c>
      <c r="Z206" s="11">
        <f ca="1">IF(SUM($W206:Y206)&gt;0,IF(AND(J206=1,I206&lt;&gt;1),1,IF(AND(J206=0,I206&lt;&gt;0),-1,0)),IF(AND(J206=1,I206&lt;&gt;1),1,0))</f>
        <v>0</v>
      </c>
      <c r="AA206" s="11">
        <f ca="1">IF(SUM($W206:Z206)&gt;0,IF(AND(K206=1,J206&lt;&gt;1),1,IF(AND(K206=0,J206&lt;&gt;0),-1,0)),IF(AND(K206=1,J206&lt;&gt;1),1,0))</f>
        <v>0</v>
      </c>
      <c r="AB206" s="11">
        <f ca="1">IF(SUM($W206:AA206)&gt;0,IF(AND(L206=1,K206&lt;&gt;1),1,IF(AND(L206=0,K206&lt;&gt;0),-1,0)),IF(AND(L206=1,K206&lt;&gt;1),1,0))</f>
        <v>0</v>
      </c>
      <c r="AC206" s="11">
        <f ca="1">IF(SUM($W206:AB206)&gt;0,IF(AND(M206=1,L206&lt;&gt;1),1,IF(AND(M206=0,L206&lt;&gt;0),-1,0)),IF(AND(M206=1,L206&lt;&gt;1),1,0))</f>
        <v>0</v>
      </c>
      <c r="AD206" s="11">
        <f ca="1">IF(SUM($W206:AC206)&gt;0,IF(AND(N206=1,M206&lt;&gt;1),1,IF(AND(N206=0,M206&lt;&gt;0),-1,0)),IF(AND(N206=1,M206&lt;&gt;1),1,0))</f>
        <v>0</v>
      </c>
      <c r="AE206" s="11">
        <f ca="1">IF(SUM($W206:AD206)&gt;0,IF(AND(O206=1,N206&lt;&gt;1),1,IF(AND(O206=0,N206&lt;&gt;0),-1,0)),IF(AND(O206=1,N206&lt;&gt;1),1,0))</f>
        <v>0</v>
      </c>
      <c r="AF206" s="11">
        <f ca="1">IF(SUM($W206:AE206)&gt;0,IF(AND(P206=1,O206&lt;&gt;1),1,IF(AND(P206=0,O206&lt;&gt;0),-1,0)),IF(AND(P206=1,O206&lt;&gt;1),1,0))</f>
        <v>0</v>
      </c>
      <c r="AG206" s="11">
        <f ca="1">IF(SUM($W206:AF206)&gt;0,IF(AND(Q206=1,P206&lt;&gt;1),1,IF(AND(Q206=0,P206&lt;&gt;0),-1,0)),IF(AND(Q206=1,P206&lt;&gt;1),1,0))</f>
        <v>0</v>
      </c>
      <c r="AH206" s="11">
        <f ca="1">IF(SUM($W206:AG206)&gt;0,IF(AND(R206=1,Q206&lt;&gt;1),1,IF(AND(R206=0,Q206&lt;&gt;0),-1,0)),IF(AND(R206=1,Q206&lt;&gt;1),1,0))</f>
        <v>0</v>
      </c>
      <c r="AI206" s="11">
        <f ca="1">IF(SUM($W206:AH206)&gt;0,IF(AND(S206=1,R206&lt;&gt;1),1,IF(AND(S206=0,R206&lt;&gt;0),-1,0)),IF(AND(S206=1,R206&lt;&gt;1),1,0))</f>
        <v>0</v>
      </c>
      <c r="AJ206" s="11">
        <f ca="1">IF(SUM($W206:AI206)&gt;0,IF(AND(T206=1,S206&lt;&gt;1),1,IF(AND(T206=0,S206&lt;&gt;0),-1,0)),IF(AND(T206=1,S206&lt;&gt;1),1,0))</f>
        <v>0</v>
      </c>
      <c r="AK206" s="11">
        <f ca="1">IF(SUM($W206:AJ206)&gt;0,IF(AND(U206=1,T206&lt;&gt;1),1,IF(AND(U206=0,T206&lt;&gt;0),-1,0)),IF(AND(U206=1,T206&lt;&gt;1),1,0))</f>
        <v>1</v>
      </c>
      <c r="AL206" s="11">
        <f t="shared" ca="1" si="171"/>
        <v>1</v>
      </c>
      <c r="AN206" s="11" t="str">
        <f t="shared" ca="1" si="186"/>
        <v/>
      </c>
      <c r="AO206" s="11" t="str">
        <f t="shared" ca="1" si="187"/>
        <v/>
      </c>
      <c r="AP206" s="11" t="str">
        <f t="shared" ca="1" si="188"/>
        <v/>
      </c>
      <c r="AQ206" s="11" t="str">
        <f t="shared" ca="1" si="189"/>
        <v/>
      </c>
      <c r="AR206" s="11" t="str">
        <f t="shared" ca="1" si="190"/>
        <v/>
      </c>
      <c r="AS206" s="11" t="str">
        <f t="shared" ca="1" si="191"/>
        <v/>
      </c>
      <c r="AT206" s="11" t="str">
        <f t="shared" ca="1" si="192"/>
        <v/>
      </c>
      <c r="AU206" s="11" t="str">
        <f t="shared" ca="1" si="193"/>
        <v/>
      </c>
      <c r="AV206" s="11" t="str">
        <f t="shared" ca="1" si="194"/>
        <v/>
      </c>
      <c r="AW206" s="11" t="str">
        <f t="shared" ca="1" si="195"/>
        <v/>
      </c>
      <c r="AX206" s="11" t="str">
        <f t="shared" ca="1" si="196"/>
        <v/>
      </c>
      <c r="AY206" s="11" t="str">
        <f t="shared" ca="1" si="197"/>
        <v/>
      </c>
      <c r="AZ206" s="11" t="str">
        <f t="shared" ca="1" si="198"/>
        <v/>
      </c>
      <c r="BA206" s="11" t="str">
        <f t="shared" ca="1" si="199"/>
        <v/>
      </c>
      <c r="BB206" s="11">
        <f t="shared" ca="1" si="200"/>
        <v>-1</v>
      </c>
      <c r="BC206" s="11">
        <f t="shared" ca="1" si="169"/>
        <v>1230701</v>
      </c>
      <c r="BE206" s="11">
        <f ca="1">COUNT($AN206:AN206)</f>
        <v>0</v>
      </c>
      <c r="BF206" s="11">
        <f ca="1">COUNT($AN206:AO206)</f>
        <v>0</v>
      </c>
      <c r="BG206" s="11">
        <f ca="1">COUNT($AN206:AP206)</f>
        <v>0</v>
      </c>
      <c r="BH206" s="11">
        <f ca="1">COUNT($AN206:AQ206)</f>
        <v>0</v>
      </c>
      <c r="BI206" s="11">
        <f ca="1">COUNT($AN206:AR206)</f>
        <v>0</v>
      </c>
      <c r="BJ206" s="11">
        <f ca="1">COUNT($AN206:AS206)</f>
        <v>0</v>
      </c>
      <c r="BK206" s="11">
        <f ca="1">COUNT($AN206:AT206)</f>
        <v>0</v>
      </c>
      <c r="BL206" s="11">
        <f ca="1">COUNT($AN206:AU206)</f>
        <v>0</v>
      </c>
      <c r="BM206" s="11">
        <f ca="1">COUNT($AN206:AV206)</f>
        <v>0</v>
      </c>
      <c r="BN206" s="11">
        <f ca="1">COUNT($AN206:AW206)</f>
        <v>0</v>
      </c>
      <c r="BO206" s="11">
        <f ca="1">COUNT($AN206:AX206)</f>
        <v>0</v>
      </c>
      <c r="BP206" s="11">
        <f ca="1">COUNT($AN206:AY206)</f>
        <v>0</v>
      </c>
      <c r="BQ206" s="11">
        <f ca="1">COUNT($AN206:AZ206)</f>
        <v>0</v>
      </c>
      <c r="BR206" s="11">
        <f ca="1">COUNT($AN206:BA206)</f>
        <v>0</v>
      </c>
      <c r="BS206" s="11">
        <f ca="1">COUNT($AN206:BB206)</f>
        <v>1</v>
      </c>
      <c r="BT206" s="11">
        <f t="shared" ca="1" si="201"/>
        <v>2</v>
      </c>
      <c r="BV206" s="11">
        <f ca="1">IFERROR(HLOOKUP(BV$1,$BE206:$BS$216,ROWS($BE206:$BE$216),0),"")</f>
        <v>1220701</v>
      </c>
      <c r="BW206" s="11">
        <f ca="1">IFERROR(HLOOKUP(BW$1,$BE206:$BT$216,ROWS($BE206:$BE$216),0),"")</f>
        <v>1230701</v>
      </c>
      <c r="BX206" s="11" t="str">
        <f ca="1">IFERROR(HLOOKUP(BX$1,$BE206:$BS$216,ROWS($BE206:$BE$216),0),"")</f>
        <v/>
      </c>
      <c r="BY206" s="11" t="str">
        <f ca="1">IFERROR(HLOOKUP(BY$1,$BE206:$BT$216,ROWS($BE206:$BE$216),0),"")</f>
        <v/>
      </c>
      <c r="BZ206" s="11" t="str">
        <f ca="1">IFERROR(HLOOKUP(BZ$1,$BE206:$BS$216,ROWS($BE206:$BE$216),0),"")</f>
        <v/>
      </c>
      <c r="CA206" s="11" t="str">
        <f ca="1">IFERROR(HLOOKUP(CA$1,$BE206:$BT$216,ROWS($BE206:$BE$216),0),"")</f>
        <v/>
      </c>
      <c r="CD206" s="11" t="str">
        <f t="shared" ca="1" si="141"/>
        <v>if(Name() == "SHAREINDIA-BOM") { includeOK = (DateNum() &gt;= 1220701 AND DateNum() &lt; 1230701); }</v>
      </c>
    </row>
    <row r="207" spans="2:82" x14ac:dyDescent="0.45">
      <c r="B207" s="4" t="s">
        <v>114</v>
      </c>
      <c r="C207" s="4" t="s">
        <v>20744</v>
      </c>
      <c r="D207" s="4" t="s">
        <v>23862</v>
      </c>
      <c r="F207" s="11" t="s">
        <v>19161</v>
      </c>
      <c r="G207" s="11">
        <f t="shared" si="173"/>
        <v>0</v>
      </c>
      <c r="H207" s="11">
        <f t="shared" si="174"/>
        <v>0</v>
      </c>
      <c r="I207" s="11">
        <f t="shared" si="175"/>
        <v>0</v>
      </c>
      <c r="J207" s="11">
        <f t="shared" si="176"/>
        <v>0</v>
      </c>
      <c r="K207" s="11">
        <f t="shared" si="177"/>
        <v>0</v>
      </c>
      <c r="L207" s="11">
        <f t="shared" si="178"/>
        <v>0</v>
      </c>
      <c r="M207" s="11">
        <f t="shared" si="179"/>
        <v>0</v>
      </c>
      <c r="N207" s="11">
        <f t="shared" si="180"/>
        <v>0</v>
      </c>
      <c r="O207" s="11">
        <f t="shared" si="181"/>
        <v>0</v>
      </c>
      <c r="P207" s="11">
        <f t="shared" si="182"/>
        <v>0</v>
      </c>
      <c r="Q207" s="11">
        <f t="shared" si="183"/>
        <v>0</v>
      </c>
      <c r="R207" s="11">
        <f>IFERROR(IF(VLOOKUP(#REF!,$C$347:$C$376,1,0)=#REF!,1,0),0)</f>
        <v>0</v>
      </c>
      <c r="S207" s="11">
        <f>IFERROR(IF(VLOOKUP(#REF!,$C$379:$C$407,1,0)=#REF!,1,0),0)</f>
        <v>0</v>
      </c>
      <c r="T207" s="11">
        <f t="shared" si="184"/>
        <v>0</v>
      </c>
      <c r="U207" s="11">
        <f t="shared" si="185"/>
        <v>1</v>
      </c>
      <c r="W207" s="11">
        <f ca="1">IF(SUM($W207:W207)&gt;0,IF(AND(G207=1,F207&lt;&gt;1),1,IF(AND(G207=0,F207&lt;&gt;0),-1,0)),IF(AND(G207=1,F207&lt;&gt;1),1,0))</f>
        <v>0</v>
      </c>
      <c r="X207" s="11">
        <f ca="1">IF(SUM($W207:W207)&gt;0,IF(AND(H207=1,G207&lt;&gt;1),1,IF(AND(H207=0,G207&lt;&gt;0),-1,0)),IF(AND(H207=1,G207&lt;&gt;1),1,0))</f>
        <v>0</v>
      </c>
      <c r="Y207" s="11">
        <f ca="1">IF(SUM($W207:X207)&gt;0,IF(AND(I207=1,H207&lt;&gt;1),1,IF(AND(I207=0,H207&lt;&gt;0),-1,0)),IF(AND(I207=1,H207&lt;&gt;1),1,0))</f>
        <v>0</v>
      </c>
      <c r="Z207" s="11">
        <f ca="1">IF(SUM($W207:Y207)&gt;0,IF(AND(J207=1,I207&lt;&gt;1),1,IF(AND(J207=0,I207&lt;&gt;0),-1,0)),IF(AND(J207=1,I207&lt;&gt;1),1,0))</f>
        <v>0</v>
      </c>
      <c r="AA207" s="11">
        <f ca="1">IF(SUM($W207:Z207)&gt;0,IF(AND(K207=1,J207&lt;&gt;1),1,IF(AND(K207=0,J207&lt;&gt;0),-1,0)),IF(AND(K207=1,J207&lt;&gt;1),1,0))</f>
        <v>0</v>
      </c>
      <c r="AB207" s="11">
        <f ca="1">IF(SUM($W207:AA207)&gt;0,IF(AND(L207=1,K207&lt;&gt;1),1,IF(AND(L207=0,K207&lt;&gt;0),-1,0)),IF(AND(L207=1,K207&lt;&gt;1),1,0))</f>
        <v>0</v>
      </c>
      <c r="AC207" s="11">
        <f ca="1">IF(SUM($W207:AB207)&gt;0,IF(AND(M207=1,L207&lt;&gt;1),1,IF(AND(M207=0,L207&lt;&gt;0),-1,0)),IF(AND(M207=1,L207&lt;&gt;1),1,0))</f>
        <v>0</v>
      </c>
      <c r="AD207" s="11">
        <f ca="1">IF(SUM($W207:AC207)&gt;0,IF(AND(N207=1,M207&lt;&gt;1),1,IF(AND(N207=0,M207&lt;&gt;0),-1,0)),IF(AND(N207=1,M207&lt;&gt;1),1,0))</f>
        <v>0</v>
      </c>
      <c r="AE207" s="11">
        <f ca="1">IF(SUM($W207:AD207)&gt;0,IF(AND(O207=1,N207&lt;&gt;1),1,IF(AND(O207=0,N207&lt;&gt;0),-1,0)),IF(AND(O207=1,N207&lt;&gt;1),1,0))</f>
        <v>0</v>
      </c>
      <c r="AF207" s="11">
        <f ca="1">IF(SUM($W207:AE207)&gt;0,IF(AND(P207=1,O207&lt;&gt;1),1,IF(AND(P207=0,O207&lt;&gt;0),-1,0)),IF(AND(P207=1,O207&lt;&gt;1),1,0))</f>
        <v>0</v>
      </c>
      <c r="AG207" s="11">
        <f ca="1">IF(SUM($W207:AF207)&gt;0,IF(AND(Q207=1,P207&lt;&gt;1),1,IF(AND(Q207=0,P207&lt;&gt;0),-1,0)),IF(AND(Q207=1,P207&lt;&gt;1),1,0))</f>
        <v>0</v>
      </c>
      <c r="AH207" s="11">
        <f ca="1">IF(SUM($W207:AG207)&gt;0,IF(AND(R207=1,Q207&lt;&gt;1),1,IF(AND(R207=0,Q207&lt;&gt;0),-1,0)),IF(AND(R207=1,Q207&lt;&gt;1),1,0))</f>
        <v>0</v>
      </c>
      <c r="AI207" s="11">
        <f ca="1">IF(SUM($W207:AH207)&gt;0,IF(AND(S207=1,R207&lt;&gt;1),1,IF(AND(S207=0,R207&lt;&gt;0),-1,0)),IF(AND(S207=1,R207&lt;&gt;1),1,0))</f>
        <v>0</v>
      </c>
      <c r="AJ207" s="11">
        <f ca="1">IF(SUM($W207:AI207)&gt;0,IF(AND(T207=1,S207&lt;&gt;1),1,IF(AND(T207=0,S207&lt;&gt;0),-1,0)),IF(AND(T207=1,S207&lt;&gt;1),1,0))</f>
        <v>0</v>
      </c>
      <c r="AK207" s="11">
        <f ca="1">IF(SUM($W207:AJ207)&gt;0,IF(AND(U207=1,T207&lt;&gt;1),1,IF(AND(U207=0,T207&lt;&gt;0),-1,0)),IF(AND(U207=1,T207&lt;&gt;1),1,0))</f>
        <v>1</v>
      </c>
      <c r="AL207" s="11">
        <f t="shared" ca="1" si="171"/>
        <v>1</v>
      </c>
      <c r="AN207" s="11" t="str">
        <f t="shared" ca="1" si="186"/>
        <v/>
      </c>
      <c r="AO207" s="11" t="str">
        <f t="shared" ca="1" si="187"/>
        <v/>
      </c>
      <c r="AP207" s="11" t="str">
        <f t="shared" ca="1" si="188"/>
        <v/>
      </c>
      <c r="AQ207" s="11" t="str">
        <f t="shared" ca="1" si="189"/>
        <v/>
      </c>
      <c r="AR207" s="11" t="str">
        <f t="shared" ca="1" si="190"/>
        <v/>
      </c>
      <c r="AS207" s="11" t="str">
        <f t="shared" ca="1" si="191"/>
        <v/>
      </c>
      <c r="AT207" s="11" t="str">
        <f t="shared" ca="1" si="192"/>
        <v/>
      </c>
      <c r="AU207" s="11" t="str">
        <f t="shared" ca="1" si="193"/>
        <v/>
      </c>
      <c r="AV207" s="11" t="str">
        <f t="shared" ca="1" si="194"/>
        <v/>
      </c>
      <c r="AW207" s="11" t="str">
        <f t="shared" ca="1" si="195"/>
        <v/>
      </c>
      <c r="AX207" s="11" t="str">
        <f t="shared" ca="1" si="196"/>
        <v/>
      </c>
      <c r="AY207" s="11" t="str">
        <f t="shared" ca="1" si="197"/>
        <v/>
      </c>
      <c r="AZ207" s="11" t="str">
        <f t="shared" ca="1" si="198"/>
        <v/>
      </c>
      <c r="BA207" s="11" t="str">
        <f t="shared" ca="1" si="199"/>
        <v/>
      </c>
      <c r="BB207" s="11">
        <f t="shared" ca="1" si="200"/>
        <v>-1</v>
      </c>
      <c r="BC207" s="11">
        <f t="shared" ca="1" si="169"/>
        <v>1230701</v>
      </c>
      <c r="BE207" s="11">
        <f ca="1">COUNT($AN207:AN207)</f>
        <v>0</v>
      </c>
      <c r="BF207" s="11">
        <f ca="1">COUNT($AN207:AO207)</f>
        <v>0</v>
      </c>
      <c r="BG207" s="11">
        <f ca="1">COUNT($AN207:AP207)</f>
        <v>0</v>
      </c>
      <c r="BH207" s="11">
        <f ca="1">COUNT($AN207:AQ207)</f>
        <v>0</v>
      </c>
      <c r="BI207" s="11">
        <f ca="1">COUNT($AN207:AR207)</f>
        <v>0</v>
      </c>
      <c r="BJ207" s="11">
        <f ca="1">COUNT($AN207:AS207)</f>
        <v>0</v>
      </c>
      <c r="BK207" s="11">
        <f ca="1">COUNT($AN207:AT207)</f>
        <v>0</v>
      </c>
      <c r="BL207" s="11">
        <f ca="1">COUNT($AN207:AU207)</f>
        <v>0</v>
      </c>
      <c r="BM207" s="11">
        <f ca="1">COUNT($AN207:AV207)</f>
        <v>0</v>
      </c>
      <c r="BN207" s="11">
        <f ca="1">COUNT($AN207:AW207)</f>
        <v>0</v>
      </c>
      <c r="BO207" s="11">
        <f ca="1">COUNT($AN207:AX207)</f>
        <v>0</v>
      </c>
      <c r="BP207" s="11">
        <f ca="1">COUNT($AN207:AY207)</f>
        <v>0</v>
      </c>
      <c r="BQ207" s="11">
        <f ca="1">COUNT($AN207:AZ207)</f>
        <v>0</v>
      </c>
      <c r="BR207" s="11">
        <f ca="1">COUNT($AN207:BA207)</f>
        <v>0</v>
      </c>
      <c r="BS207" s="11">
        <f ca="1">COUNT($AN207:BB207)</f>
        <v>1</v>
      </c>
      <c r="BT207" s="11">
        <f t="shared" ca="1" si="201"/>
        <v>2</v>
      </c>
      <c r="BV207" s="11">
        <f ca="1">IFERROR(HLOOKUP(BV$1,$BE207:$BS$216,ROWS($BE207:$BE$216),0),"")</f>
        <v>1220701</v>
      </c>
      <c r="BW207" s="11">
        <f ca="1">IFERROR(HLOOKUP(BW$1,$BE207:$BT$216,ROWS($BE207:$BE$216),0),"")</f>
        <v>1230701</v>
      </c>
      <c r="BX207" s="11" t="str">
        <f ca="1">IFERROR(HLOOKUP(BX$1,$BE207:$BS$216,ROWS($BE207:$BE$216),0),"")</f>
        <v/>
      </c>
      <c r="BY207" s="11" t="str">
        <f ca="1">IFERROR(HLOOKUP(BY$1,$BE207:$BT$216,ROWS($BE207:$BE$216),0),"")</f>
        <v/>
      </c>
      <c r="BZ207" s="11" t="str">
        <f ca="1">IFERROR(HLOOKUP(BZ$1,$BE207:$BS$216,ROWS($BE207:$BE$216),0),"")</f>
        <v/>
      </c>
      <c r="CA207" s="11" t="str">
        <f ca="1">IFERROR(HLOOKUP(CA$1,$BE207:$BT$216,ROWS($BE207:$BE$216),0),"")</f>
        <v/>
      </c>
      <c r="CD207" s="11" t="str">
        <f t="shared" ca="1" si="141"/>
        <v>if(Name() == "ESABINDIA-BOM") { includeOK = (DateNum() &gt;= 1220701 AND DateNum() &lt; 1230701); }</v>
      </c>
    </row>
    <row r="208" spans="2:82" x14ac:dyDescent="0.45">
      <c r="B208" s="4" t="s">
        <v>90</v>
      </c>
      <c r="C208" s="4" t="s">
        <v>18307</v>
      </c>
      <c r="D208" s="4" t="s">
        <v>23833</v>
      </c>
      <c r="F208" s="11" t="s">
        <v>18320</v>
      </c>
      <c r="G208" s="11">
        <f t="shared" si="173"/>
        <v>0</v>
      </c>
      <c r="H208" s="11">
        <f t="shared" si="174"/>
        <v>0</v>
      </c>
      <c r="I208" s="11">
        <f t="shared" si="175"/>
        <v>0</v>
      </c>
      <c r="J208" s="11">
        <f t="shared" si="176"/>
        <v>0</v>
      </c>
      <c r="K208" s="11">
        <f t="shared" si="177"/>
        <v>0</v>
      </c>
      <c r="L208" s="11">
        <f t="shared" si="178"/>
        <v>0</v>
      </c>
      <c r="M208" s="11">
        <f t="shared" si="179"/>
        <v>0</v>
      </c>
      <c r="N208" s="11">
        <f t="shared" si="180"/>
        <v>0</v>
      </c>
      <c r="O208" s="11">
        <f t="shared" si="181"/>
        <v>0</v>
      </c>
      <c r="P208" s="11">
        <f t="shared" si="182"/>
        <v>0</v>
      </c>
      <c r="Q208" s="11">
        <f t="shared" si="183"/>
        <v>0</v>
      </c>
      <c r="R208" s="11">
        <f>IFERROR(IF(VLOOKUP(#REF!,$C$347:$C$376,1,0)=#REF!,1,0),0)</f>
        <v>0</v>
      </c>
      <c r="S208" s="11">
        <f>IFERROR(IF(VLOOKUP(#REF!,$C$379:$C$407,1,0)=#REF!,1,0),0)</f>
        <v>0</v>
      </c>
      <c r="T208" s="11">
        <f t="shared" si="184"/>
        <v>0</v>
      </c>
      <c r="U208" s="11">
        <f t="shared" si="185"/>
        <v>1</v>
      </c>
      <c r="W208" s="11">
        <f ca="1">IF(SUM($W208:W208)&gt;0,IF(AND(G208=1,F208&lt;&gt;1),1,IF(AND(G208=0,F208&lt;&gt;0),-1,0)),IF(AND(G208=1,F208&lt;&gt;1),1,0))</f>
        <v>0</v>
      </c>
      <c r="X208" s="11">
        <f ca="1">IF(SUM($W208:W208)&gt;0,IF(AND(H208=1,G208&lt;&gt;1),1,IF(AND(H208=0,G208&lt;&gt;0),-1,0)),IF(AND(H208=1,G208&lt;&gt;1),1,0))</f>
        <v>0</v>
      </c>
      <c r="Y208" s="11">
        <f ca="1">IF(SUM($W208:X208)&gt;0,IF(AND(I208=1,H208&lt;&gt;1),1,IF(AND(I208=0,H208&lt;&gt;0),-1,0)),IF(AND(I208=1,H208&lt;&gt;1),1,0))</f>
        <v>0</v>
      </c>
      <c r="Z208" s="11">
        <f ca="1">IF(SUM($W208:Y208)&gt;0,IF(AND(J208=1,I208&lt;&gt;1),1,IF(AND(J208=0,I208&lt;&gt;0),-1,0)),IF(AND(J208=1,I208&lt;&gt;1),1,0))</f>
        <v>0</v>
      </c>
      <c r="AA208" s="11">
        <f ca="1">IF(SUM($W208:Z208)&gt;0,IF(AND(K208=1,J208&lt;&gt;1),1,IF(AND(K208=0,J208&lt;&gt;0),-1,0)),IF(AND(K208=1,J208&lt;&gt;1),1,0))</f>
        <v>0</v>
      </c>
      <c r="AB208" s="11">
        <f ca="1">IF(SUM($W208:AA208)&gt;0,IF(AND(L208=1,K208&lt;&gt;1),1,IF(AND(L208=0,K208&lt;&gt;0),-1,0)),IF(AND(L208=1,K208&lt;&gt;1),1,0))</f>
        <v>0</v>
      </c>
      <c r="AC208" s="11">
        <f ca="1">IF(SUM($W208:AB208)&gt;0,IF(AND(M208=1,L208&lt;&gt;1),1,IF(AND(M208=0,L208&lt;&gt;0),-1,0)),IF(AND(M208=1,L208&lt;&gt;1),1,0))</f>
        <v>0</v>
      </c>
      <c r="AD208" s="11">
        <f ca="1">IF(SUM($W208:AC208)&gt;0,IF(AND(N208=1,M208&lt;&gt;1),1,IF(AND(N208=0,M208&lt;&gt;0),-1,0)),IF(AND(N208=1,M208&lt;&gt;1),1,0))</f>
        <v>0</v>
      </c>
      <c r="AE208" s="11">
        <f ca="1">IF(SUM($W208:AD208)&gt;0,IF(AND(O208=1,N208&lt;&gt;1),1,IF(AND(O208=0,N208&lt;&gt;0),-1,0)),IF(AND(O208=1,N208&lt;&gt;1),1,0))</f>
        <v>0</v>
      </c>
      <c r="AF208" s="11">
        <f ca="1">IF(SUM($W208:AE208)&gt;0,IF(AND(P208=1,O208&lt;&gt;1),1,IF(AND(P208=0,O208&lt;&gt;0),-1,0)),IF(AND(P208=1,O208&lt;&gt;1),1,0))</f>
        <v>0</v>
      </c>
      <c r="AG208" s="11">
        <f ca="1">IF(SUM($W208:AF208)&gt;0,IF(AND(Q208=1,P208&lt;&gt;1),1,IF(AND(Q208=0,P208&lt;&gt;0),-1,0)),IF(AND(Q208=1,P208&lt;&gt;1),1,0))</f>
        <v>0</v>
      </c>
      <c r="AH208" s="11">
        <f ca="1">IF(SUM($W208:AG208)&gt;0,IF(AND(R208=1,Q208&lt;&gt;1),1,IF(AND(R208=0,Q208&lt;&gt;0),-1,0)),IF(AND(R208=1,Q208&lt;&gt;1),1,0))</f>
        <v>0</v>
      </c>
      <c r="AI208" s="11">
        <f ca="1">IF(SUM($W208:AH208)&gt;0,IF(AND(S208=1,R208&lt;&gt;1),1,IF(AND(S208=0,R208&lt;&gt;0),-1,0)),IF(AND(S208=1,R208&lt;&gt;1),1,0))</f>
        <v>0</v>
      </c>
      <c r="AJ208" s="11">
        <f ca="1">IF(SUM($W208:AI208)&gt;0,IF(AND(T208=1,S208&lt;&gt;1),1,IF(AND(T208=0,S208&lt;&gt;0),-1,0)),IF(AND(T208=1,S208&lt;&gt;1),1,0))</f>
        <v>0</v>
      </c>
      <c r="AK208" s="11">
        <f ca="1">IF(SUM($W208:AJ208)&gt;0,IF(AND(U208=1,T208&lt;&gt;1),1,IF(AND(U208=0,T208&lt;&gt;0),-1,0)),IF(AND(U208=1,T208&lt;&gt;1),1,0))</f>
        <v>1</v>
      </c>
      <c r="AL208" s="11">
        <f t="shared" ca="1" si="171"/>
        <v>1</v>
      </c>
      <c r="AN208" s="11" t="str">
        <f t="shared" ca="1" si="186"/>
        <v/>
      </c>
      <c r="AO208" s="11" t="str">
        <f t="shared" ca="1" si="187"/>
        <v/>
      </c>
      <c r="AP208" s="11" t="str">
        <f t="shared" ca="1" si="188"/>
        <v/>
      </c>
      <c r="AQ208" s="11" t="str">
        <f t="shared" ca="1" si="189"/>
        <v/>
      </c>
      <c r="AR208" s="11" t="str">
        <f t="shared" ca="1" si="190"/>
        <v/>
      </c>
      <c r="AS208" s="11" t="str">
        <f t="shared" ca="1" si="191"/>
        <v/>
      </c>
      <c r="AT208" s="11" t="str">
        <f t="shared" ca="1" si="192"/>
        <v/>
      </c>
      <c r="AU208" s="11" t="str">
        <f t="shared" ca="1" si="193"/>
        <v/>
      </c>
      <c r="AV208" s="11" t="str">
        <f t="shared" ca="1" si="194"/>
        <v/>
      </c>
      <c r="AW208" s="11" t="str">
        <f t="shared" ca="1" si="195"/>
        <v/>
      </c>
      <c r="AX208" s="11" t="str">
        <f t="shared" ca="1" si="196"/>
        <v/>
      </c>
      <c r="AY208" s="11" t="str">
        <f t="shared" ca="1" si="197"/>
        <v/>
      </c>
      <c r="AZ208" s="11" t="str">
        <f t="shared" ca="1" si="198"/>
        <v/>
      </c>
      <c r="BA208" s="11" t="str">
        <f t="shared" ca="1" si="199"/>
        <v/>
      </c>
      <c r="BB208" s="11">
        <f t="shared" ca="1" si="200"/>
        <v>-1</v>
      </c>
      <c r="BC208" s="11">
        <f t="shared" ca="1" si="169"/>
        <v>1230701</v>
      </c>
      <c r="BE208" s="11">
        <f ca="1">COUNT($AN208:AN208)</f>
        <v>0</v>
      </c>
      <c r="BF208" s="11">
        <f ca="1">COUNT($AN208:AO208)</f>
        <v>0</v>
      </c>
      <c r="BG208" s="11">
        <f ca="1">COUNT($AN208:AP208)</f>
        <v>0</v>
      </c>
      <c r="BH208" s="11">
        <f ca="1">COUNT($AN208:AQ208)</f>
        <v>0</v>
      </c>
      <c r="BI208" s="11">
        <f ca="1">COUNT($AN208:AR208)</f>
        <v>0</v>
      </c>
      <c r="BJ208" s="11">
        <f ca="1">COUNT($AN208:AS208)</f>
        <v>0</v>
      </c>
      <c r="BK208" s="11">
        <f ca="1">COUNT($AN208:AT208)</f>
        <v>0</v>
      </c>
      <c r="BL208" s="11">
        <f ca="1">COUNT($AN208:AU208)</f>
        <v>0</v>
      </c>
      <c r="BM208" s="11">
        <f ca="1">COUNT($AN208:AV208)</f>
        <v>0</v>
      </c>
      <c r="BN208" s="11">
        <f ca="1">COUNT($AN208:AW208)</f>
        <v>0</v>
      </c>
      <c r="BO208" s="11">
        <f ca="1">COUNT($AN208:AX208)</f>
        <v>0</v>
      </c>
      <c r="BP208" s="11">
        <f ca="1">COUNT($AN208:AY208)</f>
        <v>0</v>
      </c>
      <c r="BQ208" s="11">
        <f ca="1">COUNT($AN208:AZ208)</f>
        <v>0</v>
      </c>
      <c r="BR208" s="11">
        <f ca="1">COUNT($AN208:BA208)</f>
        <v>0</v>
      </c>
      <c r="BS208" s="11">
        <f ca="1">COUNT($AN208:BB208)</f>
        <v>1</v>
      </c>
      <c r="BT208" s="11">
        <f t="shared" ca="1" si="201"/>
        <v>2</v>
      </c>
      <c r="BV208" s="11">
        <f ca="1">IFERROR(HLOOKUP(BV$1,$BE208:$BS$216,ROWS($BE208:$BE$216),0),"")</f>
        <v>1220701</v>
      </c>
      <c r="BW208" s="11">
        <f ca="1">IFERROR(HLOOKUP(BW$1,$BE208:$BT$216,ROWS($BE208:$BE$216),0),"")</f>
        <v>1230701</v>
      </c>
      <c r="BX208" s="11" t="str">
        <f ca="1">IFERROR(HLOOKUP(BX$1,$BE208:$BS$216,ROWS($BE208:$BE$216),0),"")</f>
        <v/>
      </c>
      <c r="BY208" s="11" t="str">
        <f ca="1">IFERROR(HLOOKUP(BY$1,$BE208:$BT$216,ROWS($BE208:$BE$216),0),"")</f>
        <v/>
      </c>
      <c r="BZ208" s="11" t="str">
        <f ca="1">IFERROR(HLOOKUP(BZ$1,$BE208:$BS$216,ROWS($BE208:$BE$216),0),"")</f>
        <v/>
      </c>
      <c r="CA208" s="11" t="str">
        <f ca="1">IFERROR(HLOOKUP(CA$1,$BE208:$BT$216,ROWS($BE208:$BE$216),0),"")</f>
        <v/>
      </c>
      <c r="CD208" s="11" t="str">
        <f t="shared" ca="1" si="141"/>
        <v>if(Name() == "BALAMINES-BOM") { includeOK = (DateNum() &gt;= 1220701 AND DateNum() &lt; 1230701); }</v>
      </c>
    </row>
    <row r="209" spans="1:82" x14ac:dyDescent="0.45">
      <c r="B209" s="4" t="s">
        <v>101</v>
      </c>
      <c r="C209" s="4" t="s">
        <v>17958</v>
      </c>
      <c r="D209" s="4" t="s">
        <v>23845</v>
      </c>
      <c r="F209" s="11" t="s">
        <v>22550</v>
      </c>
      <c r="G209" s="11">
        <f t="shared" si="173"/>
        <v>0</v>
      </c>
      <c r="H209" s="11">
        <f t="shared" si="174"/>
        <v>0</v>
      </c>
      <c r="I209" s="11">
        <f t="shared" si="175"/>
        <v>0</v>
      </c>
      <c r="J209" s="11">
        <f t="shared" si="176"/>
        <v>0</v>
      </c>
      <c r="K209" s="11">
        <f t="shared" si="177"/>
        <v>0</v>
      </c>
      <c r="L209" s="11">
        <f t="shared" si="178"/>
        <v>0</v>
      </c>
      <c r="M209" s="11">
        <f t="shared" si="179"/>
        <v>0</v>
      </c>
      <c r="N209" s="11">
        <f t="shared" si="180"/>
        <v>0</v>
      </c>
      <c r="O209" s="11">
        <f t="shared" si="181"/>
        <v>0</v>
      </c>
      <c r="P209" s="11">
        <f t="shared" si="182"/>
        <v>0</v>
      </c>
      <c r="Q209" s="11">
        <f t="shared" si="183"/>
        <v>0</v>
      </c>
      <c r="R209" s="11">
        <f>IFERROR(IF(VLOOKUP(#REF!,$C$347:$C$376,1,0)=#REF!,1,0),0)</f>
        <v>0</v>
      </c>
      <c r="S209" s="11">
        <f>IFERROR(IF(VLOOKUP(#REF!,$C$379:$C$407,1,0)=#REF!,1,0),0)</f>
        <v>0</v>
      </c>
      <c r="T209" s="11">
        <f t="shared" si="184"/>
        <v>0</v>
      </c>
      <c r="U209" s="11">
        <f t="shared" si="185"/>
        <v>1</v>
      </c>
      <c r="W209" s="11">
        <f ca="1">IF(SUM($W209:W209)&gt;0,IF(AND(G209=1,F209&lt;&gt;1),1,IF(AND(G209=0,F209&lt;&gt;0),-1,0)),IF(AND(G209=1,F209&lt;&gt;1),1,0))</f>
        <v>0</v>
      </c>
      <c r="X209" s="11">
        <f ca="1">IF(SUM($W209:W209)&gt;0,IF(AND(H209=1,G209&lt;&gt;1),1,IF(AND(H209=0,G209&lt;&gt;0),-1,0)),IF(AND(H209=1,G209&lt;&gt;1),1,0))</f>
        <v>0</v>
      </c>
      <c r="Y209" s="11">
        <f ca="1">IF(SUM($W209:X209)&gt;0,IF(AND(I209=1,H209&lt;&gt;1),1,IF(AND(I209=0,H209&lt;&gt;0),-1,0)),IF(AND(I209=1,H209&lt;&gt;1),1,0))</f>
        <v>0</v>
      </c>
      <c r="Z209" s="11">
        <f ca="1">IF(SUM($W209:Y209)&gt;0,IF(AND(J209=1,I209&lt;&gt;1),1,IF(AND(J209=0,I209&lt;&gt;0),-1,0)),IF(AND(J209=1,I209&lt;&gt;1),1,0))</f>
        <v>0</v>
      </c>
      <c r="AA209" s="11">
        <f ca="1">IF(SUM($W209:Z209)&gt;0,IF(AND(K209=1,J209&lt;&gt;1),1,IF(AND(K209=0,J209&lt;&gt;0),-1,0)),IF(AND(K209=1,J209&lt;&gt;1),1,0))</f>
        <v>0</v>
      </c>
      <c r="AB209" s="11">
        <f ca="1">IF(SUM($W209:AA209)&gt;0,IF(AND(L209=1,K209&lt;&gt;1),1,IF(AND(L209=0,K209&lt;&gt;0),-1,0)),IF(AND(L209=1,K209&lt;&gt;1),1,0))</f>
        <v>0</v>
      </c>
      <c r="AC209" s="11">
        <f ca="1">IF(SUM($W209:AB209)&gt;0,IF(AND(M209=1,L209&lt;&gt;1),1,IF(AND(M209=0,L209&lt;&gt;0),-1,0)),IF(AND(M209=1,L209&lt;&gt;1),1,0))</f>
        <v>0</v>
      </c>
      <c r="AD209" s="11">
        <f ca="1">IF(SUM($W209:AC209)&gt;0,IF(AND(N209=1,M209&lt;&gt;1),1,IF(AND(N209=0,M209&lt;&gt;0),-1,0)),IF(AND(N209=1,M209&lt;&gt;1),1,0))</f>
        <v>0</v>
      </c>
      <c r="AE209" s="11">
        <f ca="1">IF(SUM($W209:AD209)&gt;0,IF(AND(O209=1,N209&lt;&gt;1),1,IF(AND(O209=0,N209&lt;&gt;0),-1,0)),IF(AND(O209=1,N209&lt;&gt;1),1,0))</f>
        <v>0</v>
      </c>
      <c r="AF209" s="11">
        <f ca="1">IF(SUM($W209:AE209)&gt;0,IF(AND(P209=1,O209&lt;&gt;1),1,IF(AND(P209=0,O209&lt;&gt;0),-1,0)),IF(AND(P209=1,O209&lt;&gt;1),1,0))</f>
        <v>0</v>
      </c>
      <c r="AG209" s="11">
        <f ca="1">IF(SUM($W209:AF209)&gt;0,IF(AND(Q209=1,P209&lt;&gt;1),1,IF(AND(Q209=0,P209&lt;&gt;0),-1,0)),IF(AND(Q209=1,P209&lt;&gt;1),1,0))</f>
        <v>0</v>
      </c>
      <c r="AH209" s="11">
        <f ca="1">IF(SUM($W209:AG209)&gt;0,IF(AND(R209=1,Q209&lt;&gt;1),1,IF(AND(R209=0,Q209&lt;&gt;0),-1,0)),IF(AND(R209=1,Q209&lt;&gt;1),1,0))</f>
        <v>0</v>
      </c>
      <c r="AI209" s="11">
        <f ca="1">IF(SUM($W209:AH209)&gt;0,IF(AND(S209=1,R209&lt;&gt;1),1,IF(AND(S209=0,R209&lt;&gt;0),-1,0)),IF(AND(S209=1,R209&lt;&gt;1),1,0))</f>
        <v>0</v>
      </c>
      <c r="AJ209" s="11">
        <f ca="1">IF(SUM($W209:AI209)&gt;0,IF(AND(T209=1,S209&lt;&gt;1),1,IF(AND(T209=0,S209&lt;&gt;0),-1,0)),IF(AND(T209=1,S209&lt;&gt;1),1,0))</f>
        <v>0</v>
      </c>
      <c r="AK209" s="11">
        <f ca="1">IF(SUM($W209:AJ209)&gt;0,IF(AND(U209=1,T209&lt;&gt;1),1,IF(AND(U209=0,T209&lt;&gt;0),-1,0)),IF(AND(U209=1,T209&lt;&gt;1),1,0))</f>
        <v>1</v>
      </c>
      <c r="AL209" s="11">
        <f t="shared" ca="1" si="171"/>
        <v>1</v>
      </c>
      <c r="AN209" s="11" t="str">
        <f t="shared" ca="1" si="186"/>
        <v/>
      </c>
      <c r="AO209" s="11" t="str">
        <f t="shared" ca="1" si="187"/>
        <v/>
      </c>
      <c r="AP209" s="11" t="str">
        <f t="shared" ca="1" si="188"/>
        <v/>
      </c>
      <c r="AQ209" s="11" t="str">
        <f t="shared" ca="1" si="189"/>
        <v/>
      </c>
      <c r="AR209" s="11" t="str">
        <f t="shared" ca="1" si="190"/>
        <v/>
      </c>
      <c r="AS209" s="11" t="str">
        <f t="shared" ca="1" si="191"/>
        <v/>
      </c>
      <c r="AT209" s="11" t="str">
        <f t="shared" ca="1" si="192"/>
        <v/>
      </c>
      <c r="AU209" s="11" t="str">
        <f t="shared" ca="1" si="193"/>
        <v/>
      </c>
      <c r="AV209" s="11" t="str">
        <f t="shared" ca="1" si="194"/>
        <v/>
      </c>
      <c r="AW209" s="11" t="str">
        <f t="shared" ca="1" si="195"/>
        <v/>
      </c>
      <c r="AX209" s="11" t="str">
        <f t="shared" ca="1" si="196"/>
        <v/>
      </c>
      <c r="AY209" s="11" t="str">
        <f t="shared" ca="1" si="197"/>
        <v/>
      </c>
      <c r="AZ209" s="11" t="str">
        <f t="shared" ca="1" si="198"/>
        <v/>
      </c>
      <c r="BA209" s="11" t="str">
        <f t="shared" ca="1" si="199"/>
        <v/>
      </c>
      <c r="BB209" s="11">
        <f t="shared" ca="1" si="200"/>
        <v>-1</v>
      </c>
      <c r="BC209" s="11">
        <f t="shared" ca="1" si="169"/>
        <v>1230701</v>
      </c>
      <c r="BE209" s="11">
        <f ca="1">COUNT($AN209:AN209)</f>
        <v>0</v>
      </c>
      <c r="BF209" s="11">
        <f ca="1">COUNT($AN209:AO209)</f>
        <v>0</v>
      </c>
      <c r="BG209" s="11">
        <f ca="1">COUNT($AN209:AP209)</f>
        <v>0</v>
      </c>
      <c r="BH209" s="11">
        <f ca="1">COUNT($AN209:AQ209)</f>
        <v>0</v>
      </c>
      <c r="BI209" s="11">
        <f ca="1">COUNT($AN209:AR209)</f>
        <v>0</v>
      </c>
      <c r="BJ209" s="11">
        <f ca="1">COUNT($AN209:AS209)</f>
        <v>0</v>
      </c>
      <c r="BK209" s="11">
        <f ca="1">COUNT($AN209:AT209)</f>
        <v>0</v>
      </c>
      <c r="BL209" s="11">
        <f ca="1">COUNT($AN209:AU209)</f>
        <v>0</v>
      </c>
      <c r="BM209" s="11">
        <f ca="1">COUNT($AN209:AV209)</f>
        <v>0</v>
      </c>
      <c r="BN209" s="11">
        <f ca="1">COUNT($AN209:AW209)</f>
        <v>0</v>
      </c>
      <c r="BO209" s="11">
        <f ca="1">COUNT($AN209:AX209)</f>
        <v>0</v>
      </c>
      <c r="BP209" s="11">
        <f ca="1">COUNT($AN209:AY209)</f>
        <v>0</v>
      </c>
      <c r="BQ209" s="11">
        <f ca="1">COUNT($AN209:AZ209)</f>
        <v>0</v>
      </c>
      <c r="BR209" s="11">
        <f ca="1">COUNT($AN209:BA209)</f>
        <v>0</v>
      </c>
      <c r="BS209" s="11">
        <f ca="1">COUNT($AN209:BB209)</f>
        <v>1</v>
      </c>
      <c r="BT209" s="11">
        <f t="shared" ca="1" si="201"/>
        <v>2</v>
      </c>
      <c r="BV209" s="11">
        <f ca="1">IFERROR(HLOOKUP(BV$1,$BE209:$BS$216,ROWS($BE209:$BE$216),0),"")</f>
        <v>1220701</v>
      </c>
      <c r="BW209" s="11">
        <f ca="1">IFERROR(HLOOKUP(BW$1,$BE209:$BT$216,ROWS($BE209:$BE$216),0),"")</f>
        <v>1230701</v>
      </c>
      <c r="BX209" s="11" t="str">
        <f ca="1">IFERROR(HLOOKUP(BX$1,$BE209:$BS$216,ROWS($BE209:$BE$216),0),"")</f>
        <v/>
      </c>
      <c r="BY209" s="11" t="str">
        <f ca="1">IFERROR(HLOOKUP(BY$1,$BE209:$BT$216,ROWS($BE209:$BE$216),0),"")</f>
        <v/>
      </c>
      <c r="BZ209" s="11" t="str">
        <f ca="1">IFERROR(HLOOKUP(BZ$1,$BE209:$BS$216,ROWS($BE209:$BE$216),0),"")</f>
        <v/>
      </c>
      <c r="CA209" s="11" t="str">
        <f ca="1">IFERROR(HLOOKUP(CA$1,$BE209:$BT$216,ROWS($BE209:$BE$216),0),"")</f>
        <v/>
      </c>
      <c r="CD209" s="11" t="str">
        <f t="shared" ca="1" si="141"/>
        <v>if(Name() == "SPORTKING-BOM") { includeOK = (DateNum() &gt;= 1220701 AND DateNum() &lt; 1230701); }</v>
      </c>
    </row>
    <row r="210" spans="1:82" x14ac:dyDescent="0.45">
      <c r="B210" s="4" t="s">
        <v>20</v>
      </c>
      <c r="C210" s="4" t="s">
        <v>20897</v>
      </c>
      <c r="D210" s="4" t="s">
        <v>23767</v>
      </c>
      <c r="F210" s="11" t="s">
        <v>22373</v>
      </c>
      <c r="G210" s="11">
        <f t="shared" si="173"/>
        <v>0</v>
      </c>
      <c r="H210" s="11">
        <f t="shared" si="174"/>
        <v>0</v>
      </c>
      <c r="I210" s="11">
        <f t="shared" si="175"/>
        <v>0</v>
      </c>
      <c r="J210" s="11">
        <f t="shared" si="176"/>
        <v>0</v>
      </c>
      <c r="K210" s="11">
        <f t="shared" si="177"/>
        <v>0</v>
      </c>
      <c r="L210" s="11">
        <f t="shared" si="178"/>
        <v>0</v>
      </c>
      <c r="M210" s="11">
        <f t="shared" si="179"/>
        <v>0</v>
      </c>
      <c r="N210" s="11">
        <f t="shared" si="180"/>
        <v>0</v>
      </c>
      <c r="O210" s="11">
        <f t="shared" si="181"/>
        <v>0</v>
      </c>
      <c r="P210" s="11">
        <f t="shared" si="182"/>
        <v>0</v>
      </c>
      <c r="Q210" s="11">
        <f t="shared" si="183"/>
        <v>0</v>
      </c>
      <c r="R210" s="11">
        <f>IFERROR(IF(VLOOKUP(#REF!,$C$347:$C$376,1,0)=#REF!,1,0),0)</f>
        <v>0</v>
      </c>
      <c r="S210" s="11">
        <f>IFERROR(IF(VLOOKUP(#REF!,$C$379:$C$407,1,0)=#REF!,1,0),0)</f>
        <v>0</v>
      </c>
      <c r="T210" s="11">
        <f t="shared" si="184"/>
        <v>0</v>
      </c>
      <c r="U210" s="11">
        <f t="shared" si="185"/>
        <v>1</v>
      </c>
      <c r="W210" s="11">
        <f ca="1">IF(SUM($W210:W210)&gt;0,IF(AND(G210=1,F210&lt;&gt;1),1,IF(AND(G210=0,F210&lt;&gt;0),-1,0)),IF(AND(G210=1,F210&lt;&gt;1),1,0))</f>
        <v>0</v>
      </c>
      <c r="X210" s="11">
        <f ca="1">IF(SUM($W210:W210)&gt;0,IF(AND(H210=1,G210&lt;&gt;1),1,IF(AND(H210=0,G210&lt;&gt;0),-1,0)),IF(AND(H210=1,G210&lt;&gt;1),1,0))</f>
        <v>0</v>
      </c>
      <c r="Y210" s="11">
        <f ca="1">IF(SUM($W210:X210)&gt;0,IF(AND(I210=1,H210&lt;&gt;1),1,IF(AND(I210=0,H210&lt;&gt;0),-1,0)),IF(AND(I210=1,H210&lt;&gt;1),1,0))</f>
        <v>0</v>
      </c>
      <c r="Z210" s="11">
        <f ca="1">IF(SUM($W210:Y210)&gt;0,IF(AND(J210=1,I210&lt;&gt;1),1,IF(AND(J210=0,I210&lt;&gt;0),-1,0)),IF(AND(J210=1,I210&lt;&gt;1),1,0))</f>
        <v>0</v>
      </c>
      <c r="AA210" s="11">
        <f ca="1">IF(SUM($W210:Z210)&gt;0,IF(AND(K210=1,J210&lt;&gt;1),1,IF(AND(K210=0,J210&lt;&gt;0),-1,0)),IF(AND(K210=1,J210&lt;&gt;1),1,0))</f>
        <v>0</v>
      </c>
      <c r="AB210" s="11">
        <f ca="1">IF(SUM($W210:AA210)&gt;0,IF(AND(L210=1,K210&lt;&gt;1),1,IF(AND(L210=0,K210&lt;&gt;0),-1,0)),IF(AND(L210=1,K210&lt;&gt;1),1,0))</f>
        <v>0</v>
      </c>
      <c r="AC210" s="11">
        <f ca="1">IF(SUM($W210:AB210)&gt;0,IF(AND(M210=1,L210&lt;&gt;1),1,IF(AND(M210=0,L210&lt;&gt;0),-1,0)),IF(AND(M210=1,L210&lt;&gt;1),1,0))</f>
        <v>0</v>
      </c>
      <c r="AD210" s="11">
        <f ca="1">IF(SUM($W210:AC210)&gt;0,IF(AND(N210=1,M210&lt;&gt;1),1,IF(AND(N210=0,M210&lt;&gt;0),-1,0)),IF(AND(N210=1,M210&lt;&gt;1),1,0))</f>
        <v>0</v>
      </c>
      <c r="AE210" s="11">
        <f ca="1">IF(SUM($W210:AD210)&gt;0,IF(AND(O210=1,N210&lt;&gt;1),1,IF(AND(O210=0,N210&lt;&gt;0),-1,0)),IF(AND(O210=1,N210&lt;&gt;1),1,0))</f>
        <v>0</v>
      </c>
      <c r="AF210" s="11">
        <f ca="1">IF(SUM($W210:AE210)&gt;0,IF(AND(P210=1,O210&lt;&gt;1),1,IF(AND(P210=0,O210&lt;&gt;0),-1,0)),IF(AND(P210=1,O210&lt;&gt;1),1,0))</f>
        <v>0</v>
      </c>
      <c r="AG210" s="11">
        <f ca="1">IF(SUM($W210:AF210)&gt;0,IF(AND(Q210=1,P210&lt;&gt;1),1,IF(AND(Q210=0,P210&lt;&gt;0),-1,0)),IF(AND(Q210=1,P210&lt;&gt;1),1,0))</f>
        <v>0</v>
      </c>
      <c r="AH210" s="11">
        <f ca="1">IF(SUM($W210:AG210)&gt;0,IF(AND(R210=1,Q210&lt;&gt;1),1,IF(AND(R210=0,Q210&lt;&gt;0),-1,0)),IF(AND(R210=1,Q210&lt;&gt;1),1,0))</f>
        <v>0</v>
      </c>
      <c r="AI210" s="11">
        <f ca="1">IF(SUM($W210:AH210)&gt;0,IF(AND(S210=1,R210&lt;&gt;1),1,IF(AND(S210=0,R210&lt;&gt;0),-1,0)),IF(AND(S210=1,R210&lt;&gt;1),1,0))</f>
        <v>0</v>
      </c>
      <c r="AJ210" s="11">
        <f ca="1">IF(SUM($W210:AI210)&gt;0,IF(AND(T210=1,S210&lt;&gt;1),1,IF(AND(T210=0,S210&lt;&gt;0),-1,0)),IF(AND(T210=1,S210&lt;&gt;1),1,0))</f>
        <v>0</v>
      </c>
      <c r="AK210" s="11">
        <f ca="1">IF(SUM($W210:AJ210)&gt;0,IF(AND(U210=1,T210&lt;&gt;1),1,IF(AND(U210=0,T210&lt;&gt;0),-1,0)),IF(AND(U210=1,T210&lt;&gt;1),1,0))</f>
        <v>1</v>
      </c>
      <c r="AL210" s="11">
        <f t="shared" ca="1" si="171"/>
        <v>1</v>
      </c>
      <c r="AN210" s="11" t="str">
        <f t="shared" ca="1" si="186"/>
        <v/>
      </c>
      <c r="AO210" s="11" t="str">
        <f t="shared" ca="1" si="187"/>
        <v/>
      </c>
      <c r="AP210" s="11" t="str">
        <f t="shared" ca="1" si="188"/>
        <v/>
      </c>
      <c r="AQ210" s="11" t="str">
        <f t="shared" ca="1" si="189"/>
        <v/>
      </c>
      <c r="AR210" s="11" t="str">
        <f t="shared" ca="1" si="190"/>
        <v/>
      </c>
      <c r="AS210" s="11" t="str">
        <f t="shared" ca="1" si="191"/>
        <v/>
      </c>
      <c r="AT210" s="11" t="str">
        <f t="shared" ca="1" si="192"/>
        <v/>
      </c>
      <c r="AU210" s="11" t="str">
        <f t="shared" ca="1" si="193"/>
        <v/>
      </c>
      <c r="AV210" s="11" t="str">
        <f t="shared" ca="1" si="194"/>
        <v/>
      </c>
      <c r="AW210" s="11" t="str">
        <f t="shared" ca="1" si="195"/>
        <v/>
      </c>
      <c r="AX210" s="11" t="str">
        <f t="shared" ca="1" si="196"/>
        <v/>
      </c>
      <c r="AY210" s="11" t="str">
        <f t="shared" ca="1" si="197"/>
        <v/>
      </c>
      <c r="AZ210" s="11" t="str">
        <f t="shared" ca="1" si="198"/>
        <v/>
      </c>
      <c r="BA210" s="11" t="str">
        <f t="shared" ca="1" si="199"/>
        <v/>
      </c>
      <c r="BB210" s="11">
        <f t="shared" ca="1" si="200"/>
        <v>-1</v>
      </c>
      <c r="BC210" s="11">
        <f t="shared" ca="1" si="169"/>
        <v>1230701</v>
      </c>
      <c r="BE210" s="11">
        <f ca="1">COUNT($AN210:AN210)</f>
        <v>0</v>
      </c>
      <c r="BF210" s="11">
        <f ca="1">COUNT($AN210:AO210)</f>
        <v>0</v>
      </c>
      <c r="BG210" s="11">
        <f ca="1">COUNT($AN210:AP210)</f>
        <v>0</v>
      </c>
      <c r="BH210" s="11">
        <f ca="1">COUNT($AN210:AQ210)</f>
        <v>0</v>
      </c>
      <c r="BI210" s="11">
        <f ca="1">COUNT($AN210:AR210)</f>
        <v>0</v>
      </c>
      <c r="BJ210" s="11">
        <f ca="1">COUNT($AN210:AS210)</f>
        <v>0</v>
      </c>
      <c r="BK210" s="11">
        <f ca="1">COUNT($AN210:AT210)</f>
        <v>0</v>
      </c>
      <c r="BL210" s="11">
        <f ca="1">COUNT($AN210:AU210)</f>
        <v>0</v>
      </c>
      <c r="BM210" s="11">
        <f ca="1">COUNT($AN210:AV210)</f>
        <v>0</v>
      </c>
      <c r="BN210" s="11">
        <f ca="1">COUNT($AN210:AW210)</f>
        <v>0</v>
      </c>
      <c r="BO210" s="11">
        <f ca="1">COUNT($AN210:AX210)</f>
        <v>0</v>
      </c>
      <c r="BP210" s="11">
        <f ca="1">COUNT($AN210:AY210)</f>
        <v>0</v>
      </c>
      <c r="BQ210" s="11">
        <f ca="1">COUNT($AN210:AZ210)</f>
        <v>0</v>
      </c>
      <c r="BR210" s="11">
        <f ca="1">COUNT($AN210:BA210)</f>
        <v>0</v>
      </c>
      <c r="BS210" s="11">
        <f ca="1">COUNT($AN210:BB210)</f>
        <v>1</v>
      </c>
      <c r="BT210" s="11">
        <f t="shared" ca="1" si="201"/>
        <v>2</v>
      </c>
      <c r="BV210" s="11">
        <f ca="1">IFERROR(HLOOKUP(BV$1,$BE210:$BS$216,ROWS($BE210:$BE$216),0),"")</f>
        <v>1220701</v>
      </c>
      <c r="BW210" s="11">
        <f ca="1">IFERROR(HLOOKUP(BW$1,$BE210:$BT$216,ROWS($BE210:$BE$216),0),"")</f>
        <v>1230701</v>
      </c>
      <c r="BX210" s="11" t="str">
        <f ca="1">IFERROR(HLOOKUP(BX$1,$BE210:$BS$216,ROWS($BE210:$BE$216),0),"")</f>
        <v/>
      </c>
      <c r="BY210" s="11" t="str">
        <f ca="1">IFERROR(HLOOKUP(BY$1,$BE210:$BT$216,ROWS($BE210:$BE$216),0),"")</f>
        <v/>
      </c>
      <c r="BZ210" s="11" t="str">
        <f ca="1">IFERROR(HLOOKUP(BZ$1,$BE210:$BS$216,ROWS($BE210:$BE$216),0),"")</f>
        <v/>
      </c>
      <c r="CA210" s="11" t="str">
        <f ca="1">IFERROR(HLOOKUP(CA$1,$BE210:$BT$216,ROWS($BE210:$BE$216),0),"")</f>
        <v/>
      </c>
      <c r="CD210" s="11" t="str">
        <f t="shared" ca="1" si="141"/>
        <v>if(Name() == "SCFL-BOM") { includeOK = (DateNum() &gt;= 1220701 AND DateNum() &lt; 1230701); }</v>
      </c>
    </row>
    <row r="211" spans="1:82" x14ac:dyDescent="0.45">
      <c r="B211" s="4" t="s">
        <v>98</v>
      </c>
      <c r="C211" s="4" t="s">
        <v>20270</v>
      </c>
      <c r="D211" s="4" t="s">
        <v>23841</v>
      </c>
      <c r="F211" s="11" t="s">
        <v>23971</v>
      </c>
      <c r="G211" s="11">
        <f t="shared" si="173"/>
        <v>0</v>
      </c>
      <c r="H211" s="11">
        <f t="shared" si="174"/>
        <v>0</v>
      </c>
      <c r="I211" s="11">
        <f t="shared" si="175"/>
        <v>0</v>
      </c>
      <c r="J211" s="11">
        <f t="shared" si="176"/>
        <v>0</v>
      </c>
      <c r="K211" s="11">
        <f t="shared" si="177"/>
        <v>0</v>
      </c>
      <c r="L211" s="11">
        <f t="shared" si="178"/>
        <v>0</v>
      </c>
      <c r="M211" s="11">
        <f t="shared" si="179"/>
        <v>0</v>
      </c>
      <c r="N211" s="11">
        <f t="shared" si="180"/>
        <v>0</v>
      </c>
      <c r="O211" s="11">
        <f t="shared" si="181"/>
        <v>0</v>
      </c>
      <c r="P211" s="11">
        <f t="shared" si="182"/>
        <v>0</v>
      </c>
      <c r="Q211" s="11">
        <f t="shared" si="183"/>
        <v>0</v>
      </c>
      <c r="R211" s="11">
        <f>IFERROR(IF(VLOOKUP(#REF!,$C$347:$C$376,1,0)=#REF!,1,0),0)</f>
        <v>0</v>
      </c>
      <c r="S211" s="11">
        <f>IFERROR(IF(VLOOKUP(#REF!,$C$379:$C$407,1,0)=#REF!,1,0),0)</f>
        <v>0</v>
      </c>
      <c r="T211" s="11">
        <f t="shared" si="184"/>
        <v>0</v>
      </c>
      <c r="U211" s="11">
        <f t="shared" si="185"/>
        <v>1</v>
      </c>
      <c r="W211" s="11">
        <f ca="1">IF(SUM($W211:W211)&gt;0,IF(AND(G211=1,F211&lt;&gt;1),1,IF(AND(G211=0,F211&lt;&gt;0),-1,0)),IF(AND(G211=1,F211&lt;&gt;1),1,0))</f>
        <v>0</v>
      </c>
      <c r="X211" s="11">
        <f ca="1">IF(SUM($W211:W211)&gt;0,IF(AND(H211=1,G211&lt;&gt;1),1,IF(AND(H211=0,G211&lt;&gt;0),-1,0)),IF(AND(H211=1,G211&lt;&gt;1),1,0))</f>
        <v>0</v>
      </c>
      <c r="Y211" s="11">
        <f ca="1">IF(SUM($W211:X211)&gt;0,IF(AND(I211=1,H211&lt;&gt;1),1,IF(AND(I211=0,H211&lt;&gt;0),-1,0)),IF(AND(I211=1,H211&lt;&gt;1),1,0))</f>
        <v>0</v>
      </c>
      <c r="Z211" s="11">
        <f ca="1">IF(SUM($W211:Y211)&gt;0,IF(AND(J211=1,I211&lt;&gt;1),1,IF(AND(J211=0,I211&lt;&gt;0),-1,0)),IF(AND(J211=1,I211&lt;&gt;1),1,0))</f>
        <v>0</v>
      </c>
      <c r="AA211" s="11">
        <f ca="1">IF(SUM($W211:Z211)&gt;0,IF(AND(K211=1,J211&lt;&gt;1),1,IF(AND(K211=0,J211&lt;&gt;0),-1,0)),IF(AND(K211=1,J211&lt;&gt;1),1,0))</f>
        <v>0</v>
      </c>
      <c r="AB211" s="11">
        <f ca="1">IF(SUM($W211:AA211)&gt;0,IF(AND(L211=1,K211&lt;&gt;1),1,IF(AND(L211=0,K211&lt;&gt;0),-1,0)),IF(AND(L211=1,K211&lt;&gt;1),1,0))</f>
        <v>0</v>
      </c>
      <c r="AC211" s="11">
        <f ca="1">IF(SUM($W211:AB211)&gt;0,IF(AND(M211=1,L211&lt;&gt;1),1,IF(AND(M211=0,L211&lt;&gt;0),-1,0)),IF(AND(M211=1,L211&lt;&gt;1),1,0))</f>
        <v>0</v>
      </c>
      <c r="AD211" s="11">
        <f ca="1">IF(SUM($W211:AC211)&gt;0,IF(AND(N211=1,M211&lt;&gt;1),1,IF(AND(N211=0,M211&lt;&gt;0),-1,0)),IF(AND(N211=1,M211&lt;&gt;1),1,0))</f>
        <v>0</v>
      </c>
      <c r="AE211" s="11">
        <f ca="1">IF(SUM($W211:AD211)&gt;0,IF(AND(O211=1,N211&lt;&gt;1),1,IF(AND(O211=0,N211&lt;&gt;0),-1,0)),IF(AND(O211=1,N211&lt;&gt;1),1,0))</f>
        <v>0</v>
      </c>
      <c r="AF211" s="11">
        <f ca="1">IF(SUM($W211:AE211)&gt;0,IF(AND(P211=1,O211&lt;&gt;1),1,IF(AND(P211=0,O211&lt;&gt;0),-1,0)),IF(AND(P211=1,O211&lt;&gt;1),1,0))</f>
        <v>0</v>
      </c>
      <c r="AG211" s="11">
        <f ca="1">IF(SUM($W211:AF211)&gt;0,IF(AND(Q211=1,P211&lt;&gt;1),1,IF(AND(Q211=0,P211&lt;&gt;0),-1,0)),IF(AND(Q211=1,P211&lt;&gt;1),1,0))</f>
        <v>0</v>
      </c>
      <c r="AH211" s="11">
        <f ca="1">IF(SUM($W211:AG211)&gt;0,IF(AND(R211=1,Q211&lt;&gt;1),1,IF(AND(R211=0,Q211&lt;&gt;0),-1,0)),IF(AND(R211=1,Q211&lt;&gt;1),1,0))</f>
        <v>0</v>
      </c>
      <c r="AI211" s="11">
        <f ca="1">IF(SUM($W211:AH211)&gt;0,IF(AND(S211=1,R211&lt;&gt;1),1,IF(AND(S211=0,R211&lt;&gt;0),-1,0)),IF(AND(S211=1,R211&lt;&gt;1),1,0))</f>
        <v>0</v>
      </c>
      <c r="AJ211" s="11">
        <f ca="1">IF(SUM($W211:AI211)&gt;0,IF(AND(T211=1,S211&lt;&gt;1),1,IF(AND(T211=0,S211&lt;&gt;0),-1,0)),IF(AND(T211=1,S211&lt;&gt;1),1,0))</f>
        <v>0</v>
      </c>
      <c r="AK211" s="11">
        <f ca="1">IF(SUM($W211:AJ211)&gt;0,IF(AND(U211=1,T211&lt;&gt;1),1,IF(AND(U211=0,T211&lt;&gt;0),-1,0)),IF(AND(U211=1,T211&lt;&gt;1),1,0))</f>
        <v>1</v>
      </c>
      <c r="AL211" s="11">
        <f t="shared" ca="1" si="171"/>
        <v>1</v>
      </c>
      <c r="AN211" s="11" t="str">
        <f t="shared" ca="1" si="186"/>
        <v/>
      </c>
      <c r="AO211" s="11" t="str">
        <f t="shared" ca="1" si="187"/>
        <v/>
      </c>
      <c r="AP211" s="11" t="str">
        <f t="shared" ca="1" si="188"/>
        <v/>
      </c>
      <c r="AQ211" s="11" t="str">
        <f t="shared" ca="1" si="189"/>
        <v/>
      </c>
      <c r="AR211" s="11" t="str">
        <f t="shared" ca="1" si="190"/>
        <v/>
      </c>
      <c r="AS211" s="11" t="str">
        <f t="shared" ca="1" si="191"/>
        <v/>
      </c>
      <c r="AT211" s="11" t="str">
        <f t="shared" ca="1" si="192"/>
        <v/>
      </c>
      <c r="AU211" s="11" t="str">
        <f t="shared" ca="1" si="193"/>
        <v/>
      </c>
      <c r="AV211" s="11" t="str">
        <f t="shared" ca="1" si="194"/>
        <v/>
      </c>
      <c r="AW211" s="11" t="str">
        <f t="shared" ca="1" si="195"/>
        <v/>
      </c>
      <c r="AX211" s="11" t="str">
        <f t="shared" ca="1" si="196"/>
        <v/>
      </c>
      <c r="AY211" s="11" t="str">
        <f t="shared" ca="1" si="197"/>
        <v/>
      </c>
      <c r="AZ211" s="11" t="str">
        <f t="shared" ca="1" si="198"/>
        <v/>
      </c>
      <c r="BA211" s="11" t="str">
        <f t="shared" ca="1" si="199"/>
        <v/>
      </c>
      <c r="BB211" s="11">
        <f t="shared" ca="1" si="200"/>
        <v>-1</v>
      </c>
      <c r="BC211" s="11">
        <f t="shared" ca="1" si="169"/>
        <v>1230701</v>
      </c>
      <c r="BE211" s="11">
        <f ca="1">COUNT($AN211:AN211)</f>
        <v>0</v>
      </c>
      <c r="BF211" s="11">
        <f ca="1">COUNT($AN211:AO211)</f>
        <v>0</v>
      </c>
      <c r="BG211" s="11">
        <f ca="1">COUNT($AN211:AP211)</f>
        <v>0</v>
      </c>
      <c r="BH211" s="11">
        <f ca="1">COUNT($AN211:AQ211)</f>
        <v>0</v>
      </c>
      <c r="BI211" s="11">
        <f ca="1">COUNT($AN211:AR211)</f>
        <v>0</v>
      </c>
      <c r="BJ211" s="11">
        <f ca="1">COUNT($AN211:AS211)</f>
        <v>0</v>
      </c>
      <c r="BK211" s="11">
        <f ca="1">COUNT($AN211:AT211)</f>
        <v>0</v>
      </c>
      <c r="BL211" s="11">
        <f ca="1">COUNT($AN211:AU211)</f>
        <v>0</v>
      </c>
      <c r="BM211" s="11">
        <f ca="1">COUNT($AN211:AV211)</f>
        <v>0</v>
      </c>
      <c r="BN211" s="11">
        <f ca="1">COUNT($AN211:AW211)</f>
        <v>0</v>
      </c>
      <c r="BO211" s="11">
        <f ca="1">COUNT($AN211:AX211)</f>
        <v>0</v>
      </c>
      <c r="BP211" s="11">
        <f ca="1">COUNT($AN211:AY211)</f>
        <v>0</v>
      </c>
      <c r="BQ211" s="11">
        <f ca="1">COUNT($AN211:AZ211)</f>
        <v>0</v>
      </c>
      <c r="BR211" s="11">
        <f ca="1">COUNT($AN211:BA211)</f>
        <v>0</v>
      </c>
      <c r="BS211" s="11">
        <f ca="1">COUNT($AN211:BB211)</f>
        <v>1</v>
      </c>
      <c r="BT211" s="11">
        <f t="shared" ca="1" si="201"/>
        <v>2</v>
      </c>
      <c r="BV211" s="11">
        <f ca="1">IFERROR(HLOOKUP(BV$1,$BE211:$BS$216,ROWS($BE211:$BE$216),0),"")</f>
        <v>1220701</v>
      </c>
      <c r="BW211" s="11">
        <f ca="1">IFERROR(HLOOKUP(BW$1,$BE211:$BT$216,ROWS($BE211:$BE$216),0),"")</f>
        <v>1230701</v>
      </c>
      <c r="BX211" s="11" t="str">
        <f ca="1">IFERROR(HLOOKUP(BX$1,$BE211:$BS$216,ROWS($BE211:$BE$216),0),"")</f>
        <v/>
      </c>
      <c r="BY211" s="11" t="str">
        <f ca="1">IFERROR(HLOOKUP(BY$1,$BE211:$BT$216,ROWS($BE211:$BE$216),0),"")</f>
        <v/>
      </c>
      <c r="BZ211" s="11" t="str">
        <f ca="1">IFERROR(HLOOKUP(BZ$1,$BE211:$BS$216,ROWS($BE211:$BE$216),0),"")</f>
        <v/>
      </c>
      <c r="CA211" s="11" t="str">
        <f ca="1">IFERROR(HLOOKUP(CA$1,$BE211:$BT$216,ROWS($BE211:$BE$216),0),"")</f>
        <v/>
      </c>
      <c r="CD211" s="11" t="str">
        <f t="shared" ca="1" si="141"/>
        <v>if(Name() == "CHEMPLASTS-BOM") { includeOK = (DateNum() &gt;= 1220701 AND DateNum() &lt; 1230701); }</v>
      </c>
    </row>
    <row r="212" spans="1:82" x14ac:dyDescent="0.45">
      <c r="B212" s="4" t="s">
        <v>115</v>
      </c>
      <c r="C212" s="4" t="s">
        <v>23408</v>
      </c>
      <c r="D212" s="4" t="s">
        <v>23863</v>
      </c>
      <c r="F212" s="11" t="s">
        <v>21095</v>
      </c>
      <c r="G212" s="11">
        <f t="shared" si="173"/>
        <v>0</v>
      </c>
      <c r="H212" s="11">
        <f t="shared" si="174"/>
        <v>0</v>
      </c>
      <c r="I212" s="11">
        <f t="shared" si="175"/>
        <v>0</v>
      </c>
      <c r="J212" s="11">
        <f t="shared" si="176"/>
        <v>0</v>
      </c>
      <c r="K212" s="11">
        <f t="shared" si="177"/>
        <v>0</v>
      </c>
      <c r="L212" s="11">
        <f t="shared" si="178"/>
        <v>0</v>
      </c>
      <c r="M212" s="11">
        <f t="shared" si="179"/>
        <v>0</v>
      </c>
      <c r="N212" s="11">
        <f t="shared" si="180"/>
        <v>0</v>
      </c>
      <c r="O212" s="11">
        <f t="shared" si="181"/>
        <v>0</v>
      </c>
      <c r="P212" s="11">
        <f t="shared" si="182"/>
        <v>0</v>
      </c>
      <c r="Q212" s="11">
        <f t="shared" si="183"/>
        <v>0</v>
      </c>
      <c r="R212" s="11">
        <f>IFERROR(IF(VLOOKUP(#REF!,$C$347:$C$376,1,0)=#REF!,1,0),0)</f>
        <v>0</v>
      </c>
      <c r="S212" s="11">
        <f>IFERROR(IF(VLOOKUP(#REF!,$C$379:$C$407,1,0)=#REF!,1,0),0)</f>
        <v>0</v>
      </c>
      <c r="T212" s="11">
        <f t="shared" si="184"/>
        <v>0</v>
      </c>
      <c r="U212" s="11">
        <f t="shared" si="185"/>
        <v>1</v>
      </c>
      <c r="W212" s="11">
        <f ca="1">IF(SUM($W212:W212)&gt;0,IF(AND(G212=1,F212&lt;&gt;1),1,IF(AND(G212=0,F212&lt;&gt;0),-1,0)),IF(AND(G212=1,F212&lt;&gt;1),1,0))</f>
        <v>0</v>
      </c>
      <c r="X212" s="11">
        <f ca="1">IF(SUM($W212:W212)&gt;0,IF(AND(H212=1,G212&lt;&gt;1),1,IF(AND(H212=0,G212&lt;&gt;0),-1,0)),IF(AND(H212=1,G212&lt;&gt;1),1,0))</f>
        <v>0</v>
      </c>
      <c r="Y212" s="11">
        <f ca="1">IF(SUM($W212:X212)&gt;0,IF(AND(I212=1,H212&lt;&gt;1),1,IF(AND(I212=0,H212&lt;&gt;0),-1,0)),IF(AND(I212=1,H212&lt;&gt;1),1,0))</f>
        <v>0</v>
      </c>
      <c r="Z212" s="11">
        <f ca="1">IF(SUM($W212:Y212)&gt;0,IF(AND(J212=1,I212&lt;&gt;1),1,IF(AND(J212=0,I212&lt;&gt;0),-1,0)),IF(AND(J212=1,I212&lt;&gt;1),1,0))</f>
        <v>0</v>
      </c>
      <c r="AA212" s="11">
        <f ca="1">IF(SUM($W212:Z212)&gt;0,IF(AND(K212=1,J212&lt;&gt;1),1,IF(AND(K212=0,J212&lt;&gt;0),-1,0)),IF(AND(K212=1,J212&lt;&gt;1),1,0))</f>
        <v>0</v>
      </c>
      <c r="AB212" s="11">
        <f ca="1">IF(SUM($W212:AA212)&gt;0,IF(AND(L212=1,K212&lt;&gt;1),1,IF(AND(L212=0,K212&lt;&gt;0),-1,0)),IF(AND(L212=1,K212&lt;&gt;1),1,0))</f>
        <v>0</v>
      </c>
      <c r="AC212" s="11">
        <f ca="1">IF(SUM($W212:AB212)&gt;0,IF(AND(M212=1,L212&lt;&gt;1),1,IF(AND(M212=0,L212&lt;&gt;0),-1,0)),IF(AND(M212=1,L212&lt;&gt;1),1,0))</f>
        <v>0</v>
      </c>
      <c r="AD212" s="11">
        <f ca="1">IF(SUM($W212:AC212)&gt;0,IF(AND(N212=1,M212&lt;&gt;1),1,IF(AND(N212=0,M212&lt;&gt;0),-1,0)),IF(AND(N212=1,M212&lt;&gt;1),1,0))</f>
        <v>0</v>
      </c>
      <c r="AE212" s="11">
        <f ca="1">IF(SUM($W212:AD212)&gt;0,IF(AND(O212=1,N212&lt;&gt;1),1,IF(AND(O212=0,N212&lt;&gt;0),-1,0)),IF(AND(O212=1,N212&lt;&gt;1),1,0))</f>
        <v>0</v>
      </c>
      <c r="AF212" s="11">
        <f ca="1">IF(SUM($W212:AE212)&gt;0,IF(AND(P212=1,O212&lt;&gt;1),1,IF(AND(P212=0,O212&lt;&gt;0),-1,0)),IF(AND(P212=1,O212&lt;&gt;1),1,0))</f>
        <v>0</v>
      </c>
      <c r="AG212" s="11">
        <f ca="1">IF(SUM($W212:AF212)&gt;0,IF(AND(Q212=1,P212&lt;&gt;1),1,IF(AND(Q212=0,P212&lt;&gt;0),-1,0)),IF(AND(Q212=1,P212&lt;&gt;1),1,0))</f>
        <v>0</v>
      </c>
      <c r="AH212" s="11">
        <f ca="1">IF(SUM($W212:AG212)&gt;0,IF(AND(R212=1,Q212&lt;&gt;1),1,IF(AND(R212=0,Q212&lt;&gt;0),-1,0)),IF(AND(R212=1,Q212&lt;&gt;1),1,0))</f>
        <v>0</v>
      </c>
      <c r="AI212" s="11">
        <f ca="1">IF(SUM($W212:AH212)&gt;0,IF(AND(S212=1,R212&lt;&gt;1),1,IF(AND(S212=0,R212&lt;&gt;0),-1,0)),IF(AND(S212=1,R212&lt;&gt;1),1,0))</f>
        <v>0</v>
      </c>
      <c r="AJ212" s="11">
        <f ca="1">IF(SUM($W212:AI212)&gt;0,IF(AND(T212=1,S212&lt;&gt;1),1,IF(AND(T212=0,S212&lt;&gt;0),-1,0)),IF(AND(T212=1,S212&lt;&gt;1),1,0))</f>
        <v>0</v>
      </c>
      <c r="AK212" s="11">
        <f ca="1">IF(SUM($W212:AJ212)&gt;0,IF(AND(U212=1,T212&lt;&gt;1),1,IF(AND(U212=0,T212&lt;&gt;0),-1,0)),IF(AND(U212=1,T212&lt;&gt;1),1,0))</f>
        <v>1</v>
      </c>
      <c r="AL212" s="11">
        <f t="shared" ca="1" si="171"/>
        <v>1</v>
      </c>
      <c r="AN212" s="11" t="str">
        <f t="shared" ca="1" si="186"/>
        <v/>
      </c>
      <c r="AO212" s="11" t="str">
        <f t="shared" ca="1" si="187"/>
        <v/>
      </c>
      <c r="AP212" s="11" t="str">
        <f t="shared" ca="1" si="188"/>
        <v/>
      </c>
      <c r="AQ212" s="11" t="str">
        <f t="shared" ca="1" si="189"/>
        <v/>
      </c>
      <c r="AR212" s="11" t="str">
        <f t="shared" ca="1" si="190"/>
        <v/>
      </c>
      <c r="AS212" s="11" t="str">
        <f t="shared" ca="1" si="191"/>
        <v/>
      </c>
      <c r="AT212" s="11" t="str">
        <f t="shared" ca="1" si="192"/>
        <v/>
      </c>
      <c r="AU212" s="11" t="str">
        <f t="shared" ca="1" si="193"/>
        <v/>
      </c>
      <c r="AV212" s="11" t="str">
        <f t="shared" ca="1" si="194"/>
        <v/>
      </c>
      <c r="AW212" s="11" t="str">
        <f t="shared" ca="1" si="195"/>
        <v/>
      </c>
      <c r="AX212" s="11" t="str">
        <f t="shared" ca="1" si="196"/>
        <v/>
      </c>
      <c r="AY212" s="11" t="str">
        <f t="shared" ca="1" si="197"/>
        <v/>
      </c>
      <c r="AZ212" s="11" t="str">
        <f t="shared" ca="1" si="198"/>
        <v/>
      </c>
      <c r="BA212" s="11" t="str">
        <f t="shared" ca="1" si="199"/>
        <v/>
      </c>
      <c r="BB212" s="11">
        <f t="shared" ca="1" si="200"/>
        <v>-1</v>
      </c>
      <c r="BC212" s="11">
        <f t="shared" ca="1" si="169"/>
        <v>1230701</v>
      </c>
      <c r="BE212" s="11">
        <f ca="1">COUNT($AN212:AN212)</f>
        <v>0</v>
      </c>
      <c r="BF212" s="11">
        <f ca="1">COUNT($AN212:AO212)</f>
        <v>0</v>
      </c>
      <c r="BG212" s="11">
        <f ca="1">COUNT($AN212:AP212)</f>
        <v>0</v>
      </c>
      <c r="BH212" s="11">
        <f ca="1">COUNT($AN212:AQ212)</f>
        <v>0</v>
      </c>
      <c r="BI212" s="11">
        <f ca="1">COUNT($AN212:AR212)</f>
        <v>0</v>
      </c>
      <c r="BJ212" s="11">
        <f ca="1">COUNT($AN212:AS212)</f>
        <v>0</v>
      </c>
      <c r="BK212" s="11">
        <f ca="1">COUNT($AN212:AT212)</f>
        <v>0</v>
      </c>
      <c r="BL212" s="11">
        <f ca="1">COUNT($AN212:AU212)</f>
        <v>0</v>
      </c>
      <c r="BM212" s="11">
        <f ca="1">COUNT($AN212:AV212)</f>
        <v>0</v>
      </c>
      <c r="BN212" s="11">
        <f ca="1">COUNT($AN212:AW212)</f>
        <v>0</v>
      </c>
      <c r="BO212" s="11">
        <f ca="1">COUNT($AN212:AX212)</f>
        <v>0</v>
      </c>
      <c r="BP212" s="11">
        <f ca="1">COUNT($AN212:AY212)</f>
        <v>0</v>
      </c>
      <c r="BQ212" s="11">
        <f ca="1">COUNT($AN212:AZ212)</f>
        <v>0</v>
      </c>
      <c r="BR212" s="11">
        <f ca="1">COUNT($AN212:BA212)</f>
        <v>0</v>
      </c>
      <c r="BS212" s="11">
        <f ca="1">COUNT($AN212:BB212)</f>
        <v>1</v>
      </c>
      <c r="BT212" s="11">
        <f t="shared" ca="1" si="201"/>
        <v>2</v>
      </c>
      <c r="BV212" s="11">
        <f ca="1">IFERROR(HLOOKUP(BV$1,$BE212:$BS$216,ROWS($BE212:$BE$216),0),"")</f>
        <v>1220701</v>
      </c>
      <c r="BW212" s="11">
        <f ca="1">IFERROR(HLOOKUP(BW$1,$BE212:$BT$216,ROWS($BE212:$BE$216),0),"")</f>
        <v>1230701</v>
      </c>
      <c r="BX212" s="11" t="str">
        <f ca="1">IFERROR(HLOOKUP(BX$1,$BE212:$BS$216,ROWS($BE212:$BE$216),0),"")</f>
        <v/>
      </c>
      <c r="BY212" s="11" t="str">
        <f ca="1">IFERROR(HLOOKUP(BY$1,$BE212:$BT$216,ROWS($BE212:$BE$216),0),"")</f>
        <v/>
      </c>
      <c r="BZ212" s="11" t="str">
        <f ca="1">IFERROR(HLOOKUP(BZ$1,$BE212:$BS$216,ROWS($BE212:$BE$216),0),"")</f>
        <v/>
      </c>
      <c r="CA212" s="11" t="str">
        <f ca="1">IFERROR(HLOOKUP(CA$1,$BE212:$BT$216,ROWS($BE212:$BE$216),0),"")</f>
        <v/>
      </c>
      <c r="CD212" s="11" t="str">
        <f t="shared" ca="1" si="141"/>
        <v>if(Name() == "NDTV-BOM") { includeOK = (DateNum() &gt;= 1220701 AND DateNum() &lt; 1230701); }</v>
      </c>
    </row>
    <row r="213" spans="1:82" x14ac:dyDescent="0.45">
      <c r="B213" s="4" t="s">
        <v>116</v>
      </c>
      <c r="C213" s="4" t="s">
        <v>20706</v>
      </c>
      <c r="D213" s="4" t="s">
        <v>23864</v>
      </c>
      <c r="F213" s="11" t="s">
        <v>22985</v>
      </c>
      <c r="G213" s="11">
        <f t="shared" si="173"/>
        <v>0</v>
      </c>
      <c r="H213" s="11">
        <f t="shared" si="174"/>
        <v>0</v>
      </c>
      <c r="I213" s="11">
        <f t="shared" si="175"/>
        <v>0</v>
      </c>
      <c r="J213" s="11">
        <f t="shared" si="176"/>
        <v>0</v>
      </c>
      <c r="K213" s="11">
        <f t="shared" si="177"/>
        <v>0</v>
      </c>
      <c r="L213" s="11">
        <f t="shared" si="178"/>
        <v>0</v>
      </c>
      <c r="M213" s="11">
        <f t="shared" si="179"/>
        <v>0</v>
      </c>
      <c r="N213" s="11">
        <f t="shared" si="180"/>
        <v>0</v>
      </c>
      <c r="O213" s="11">
        <f t="shared" si="181"/>
        <v>0</v>
      </c>
      <c r="P213" s="11">
        <f t="shared" si="182"/>
        <v>0</v>
      </c>
      <c r="Q213" s="11">
        <f t="shared" si="183"/>
        <v>0</v>
      </c>
      <c r="R213" s="11">
        <f>IFERROR(IF(VLOOKUP(#REF!,$C$347:$C$376,1,0)=#REF!,1,0),0)</f>
        <v>0</v>
      </c>
      <c r="S213" s="11">
        <f>IFERROR(IF(VLOOKUP(#REF!,$C$379:$C$407,1,0)=#REF!,1,0),0)</f>
        <v>0</v>
      </c>
      <c r="T213" s="11">
        <f t="shared" si="184"/>
        <v>0</v>
      </c>
      <c r="U213" s="11">
        <f t="shared" si="185"/>
        <v>1</v>
      </c>
      <c r="W213" s="11">
        <f ca="1">IF(SUM($W213:W213)&gt;0,IF(AND(G213=1,F213&lt;&gt;1),1,IF(AND(G213=0,F213&lt;&gt;0),-1,0)),IF(AND(G213=1,F213&lt;&gt;1),1,0))</f>
        <v>0</v>
      </c>
      <c r="X213" s="11">
        <f ca="1">IF(SUM($W213:W213)&gt;0,IF(AND(H213=1,G213&lt;&gt;1),1,IF(AND(H213=0,G213&lt;&gt;0),-1,0)),IF(AND(H213=1,G213&lt;&gt;1),1,0))</f>
        <v>0</v>
      </c>
      <c r="Y213" s="11">
        <f ca="1">IF(SUM($W213:X213)&gt;0,IF(AND(I213=1,H213&lt;&gt;1),1,IF(AND(I213=0,H213&lt;&gt;0),-1,0)),IF(AND(I213=1,H213&lt;&gt;1),1,0))</f>
        <v>0</v>
      </c>
      <c r="Z213" s="11">
        <f ca="1">IF(SUM($W213:Y213)&gt;0,IF(AND(J213=1,I213&lt;&gt;1),1,IF(AND(J213=0,I213&lt;&gt;0),-1,0)),IF(AND(J213=1,I213&lt;&gt;1),1,0))</f>
        <v>0</v>
      </c>
      <c r="AA213" s="11">
        <f ca="1">IF(SUM($W213:Z213)&gt;0,IF(AND(K213=1,J213&lt;&gt;1),1,IF(AND(K213=0,J213&lt;&gt;0),-1,0)),IF(AND(K213=1,J213&lt;&gt;1),1,0))</f>
        <v>0</v>
      </c>
      <c r="AB213" s="11">
        <f ca="1">IF(SUM($W213:AA213)&gt;0,IF(AND(L213=1,K213&lt;&gt;1),1,IF(AND(L213=0,K213&lt;&gt;0),-1,0)),IF(AND(L213=1,K213&lt;&gt;1),1,0))</f>
        <v>0</v>
      </c>
      <c r="AC213" s="11">
        <f ca="1">IF(SUM($W213:AB213)&gt;0,IF(AND(M213=1,L213&lt;&gt;1),1,IF(AND(M213=0,L213&lt;&gt;0),-1,0)),IF(AND(M213=1,L213&lt;&gt;1),1,0))</f>
        <v>0</v>
      </c>
      <c r="AD213" s="11">
        <f ca="1">IF(SUM($W213:AC213)&gt;0,IF(AND(N213=1,M213&lt;&gt;1),1,IF(AND(N213=0,M213&lt;&gt;0),-1,0)),IF(AND(N213=1,M213&lt;&gt;1),1,0))</f>
        <v>0</v>
      </c>
      <c r="AE213" s="11">
        <f ca="1">IF(SUM($W213:AD213)&gt;0,IF(AND(O213=1,N213&lt;&gt;1),1,IF(AND(O213=0,N213&lt;&gt;0),-1,0)),IF(AND(O213=1,N213&lt;&gt;1),1,0))</f>
        <v>0</v>
      </c>
      <c r="AF213" s="11">
        <f ca="1">IF(SUM($W213:AE213)&gt;0,IF(AND(P213=1,O213&lt;&gt;1),1,IF(AND(P213=0,O213&lt;&gt;0),-1,0)),IF(AND(P213=1,O213&lt;&gt;1),1,0))</f>
        <v>0</v>
      </c>
      <c r="AG213" s="11">
        <f ca="1">IF(SUM($W213:AF213)&gt;0,IF(AND(Q213=1,P213&lt;&gt;1),1,IF(AND(Q213=0,P213&lt;&gt;0),-1,0)),IF(AND(Q213=1,P213&lt;&gt;1),1,0))</f>
        <v>0</v>
      </c>
      <c r="AH213" s="11">
        <f ca="1">IF(SUM($W213:AG213)&gt;0,IF(AND(R213=1,Q213&lt;&gt;1),1,IF(AND(R213=0,Q213&lt;&gt;0),-1,0)),IF(AND(R213=1,Q213&lt;&gt;1),1,0))</f>
        <v>0</v>
      </c>
      <c r="AI213" s="11">
        <f ca="1">IF(SUM($W213:AH213)&gt;0,IF(AND(S213=1,R213&lt;&gt;1),1,IF(AND(S213=0,R213&lt;&gt;0),-1,0)),IF(AND(S213=1,R213&lt;&gt;1),1,0))</f>
        <v>0</v>
      </c>
      <c r="AJ213" s="11">
        <f ca="1">IF(SUM($W213:AI213)&gt;0,IF(AND(T213=1,S213&lt;&gt;1),1,IF(AND(T213=0,S213&lt;&gt;0),-1,0)),IF(AND(T213=1,S213&lt;&gt;1),1,0))</f>
        <v>0</v>
      </c>
      <c r="AK213" s="11">
        <f ca="1">IF(SUM($W213:AJ213)&gt;0,IF(AND(U213=1,T213&lt;&gt;1),1,IF(AND(U213=0,T213&lt;&gt;0),-1,0)),IF(AND(U213=1,T213&lt;&gt;1),1,0))</f>
        <v>1</v>
      </c>
      <c r="AL213" s="11">
        <f t="shared" ca="1" si="171"/>
        <v>1</v>
      </c>
      <c r="AN213" s="11" t="str">
        <f t="shared" ca="1" si="186"/>
        <v/>
      </c>
      <c r="AO213" s="11" t="str">
        <f t="shared" ca="1" si="187"/>
        <v/>
      </c>
      <c r="AP213" s="11" t="str">
        <f t="shared" ca="1" si="188"/>
        <v/>
      </c>
      <c r="AQ213" s="11" t="str">
        <f t="shared" ca="1" si="189"/>
        <v/>
      </c>
      <c r="AR213" s="11" t="str">
        <f t="shared" ca="1" si="190"/>
        <v/>
      </c>
      <c r="AS213" s="11" t="str">
        <f t="shared" ca="1" si="191"/>
        <v/>
      </c>
      <c r="AT213" s="11" t="str">
        <f t="shared" ca="1" si="192"/>
        <v/>
      </c>
      <c r="AU213" s="11" t="str">
        <f t="shared" ca="1" si="193"/>
        <v/>
      </c>
      <c r="AV213" s="11" t="str">
        <f t="shared" ca="1" si="194"/>
        <v/>
      </c>
      <c r="AW213" s="11" t="str">
        <f t="shared" ca="1" si="195"/>
        <v/>
      </c>
      <c r="AX213" s="11" t="str">
        <f t="shared" ca="1" si="196"/>
        <v/>
      </c>
      <c r="AY213" s="11" t="str">
        <f t="shared" ca="1" si="197"/>
        <v/>
      </c>
      <c r="AZ213" s="11" t="str">
        <f t="shared" ca="1" si="198"/>
        <v/>
      </c>
      <c r="BA213" s="11" t="str">
        <f t="shared" ca="1" si="199"/>
        <v/>
      </c>
      <c r="BB213" s="11">
        <f t="shared" ca="1" si="200"/>
        <v>-1</v>
      </c>
      <c r="BC213" s="11">
        <f t="shared" ca="1" si="169"/>
        <v>1230701</v>
      </c>
      <c r="BE213" s="11">
        <f ca="1">COUNT($AN213:AN213)</f>
        <v>0</v>
      </c>
      <c r="BF213" s="11">
        <f ca="1">COUNT($AN213:AO213)</f>
        <v>0</v>
      </c>
      <c r="BG213" s="11">
        <f ca="1">COUNT($AN213:AP213)</f>
        <v>0</v>
      </c>
      <c r="BH213" s="11">
        <f ca="1">COUNT($AN213:AQ213)</f>
        <v>0</v>
      </c>
      <c r="BI213" s="11">
        <f ca="1">COUNT($AN213:AR213)</f>
        <v>0</v>
      </c>
      <c r="BJ213" s="11">
        <f ca="1">COUNT($AN213:AS213)</f>
        <v>0</v>
      </c>
      <c r="BK213" s="11">
        <f ca="1">COUNT($AN213:AT213)</f>
        <v>0</v>
      </c>
      <c r="BL213" s="11">
        <f ca="1">COUNT($AN213:AU213)</f>
        <v>0</v>
      </c>
      <c r="BM213" s="11">
        <f ca="1">COUNT($AN213:AV213)</f>
        <v>0</v>
      </c>
      <c r="BN213" s="11">
        <f ca="1">COUNT($AN213:AW213)</f>
        <v>0</v>
      </c>
      <c r="BO213" s="11">
        <f ca="1">COUNT($AN213:AX213)</f>
        <v>0</v>
      </c>
      <c r="BP213" s="11">
        <f ca="1">COUNT($AN213:AY213)</f>
        <v>0</v>
      </c>
      <c r="BQ213" s="11">
        <f ca="1">COUNT($AN213:AZ213)</f>
        <v>0</v>
      </c>
      <c r="BR213" s="11">
        <f ca="1">COUNT($AN213:BA213)</f>
        <v>0</v>
      </c>
      <c r="BS213" s="11">
        <f ca="1">COUNT($AN213:BB213)</f>
        <v>1</v>
      </c>
      <c r="BT213" s="11">
        <f t="shared" ca="1" si="201"/>
        <v>2</v>
      </c>
      <c r="BV213" s="11">
        <f ca="1">IFERROR(HLOOKUP(BV$1,$BE213:$BS$216,ROWS($BE213:$BE$216),0),"")</f>
        <v>1220701</v>
      </c>
      <c r="BW213" s="11">
        <f ca="1">IFERROR(HLOOKUP(BW$1,$BE213:$BT$216,ROWS($BE213:$BE$216),0),"")</f>
        <v>1230701</v>
      </c>
      <c r="BX213" s="11" t="str">
        <f ca="1">IFERROR(HLOOKUP(BX$1,$BE213:$BS$216,ROWS($BE213:$BE$216),0),"")</f>
        <v/>
      </c>
      <c r="BY213" s="11" t="str">
        <f ca="1">IFERROR(HLOOKUP(BY$1,$BE213:$BT$216,ROWS($BE213:$BE$216),0),"")</f>
        <v/>
      </c>
      <c r="BZ213" s="11" t="str">
        <f ca="1">IFERROR(HLOOKUP(BZ$1,$BE213:$BS$216,ROWS($BE213:$BE$216),0),"")</f>
        <v/>
      </c>
      <c r="CA213" s="11" t="str">
        <f ca="1">IFERROR(HLOOKUP(CA$1,$BE213:$BT$216,ROWS($BE213:$BE$216),0),"")</f>
        <v/>
      </c>
      <c r="CD213" s="11" t="str">
        <f t="shared" ca="1" si="141"/>
        <v>if(Name() == "TINPLATE-BOM") { includeOK = (DateNum() &gt;= 1220701 AND DateNum() &lt; 1230701); }</v>
      </c>
    </row>
    <row r="214" spans="1:82" x14ac:dyDescent="0.45">
      <c r="B214" s="4" t="s">
        <v>117</v>
      </c>
      <c r="C214" s="4" t="s">
        <v>20468</v>
      </c>
      <c r="D214" s="4" t="s">
        <v>23865</v>
      </c>
      <c r="F214" s="11" t="s">
        <v>19551</v>
      </c>
      <c r="G214" s="11">
        <f t="shared" si="173"/>
        <v>0</v>
      </c>
      <c r="H214" s="11">
        <f t="shared" si="174"/>
        <v>0</v>
      </c>
      <c r="I214" s="11">
        <f t="shared" si="175"/>
        <v>0</v>
      </c>
      <c r="J214" s="11">
        <f t="shared" si="176"/>
        <v>0</v>
      </c>
      <c r="K214" s="11">
        <f t="shared" si="177"/>
        <v>0</v>
      </c>
      <c r="L214" s="11">
        <f t="shared" si="178"/>
        <v>0</v>
      </c>
      <c r="M214" s="11">
        <f t="shared" si="179"/>
        <v>0</v>
      </c>
      <c r="N214" s="11">
        <f t="shared" si="180"/>
        <v>0</v>
      </c>
      <c r="O214" s="11">
        <f t="shared" si="181"/>
        <v>0</v>
      </c>
      <c r="P214" s="11">
        <f t="shared" si="182"/>
        <v>0</v>
      </c>
      <c r="Q214" s="11">
        <f t="shared" si="183"/>
        <v>0</v>
      </c>
      <c r="R214" s="11">
        <f>IFERROR(IF(VLOOKUP(#REF!,$C$347:$C$376,1,0)=#REF!,1,0),0)</f>
        <v>0</v>
      </c>
      <c r="S214" s="11">
        <f>IFERROR(IF(VLOOKUP(#REF!,$C$379:$C$407,1,0)=#REF!,1,0),0)</f>
        <v>0</v>
      </c>
      <c r="T214" s="11">
        <f t="shared" si="184"/>
        <v>0</v>
      </c>
      <c r="U214" s="11">
        <f t="shared" si="185"/>
        <v>1</v>
      </c>
      <c r="W214" s="11">
        <f ca="1">IF(SUM($W214:W214)&gt;0,IF(AND(G214=1,F214&lt;&gt;1),1,IF(AND(G214=0,F214&lt;&gt;0),-1,0)),IF(AND(G214=1,F214&lt;&gt;1),1,0))</f>
        <v>0</v>
      </c>
      <c r="X214" s="11">
        <f ca="1">IF(SUM($W214:W214)&gt;0,IF(AND(H214=1,G214&lt;&gt;1),1,IF(AND(H214=0,G214&lt;&gt;0),-1,0)),IF(AND(H214=1,G214&lt;&gt;1),1,0))</f>
        <v>0</v>
      </c>
      <c r="Y214" s="11">
        <f ca="1">IF(SUM($W214:X214)&gt;0,IF(AND(I214=1,H214&lt;&gt;1),1,IF(AND(I214=0,H214&lt;&gt;0),-1,0)),IF(AND(I214=1,H214&lt;&gt;1),1,0))</f>
        <v>0</v>
      </c>
      <c r="Z214" s="11">
        <f ca="1">IF(SUM($W214:Y214)&gt;0,IF(AND(J214=1,I214&lt;&gt;1),1,IF(AND(J214=0,I214&lt;&gt;0),-1,0)),IF(AND(J214=1,I214&lt;&gt;1),1,0))</f>
        <v>0</v>
      </c>
      <c r="AA214" s="11">
        <f ca="1">IF(SUM($W214:Z214)&gt;0,IF(AND(K214=1,J214&lt;&gt;1),1,IF(AND(K214=0,J214&lt;&gt;0),-1,0)),IF(AND(K214=1,J214&lt;&gt;1),1,0))</f>
        <v>0</v>
      </c>
      <c r="AB214" s="11">
        <f ca="1">IF(SUM($W214:AA214)&gt;0,IF(AND(L214=1,K214&lt;&gt;1),1,IF(AND(L214=0,K214&lt;&gt;0),-1,0)),IF(AND(L214=1,K214&lt;&gt;1),1,0))</f>
        <v>0</v>
      </c>
      <c r="AC214" s="11">
        <f ca="1">IF(SUM($W214:AB214)&gt;0,IF(AND(M214=1,L214&lt;&gt;1),1,IF(AND(M214=0,L214&lt;&gt;0),-1,0)),IF(AND(M214=1,L214&lt;&gt;1),1,0))</f>
        <v>0</v>
      </c>
      <c r="AD214" s="11">
        <f ca="1">IF(SUM($W214:AC214)&gt;0,IF(AND(N214=1,M214&lt;&gt;1),1,IF(AND(N214=0,M214&lt;&gt;0),-1,0)),IF(AND(N214=1,M214&lt;&gt;1),1,0))</f>
        <v>0</v>
      </c>
      <c r="AE214" s="11">
        <f ca="1">IF(SUM($W214:AD214)&gt;0,IF(AND(O214=1,N214&lt;&gt;1),1,IF(AND(O214=0,N214&lt;&gt;0),-1,0)),IF(AND(O214=1,N214&lt;&gt;1),1,0))</f>
        <v>0</v>
      </c>
      <c r="AF214" s="11">
        <f ca="1">IF(SUM($W214:AE214)&gt;0,IF(AND(P214=1,O214&lt;&gt;1),1,IF(AND(P214=0,O214&lt;&gt;0),-1,0)),IF(AND(P214=1,O214&lt;&gt;1),1,0))</f>
        <v>0</v>
      </c>
      <c r="AG214" s="11">
        <f ca="1">IF(SUM($W214:AF214)&gt;0,IF(AND(Q214=1,P214&lt;&gt;1),1,IF(AND(Q214=0,P214&lt;&gt;0),-1,0)),IF(AND(Q214=1,P214&lt;&gt;1),1,0))</f>
        <v>0</v>
      </c>
      <c r="AH214" s="11">
        <f ca="1">IF(SUM($W214:AG214)&gt;0,IF(AND(R214=1,Q214&lt;&gt;1),1,IF(AND(R214=0,Q214&lt;&gt;0),-1,0)),IF(AND(R214=1,Q214&lt;&gt;1),1,0))</f>
        <v>0</v>
      </c>
      <c r="AI214" s="11">
        <f ca="1">IF(SUM($W214:AH214)&gt;0,IF(AND(S214=1,R214&lt;&gt;1),1,IF(AND(S214=0,R214&lt;&gt;0),-1,0)),IF(AND(S214=1,R214&lt;&gt;1),1,0))</f>
        <v>0</v>
      </c>
      <c r="AJ214" s="11">
        <f ca="1">IF(SUM($W214:AI214)&gt;0,IF(AND(T214=1,S214&lt;&gt;1),1,IF(AND(T214=0,S214&lt;&gt;0),-1,0)),IF(AND(T214=1,S214&lt;&gt;1),1,0))</f>
        <v>0</v>
      </c>
      <c r="AK214" s="11">
        <f ca="1">IF(SUM($W214:AJ214)&gt;0,IF(AND(U214=1,T214&lt;&gt;1),1,IF(AND(U214=0,T214&lt;&gt;0),-1,0)),IF(AND(U214=1,T214&lt;&gt;1),1,0))</f>
        <v>1</v>
      </c>
      <c r="AL214" s="11">
        <f t="shared" ca="1" si="171"/>
        <v>1</v>
      </c>
      <c r="AN214" s="11" t="str">
        <f t="shared" ca="1" si="186"/>
        <v/>
      </c>
      <c r="AO214" s="11" t="str">
        <f t="shared" ca="1" si="187"/>
        <v/>
      </c>
      <c r="AP214" s="11" t="str">
        <f t="shared" ca="1" si="188"/>
        <v/>
      </c>
      <c r="AQ214" s="11" t="str">
        <f t="shared" ca="1" si="189"/>
        <v/>
      </c>
      <c r="AR214" s="11" t="str">
        <f t="shared" ca="1" si="190"/>
        <v/>
      </c>
      <c r="AS214" s="11" t="str">
        <f t="shared" ca="1" si="191"/>
        <v/>
      </c>
      <c r="AT214" s="11" t="str">
        <f t="shared" ca="1" si="192"/>
        <v/>
      </c>
      <c r="AU214" s="11" t="str">
        <f t="shared" ca="1" si="193"/>
        <v/>
      </c>
      <c r="AV214" s="11" t="str">
        <f t="shared" ca="1" si="194"/>
        <v/>
      </c>
      <c r="AW214" s="11" t="str">
        <f t="shared" ca="1" si="195"/>
        <v/>
      </c>
      <c r="AX214" s="11" t="str">
        <f t="shared" ca="1" si="196"/>
        <v/>
      </c>
      <c r="AY214" s="11" t="str">
        <f t="shared" ca="1" si="197"/>
        <v/>
      </c>
      <c r="AZ214" s="11" t="str">
        <f t="shared" ca="1" si="198"/>
        <v/>
      </c>
      <c r="BA214" s="11" t="str">
        <f t="shared" ca="1" si="199"/>
        <v/>
      </c>
      <c r="BB214" s="11">
        <f t="shared" ca="1" si="200"/>
        <v>-1</v>
      </c>
      <c r="BC214" s="11">
        <f t="shared" ca="1" si="169"/>
        <v>1230701</v>
      </c>
      <c r="BE214" s="11">
        <f ca="1">COUNT($AN214:AN214)</f>
        <v>0</v>
      </c>
      <c r="BF214" s="11">
        <f ca="1">COUNT($AN214:AO214)</f>
        <v>0</v>
      </c>
      <c r="BG214" s="11">
        <f ca="1">COUNT($AN214:AP214)</f>
        <v>0</v>
      </c>
      <c r="BH214" s="11">
        <f ca="1">COUNT($AN214:AQ214)</f>
        <v>0</v>
      </c>
      <c r="BI214" s="11">
        <f ca="1">COUNT($AN214:AR214)</f>
        <v>0</v>
      </c>
      <c r="BJ214" s="11">
        <f ca="1">COUNT($AN214:AS214)</f>
        <v>0</v>
      </c>
      <c r="BK214" s="11">
        <f ca="1">COUNT($AN214:AT214)</f>
        <v>0</v>
      </c>
      <c r="BL214" s="11">
        <f ca="1">COUNT($AN214:AU214)</f>
        <v>0</v>
      </c>
      <c r="BM214" s="11">
        <f ca="1">COUNT($AN214:AV214)</f>
        <v>0</v>
      </c>
      <c r="BN214" s="11">
        <f ca="1">COUNT($AN214:AW214)</f>
        <v>0</v>
      </c>
      <c r="BO214" s="11">
        <f ca="1">COUNT($AN214:AX214)</f>
        <v>0</v>
      </c>
      <c r="BP214" s="11">
        <f ca="1">COUNT($AN214:AY214)</f>
        <v>0</v>
      </c>
      <c r="BQ214" s="11">
        <f ca="1">COUNT($AN214:AZ214)</f>
        <v>0</v>
      </c>
      <c r="BR214" s="11">
        <f ca="1">COUNT($AN214:BA214)</f>
        <v>0</v>
      </c>
      <c r="BS214" s="11">
        <f ca="1">COUNT($AN214:BB214)</f>
        <v>1</v>
      </c>
      <c r="BT214" s="11">
        <f t="shared" ca="1" si="201"/>
        <v>2</v>
      </c>
      <c r="BV214" s="11">
        <f ca="1">IFERROR(HLOOKUP(BV$1,$BE214:$BS$216,ROWS($BE214:$BE$216),0),"")</f>
        <v>1220701</v>
      </c>
      <c r="BW214" s="11">
        <f ca="1">IFERROR(HLOOKUP(BW$1,$BE214:$BT$216,ROWS($BE214:$BE$216),0),"")</f>
        <v>1230701</v>
      </c>
      <c r="BX214" s="11" t="str">
        <f ca="1">IFERROR(HLOOKUP(BX$1,$BE214:$BS$216,ROWS($BE214:$BE$216),0),"")</f>
        <v/>
      </c>
      <c r="BY214" s="11" t="str">
        <f ca="1">IFERROR(HLOOKUP(BY$1,$BE214:$BT$216,ROWS($BE214:$BE$216),0),"")</f>
        <v/>
      </c>
      <c r="BZ214" s="11" t="str">
        <f ca="1">IFERROR(HLOOKUP(BZ$1,$BE214:$BS$216,ROWS($BE214:$BE$216),0),"")</f>
        <v/>
      </c>
      <c r="CA214" s="11" t="str">
        <f ca="1">IFERROR(HLOOKUP(CA$1,$BE214:$BT$216,ROWS($BE214:$BE$216),0),"")</f>
        <v/>
      </c>
      <c r="CD214" s="11" t="str">
        <f t="shared" ca="1" si="141"/>
        <v>if(Name() == "GUFICBIO-BOM") { includeOK = (DateNum() &gt;= 1220701 AND DateNum() &lt; 1230701); }</v>
      </c>
    </row>
    <row r="215" spans="1:82" x14ac:dyDescent="0.45">
      <c r="B215" s="4" t="s">
        <v>47</v>
      </c>
      <c r="C215" s="4" t="s">
        <v>20702</v>
      </c>
      <c r="D215" s="4" t="s">
        <v>23792</v>
      </c>
      <c r="F215" s="11" t="s">
        <v>20887</v>
      </c>
      <c r="G215" s="11">
        <f t="shared" si="173"/>
        <v>0</v>
      </c>
      <c r="H215" s="11">
        <f t="shared" si="174"/>
        <v>0</v>
      </c>
      <c r="I215" s="11">
        <f t="shared" si="175"/>
        <v>0</v>
      </c>
      <c r="J215" s="11">
        <f t="shared" si="176"/>
        <v>0</v>
      </c>
      <c r="K215" s="11">
        <f t="shared" si="177"/>
        <v>0</v>
      </c>
      <c r="L215" s="11">
        <f t="shared" si="178"/>
        <v>0</v>
      </c>
      <c r="M215" s="11">
        <f t="shared" si="179"/>
        <v>0</v>
      </c>
      <c r="N215" s="11">
        <f t="shared" si="180"/>
        <v>0</v>
      </c>
      <c r="O215" s="11">
        <f t="shared" si="181"/>
        <v>0</v>
      </c>
      <c r="P215" s="11">
        <f t="shared" si="182"/>
        <v>0</v>
      </c>
      <c r="Q215" s="11">
        <f t="shared" si="183"/>
        <v>0</v>
      </c>
      <c r="R215" s="11">
        <f>IFERROR(IF(VLOOKUP(#REF!,$C$347:$C$376,1,0)=#REF!,1,0),0)</f>
        <v>0</v>
      </c>
      <c r="S215" s="11">
        <f>IFERROR(IF(VLOOKUP(#REF!,$C$379:$C$407,1,0)=#REF!,1,0),0)</f>
        <v>0</v>
      </c>
      <c r="T215" s="11">
        <f t="shared" si="184"/>
        <v>0</v>
      </c>
      <c r="U215" s="11">
        <f t="shared" si="185"/>
        <v>1</v>
      </c>
      <c r="W215" s="11">
        <f ca="1">IF(SUM($W215:W215)&gt;0,IF(AND(G215=1,F215&lt;&gt;1),1,IF(AND(G215=0,F215&lt;&gt;0),-1,0)),IF(AND(G215=1,F215&lt;&gt;1),1,0))</f>
        <v>0</v>
      </c>
      <c r="X215" s="11">
        <f ca="1">IF(SUM($W215:W215)&gt;0,IF(AND(H215=1,G215&lt;&gt;1),1,IF(AND(H215=0,G215&lt;&gt;0),-1,0)),IF(AND(H215=1,G215&lt;&gt;1),1,0))</f>
        <v>0</v>
      </c>
      <c r="Y215" s="11">
        <f ca="1">IF(SUM($W215:X215)&gt;0,IF(AND(I215=1,H215&lt;&gt;1),1,IF(AND(I215=0,H215&lt;&gt;0),-1,0)),IF(AND(I215=1,H215&lt;&gt;1),1,0))</f>
        <v>0</v>
      </c>
      <c r="Z215" s="11">
        <f ca="1">IF(SUM($W215:Y215)&gt;0,IF(AND(J215=1,I215&lt;&gt;1),1,IF(AND(J215=0,I215&lt;&gt;0),-1,0)),IF(AND(J215=1,I215&lt;&gt;1),1,0))</f>
        <v>0</v>
      </c>
      <c r="AA215" s="11">
        <f ca="1">IF(SUM($W215:Z215)&gt;0,IF(AND(K215=1,J215&lt;&gt;1),1,IF(AND(K215=0,J215&lt;&gt;0),-1,0)),IF(AND(K215=1,J215&lt;&gt;1),1,0))</f>
        <v>0</v>
      </c>
      <c r="AB215" s="11">
        <f ca="1">IF(SUM($W215:AA215)&gt;0,IF(AND(L215=1,K215&lt;&gt;1),1,IF(AND(L215=0,K215&lt;&gt;0),-1,0)),IF(AND(L215=1,K215&lt;&gt;1),1,0))</f>
        <v>0</v>
      </c>
      <c r="AC215" s="11">
        <f ca="1">IF(SUM($W215:AB215)&gt;0,IF(AND(M215=1,L215&lt;&gt;1),1,IF(AND(M215=0,L215&lt;&gt;0),-1,0)),IF(AND(M215=1,L215&lt;&gt;1),1,0))</f>
        <v>0</v>
      </c>
      <c r="AD215" s="11">
        <f ca="1">IF(SUM($W215:AC215)&gt;0,IF(AND(N215=1,M215&lt;&gt;1),1,IF(AND(N215=0,M215&lt;&gt;0),-1,0)),IF(AND(N215=1,M215&lt;&gt;1),1,0))</f>
        <v>0</v>
      </c>
      <c r="AE215" s="11">
        <f ca="1">IF(SUM($W215:AD215)&gt;0,IF(AND(O215=1,N215&lt;&gt;1),1,IF(AND(O215=0,N215&lt;&gt;0),-1,0)),IF(AND(O215=1,N215&lt;&gt;1),1,0))</f>
        <v>0</v>
      </c>
      <c r="AF215" s="11">
        <f ca="1">IF(SUM($W215:AE215)&gt;0,IF(AND(P215=1,O215&lt;&gt;1),1,IF(AND(P215=0,O215&lt;&gt;0),-1,0)),IF(AND(P215=1,O215&lt;&gt;1),1,0))</f>
        <v>0</v>
      </c>
      <c r="AG215" s="11">
        <f ca="1">IF(SUM($W215:AF215)&gt;0,IF(AND(Q215=1,P215&lt;&gt;1),1,IF(AND(Q215=0,P215&lt;&gt;0),-1,0)),IF(AND(Q215=1,P215&lt;&gt;1),1,0))</f>
        <v>0</v>
      </c>
      <c r="AH215" s="11">
        <f ca="1">IF(SUM($W215:AG215)&gt;0,IF(AND(R215=1,Q215&lt;&gt;1),1,IF(AND(R215=0,Q215&lt;&gt;0),-1,0)),IF(AND(R215=1,Q215&lt;&gt;1),1,0))</f>
        <v>0</v>
      </c>
      <c r="AI215" s="11">
        <f ca="1">IF(SUM($W215:AH215)&gt;0,IF(AND(S215=1,R215&lt;&gt;1),1,IF(AND(S215=0,R215&lt;&gt;0),-1,0)),IF(AND(S215=1,R215&lt;&gt;1),1,0))</f>
        <v>0</v>
      </c>
      <c r="AJ215" s="11">
        <f ca="1">IF(SUM($W215:AI215)&gt;0,IF(AND(T215=1,S215&lt;&gt;1),1,IF(AND(T215=0,S215&lt;&gt;0),-1,0)),IF(AND(T215=1,S215&lt;&gt;1),1,0))</f>
        <v>0</v>
      </c>
      <c r="AK215" s="11">
        <f ca="1">IF(SUM($W215:AJ215)&gt;0,IF(AND(U215=1,T215&lt;&gt;1),1,IF(AND(U215=0,T215&lt;&gt;0),-1,0)),IF(AND(U215=1,T215&lt;&gt;1),1,0))</f>
        <v>1</v>
      </c>
      <c r="AL215" s="11">
        <f t="shared" ca="1" si="171"/>
        <v>1</v>
      </c>
      <c r="AN215" s="11" t="str">
        <f t="shared" ca="1" si="186"/>
        <v/>
      </c>
      <c r="AO215" s="11" t="str">
        <f t="shared" ca="1" si="187"/>
        <v/>
      </c>
      <c r="AP215" s="11" t="str">
        <f t="shared" ca="1" si="188"/>
        <v/>
      </c>
      <c r="AQ215" s="11" t="str">
        <f t="shared" ca="1" si="189"/>
        <v/>
      </c>
      <c r="AR215" s="11" t="str">
        <f t="shared" ca="1" si="190"/>
        <v/>
      </c>
      <c r="AS215" s="11" t="str">
        <f t="shared" ca="1" si="191"/>
        <v/>
      </c>
      <c r="AT215" s="11" t="str">
        <f t="shared" ca="1" si="192"/>
        <v/>
      </c>
      <c r="AU215" s="11" t="str">
        <f t="shared" ca="1" si="193"/>
        <v/>
      </c>
      <c r="AV215" s="11" t="str">
        <f t="shared" ca="1" si="194"/>
        <v/>
      </c>
      <c r="AW215" s="11" t="str">
        <f t="shared" ca="1" si="195"/>
        <v/>
      </c>
      <c r="AX215" s="11" t="str">
        <f t="shared" ca="1" si="196"/>
        <v/>
      </c>
      <c r="AY215" s="11" t="str">
        <f t="shared" ca="1" si="197"/>
        <v/>
      </c>
      <c r="AZ215" s="11" t="str">
        <f t="shared" ca="1" si="198"/>
        <v/>
      </c>
      <c r="BA215" s="11" t="str">
        <f t="shared" ca="1" si="199"/>
        <v/>
      </c>
      <c r="BB215" s="11">
        <f t="shared" ca="1" si="200"/>
        <v>-1</v>
      </c>
      <c r="BC215" s="11">
        <f t="shared" ref="BC175:BC215" ca="1" si="202">IF(OR(COUNT(AN215:BB215)=1,COUNT(AN215:BB215)=3,COUNT(AN215:BB215)=5,COUNT(AN215:BB215)=7,COUNT(AN215:BB215)=9,COUNT(AN215:BB215)=11,COUNT(AN215:BB215)=13),1230701,"")</f>
        <v>1230701</v>
      </c>
      <c r="BE215" s="11">
        <f ca="1">COUNT($AN215:AN215)</f>
        <v>0</v>
      </c>
      <c r="BF215" s="11">
        <f ca="1">COUNT($AN215:AO215)</f>
        <v>0</v>
      </c>
      <c r="BG215" s="11">
        <f ca="1">COUNT($AN215:AP215)</f>
        <v>0</v>
      </c>
      <c r="BH215" s="11">
        <f ca="1">COUNT($AN215:AQ215)</f>
        <v>0</v>
      </c>
      <c r="BI215" s="11">
        <f ca="1">COUNT($AN215:AR215)</f>
        <v>0</v>
      </c>
      <c r="BJ215" s="11">
        <f ca="1">COUNT($AN215:AS215)</f>
        <v>0</v>
      </c>
      <c r="BK215" s="11">
        <f ca="1">COUNT($AN215:AT215)</f>
        <v>0</v>
      </c>
      <c r="BL215" s="11">
        <f ca="1">COUNT($AN215:AU215)</f>
        <v>0</v>
      </c>
      <c r="BM215" s="11">
        <f ca="1">COUNT($AN215:AV215)</f>
        <v>0</v>
      </c>
      <c r="BN215" s="11">
        <f ca="1">COUNT($AN215:AW215)</f>
        <v>0</v>
      </c>
      <c r="BO215" s="11">
        <f ca="1">COUNT($AN215:AX215)</f>
        <v>0</v>
      </c>
      <c r="BP215" s="11">
        <f ca="1">COUNT($AN215:AY215)</f>
        <v>0</v>
      </c>
      <c r="BQ215" s="11">
        <f ca="1">COUNT($AN215:AZ215)</f>
        <v>0</v>
      </c>
      <c r="BR215" s="11">
        <f ca="1">COUNT($AN215:BA215)</f>
        <v>0</v>
      </c>
      <c r="BS215" s="11">
        <f ca="1">COUNT($AN215:BB215)</f>
        <v>1</v>
      </c>
      <c r="BT215" s="11">
        <f t="shared" ca="1" si="201"/>
        <v>2</v>
      </c>
      <c r="BV215" s="11">
        <f ca="1">IFERROR(HLOOKUP(BV$1,$BE215:$BS$216,ROWS($BE215:$BE$216),0),"")</f>
        <v>1220701</v>
      </c>
      <c r="BW215" s="11">
        <f ca="1">IFERROR(HLOOKUP(BW$1,$BE215:$BT$216,ROWS($BE215:$BE$216),0),"")</f>
        <v>1230701</v>
      </c>
      <c r="BX215" s="11" t="str">
        <f ca="1">IFERROR(HLOOKUP(BX$1,$BE215:$BS$216,ROWS($BE215:$BE$216),0),"")</f>
        <v/>
      </c>
      <c r="BY215" s="11" t="str">
        <f ca="1">IFERROR(HLOOKUP(BY$1,$BE215:$BT$216,ROWS($BE215:$BE$216),0),"")</f>
        <v/>
      </c>
      <c r="BZ215" s="11" t="str">
        <f ca="1">IFERROR(HLOOKUP(BZ$1,$BE215:$BS$216,ROWS($BE215:$BE$216),0),"")</f>
        <v/>
      </c>
      <c r="CA215" s="11" t="str">
        <f ca="1">IFERROR(HLOOKUP(CA$1,$BE215:$BT$216,ROWS($BE215:$BE$216),0),"")</f>
        <v/>
      </c>
      <c r="CD215" s="11" t="str">
        <f t="shared" ca="1" si="141"/>
        <v>if(Name() == "MONARCH-BOM") { includeOK = (DateNum() &gt;= 1220701 AND DateNum() &lt; 1230701); }</v>
      </c>
    </row>
    <row r="216" spans="1:82" x14ac:dyDescent="0.45">
      <c r="B216" s="4" t="s">
        <v>64</v>
      </c>
      <c r="C216" s="4" t="s">
        <v>18004</v>
      </c>
      <c r="D216" s="4" t="s">
        <v>23807</v>
      </c>
      <c r="F216"/>
      <c r="W216" s="11">
        <v>1080701</v>
      </c>
      <c r="X216" s="11">
        <v>1090701</v>
      </c>
      <c r="Y216" s="11">
        <f t="shared" ref="Y216" si="203">+X216+10000</f>
        <v>1100701</v>
      </c>
      <c r="Z216" s="11">
        <f t="shared" ref="Z216" si="204">+Y216+10000</f>
        <v>1110701</v>
      </c>
      <c r="AA216" s="11">
        <f t="shared" ref="AA216" si="205">+Z216+10000</f>
        <v>1120701</v>
      </c>
      <c r="AB216" s="11">
        <f t="shared" ref="AB216" si="206">+AA216+10000</f>
        <v>1130701</v>
      </c>
      <c r="AC216" s="11">
        <f t="shared" ref="AC216" si="207">+AB216+10000</f>
        <v>1140701</v>
      </c>
      <c r="AD216" s="11">
        <f t="shared" ref="AD216" si="208">+AC216+10000</f>
        <v>1150701</v>
      </c>
      <c r="AE216" s="11">
        <f t="shared" ref="AE216" si="209">+AD216+10000</f>
        <v>1160701</v>
      </c>
      <c r="AF216" s="11">
        <f t="shared" ref="AF216" si="210">+AE216+10000</f>
        <v>1170701</v>
      </c>
      <c r="AG216" s="11">
        <v>1180701</v>
      </c>
      <c r="AH216" s="11">
        <v>1190701</v>
      </c>
      <c r="AI216" s="11">
        <v>1200701</v>
      </c>
      <c r="AJ216" s="11">
        <v>1210701</v>
      </c>
      <c r="AK216" s="11">
        <v>1220701</v>
      </c>
      <c r="AL216" s="11">
        <v>1220701</v>
      </c>
      <c r="BE216" s="11">
        <v>1080701</v>
      </c>
      <c r="BF216" s="11">
        <v>1090701</v>
      </c>
      <c r="BG216" s="11">
        <f t="shared" ref="BG216" si="211">+BF216+10000</f>
        <v>1100701</v>
      </c>
      <c r="BH216" s="11">
        <f t="shared" ref="BH216" si="212">+BG216+10000</f>
        <v>1110701</v>
      </c>
      <c r="BI216" s="11">
        <f t="shared" ref="BI216" si="213">+BH216+10000</f>
        <v>1120701</v>
      </c>
      <c r="BJ216" s="11">
        <f t="shared" ref="BJ216" si="214">+BI216+10000</f>
        <v>1130701</v>
      </c>
      <c r="BK216" s="11">
        <f t="shared" ref="BK216" si="215">+BJ216+10000</f>
        <v>1140701</v>
      </c>
      <c r="BL216" s="11">
        <f t="shared" ref="BL216" si="216">+BK216+10000</f>
        <v>1150701</v>
      </c>
      <c r="BM216" s="11">
        <f t="shared" ref="BM216" si="217">+BL216+10000</f>
        <v>1160701</v>
      </c>
      <c r="BN216" s="11">
        <f t="shared" ref="BN216" si="218">+BM216+10000</f>
        <v>1170701</v>
      </c>
      <c r="BO216" s="11">
        <v>1180701</v>
      </c>
      <c r="BP216" s="11">
        <v>1190701</v>
      </c>
      <c r="BQ216" s="11">
        <v>1200701</v>
      </c>
      <c r="BR216" s="11">
        <v>1210701</v>
      </c>
      <c r="BS216" s="11">
        <v>1220701</v>
      </c>
      <c r="BT216" s="11">
        <v>1230701</v>
      </c>
      <c r="BV216" s="11"/>
      <c r="BW216" s="11"/>
      <c r="CD216" s="11"/>
    </row>
    <row r="217" spans="1:82" x14ac:dyDescent="0.45">
      <c r="B217" s="4" t="s">
        <v>118</v>
      </c>
      <c r="C217" s="4" t="s">
        <v>17812</v>
      </c>
      <c r="D217" s="4" t="s">
        <v>23866</v>
      </c>
      <c r="F217"/>
      <c r="BV217" s="11"/>
      <c r="BW217" s="11">
        <f ca="1">IFERROR(HLOOKUP(BW$1,$BE$201:$BT217,ROWS($BE$201:$BE217),0),"")</f>
        <v>0</v>
      </c>
    </row>
    <row r="218" spans="1:82" x14ac:dyDescent="0.45">
      <c r="B218" s="4" t="s">
        <v>100</v>
      </c>
      <c r="C218" s="4" t="s">
        <v>18608</v>
      </c>
      <c r="D218" s="4" t="s">
        <v>23843</v>
      </c>
      <c r="F218"/>
      <c r="BV218" s="11"/>
      <c r="BW218" s="11">
        <f ca="1">IFERROR(HLOOKUP(BW$1,$BE$201:$BT218,ROWS($BE$201:$BE218),0),"")</f>
        <v>0</v>
      </c>
    </row>
    <row r="219" spans="1:82" x14ac:dyDescent="0.45">
      <c r="A219" s="4">
        <v>2015</v>
      </c>
      <c r="F219"/>
      <c r="BV219" s="11"/>
      <c r="BW219" s="11">
        <f ca="1">IFERROR(HLOOKUP(BW$1,$BE$201:$BT219,ROWS($BE$201:$BE219),0),"")</f>
        <v>0</v>
      </c>
    </row>
    <row r="220" spans="1:82" x14ac:dyDescent="0.45">
      <c r="B220" s="4" t="s">
        <v>5810</v>
      </c>
      <c r="C220" s="4" t="s">
        <v>19645</v>
      </c>
      <c r="D220" s="4" t="s">
        <v>23827</v>
      </c>
      <c r="F220"/>
      <c r="BV220" s="11"/>
      <c r="BW220" s="11">
        <f ca="1">IFERROR(HLOOKUP(BW$1,$BE$201:$BT220,ROWS($BE$201:$BE220),0),"")</f>
        <v>0</v>
      </c>
    </row>
    <row r="221" spans="1:82" x14ac:dyDescent="0.45">
      <c r="B221" s="4" t="s">
        <v>65</v>
      </c>
      <c r="C221" s="4" t="s">
        <v>21311</v>
      </c>
      <c r="D221" s="4" t="s">
        <v>23808</v>
      </c>
      <c r="F221"/>
      <c r="BV221" s="11"/>
      <c r="BW221" s="11">
        <f ca="1">IFERROR(HLOOKUP(BW$1,$BE$201:$BT221,ROWS($BE$201:$BE221),0),"")</f>
        <v>0</v>
      </c>
    </row>
    <row r="222" spans="1:82" x14ac:dyDescent="0.45">
      <c r="B222" s="4" t="s">
        <v>109</v>
      </c>
      <c r="C222" s="4" t="s">
        <v>23074</v>
      </c>
      <c r="D222" s="4" t="s">
        <v>23826</v>
      </c>
      <c r="F222"/>
      <c r="BV222" s="11"/>
      <c r="BW222" s="11">
        <f ca="1">IFERROR(HLOOKUP(BW$1,$BE$201:$BT222,ROWS($BE$201:$BE222),0),"")</f>
        <v>0</v>
      </c>
    </row>
    <row r="223" spans="1:82" x14ac:dyDescent="0.45">
      <c r="B223" s="4" t="s">
        <v>135</v>
      </c>
      <c r="C223" s="4" t="s">
        <v>18268</v>
      </c>
      <c r="D223" s="4" t="s">
        <v>23867</v>
      </c>
      <c r="F223"/>
      <c r="BV223" s="11"/>
      <c r="BW223" s="11">
        <f ca="1">IFERROR(HLOOKUP(BW$1,$BE$201:$BT223,ROWS($BE$201:$BE223),0),"")</f>
        <v>0</v>
      </c>
    </row>
    <row r="224" spans="1:82" x14ac:dyDescent="0.45">
      <c r="B224" s="4" t="s">
        <v>100</v>
      </c>
      <c r="C224" s="4" t="s">
        <v>18608</v>
      </c>
      <c r="D224" s="4" t="s">
        <v>23843</v>
      </c>
      <c r="F224"/>
      <c r="BV224" s="11"/>
      <c r="BW224" s="11">
        <f ca="1">IFERROR(HLOOKUP(BW$1,$BE$201:$BT224,ROWS($BE$201:$BE224),0),"")</f>
        <v>0</v>
      </c>
    </row>
    <row r="225" spans="2:75" x14ac:dyDescent="0.45">
      <c r="B225" s="4" t="s">
        <v>113</v>
      </c>
      <c r="C225" s="4" t="s">
        <v>22880</v>
      </c>
      <c r="D225" s="4" t="s">
        <v>23861</v>
      </c>
      <c r="F225"/>
      <c r="BV225" s="11"/>
      <c r="BW225" s="11">
        <f ca="1">IFERROR(HLOOKUP(BW$1,$BE$201:$BT225,ROWS($BE$201:$BE225),0),"")</f>
        <v>0</v>
      </c>
    </row>
    <row r="226" spans="2:75" x14ac:dyDescent="0.45">
      <c r="B226" s="4" t="s">
        <v>122</v>
      </c>
      <c r="C226" s="4" t="s">
        <v>21998</v>
      </c>
      <c r="D226" s="4" t="s">
        <v>23868</v>
      </c>
      <c r="F226"/>
      <c r="BV226" s="11"/>
      <c r="BW226" s="11">
        <f ca="1">IFERROR(HLOOKUP(BW$1,$BE$201:$BT226,ROWS($BE$201:$BE226),0),"")</f>
        <v>0</v>
      </c>
    </row>
    <row r="227" spans="2:75" x14ac:dyDescent="0.45">
      <c r="B227" s="4" t="s">
        <v>90</v>
      </c>
      <c r="C227" s="4" t="s">
        <v>18307</v>
      </c>
      <c r="D227" s="4" t="s">
        <v>23833</v>
      </c>
      <c r="F227"/>
      <c r="BV227" s="11"/>
      <c r="BW227" s="11">
        <f ca="1">IFERROR(HLOOKUP(BW$1,$BE$201:$BT227,ROWS($BE$201:$BE227),0),"")</f>
        <v>0</v>
      </c>
    </row>
    <row r="228" spans="2:75" x14ac:dyDescent="0.45">
      <c r="B228" s="4" t="s">
        <v>99</v>
      </c>
      <c r="C228" s="4" t="s">
        <v>17930</v>
      </c>
      <c r="D228" s="4" t="s">
        <v>23842</v>
      </c>
      <c r="F228"/>
      <c r="BV228" s="11"/>
      <c r="BW228" s="11">
        <f ca="1">IFERROR(HLOOKUP(BW$1,$BE$201:$BT228,ROWS($BE$201:$BE228),0),"")</f>
        <v>0</v>
      </c>
    </row>
    <row r="229" spans="2:75" x14ac:dyDescent="0.45">
      <c r="B229" s="4" t="s">
        <v>123</v>
      </c>
      <c r="C229" s="4" t="s">
        <v>18236</v>
      </c>
      <c r="D229" s="4" t="s">
        <v>23869</v>
      </c>
      <c r="F229"/>
    </row>
    <row r="230" spans="2:75" x14ac:dyDescent="0.45">
      <c r="B230" s="4" t="s">
        <v>108</v>
      </c>
      <c r="C230" s="4" t="s">
        <v>21260</v>
      </c>
      <c r="D230" s="4" t="s">
        <v>23857</v>
      </c>
      <c r="F230"/>
    </row>
    <row r="231" spans="2:75" x14ac:dyDescent="0.45">
      <c r="B231" s="4" t="s">
        <v>63</v>
      </c>
      <c r="C231" s="4" t="s">
        <v>19055</v>
      </c>
      <c r="D231" s="4" t="s">
        <v>23806</v>
      </c>
      <c r="F231"/>
    </row>
    <row r="232" spans="2:75" x14ac:dyDescent="0.45">
      <c r="B232" s="4" t="s">
        <v>98</v>
      </c>
      <c r="C232" s="4" t="s">
        <v>20270</v>
      </c>
      <c r="D232" s="4" t="s">
        <v>23841</v>
      </c>
      <c r="F232"/>
    </row>
    <row r="233" spans="2:75" x14ac:dyDescent="0.45">
      <c r="B233" s="4" t="s">
        <v>124</v>
      </c>
      <c r="C233" s="4" t="s">
        <v>20364</v>
      </c>
      <c r="D233" s="4" t="s">
        <v>23870</v>
      </c>
      <c r="F233"/>
    </row>
    <row r="234" spans="2:75" x14ac:dyDescent="0.45">
      <c r="B234" s="4" t="s">
        <v>125</v>
      </c>
      <c r="C234" s="4" t="s">
        <v>22494</v>
      </c>
      <c r="D234" s="4" t="s">
        <v>23871</v>
      </c>
      <c r="F234"/>
    </row>
    <row r="235" spans="2:75" x14ac:dyDescent="0.45">
      <c r="B235" s="4" t="s">
        <v>23723</v>
      </c>
      <c r="C235" s="4" t="s">
        <v>19894</v>
      </c>
      <c r="D235" s="4" t="s">
        <v>23872</v>
      </c>
      <c r="F235"/>
    </row>
    <row r="236" spans="2:75" x14ac:dyDescent="0.45">
      <c r="B236" s="4" t="s">
        <v>126</v>
      </c>
      <c r="C236" s="4" t="s">
        <v>23327</v>
      </c>
      <c r="D236" s="4" t="s">
        <v>23873</v>
      </c>
      <c r="F236"/>
    </row>
    <row r="237" spans="2:75" x14ac:dyDescent="0.45">
      <c r="B237" s="4" t="s">
        <v>127</v>
      </c>
      <c r="C237" s="4" t="s">
        <v>21449</v>
      </c>
      <c r="D237" s="4" t="s">
        <v>23874</v>
      </c>
      <c r="F237"/>
    </row>
    <row r="238" spans="2:75" x14ac:dyDescent="0.45">
      <c r="B238" s="4" t="s">
        <v>116</v>
      </c>
      <c r="C238" s="4" t="s">
        <v>20706</v>
      </c>
      <c r="D238" s="4" t="s">
        <v>23864</v>
      </c>
      <c r="F238"/>
    </row>
    <row r="239" spans="2:75" x14ac:dyDescent="0.45">
      <c r="B239" s="4" t="s">
        <v>118</v>
      </c>
      <c r="C239" s="4" t="s">
        <v>17812</v>
      </c>
      <c r="D239" s="4" t="s">
        <v>23866</v>
      </c>
      <c r="F239"/>
    </row>
    <row r="240" spans="2:75" x14ac:dyDescent="0.45">
      <c r="B240" s="4" t="s">
        <v>77</v>
      </c>
      <c r="C240" s="4" t="s">
        <v>22807</v>
      </c>
      <c r="D240" s="4" t="s">
        <v>23818</v>
      </c>
      <c r="F240"/>
    </row>
    <row r="241" spans="1:6" x14ac:dyDescent="0.45">
      <c r="B241" s="4" t="s">
        <v>128</v>
      </c>
      <c r="C241" s="4" t="s">
        <v>23215</v>
      </c>
      <c r="D241" s="4" t="s">
        <v>23875</v>
      </c>
      <c r="F241"/>
    </row>
    <row r="242" spans="1:6" x14ac:dyDescent="0.45">
      <c r="B242" s="4" t="s">
        <v>80</v>
      </c>
      <c r="C242" s="4" t="s">
        <v>18876</v>
      </c>
      <c r="D242" s="4" t="s">
        <v>23821</v>
      </c>
      <c r="F242"/>
    </row>
    <row r="243" spans="1:6" x14ac:dyDescent="0.45">
      <c r="B243" s="4" t="s">
        <v>129</v>
      </c>
      <c r="C243" s="4" t="s">
        <v>18524</v>
      </c>
      <c r="D243" s="4" t="s">
        <v>23876</v>
      </c>
      <c r="F243"/>
    </row>
    <row r="244" spans="1:6" x14ac:dyDescent="0.45">
      <c r="B244" s="4" t="s">
        <v>130</v>
      </c>
      <c r="C244" s="4" t="s">
        <v>18637</v>
      </c>
      <c r="D244" s="4" t="s">
        <v>23877</v>
      </c>
      <c r="F244"/>
    </row>
    <row r="245" spans="1:6" x14ac:dyDescent="0.45">
      <c r="B245" s="4" t="s">
        <v>131</v>
      </c>
      <c r="C245" s="4" t="s">
        <v>22342</v>
      </c>
      <c r="D245" s="4" t="s">
        <v>23878</v>
      </c>
      <c r="F245"/>
    </row>
    <row r="246" spans="1:6" x14ac:dyDescent="0.45">
      <c r="B246" s="4" t="s">
        <v>20</v>
      </c>
      <c r="C246" s="4" t="s">
        <v>20897</v>
      </c>
      <c r="D246" s="4" t="s">
        <v>23767</v>
      </c>
      <c r="F246"/>
    </row>
    <row r="247" spans="1:6" x14ac:dyDescent="0.45">
      <c r="B247" s="4" t="s">
        <v>132</v>
      </c>
      <c r="C247" s="4" t="s">
        <v>23099</v>
      </c>
      <c r="D247" s="4" t="s">
        <v>23879</v>
      </c>
      <c r="F247"/>
    </row>
    <row r="248" spans="1:6" x14ac:dyDescent="0.45">
      <c r="B248" s="4" t="s">
        <v>64</v>
      </c>
      <c r="C248" s="4" t="s">
        <v>18004</v>
      </c>
      <c r="D248" s="4" t="s">
        <v>23807</v>
      </c>
      <c r="F248"/>
    </row>
    <row r="249" spans="1:6" x14ac:dyDescent="0.45">
      <c r="B249" s="4" t="s">
        <v>9397</v>
      </c>
      <c r="C249" s="4" t="s">
        <v>20834</v>
      </c>
      <c r="D249" s="4" t="s">
        <v>23880</v>
      </c>
      <c r="F249"/>
    </row>
    <row r="250" spans="1:6" x14ac:dyDescent="0.45">
      <c r="A250" s="4">
        <v>2016</v>
      </c>
      <c r="F250"/>
    </row>
    <row r="251" spans="1:6" x14ac:dyDescent="0.45">
      <c r="B251" s="4" t="s">
        <v>1329</v>
      </c>
      <c r="C251" s="4" t="s">
        <v>18166</v>
      </c>
      <c r="D251" s="4" t="s">
        <v>23881</v>
      </c>
      <c r="F251"/>
    </row>
    <row r="252" spans="1:6" x14ac:dyDescent="0.45">
      <c r="B252" s="4" t="s">
        <v>5810</v>
      </c>
      <c r="C252" s="4" t="s">
        <v>19645</v>
      </c>
      <c r="D252" s="4" t="s">
        <v>23827</v>
      </c>
      <c r="F252"/>
    </row>
    <row r="253" spans="1:6" x14ac:dyDescent="0.45">
      <c r="B253" s="4" t="s">
        <v>113</v>
      </c>
      <c r="C253" s="4" t="s">
        <v>22880</v>
      </c>
      <c r="D253" s="4" t="s">
        <v>23861</v>
      </c>
      <c r="F253"/>
    </row>
    <row r="254" spans="1:6" x14ac:dyDescent="0.45">
      <c r="B254" s="4" t="s">
        <v>90</v>
      </c>
      <c r="C254" s="4" t="s">
        <v>18307</v>
      </c>
      <c r="D254" s="4" t="s">
        <v>23833</v>
      </c>
      <c r="F254"/>
    </row>
    <row r="255" spans="1:6" x14ac:dyDescent="0.45">
      <c r="B255" s="4" t="s">
        <v>65</v>
      </c>
      <c r="C255" s="4" t="s">
        <v>21311</v>
      </c>
      <c r="D255" s="4" t="s">
        <v>23808</v>
      </c>
      <c r="F255"/>
    </row>
    <row r="256" spans="1:6" x14ac:dyDescent="0.45">
      <c r="B256" s="4" t="s">
        <v>134</v>
      </c>
      <c r="C256" s="4" t="s">
        <v>18140</v>
      </c>
      <c r="D256" s="4" t="s">
        <v>23882</v>
      </c>
      <c r="F256"/>
    </row>
    <row r="257" spans="2:6" x14ac:dyDescent="0.45">
      <c r="B257" s="4" t="s">
        <v>132</v>
      </c>
      <c r="C257" s="4" t="s">
        <v>23099</v>
      </c>
      <c r="D257" s="4" t="s">
        <v>23879</v>
      </c>
      <c r="F257"/>
    </row>
    <row r="258" spans="2:6" x14ac:dyDescent="0.45">
      <c r="B258" s="4" t="s">
        <v>109</v>
      </c>
      <c r="C258" s="4" t="s">
        <v>23074</v>
      </c>
      <c r="D258" s="4" t="s">
        <v>23826</v>
      </c>
      <c r="F258"/>
    </row>
    <row r="259" spans="2:6" x14ac:dyDescent="0.45">
      <c r="B259" s="4" t="s">
        <v>135</v>
      </c>
      <c r="C259" s="4" t="s">
        <v>18268</v>
      </c>
      <c r="D259" s="4" t="s">
        <v>23867</v>
      </c>
      <c r="F259"/>
    </row>
    <row r="260" spans="2:6" x14ac:dyDescent="0.45">
      <c r="B260" s="4" t="s">
        <v>101</v>
      </c>
      <c r="C260" s="4" t="s">
        <v>17958</v>
      </c>
      <c r="D260" s="4" t="s">
        <v>23845</v>
      </c>
      <c r="F260"/>
    </row>
    <row r="261" spans="2:6" x14ac:dyDescent="0.45">
      <c r="B261" s="4" t="s">
        <v>136</v>
      </c>
      <c r="C261" s="4" t="s">
        <v>22556</v>
      </c>
      <c r="D261" s="4" t="s">
        <v>23883</v>
      </c>
      <c r="F261"/>
    </row>
    <row r="262" spans="2:6" x14ac:dyDescent="0.45">
      <c r="B262" s="4" t="s">
        <v>137</v>
      </c>
      <c r="C262" s="4" t="s">
        <v>20073</v>
      </c>
      <c r="D262" s="4" t="s">
        <v>23884</v>
      </c>
      <c r="F262"/>
    </row>
    <row r="263" spans="2:6" x14ac:dyDescent="0.45">
      <c r="B263" s="4" t="s">
        <v>138</v>
      </c>
      <c r="C263" s="4" t="s">
        <v>22827</v>
      </c>
      <c r="D263" s="4" t="s">
        <v>23885</v>
      </c>
      <c r="F263"/>
    </row>
    <row r="264" spans="2:6" x14ac:dyDescent="0.45">
      <c r="B264" s="4" t="s">
        <v>123</v>
      </c>
      <c r="C264" s="4" t="s">
        <v>18236</v>
      </c>
      <c r="D264" s="4" t="s">
        <v>23869</v>
      </c>
      <c r="F264"/>
    </row>
    <row r="265" spans="2:6" x14ac:dyDescent="0.45">
      <c r="B265" s="4" t="s">
        <v>14901</v>
      </c>
      <c r="C265" s="4" t="s">
        <v>22603</v>
      </c>
      <c r="D265" s="4" t="s">
        <v>23886</v>
      </c>
      <c r="F265"/>
    </row>
    <row r="266" spans="2:6" x14ac:dyDescent="0.45">
      <c r="B266" s="4" t="s">
        <v>141</v>
      </c>
      <c r="C266" s="4" t="s">
        <v>18598</v>
      </c>
      <c r="D266" s="4" t="s">
        <v>23887</v>
      </c>
      <c r="F266"/>
    </row>
    <row r="267" spans="2:6" x14ac:dyDescent="0.45">
      <c r="B267" s="4" t="s">
        <v>129</v>
      </c>
      <c r="C267" s="4" t="s">
        <v>18524</v>
      </c>
      <c r="D267" s="4" t="s">
        <v>23876</v>
      </c>
      <c r="F267"/>
    </row>
    <row r="268" spans="2:6" x14ac:dyDescent="0.45">
      <c r="B268" s="4" t="s">
        <v>99</v>
      </c>
      <c r="C268" s="4" t="s">
        <v>17930</v>
      </c>
      <c r="D268" s="4" t="s">
        <v>23842</v>
      </c>
      <c r="F268"/>
    </row>
    <row r="269" spans="2:6" x14ac:dyDescent="0.45">
      <c r="B269" s="4" t="s">
        <v>100</v>
      </c>
      <c r="C269" s="4" t="s">
        <v>18608</v>
      </c>
      <c r="D269" s="4" t="s">
        <v>23843</v>
      </c>
      <c r="F269"/>
    </row>
    <row r="270" spans="2:6" x14ac:dyDescent="0.45">
      <c r="B270" s="4" t="s">
        <v>97</v>
      </c>
      <c r="C270" s="4" t="s">
        <v>18512</v>
      </c>
      <c r="D270" s="4" t="s">
        <v>23840</v>
      </c>
      <c r="F270"/>
    </row>
    <row r="271" spans="2:6" x14ac:dyDescent="0.45">
      <c r="B271" s="4" t="s">
        <v>63</v>
      </c>
      <c r="C271" s="4" t="s">
        <v>19055</v>
      </c>
      <c r="D271" s="4" t="s">
        <v>23806</v>
      </c>
      <c r="F271"/>
    </row>
    <row r="272" spans="2:6" x14ac:dyDescent="0.45">
      <c r="B272" s="4" t="s">
        <v>142</v>
      </c>
      <c r="C272" s="4" t="s">
        <v>20934</v>
      </c>
      <c r="D272" s="4" t="s">
        <v>23888</v>
      </c>
      <c r="F272"/>
    </row>
    <row r="273" spans="1:6" x14ac:dyDescent="0.45">
      <c r="B273" s="4" t="s">
        <v>23723</v>
      </c>
      <c r="C273" s="4" t="s">
        <v>19894</v>
      </c>
      <c r="D273" s="4" t="s">
        <v>23872</v>
      </c>
      <c r="F273"/>
    </row>
    <row r="274" spans="1:6" x14ac:dyDescent="0.45">
      <c r="B274" s="4" t="s">
        <v>108</v>
      </c>
      <c r="C274" s="4" t="s">
        <v>21260</v>
      </c>
      <c r="D274" s="4" t="s">
        <v>23857</v>
      </c>
      <c r="F274"/>
    </row>
    <row r="275" spans="1:6" x14ac:dyDescent="0.45">
      <c r="B275" s="4" t="s">
        <v>124</v>
      </c>
      <c r="C275" s="4" t="s">
        <v>20364</v>
      </c>
      <c r="D275" s="4" t="s">
        <v>23870</v>
      </c>
      <c r="F275"/>
    </row>
    <row r="276" spans="1:6" x14ac:dyDescent="0.45">
      <c r="B276" s="4" t="s">
        <v>143</v>
      </c>
      <c r="C276" s="4" t="s">
        <v>19006</v>
      </c>
      <c r="D276" s="4" t="s">
        <v>23889</v>
      </c>
      <c r="F276"/>
    </row>
    <row r="277" spans="1:6" x14ac:dyDescent="0.45">
      <c r="B277" s="4" t="s">
        <v>49</v>
      </c>
      <c r="C277" s="4" t="s">
        <v>22699</v>
      </c>
      <c r="D277" s="4" t="s">
        <v>23793</v>
      </c>
      <c r="F277"/>
    </row>
    <row r="278" spans="1:6" x14ac:dyDescent="0.45">
      <c r="B278" s="4" t="s">
        <v>5665</v>
      </c>
      <c r="C278" s="4" t="s">
        <v>19602</v>
      </c>
      <c r="D278" s="4" t="s">
        <v>23890</v>
      </c>
      <c r="F278"/>
    </row>
    <row r="279" spans="1:6" x14ac:dyDescent="0.45">
      <c r="B279" s="4" t="s">
        <v>3648</v>
      </c>
      <c r="C279" s="4" t="s">
        <v>18926</v>
      </c>
      <c r="D279" s="4" t="s">
        <v>23891</v>
      </c>
      <c r="F279"/>
    </row>
    <row r="280" spans="1:6" x14ac:dyDescent="0.45">
      <c r="B280" s="4" t="s">
        <v>9700</v>
      </c>
      <c r="C280" s="4" t="s">
        <v>20933</v>
      </c>
      <c r="D280" s="4" t="s">
        <v>23854</v>
      </c>
      <c r="F280"/>
    </row>
    <row r="281" spans="1:6" x14ac:dyDescent="0.45">
      <c r="A281" s="4">
        <v>2017</v>
      </c>
      <c r="F281"/>
    </row>
    <row r="282" spans="1:6" x14ac:dyDescent="0.45">
      <c r="B282" s="4" t="s">
        <v>5810</v>
      </c>
      <c r="C282" s="4" t="s">
        <v>19645</v>
      </c>
      <c r="D282" s="4" t="s">
        <v>23827</v>
      </c>
      <c r="F282"/>
    </row>
    <row r="283" spans="1:6" x14ac:dyDescent="0.45">
      <c r="B283" s="4" t="s">
        <v>90</v>
      </c>
      <c r="C283" s="4" t="s">
        <v>18307</v>
      </c>
      <c r="D283" s="4" t="s">
        <v>23833</v>
      </c>
      <c r="F283"/>
    </row>
    <row r="284" spans="1:6" x14ac:dyDescent="0.45">
      <c r="B284" s="4" t="s">
        <v>65</v>
      </c>
      <c r="C284" s="4" t="s">
        <v>21311</v>
      </c>
      <c r="D284" s="4" t="s">
        <v>23808</v>
      </c>
      <c r="F284"/>
    </row>
    <row r="285" spans="1:6" x14ac:dyDescent="0.45">
      <c r="B285" s="4" t="s">
        <v>141</v>
      </c>
      <c r="C285" s="4" t="s">
        <v>18598</v>
      </c>
      <c r="D285" s="4" t="s">
        <v>23887</v>
      </c>
      <c r="F285"/>
    </row>
    <row r="286" spans="1:6" x14ac:dyDescent="0.45">
      <c r="B286" s="4" t="s">
        <v>135</v>
      </c>
      <c r="C286" s="4" t="s">
        <v>18268</v>
      </c>
      <c r="D286" s="4" t="s">
        <v>23867</v>
      </c>
      <c r="F286"/>
    </row>
    <row r="287" spans="1:6" x14ac:dyDescent="0.45">
      <c r="B287" s="4" t="s">
        <v>138</v>
      </c>
      <c r="C287" s="4" t="s">
        <v>22827</v>
      </c>
      <c r="D287" s="4" t="s">
        <v>23885</v>
      </c>
      <c r="F287"/>
    </row>
    <row r="288" spans="1:6" x14ac:dyDescent="0.45">
      <c r="B288" s="4" t="s">
        <v>15365</v>
      </c>
      <c r="C288" s="4" t="s">
        <v>22751</v>
      </c>
      <c r="D288" s="4" t="s">
        <v>23892</v>
      </c>
      <c r="F288"/>
    </row>
    <row r="289" spans="2:6" x14ac:dyDescent="0.45">
      <c r="B289" s="4" t="s">
        <v>172</v>
      </c>
      <c r="C289" s="4" t="s">
        <v>17783</v>
      </c>
      <c r="D289" s="4" t="s">
        <v>23893</v>
      </c>
      <c r="F289"/>
    </row>
    <row r="290" spans="2:6" x14ac:dyDescent="0.45">
      <c r="B290" s="4" t="s">
        <v>639</v>
      </c>
      <c r="C290" s="4" t="s">
        <v>17944</v>
      </c>
      <c r="D290" s="4" t="s">
        <v>23894</v>
      </c>
      <c r="F290"/>
    </row>
    <row r="291" spans="2:6" x14ac:dyDescent="0.45">
      <c r="B291" s="4" t="s">
        <v>113</v>
      </c>
      <c r="C291" s="4" t="s">
        <v>22880</v>
      </c>
      <c r="D291" s="4" t="s">
        <v>23861</v>
      </c>
      <c r="F291"/>
    </row>
    <row r="292" spans="2:6" x14ac:dyDescent="0.45">
      <c r="B292" s="4" t="s">
        <v>109</v>
      </c>
      <c r="C292" s="4" t="s">
        <v>23074</v>
      </c>
      <c r="D292" s="4" t="s">
        <v>23826</v>
      </c>
      <c r="F292"/>
    </row>
    <row r="293" spans="2:6" x14ac:dyDescent="0.45">
      <c r="B293" s="4" t="s">
        <v>5895</v>
      </c>
      <c r="C293" s="4" t="s">
        <v>19675</v>
      </c>
      <c r="D293" s="4" t="s">
        <v>23895</v>
      </c>
      <c r="F293"/>
    </row>
    <row r="294" spans="2:6" x14ac:dyDescent="0.45">
      <c r="B294" s="4" t="s">
        <v>747</v>
      </c>
      <c r="C294" s="4" t="s">
        <v>17980</v>
      </c>
      <c r="D294" s="4" t="s">
        <v>23896</v>
      </c>
      <c r="F294"/>
    </row>
    <row r="295" spans="2:6" x14ac:dyDescent="0.45">
      <c r="B295" s="4" t="s">
        <v>3358</v>
      </c>
      <c r="C295" s="4" t="s">
        <v>18832</v>
      </c>
      <c r="D295" s="4" t="s">
        <v>23897</v>
      </c>
      <c r="F295"/>
    </row>
    <row r="296" spans="2:6" x14ac:dyDescent="0.45">
      <c r="B296" s="4" t="s">
        <v>99</v>
      </c>
      <c r="C296" s="4" t="s">
        <v>17930</v>
      </c>
      <c r="D296" s="4" t="s">
        <v>23842</v>
      </c>
      <c r="F296"/>
    </row>
    <row r="297" spans="2:6" x14ac:dyDescent="0.45">
      <c r="B297" s="4" t="s">
        <v>8809</v>
      </c>
      <c r="C297" s="4" t="s">
        <v>20641</v>
      </c>
      <c r="D297" s="4" t="s">
        <v>23898</v>
      </c>
      <c r="F297"/>
    </row>
    <row r="298" spans="2:6" x14ac:dyDescent="0.45">
      <c r="B298" s="4" t="s">
        <v>5744</v>
      </c>
      <c r="C298" s="4" t="s">
        <v>19624</v>
      </c>
      <c r="D298" s="4" t="s">
        <v>23899</v>
      </c>
      <c r="F298"/>
    </row>
    <row r="299" spans="2:6" x14ac:dyDescent="0.45">
      <c r="B299" s="4" t="s">
        <v>100</v>
      </c>
      <c r="C299" s="4" t="s">
        <v>18608</v>
      </c>
      <c r="D299" s="4" t="s">
        <v>23843</v>
      </c>
      <c r="F299"/>
    </row>
    <row r="300" spans="2:6" x14ac:dyDescent="0.45">
      <c r="B300" s="4" t="s">
        <v>2410</v>
      </c>
      <c r="C300" s="4" t="s">
        <v>18522</v>
      </c>
      <c r="D300" s="4" t="s">
        <v>23900</v>
      </c>
      <c r="F300"/>
    </row>
    <row r="301" spans="2:6" x14ac:dyDescent="0.45">
      <c r="B301" s="4" t="s">
        <v>137</v>
      </c>
      <c r="C301" s="4" t="s">
        <v>20073</v>
      </c>
      <c r="D301" s="4" t="s">
        <v>23884</v>
      </c>
      <c r="F301"/>
    </row>
    <row r="302" spans="2:6" x14ac:dyDescent="0.45">
      <c r="B302" s="4" t="s">
        <v>128</v>
      </c>
      <c r="C302" s="4" t="s">
        <v>23215</v>
      </c>
      <c r="D302" s="4" t="s">
        <v>23875</v>
      </c>
      <c r="F302"/>
    </row>
    <row r="303" spans="2:6" x14ac:dyDescent="0.45">
      <c r="B303" s="4" t="s">
        <v>143</v>
      </c>
      <c r="C303" s="4" t="s">
        <v>19006</v>
      </c>
      <c r="D303" s="4" t="s">
        <v>23889</v>
      </c>
      <c r="F303"/>
    </row>
    <row r="304" spans="2:6" x14ac:dyDescent="0.45">
      <c r="B304" s="4" t="s">
        <v>8360</v>
      </c>
      <c r="C304" s="4" t="s">
        <v>20495</v>
      </c>
      <c r="D304" s="4" t="s">
        <v>23901</v>
      </c>
      <c r="F304"/>
    </row>
    <row r="305" spans="1:6" x14ac:dyDescent="0.45">
      <c r="B305" s="4" t="s">
        <v>108</v>
      </c>
      <c r="C305" s="4" t="s">
        <v>21260</v>
      </c>
      <c r="D305" s="4" t="s">
        <v>23857</v>
      </c>
      <c r="F305"/>
    </row>
    <row r="306" spans="1:6" x14ac:dyDescent="0.45">
      <c r="B306" s="4" t="s">
        <v>77</v>
      </c>
      <c r="C306" s="4" t="s">
        <v>22807</v>
      </c>
      <c r="D306" s="4" t="s">
        <v>23818</v>
      </c>
      <c r="F306"/>
    </row>
    <row r="307" spans="1:6" x14ac:dyDescent="0.45">
      <c r="B307" s="4" t="s">
        <v>13805</v>
      </c>
      <c r="C307" s="4" t="s">
        <v>22242</v>
      </c>
      <c r="D307" s="4" t="s">
        <v>23902</v>
      </c>
      <c r="F307"/>
    </row>
    <row r="308" spans="1:6" x14ac:dyDescent="0.45">
      <c r="B308" s="4" t="s">
        <v>8279</v>
      </c>
      <c r="C308" s="4" t="s">
        <v>20467</v>
      </c>
      <c r="D308" s="4" t="s">
        <v>23903</v>
      </c>
      <c r="F308"/>
    </row>
    <row r="309" spans="1:6" x14ac:dyDescent="0.45">
      <c r="B309" s="4" t="s">
        <v>125</v>
      </c>
      <c r="C309" s="4" t="s">
        <v>22494</v>
      </c>
      <c r="D309" s="4" t="s">
        <v>23871</v>
      </c>
      <c r="F309"/>
    </row>
    <row r="310" spans="1:6" x14ac:dyDescent="0.45">
      <c r="B310" s="4" t="s">
        <v>777</v>
      </c>
      <c r="C310" s="4" t="s">
        <v>17990</v>
      </c>
      <c r="D310" s="4" t="s">
        <v>23904</v>
      </c>
      <c r="F310"/>
    </row>
    <row r="311" spans="1:6" x14ac:dyDescent="0.45">
      <c r="B311" s="4" t="s">
        <v>63</v>
      </c>
      <c r="C311" s="4" t="s">
        <v>19055</v>
      </c>
      <c r="D311" s="4" t="s">
        <v>23806</v>
      </c>
      <c r="F311"/>
    </row>
    <row r="312" spans="1:6" x14ac:dyDescent="0.45">
      <c r="F312"/>
    </row>
    <row r="313" spans="1:6" x14ac:dyDescent="0.45">
      <c r="A313" s="4">
        <v>2018</v>
      </c>
      <c r="F313"/>
    </row>
    <row r="314" spans="1:6" x14ac:dyDescent="0.45">
      <c r="B314" s="4" t="s">
        <v>5867</v>
      </c>
      <c r="C314" s="4" t="s">
        <v>19665</v>
      </c>
      <c r="D314" s="4" t="s">
        <v>23905</v>
      </c>
      <c r="F314"/>
    </row>
    <row r="315" spans="1:6" x14ac:dyDescent="0.45">
      <c r="B315" s="4" t="s">
        <v>23727</v>
      </c>
      <c r="C315" s="4" t="s">
        <v>23721</v>
      </c>
      <c r="D315" s="4" t="s">
        <v>23906</v>
      </c>
      <c r="F315"/>
    </row>
    <row r="316" spans="1:6" x14ac:dyDescent="0.45">
      <c r="B316" s="4" t="s">
        <v>135</v>
      </c>
      <c r="C316" s="4" t="s">
        <v>18268</v>
      </c>
      <c r="D316" s="4" t="s">
        <v>23867</v>
      </c>
      <c r="F316"/>
    </row>
    <row r="317" spans="1:6" x14ac:dyDescent="0.45">
      <c r="B317" s="4" t="s">
        <v>2110</v>
      </c>
      <c r="C317" s="4" t="s">
        <v>18421</v>
      </c>
      <c r="D317" s="4" t="s">
        <v>23907</v>
      </c>
      <c r="F317"/>
    </row>
    <row r="318" spans="1:6" x14ac:dyDescent="0.45">
      <c r="B318" s="4" t="s">
        <v>5810</v>
      </c>
      <c r="C318" s="4" t="s">
        <v>19645</v>
      </c>
      <c r="D318" s="4" t="s">
        <v>23827</v>
      </c>
      <c r="F318"/>
    </row>
    <row r="319" spans="1:6" x14ac:dyDescent="0.45">
      <c r="B319" s="4" t="s">
        <v>8197</v>
      </c>
      <c r="C319" s="4" t="s">
        <v>20440</v>
      </c>
      <c r="D319" s="4" t="s">
        <v>23908</v>
      </c>
      <c r="F319"/>
    </row>
    <row r="320" spans="1:6" x14ac:dyDescent="0.45">
      <c r="B320" s="4" t="s">
        <v>77</v>
      </c>
      <c r="C320" s="4" t="s">
        <v>22807</v>
      </c>
      <c r="D320" s="4" t="s">
        <v>23818</v>
      </c>
      <c r="F320"/>
    </row>
    <row r="321" spans="2:6" x14ac:dyDescent="0.45">
      <c r="B321" s="4" t="s">
        <v>90</v>
      </c>
      <c r="C321" s="4" t="s">
        <v>18307</v>
      </c>
      <c r="D321" s="4" t="s">
        <v>23833</v>
      </c>
      <c r="F321"/>
    </row>
    <row r="322" spans="2:6" x14ac:dyDescent="0.45">
      <c r="B322" s="4" t="s">
        <v>141</v>
      </c>
      <c r="C322" s="4" t="s">
        <v>18598</v>
      </c>
      <c r="D322" s="4" t="s">
        <v>23887</v>
      </c>
      <c r="F322"/>
    </row>
    <row r="323" spans="2:6" x14ac:dyDescent="0.45">
      <c r="B323" s="4" t="s">
        <v>5416</v>
      </c>
      <c r="C323" s="4" t="s">
        <v>19515</v>
      </c>
      <c r="D323" s="4" t="s">
        <v>23909</v>
      </c>
      <c r="F323"/>
    </row>
    <row r="324" spans="2:6" x14ac:dyDescent="0.45">
      <c r="B324" s="4" t="s">
        <v>113</v>
      </c>
      <c r="C324" s="4" t="s">
        <v>22880</v>
      </c>
      <c r="D324" s="4" t="s">
        <v>23861</v>
      </c>
      <c r="F324"/>
    </row>
    <row r="325" spans="2:6" x14ac:dyDescent="0.45">
      <c r="B325" s="4" t="s">
        <v>172</v>
      </c>
      <c r="C325" s="4" t="s">
        <v>17783</v>
      </c>
      <c r="D325" s="4" t="s">
        <v>23893</v>
      </c>
      <c r="F325"/>
    </row>
    <row r="326" spans="2:6" x14ac:dyDescent="0.45">
      <c r="B326" s="4" t="s">
        <v>137</v>
      </c>
      <c r="C326" s="4" t="s">
        <v>20073</v>
      </c>
      <c r="D326" s="4" t="s">
        <v>23884</v>
      </c>
      <c r="F326"/>
    </row>
    <row r="327" spans="2:6" x14ac:dyDescent="0.45">
      <c r="B327" s="4" t="s">
        <v>9069</v>
      </c>
      <c r="C327" s="4" t="s">
        <v>20725</v>
      </c>
      <c r="D327" s="4" t="s">
        <v>23910</v>
      </c>
      <c r="F327"/>
    </row>
    <row r="328" spans="2:6" x14ac:dyDescent="0.45">
      <c r="B328" s="4" t="s">
        <v>16037</v>
      </c>
      <c r="C328" s="4" t="s">
        <v>22967</v>
      </c>
      <c r="D328" s="4" t="s">
        <v>23911</v>
      </c>
      <c r="F328"/>
    </row>
    <row r="329" spans="2:6" x14ac:dyDescent="0.45">
      <c r="B329" s="4" t="s">
        <v>2148</v>
      </c>
      <c r="C329" s="4" t="s">
        <v>18435</v>
      </c>
      <c r="D329" s="4" t="s">
        <v>23912</v>
      </c>
      <c r="F329"/>
    </row>
    <row r="330" spans="2:6" x14ac:dyDescent="0.45">
      <c r="B330" s="4" t="s">
        <v>8809</v>
      </c>
      <c r="C330" s="4" t="s">
        <v>20641</v>
      </c>
      <c r="D330" s="4" t="s">
        <v>23898</v>
      </c>
      <c r="F330"/>
    </row>
    <row r="331" spans="2:6" x14ac:dyDescent="0.45">
      <c r="B331" s="4" t="s">
        <v>138</v>
      </c>
      <c r="C331" s="4" t="s">
        <v>22827</v>
      </c>
      <c r="D331" s="4" t="s">
        <v>23885</v>
      </c>
      <c r="F331"/>
    </row>
    <row r="332" spans="2:6" x14ac:dyDescent="0.45">
      <c r="B332" s="4" t="s">
        <v>6315</v>
      </c>
      <c r="C332" s="4" t="s">
        <v>19816</v>
      </c>
      <c r="D332" s="4" t="s">
        <v>23913</v>
      </c>
      <c r="F332"/>
    </row>
    <row r="333" spans="2:6" x14ac:dyDescent="0.45">
      <c r="B333" s="4" t="s">
        <v>108</v>
      </c>
      <c r="C333" s="4" t="s">
        <v>21260</v>
      </c>
      <c r="D333" s="4" t="s">
        <v>23857</v>
      </c>
      <c r="F333"/>
    </row>
    <row r="334" spans="2:6" x14ac:dyDescent="0.45">
      <c r="B334" s="4" t="s">
        <v>5744</v>
      </c>
      <c r="C334" s="4" t="s">
        <v>19624</v>
      </c>
      <c r="D334" s="4" t="s">
        <v>23899</v>
      </c>
      <c r="F334"/>
    </row>
    <row r="335" spans="2:6" x14ac:dyDescent="0.45">
      <c r="B335" s="4" t="s">
        <v>23729</v>
      </c>
      <c r="C335" s="4" t="s">
        <v>23731</v>
      </c>
      <c r="D335" s="4" t="s">
        <v>23914</v>
      </c>
      <c r="F335"/>
    </row>
    <row r="336" spans="2:6" x14ac:dyDescent="0.45">
      <c r="B336" s="4" t="s">
        <v>125</v>
      </c>
      <c r="C336" s="4" t="s">
        <v>22494</v>
      </c>
      <c r="D336" s="4" t="s">
        <v>23871</v>
      </c>
      <c r="F336"/>
    </row>
    <row r="337" spans="1:6" x14ac:dyDescent="0.45">
      <c r="B337" s="4" t="s">
        <v>100</v>
      </c>
      <c r="C337" s="4" t="s">
        <v>18608</v>
      </c>
      <c r="D337" s="4" t="s">
        <v>23843</v>
      </c>
      <c r="F337"/>
    </row>
    <row r="338" spans="1:6" x14ac:dyDescent="0.45">
      <c r="B338" s="4" t="s">
        <v>17154</v>
      </c>
      <c r="C338" s="4" t="s">
        <v>23338</v>
      </c>
      <c r="D338" s="4" t="s">
        <v>23915</v>
      </c>
      <c r="F338"/>
    </row>
    <row r="339" spans="1:6" x14ac:dyDescent="0.45">
      <c r="B339" s="4" t="s">
        <v>663</v>
      </c>
      <c r="C339" s="4" t="s">
        <v>17951</v>
      </c>
      <c r="D339" s="4" t="s">
        <v>23916</v>
      </c>
      <c r="F339"/>
    </row>
    <row r="340" spans="1:6" x14ac:dyDescent="0.45">
      <c r="B340" s="4" t="s">
        <v>3358</v>
      </c>
      <c r="C340" s="4" t="s">
        <v>18832</v>
      </c>
      <c r="D340" s="4" t="s">
        <v>23897</v>
      </c>
      <c r="F340"/>
    </row>
    <row r="341" spans="1:6" x14ac:dyDescent="0.45">
      <c r="B341" s="4" t="s">
        <v>2980</v>
      </c>
      <c r="C341" s="4" t="s">
        <v>18705</v>
      </c>
      <c r="D341" s="4" t="s">
        <v>23917</v>
      </c>
      <c r="F341"/>
    </row>
    <row r="342" spans="1:6" x14ac:dyDescent="0.45">
      <c r="B342" s="4" t="s">
        <v>136</v>
      </c>
      <c r="C342" s="4" t="s">
        <v>22556</v>
      </c>
      <c r="D342" s="4" t="s">
        <v>23883</v>
      </c>
      <c r="F342"/>
    </row>
    <row r="343" spans="1:6" x14ac:dyDescent="0.45">
      <c r="B343" s="4" t="s">
        <v>118</v>
      </c>
      <c r="C343" s="4" t="s">
        <v>17812</v>
      </c>
      <c r="D343" s="4" t="s">
        <v>23866</v>
      </c>
      <c r="F343"/>
    </row>
    <row r="344" spans="1:6" x14ac:dyDescent="0.45">
      <c r="A344" s="4">
        <v>2019</v>
      </c>
      <c r="F344"/>
    </row>
    <row r="345" spans="1:6" x14ac:dyDescent="0.45">
      <c r="B345" s="4" t="s">
        <v>5867</v>
      </c>
      <c r="C345" s="4" t="s">
        <v>19665</v>
      </c>
      <c r="D345" s="4" t="s">
        <v>23905</v>
      </c>
      <c r="F345"/>
    </row>
    <row r="346" spans="1:6" x14ac:dyDescent="0.45">
      <c r="B346" s="4" t="s">
        <v>13052</v>
      </c>
      <c r="C346" s="4" t="s">
        <v>21992</v>
      </c>
      <c r="D346" s="4" t="s">
        <v>23918</v>
      </c>
      <c r="F346"/>
    </row>
    <row r="347" spans="1:6" x14ac:dyDescent="0.45">
      <c r="B347" s="4" t="s">
        <v>5416</v>
      </c>
      <c r="C347" s="4" t="s">
        <v>19515</v>
      </c>
      <c r="D347" s="4" t="s">
        <v>23909</v>
      </c>
      <c r="F347"/>
    </row>
    <row r="348" spans="1:6" x14ac:dyDescent="0.45">
      <c r="B348" s="4" t="s">
        <v>23738</v>
      </c>
      <c r="C348" s="4" t="s">
        <v>23740</v>
      </c>
      <c r="D348" s="4" t="s">
        <v>23919</v>
      </c>
      <c r="F348"/>
    </row>
    <row r="349" spans="1:6" x14ac:dyDescent="0.45">
      <c r="B349" s="4" t="s">
        <v>2980</v>
      </c>
      <c r="C349" s="4" t="s">
        <v>18705</v>
      </c>
      <c r="D349" s="4" t="s">
        <v>23917</v>
      </c>
      <c r="F349"/>
    </row>
    <row r="350" spans="1:6" x14ac:dyDescent="0.45">
      <c r="B350" s="4" t="s">
        <v>23727</v>
      </c>
      <c r="C350" s="4" t="s">
        <v>23721</v>
      </c>
      <c r="D350" s="4" t="s">
        <v>23906</v>
      </c>
      <c r="F350"/>
    </row>
    <row r="351" spans="1:6" x14ac:dyDescent="0.45">
      <c r="B351" s="4" t="s">
        <v>5810</v>
      </c>
      <c r="C351" s="4" t="s">
        <v>19645</v>
      </c>
      <c r="D351" s="4" t="s">
        <v>23827</v>
      </c>
      <c r="F351"/>
    </row>
    <row r="352" spans="1:6" x14ac:dyDescent="0.45">
      <c r="B352" s="4" t="s">
        <v>23741</v>
      </c>
      <c r="C352" s="4" t="s">
        <v>23743</v>
      </c>
      <c r="D352" s="4" t="s">
        <v>23920</v>
      </c>
      <c r="F352"/>
    </row>
    <row r="353" spans="2:6" x14ac:dyDescent="0.45">
      <c r="B353" s="4" t="s">
        <v>77</v>
      </c>
      <c r="C353" s="4" t="s">
        <v>22807</v>
      </c>
      <c r="D353" s="4" t="s">
        <v>23818</v>
      </c>
      <c r="F353"/>
    </row>
    <row r="354" spans="2:6" x14ac:dyDescent="0.45">
      <c r="B354" s="4" t="s">
        <v>6893</v>
      </c>
      <c r="C354" s="4" t="s">
        <v>20009</v>
      </c>
      <c r="D354" s="4" t="s">
        <v>23921</v>
      </c>
      <c r="F354"/>
    </row>
    <row r="355" spans="2:6" x14ac:dyDescent="0.45">
      <c r="B355" s="4" t="s">
        <v>137</v>
      </c>
      <c r="C355" s="4" t="s">
        <v>20073</v>
      </c>
      <c r="D355" s="4" t="s">
        <v>23884</v>
      </c>
      <c r="F355"/>
    </row>
    <row r="356" spans="2:6" x14ac:dyDescent="0.45">
      <c r="B356" s="4" t="s">
        <v>113</v>
      </c>
      <c r="C356" s="4" t="s">
        <v>22880</v>
      </c>
      <c r="D356" s="4" t="s">
        <v>23861</v>
      </c>
      <c r="F356"/>
    </row>
    <row r="357" spans="2:6" x14ac:dyDescent="0.45">
      <c r="B357" s="4" t="s">
        <v>125</v>
      </c>
      <c r="C357" s="4" t="s">
        <v>22494</v>
      </c>
      <c r="D357" s="4" t="s">
        <v>23871</v>
      </c>
      <c r="F357"/>
    </row>
    <row r="358" spans="2:6" x14ac:dyDescent="0.45">
      <c r="B358" s="4" t="s">
        <v>17579</v>
      </c>
      <c r="C358" s="4" t="s">
        <v>23484</v>
      </c>
      <c r="D358" s="4" t="s">
        <v>23922</v>
      </c>
      <c r="F358"/>
    </row>
    <row r="359" spans="2:6" x14ac:dyDescent="0.45">
      <c r="B359" s="4" t="s">
        <v>3358</v>
      </c>
      <c r="C359" s="4" t="s">
        <v>18832</v>
      </c>
      <c r="D359" s="4" t="s">
        <v>23897</v>
      </c>
      <c r="F359"/>
    </row>
    <row r="360" spans="2:6" x14ac:dyDescent="0.45">
      <c r="B360" s="4" t="s">
        <v>15792</v>
      </c>
      <c r="C360" s="4" t="s">
        <v>22895</v>
      </c>
      <c r="D360" s="4" t="s">
        <v>23923</v>
      </c>
      <c r="F360"/>
    </row>
    <row r="361" spans="2:6" x14ac:dyDescent="0.45">
      <c r="B361" s="4" t="s">
        <v>6864</v>
      </c>
      <c r="C361" s="4" t="s">
        <v>20000</v>
      </c>
      <c r="D361" s="4" t="s">
        <v>23924</v>
      </c>
      <c r="F361"/>
    </row>
    <row r="362" spans="2:6" x14ac:dyDescent="0.45">
      <c r="B362" s="4" t="s">
        <v>8279</v>
      </c>
      <c r="C362" s="4" t="s">
        <v>20467</v>
      </c>
      <c r="D362" s="4" t="s">
        <v>23903</v>
      </c>
      <c r="F362"/>
    </row>
    <row r="363" spans="2:6" x14ac:dyDescent="0.45">
      <c r="B363" s="4" t="s">
        <v>126</v>
      </c>
      <c r="C363" s="4" t="s">
        <v>23327</v>
      </c>
      <c r="D363" s="4" t="s">
        <v>23873</v>
      </c>
      <c r="F363"/>
    </row>
    <row r="364" spans="2:6" x14ac:dyDescent="0.45">
      <c r="B364" s="4" t="s">
        <v>74</v>
      </c>
      <c r="C364" s="4" t="s">
        <v>20174</v>
      </c>
      <c r="D364" s="4" t="s">
        <v>23815</v>
      </c>
      <c r="F364"/>
    </row>
    <row r="365" spans="2:6" x14ac:dyDescent="0.45">
      <c r="B365" s="4" t="s">
        <v>23744</v>
      </c>
      <c r="C365" s="4" t="s">
        <v>23746</v>
      </c>
      <c r="D365" s="4" t="s">
        <v>23925</v>
      </c>
      <c r="F365"/>
    </row>
    <row r="366" spans="2:6" x14ac:dyDescent="0.45">
      <c r="B366" s="4" t="s">
        <v>23747</v>
      </c>
      <c r="C366" s="4" t="s">
        <v>23749</v>
      </c>
      <c r="D366" s="4" t="s">
        <v>23926</v>
      </c>
      <c r="F366"/>
    </row>
    <row r="367" spans="2:6" x14ac:dyDescent="0.45">
      <c r="B367" s="4" t="s">
        <v>100</v>
      </c>
      <c r="C367" s="4" t="s">
        <v>18608</v>
      </c>
      <c r="D367" s="4" t="s">
        <v>23843</v>
      </c>
      <c r="F367"/>
    </row>
    <row r="368" spans="2:6" x14ac:dyDescent="0.45">
      <c r="B368" s="4" t="s">
        <v>108</v>
      </c>
      <c r="C368" s="4" t="s">
        <v>21260</v>
      </c>
      <c r="D368" s="4" t="s">
        <v>23857</v>
      </c>
      <c r="F368"/>
    </row>
    <row r="369" spans="1:8" x14ac:dyDescent="0.45">
      <c r="B369" s="4" t="s">
        <v>141</v>
      </c>
      <c r="C369" s="4" t="s">
        <v>18598</v>
      </c>
      <c r="D369" s="4" t="s">
        <v>23887</v>
      </c>
      <c r="F369"/>
    </row>
    <row r="370" spans="1:8" x14ac:dyDescent="0.45">
      <c r="B370" s="4" t="s">
        <v>135</v>
      </c>
      <c r="C370" s="4" t="s">
        <v>18268</v>
      </c>
      <c r="D370" s="4" t="s">
        <v>23867</v>
      </c>
      <c r="F370"/>
    </row>
    <row r="371" spans="1:8" x14ac:dyDescent="0.45">
      <c r="B371" s="4" t="s">
        <v>118</v>
      </c>
      <c r="C371" s="4" t="s">
        <v>17812</v>
      </c>
      <c r="D371" s="4" t="s">
        <v>23866</v>
      </c>
      <c r="F371"/>
    </row>
    <row r="372" spans="1:8" x14ac:dyDescent="0.45">
      <c r="B372" s="4" t="s">
        <v>3776</v>
      </c>
      <c r="C372" s="4" t="s">
        <v>18969</v>
      </c>
      <c r="D372" s="4" t="s">
        <v>23927</v>
      </c>
      <c r="F372"/>
    </row>
    <row r="373" spans="1:8" x14ac:dyDescent="0.45">
      <c r="B373" s="4" t="s">
        <v>8738</v>
      </c>
      <c r="C373" s="4" t="s">
        <v>20617</v>
      </c>
      <c r="D373" s="4" t="s">
        <v>23928</v>
      </c>
      <c r="F373"/>
    </row>
    <row r="374" spans="1:8" x14ac:dyDescent="0.45">
      <c r="B374" s="4" t="s">
        <v>75</v>
      </c>
      <c r="C374" s="4" t="s">
        <v>22058</v>
      </c>
      <c r="D374" s="4" t="s">
        <v>23816</v>
      </c>
      <c r="F374"/>
    </row>
    <row r="375" spans="1:8" x14ac:dyDescent="0.45">
      <c r="A375" s="4">
        <v>2020</v>
      </c>
      <c r="F375"/>
    </row>
    <row r="376" spans="1:8" x14ac:dyDescent="0.45">
      <c r="B376" s="10" t="s">
        <v>23930</v>
      </c>
      <c r="C376" s="10" t="str">
        <f>VLOOKUP(B376,Sheet3!$C$3:$G$8520,5,FALSE)</f>
        <v>HLEGLAS-BOM</v>
      </c>
      <c r="D376" s="4" t="str">
        <f>C376&amp;","</f>
        <v>HLEGLAS-BOM,</v>
      </c>
      <c r="F376"/>
      <c r="G376" s="10"/>
      <c r="H376" s="10"/>
    </row>
    <row r="377" spans="1:8" x14ac:dyDescent="0.45">
      <c r="B377" s="10" t="s">
        <v>3557</v>
      </c>
      <c r="C377" s="10" t="str">
        <f>VLOOKUP(B377,Sheet3!$C$3:$G$8520,5,FALSE)</f>
        <v>DEEPAKNI-BOM</v>
      </c>
      <c r="D377" s="10" t="str">
        <f t="shared" ref="D377:D440" si="219">C377&amp;","</f>
        <v>DEEPAKNI-BOM,</v>
      </c>
      <c r="F377"/>
      <c r="G377" s="10"/>
      <c r="H377" s="10"/>
    </row>
    <row r="378" spans="1:8" x14ac:dyDescent="0.45">
      <c r="B378" s="10" t="s">
        <v>722</v>
      </c>
      <c r="C378" s="10" t="str">
        <f>VLOOKUP(B378,Sheet3!$C$3:$G$8520,5,FALSE)</f>
        <v>ALKYLAMINE-BOM</v>
      </c>
      <c r="D378" s="10" t="str">
        <f t="shared" si="219"/>
        <v>ALKYLAMINE-BOM,</v>
      </c>
      <c r="F378"/>
      <c r="G378" s="10"/>
      <c r="H378" s="10"/>
    </row>
    <row r="379" spans="1:8" x14ac:dyDescent="0.45">
      <c r="B379" s="10" t="s">
        <v>23727</v>
      </c>
      <c r="C379" s="10" t="str">
        <f>VLOOKUP(B379,Sheet3!$C$3:$G$8520,5,FALSE)</f>
        <v>IEX-BOM</v>
      </c>
      <c r="D379" s="10" t="str">
        <f t="shared" si="219"/>
        <v>IEX-BOM,</v>
      </c>
      <c r="F379"/>
      <c r="G379" s="10"/>
      <c r="H379" s="10"/>
    </row>
    <row r="380" spans="1:8" x14ac:dyDescent="0.45">
      <c r="B380" s="10" t="s">
        <v>125</v>
      </c>
      <c r="C380" s="10" t="str">
        <f>VLOOKUP(B380,Sheet3!$C$3:$G$8520,5,FALSE)</f>
        <v>SONATSOFTW-BOM</v>
      </c>
      <c r="D380" s="10" t="str">
        <f t="shared" si="219"/>
        <v>SONATSOFTW-BOM,</v>
      </c>
      <c r="F380"/>
      <c r="G380" s="10"/>
      <c r="H380" s="10"/>
    </row>
    <row r="381" spans="1:8" x14ac:dyDescent="0.45">
      <c r="B381" s="10" t="s">
        <v>113</v>
      </c>
      <c r="C381" s="10" t="str">
        <f>VLOOKUP(B381,Sheet3!$C$3:$G$8520,5,FALSE)</f>
        <v>TATAELXSI-BOM</v>
      </c>
      <c r="D381" s="10" t="str">
        <f t="shared" si="219"/>
        <v>TATAELXSI-BOM,</v>
      </c>
      <c r="F381"/>
      <c r="G381" s="10"/>
      <c r="H381" s="10"/>
    </row>
    <row r="382" spans="1:8" x14ac:dyDescent="0.45">
      <c r="B382" s="10" t="s">
        <v>126</v>
      </c>
      <c r="C382" s="10" t="str">
        <f>VLOOKUP(B382,Sheet3!$C$3:$G$8520,5,FALSE)</f>
        <v>VINATIORGA-BOM</v>
      </c>
      <c r="D382" s="10" t="str">
        <f t="shared" si="219"/>
        <v>VINATIORGA-BOM,</v>
      </c>
      <c r="F382"/>
      <c r="G382" s="10"/>
      <c r="H382" s="10"/>
    </row>
    <row r="383" spans="1:8" x14ac:dyDescent="0.45">
      <c r="B383" s="10" t="s">
        <v>5645</v>
      </c>
      <c r="C383" s="10" t="str">
        <f>VLOOKUP(B383,Sheet3!$C$3:$G$8520,5,FALSE)</f>
        <v>GSPL-BOM</v>
      </c>
      <c r="D383" s="10" t="str">
        <f t="shared" si="219"/>
        <v>GSPL-BOM,</v>
      </c>
      <c r="F383"/>
      <c r="G383" s="10"/>
      <c r="H383" s="10"/>
    </row>
    <row r="384" spans="1:8" x14ac:dyDescent="0.45">
      <c r="B384" s="10" t="s">
        <v>23741</v>
      </c>
      <c r="C384" s="10" t="str">
        <f>VLOOKUP(B384,Sheet3!$C$3:$G$8520,5,FALSE)</f>
        <v>BAJAJCON-BOM</v>
      </c>
      <c r="D384" s="10" t="str">
        <f t="shared" si="219"/>
        <v>BAJAJCON-BOM,</v>
      </c>
      <c r="F384"/>
      <c r="G384" s="10"/>
      <c r="H384" s="10"/>
    </row>
    <row r="385" spans="2:8" x14ac:dyDescent="0.45">
      <c r="B385" s="10" t="s">
        <v>23931</v>
      </c>
      <c r="C385" s="10" t="str">
        <f>VLOOKUP(B385,Sheet3!$C$3:$G$8520,5,FALSE)</f>
        <v>IRCTC-BOM</v>
      </c>
      <c r="D385" s="10" t="str">
        <f t="shared" si="219"/>
        <v>IRCTC-BOM,</v>
      </c>
      <c r="F385"/>
      <c r="G385" s="10"/>
      <c r="H385" s="9"/>
    </row>
    <row r="386" spans="2:8" x14ac:dyDescent="0.45">
      <c r="B386" s="10" t="s">
        <v>2143</v>
      </c>
      <c r="C386" s="10" t="str">
        <f>VLOOKUP(B386,Sheet3!$C$3:$G$8520,5,FALSE)</f>
        <v>BHARATRAS-BOM</v>
      </c>
      <c r="D386" s="10" t="str">
        <f t="shared" si="219"/>
        <v>BHARATRAS-BOM,</v>
      </c>
      <c r="F386"/>
      <c r="G386" s="10"/>
      <c r="H386" s="9"/>
    </row>
    <row r="387" spans="2:8" x14ac:dyDescent="0.45">
      <c r="B387" s="10" t="s">
        <v>23738</v>
      </c>
      <c r="C387" s="10" t="str">
        <f>VLOOKUP(B387,Sheet3!$C$3:$G$8520,5,FALSE)</f>
        <v>ISEC-BOM</v>
      </c>
      <c r="D387" s="10" t="str">
        <f t="shared" si="219"/>
        <v>ISEC-BOM,</v>
      </c>
      <c r="F387"/>
      <c r="G387" s="10"/>
      <c r="H387" s="9"/>
    </row>
    <row r="388" spans="2:8" x14ac:dyDescent="0.45">
      <c r="B388" s="10" t="s">
        <v>15792</v>
      </c>
      <c r="C388" s="10" t="str">
        <f>VLOOKUP(B388,Sheet3!$C$3:$G$8520,5,FALSE)</f>
        <v>TCIEXP-BOM</v>
      </c>
      <c r="D388" s="10" t="str">
        <f t="shared" si="219"/>
        <v>TCIEXP-BOM,</v>
      </c>
      <c r="F388"/>
      <c r="G388" s="10"/>
      <c r="H388" s="9"/>
    </row>
    <row r="389" spans="2:8" x14ac:dyDescent="0.45">
      <c r="B389" s="10" t="s">
        <v>23932</v>
      </c>
      <c r="C389" s="10" t="str">
        <f>VLOOKUP(B389,Sheet3!$C$3:$G$8520,5,FALSE)</f>
        <v>SUVENPHAR-BOM</v>
      </c>
      <c r="D389" s="10" t="str">
        <f t="shared" si="219"/>
        <v>SUVENPHAR-BOM,</v>
      </c>
      <c r="F389"/>
      <c r="G389" s="10"/>
      <c r="H389" s="9"/>
    </row>
    <row r="390" spans="2:8" x14ac:dyDescent="0.45">
      <c r="B390" s="10" t="s">
        <v>77</v>
      </c>
      <c r="C390" s="10" t="str">
        <f>VLOOKUP(B390,Sheet3!$C$3:$G$8520,5,FALSE)</f>
        <v>SWARAJENG-BOM</v>
      </c>
      <c r="D390" s="10" t="str">
        <f t="shared" si="219"/>
        <v>SWARAJENG-BOM,</v>
      </c>
      <c r="F390"/>
      <c r="G390" s="10"/>
      <c r="H390" s="9"/>
    </row>
    <row r="391" spans="2:8" x14ac:dyDescent="0.45">
      <c r="B391" s="10" t="s">
        <v>23933</v>
      </c>
      <c r="C391" s="10" t="str">
        <f>VLOOKUP(B391,Sheet3!$C$3:$G$8520,5,FALSE)</f>
        <v>METROPOLIS-BOM</v>
      </c>
      <c r="D391" s="10" t="str">
        <f t="shared" si="219"/>
        <v>METROPOLIS-BOM,</v>
      </c>
      <c r="F391"/>
      <c r="G391" s="10"/>
      <c r="H391" s="9"/>
    </row>
    <row r="392" spans="2:8" x14ac:dyDescent="0.45">
      <c r="B392" s="10" t="s">
        <v>8279</v>
      </c>
      <c r="C392" s="10" t="str">
        <f>VLOOKUP(B392,Sheet3!$C$3:$G$8520,5,FALSE)</f>
        <v>LTTS-BOM</v>
      </c>
      <c r="D392" s="10" t="str">
        <f t="shared" si="219"/>
        <v>LTTS-BOM,</v>
      </c>
      <c r="F392"/>
      <c r="G392" s="10"/>
      <c r="H392" s="9"/>
    </row>
    <row r="393" spans="2:8" x14ac:dyDescent="0.45">
      <c r="B393" s="10" t="s">
        <v>23934</v>
      </c>
      <c r="C393" s="10" t="str">
        <f>VLOOKUP(B393,Sheet3!$C$3:$G$8520,5,FALSE)</f>
        <v>JUBLFOOD-BOM</v>
      </c>
      <c r="D393" s="10" t="str">
        <f t="shared" si="219"/>
        <v>JUBLFOOD-BOM,</v>
      </c>
      <c r="F393"/>
      <c r="G393" s="10"/>
      <c r="H393" s="9"/>
    </row>
    <row r="394" spans="2:8" x14ac:dyDescent="0.45">
      <c r="B394" s="10" t="s">
        <v>16046</v>
      </c>
      <c r="C394" s="10" t="str">
        <f>VLOOKUP(B394,Sheet3!$C$3:$G$8520,5,FALSE)</f>
        <v>THYROCARE-BOM</v>
      </c>
      <c r="D394" s="10" t="str">
        <f t="shared" si="219"/>
        <v>THYROCARE-BOM,</v>
      </c>
      <c r="F394"/>
      <c r="G394" s="10"/>
      <c r="H394" s="9"/>
    </row>
    <row r="395" spans="2:8" x14ac:dyDescent="0.45">
      <c r="B395" s="10" t="s">
        <v>120</v>
      </c>
      <c r="C395" s="10" t="str">
        <f>VLOOKUP(B395,Sheet3!$C$3:$G$8520,5,FALSE)</f>
        <v>OFSS-BOM</v>
      </c>
      <c r="D395" s="10" t="str">
        <f t="shared" si="219"/>
        <v>OFSS-BOM,</v>
      </c>
      <c r="F395"/>
      <c r="G395" s="10"/>
      <c r="H395" s="9"/>
    </row>
    <row r="396" spans="2:8" x14ac:dyDescent="0.45">
      <c r="B396" s="10" t="s">
        <v>8738</v>
      </c>
      <c r="C396" s="10" t="str">
        <f>VLOOKUP(B396,Sheet3!$C$3:$G$8520,5,FALSE)</f>
        <v>MGL-BOM</v>
      </c>
      <c r="D396" s="10" t="str">
        <f t="shared" si="219"/>
        <v>MGL-BOM,</v>
      </c>
      <c r="F396"/>
      <c r="G396" s="10"/>
      <c r="H396" s="9"/>
    </row>
    <row r="397" spans="2:8" x14ac:dyDescent="0.45">
      <c r="B397" s="10" t="s">
        <v>65</v>
      </c>
      <c r="C397" s="10" t="str">
        <f>VLOOKUP(B397,Sheet3!$C$3:$G$8520,5,FALSE)</f>
        <v>PAGEIND-BOM</v>
      </c>
      <c r="D397" s="10" t="str">
        <f t="shared" si="219"/>
        <v>PAGEIND-BOM,</v>
      </c>
      <c r="F397"/>
      <c r="G397" s="10"/>
      <c r="H397" s="9"/>
    </row>
    <row r="398" spans="2:8" x14ac:dyDescent="0.45">
      <c r="B398" s="10" t="s">
        <v>2980</v>
      </c>
      <c r="C398" s="10" t="str">
        <f>VLOOKUP(B398,Sheet3!$C$3:$G$8520,5,FALSE)</f>
        <v>CIGNITI-BOM</v>
      </c>
      <c r="D398" s="10" t="str">
        <f t="shared" si="219"/>
        <v>CIGNITI-BOM,</v>
      </c>
      <c r="F398"/>
      <c r="G398" s="10"/>
      <c r="H398" s="9"/>
    </row>
    <row r="399" spans="2:8" x14ac:dyDescent="0.45">
      <c r="B399" s="10" t="s">
        <v>49</v>
      </c>
      <c r="C399" s="10" t="str">
        <f>VLOOKUP(B399,Sheet3!$C$3:$G$8520,5,FALSE)</f>
        <v>SUNTV-BOM</v>
      </c>
      <c r="D399" s="10" t="str">
        <f t="shared" si="219"/>
        <v>SUNTV-BOM,</v>
      </c>
      <c r="F399"/>
      <c r="G399" s="10"/>
      <c r="H399" s="9"/>
    </row>
    <row r="400" spans="2:8" x14ac:dyDescent="0.45">
      <c r="B400" s="10" t="s">
        <v>135</v>
      </c>
      <c r="C400" s="10" t="str">
        <f>VLOOKUP(B400,Sheet3!$C$3:$G$8520,5,FALSE)</f>
        <v>AVANTI-BOM</v>
      </c>
      <c r="D400" s="10" t="str">
        <f t="shared" si="219"/>
        <v>AVANTI-BOM,</v>
      </c>
      <c r="F400"/>
      <c r="G400" s="10"/>
      <c r="H400" s="9"/>
    </row>
    <row r="401" spans="1:8" x14ac:dyDescent="0.45">
      <c r="B401" s="10" t="s">
        <v>23935</v>
      </c>
      <c r="C401" s="10" t="str">
        <f>VLOOKUP(B401,Sheet3!$C$3:$G$8520,5,FALSE)</f>
        <v>INDIAMART-BOM</v>
      </c>
      <c r="D401" s="10" t="str">
        <f t="shared" si="219"/>
        <v>INDIAMART-BOM,</v>
      </c>
      <c r="F401"/>
      <c r="G401" s="10"/>
      <c r="H401" s="9"/>
    </row>
    <row r="402" spans="1:8" x14ac:dyDescent="0.45">
      <c r="B402" s="10" t="s">
        <v>5810</v>
      </c>
      <c r="C402" s="10" t="str">
        <f>VLOOKUP(B402,Sheet3!$C$3:$G$8520,5,FALSE)</f>
        <v>HAWKINCOOK-BOM</v>
      </c>
      <c r="D402" s="10" t="str">
        <f t="shared" si="219"/>
        <v>HAWKINCOOK-BOM,</v>
      </c>
      <c r="F402"/>
      <c r="G402" s="10"/>
      <c r="H402" s="9"/>
    </row>
    <row r="403" spans="1:8" x14ac:dyDescent="0.45">
      <c r="B403" s="10" t="s">
        <v>3358</v>
      </c>
      <c r="C403" s="10" t="str">
        <f>VLOOKUP(B403,Sheet3!$C$3:$G$8520,5,FALSE)</f>
        <v>CROMPTON-BOM</v>
      </c>
      <c r="D403" s="10" t="str">
        <f t="shared" si="219"/>
        <v>CROMPTON-BOM,</v>
      </c>
      <c r="F403"/>
      <c r="G403" s="10"/>
      <c r="H403" s="9"/>
    </row>
    <row r="404" spans="1:8" x14ac:dyDescent="0.45">
      <c r="B404" s="10" t="s">
        <v>23936</v>
      </c>
      <c r="C404" s="10" t="str">
        <f>VLOOKUP(B404,Sheet3!$C$3:$G$8520,5,FALSE)</f>
        <v>RITES-BOM</v>
      </c>
      <c r="D404" s="10" t="str">
        <f t="shared" si="219"/>
        <v>RITES-BOM,</v>
      </c>
      <c r="F404"/>
      <c r="G404" s="10"/>
      <c r="H404" s="9"/>
    </row>
    <row r="405" spans="1:8" x14ac:dyDescent="0.45">
      <c r="B405" s="10" t="s">
        <v>23937</v>
      </c>
      <c r="C405" s="10" t="str">
        <f>VLOOKUP(B405,Sheet3!$C$3:$G$8520,5,FALSE)</f>
        <v>IOLCP-BOM</v>
      </c>
      <c r="D405" s="10" t="str">
        <f t="shared" si="219"/>
        <v>IOLCP-BOM,</v>
      </c>
      <c r="F405"/>
      <c r="G405" s="10"/>
      <c r="H405" s="9"/>
    </row>
    <row r="406" spans="1:8" x14ac:dyDescent="0.45">
      <c r="F406"/>
    </row>
    <row r="407" spans="1:8" x14ac:dyDescent="0.45">
      <c r="A407" s="4">
        <v>2021</v>
      </c>
      <c r="B407" s="13" t="s">
        <v>23738</v>
      </c>
      <c r="C407" s="11" t="str">
        <f>VLOOKUP(B407,Sheet3!$C$3:$G$8520,5,FALSE)</f>
        <v>ISEC-BOM</v>
      </c>
      <c r="D407" s="11" t="str">
        <f t="shared" si="219"/>
        <v>ISEC-BOM,</v>
      </c>
      <c r="F407" s="11"/>
      <c r="G407" s="11"/>
    </row>
    <row r="408" spans="1:8" x14ac:dyDescent="0.45">
      <c r="B408" s="11" t="s">
        <v>2110</v>
      </c>
      <c r="C408" s="11" t="str">
        <f>VLOOKUP(B408,Sheet3!$C$3:$G$8520,5,FALSE)</f>
        <v>BEPL-BOM</v>
      </c>
      <c r="D408" s="11" t="str">
        <f t="shared" si="219"/>
        <v>BEPL-BOM,</v>
      </c>
      <c r="F408" s="11"/>
      <c r="G408" s="11"/>
      <c r="H408" s="11"/>
    </row>
    <row r="409" spans="1:8" x14ac:dyDescent="0.45">
      <c r="B409" s="11" t="s">
        <v>15365</v>
      </c>
      <c r="C409" s="11" t="str">
        <f>VLOOKUP(B409,Sheet3!$C$3:$G$8520,5,FALSE)</f>
        <v>SUPPETRO-BOM</v>
      </c>
      <c r="D409" s="11" t="str">
        <f t="shared" si="219"/>
        <v>SUPPETRO-BOM,</v>
      </c>
      <c r="F409" s="11"/>
      <c r="G409" s="11"/>
      <c r="H409" s="11"/>
    </row>
    <row r="410" spans="1:8" x14ac:dyDescent="0.45">
      <c r="B410" s="11" t="s">
        <v>5810</v>
      </c>
      <c r="C410" s="11" t="str">
        <f>VLOOKUP(B410,Sheet3!$C$3:$G$8520,5,FALSE)</f>
        <v>HAWKINCOOK-BOM</v>
      </c>
      <c r="D410" s="11" t="str">
        <f t="shared" si="219"/>
        <v>HAWKINCOOK-BOM,</v>
      </c>
      <c r="F410" s="11"/>
      <c r="G410" s="11"/>
      <c r="H410" s="11"/>
    </row>
    <row r="411" spans="1:8" x14ac:dyDescent="0.45">
      <c r="B411" s="11" t="s">
        <v>23944</v>
      </c>
      <c r="C411" s="11" t="str">
        <f>VLOOKUP(B411,Sheet3!$C$3:$G$8520,5,FALSE)</f>
        <v>CAMS-BOM</v>
      </c>
      <c r="D411" s="11" t="str">
        <f t="shared" si="219"/>
        <v>CAMS-BOM,</v>
      </c>
      <c r="F411" s="11"/>
      <c r="G411" s="11"/>
      <c r="H411" s="11"/>
    </row>
    <row r="412" spans="1:8" x14ac:dyDescent="0.45">
      <c r="B412" s="11" t="s">
        <v>23727</v>
      </c>
      <c r="C412" s="11" t="str">
        <f>VLOOKUP(B412,Sheet3!$C$3:$G$8520,5,FALSE)</f>
        <v>IEX-BOM</v>
      </c>
      <c r="D412" s="11" t="str">
        <f t="shared" si="219"/>
        <v>IEX-BOM,</v>
      </c>
      <c r="F412" s="11"/>
      <c r="G412" s="11"/>
      <c r="H412" s="11"/>
    </row>
    <row r="413" spans="1:8" x14ac:dyDescent="0.45">
      <c r="B413" s="11" t="s">
        <v>8197</v>
      </c>
      <c r="C413" s="11" t="str">
        <f>VLOOKUP(B413,Sheet3!$C$3:$G$8520,5,FALSE)</f>
        <v>KSE-BOM</v>
      </c>
      <c r="D413" s="11" t="str">
        <f t="shared" si="219"/>
        <v>KSE-BOM,</v>
      </c>
      <c r="F413" s="11"/>
      <c r="G413" s="11"/>
      <c r="H413" s="11"/>
    </row>
    <row r="414" spans="1:8" x14ac:dyDescent="0.45">
      <c r="B414" s="11" t="s">
        <v>722</v>
      </c>
      <c r="C414" s="11" t="str">
        <f>VLOOKUP(B414,Sheet3!$C$3:$G$8520,5,FALSE)</f>
        <v>ALKYLAMINE-BOM</v>
      </c>
      <c r="D414" s="11" t="str">
        <f t="shared" si="219"/>
        <v>ALKYLAMINE-BOM,</v>
      </c>
      <c r="F414" s="14"/>
      <c r="G414" s="11"/>
      <c r="H414" s="11"/>
    </row>
    <row r="415" spans="1:8" x14ac:dyDescent="0.45">
      <c r="B415" s="11" t="s">
        <v>10248</v>
      </c>
      <c r="C415" s="11" t="str">
        <f>VLOOKUP(B415,Sheet3!$C$3:$G$8520,5,FALSE)</f>
        <v>NGLFINE-BOM</v>
      </c>
      <c r="D415" s="11" t="str">
        <f t="shared" si="219"/>
        <v>NGLFINE-BOM,</v>
      </c>
      <c r="F415" s="11"/>
      <c r="G415" s="11"/>
      <c r="H415" s="11"/>
    </row>
    <row r="416" spans="1:8" x14ac:dyDescent="0.45">
      <c r="B416" s="11" t="s">
        <v>23945</v>
      </c>
      <c r="C416" s="11" t="str">
        <f>VLOOKUP(B416,Sheet3!$C$3:$G$8520,5,FALSE)</f>
        <v>TANLA-BOM</v>
      </c>
      <c r="D416" s="11" t="str">
        <f t="shared" si="219"/>
        <v>TANLA-BOM,</v>
      </c>
      <c r="F416" s="11"/>
      <c r="G416" s="11"/>
      <c r="H416" s="11"/>
    </row>
    <row r="417" spans="2:8" x14ac:dyDescent="0.45">
      <c r="B417" s="11" t="s">
        <v>23937</v>
      </c>
      <c r="C417" s="11" t="str">
        <f>VLOOKUP(B417,Sheet3!$C$3:$G$8520,5,FALSE)</f>
        <v>IOLCP-BOM</v>
      </c>
      <c r="D417" s="11" t="str">
        <f t="shared" si="219"/>
        <v>IOLCP-BOM,</v>
      </c>
      <c r="F417" s="11"/>
      <c r="G417" s="11"/>
      <c r="H417" s="11"/>
    </row>
    <row r="418" spans="2:8" x14ac:dyDescent="0.45">
      <c r="B418" s="11" t="s">
        <v>77</v>
      </c>
      <c r="C418" s="11" t="str">
        <f>VLOOKUP(B418,Sheet3!$C$3:$G$8520,5,FALSE)</f>
        <v>SWARAJENG-BOM</v>
      </c>
      <c r="D418" s="11" t="str">
        <f t="shared" si="219"/>
        <v>SWARAJENG-BOM,</v>
      </c>
      <c r="F418" s="11"/>
      <c r="G418" s="11"/>
      <c r="H418" s="11"/>
    </row>
    <row r="419" spans="2:8" x14ac:dyDescent="0.45">
      <c r="B419" s="11" t="s">
        <v>6671</v>
      </c>
      <c r="C419" s="11" t="str">
        <f>VLOOKUP(B419,Sheet3!$C$3:$G$8520,5,FALSE)</f>
        <v>INEOSSTYRO-BOM</v>
      </c>
      <c r="D419" s="11" t="str">
        <f t="shared" si="219"/>
        <v>INEOSSTYRO-BOM,</v>
      </c>
      <c r="F419" s="11"/>
      <c r="G419" s="11"/>
      <c r="H419" s="11"/>
    </row>
    <row r="420" spans="2:8" x14ac:dyDescent="0.45">
      <c r="B420" s="11" t="s">
        <v>8867</v>
      </c>
      <c r="C420" s="11" t="str">
        <f>VLOOKUP(B420,Sheet3!$C$3:$G$8520,5,FALSE)</f>
        <v>MANALIPETC-BOM</v>
      </c>
      <c r="D420" s="11" t="str">
        <f t="shared" si="219"/>
        <v>MANALIPETC-BOM,</v>
      </c>
      <c r="F420" s="11"/>
      <c r="G420" s="11"/>
      <c r="H420" s="11"/>
    </row>
    <row r="421" spans="2:8" x14ac:dyDescent="0.45">
      <c r="B421" s="11" t="s">
        <v>23946</v>
      </c>
      <c r="C421" s="11" t="str">
        <f>VLOOKUP(B421,Sheet3!$C$3:$G$8520,5,FALSE)</f>
        <v>APOLLOTRI-BOM</v>
      </c>
      <c r="D421" s="11" t="str">
        <f t="shared" si="219"/>
        <v>APOLLOTRI-BOM,</v>
      </c>
      <c r="F421" s="11"/>
      <c r="G421" s="11"/>
      <c r="H421" s="11"/>
    </row>
    <row r="422" spans="2:8" x14ac:dyDescent="0.45">
      <c r="B422" s="11" t="s">
        <v>954</v>
      </c>
      <c r="C422" s="11" t="str">
        <f>VLOOKUP(B422,Sheet3!$C$3:$G$8520,5,FALSE)</f>
        <v>ANDHRAPET-BOM</v>
      </c>
      <c r="D422" s="11" t="str">
        <f t="shared" si="219"/>
        <v>ANDHRAPET-BOM,</v>
      </c>
      <c r="F422" s="11"/>
      <c r="G422" s="11"/>
      <c r="H422" s="11"/>
    </row>
    <row r="423" spans="2:8" x14ac:dyDescent="0.45">
      <c r="B423" s="11" t="s">
        <v>23930</v>
      </c>
      <c r="C423" s="11" t="str">
        <f>VLOOKUP(B423,Sheet3!$C$3:$G$8520,5,FALSE)</f>
        <v>HLEGLAS-BOM</v>
      </c>
      <c r="D423" s="11" t="str">
        <f t="shared" si="219"/>
        <v>HLEGLAS-BOM,</v>
      </c>
      <c r="F423" s="11"/>
      <c r="G423" s="11"/>
      <c r="H423" s="11"/>
    </row>
    <row r="424" spans="2:8" x14ac:dyDescent="0.45">
      <c r="B424" s="11" t="s">
        <v>1689</v>
      </c>
      <c r="C424" s="11" t="str">
        <f>VLOOKUP(B424,Sheet3!$C$3:$G$8520,5,FALSE)</f>
        <v>AXTEL-BOM</v>
      </c>
      <c r="D424" s="11" t="str">
        <f t="shared" si="219"/>
        <v>AXTEL-BOM,</v>
      </c>
      <c r="F424" s="11"/>
      <c r="G424" s="11"/>
      <c r="H424" s="11"/>
    </row>
    <row r="425" spans="2:8" x14ac:dyDescent="0.45">
      <c r="B425" s="11" t="s">
        <v>23947</v>
      </c>
      <c r="C425" s="11" t="str">
        <f>VLOOKUP(B425,Sheet3!$C$3:$G$8520,5,FALSE)</f>
        <v>ORIENTELEC-BOM</v>
      </c>
      <c r="D425" s="11" t="str">
        <f t="shared" si="219"/>
        <v>ORIENTELEC-BOM,</v>
      </c>
      <c r="F425" s="11"/>
      <c r="G425" s="11"/>
      <c r="H425" s="11"/>
    </row>
    <row r="426" spans="2:8" x14ac:dyDescent="0.45">
      <c r="B426" s="11" t="s">
        <v>113</v>
      </c>
      <c r="C426" s="11" t="str">
        <f>VLOOKUP(B426,Sheet3!$C$3:$G$8520,5,FALSE)</f>
        <v>TATAELXSI-BOM</v>
      </c>
      <c r="D426" s="11" t="str">
        <f t="shared" si="219"/>
        <v>TATAELXSI-BOM,</v>
      </c>
      <c r="F426" s="14"/>
      <c r="G426" s="11"/>
      <c r="H426" s="11"/>
    </row>
    <row r="427" spans="2:8" x14ac:dyDescent="0.45">
      <c r="B427" s="11" t="s">
        <v>924</v>
      </c>
      <c r="C427" s="11" t="str">
        <f>VLOOKUP(B427,Sheet3!$C$3:$G$8520,5,FALSE)</f>
        <v>AMRUTANJAN-BOM</v>
      </c>
      <c r="D427" s="11" t="str">
        <f t="shared" si="219"/>
        <v>AMRUTANJAN-BOM,</v>
      </c>
      <c r="F427" s="11"/>
      <c r="G427" s="11"/>
      <c r="H427" s="11"/>
    </row>
    <row r="428" spans="2:8" x14ac:dyDescent="0.45">
      <c r="B428" s="11" t="s">
        <v>6898</v>
      </c>
      <c r="C428" s="11" t="str">
        <f>VLOOKUP(B428,Sheet3!$C$3:$G$8520,5,FALSE)</f>
        <v>IONEXCHANG-BOM</v>
      </c>
      <c r="D428" s="11" t="str">
        <f t="shared" si="219"/>
        <v>IONEXCHANG-BOM,</v>
      </c>
      <c r="F428" s="11"/>
      <c r="G428" s="11"/>
      <c r="H428" s="11"/>
    </row>
    <row r="429" spans="2:8" x14ac:dyDescent="0.45">
      <c r="B429" s="11" t="s">
        <v>23948</v>
      </c>
      <c r="C429" s="11" t="str">
        <f>VLOOKUP(B429,Sheet3!$C$3:$G$8520,5,FALSE)</f>
        <v>GPIL-BOM</v>
      </c>
      <c r="D429" s="11" t="str">
        <f t="shared" si="219"/>
        <v>GPIL-BOM,</v>
      </c>
      <c r="F429" s="11"/>
      <c r="G429" s="11"/>
      <c r="H429" s="11"/>
    </row>
    <row r="430" spans="2:8" x14ac:dyDescent="0.45">
      <c r="B430" s="11" t="s">
        <v>2980</v>
      </c>
      <c r="C430" s="11" t="str">
        <f>VLOOKUP(B430,Sheet3!$C$3:$G$8520,5,FALSE)</f>
        <v>CIGNITI-BOM</v>
      </c>
      <c r="D430" s="11" t="str">
        <f t="shared" si="219"/>
        <v>CIGNITI-BOM,</v>
      </c>
      <c r="F430" s="11"/>
      <c r="G430" s="11"/>
      <c r="H430" s="11"/>
    </row>
    <row r="431" spans="2:8" x14ac:dyDescent="0.45">
      <c r="B431" s="11" t="s">
        <v>11912</v>
      </c>
      <c r="C431" s="11" t="str">
        <f>VLOOKUP(B431,Sheet3!$C$3:$G$8520,5,FALSE)</f>
        <v>PUNJABCHEM-BOM</v>
      </c>
      <c r="D431" s="11" t="str">
        <f t="shared" si="219"/>
        <v>PUNJABCHEM-BOM,</v>
      </c>
      <c r="F431" s="11"/>
      <c r="G431" s="11"/>
      <c r="H431" s="11"/>
    </row>
    <row r="432" spans="2:8" x14ac:dyDescent="0.45">
      <c r="B432" s="11" t="s">
        <v>23949</v>
      </c>
      <c r="C432" s="11" t="str">
        <f>VLOOKUP(B432,Sheet3!$C$3:$G$8520,5,FALSE)</f>
        <v>HERANBA-BOM</v>
      </c>
      <c r="D432" s="11" t="str">
        <f t="shared" si="219"/>
        <v>HERANBA-BOM,</v>
      </c>
      <c r="F432" s="14"/>
      <c r="G432" s="11"/>
      <c r="H432" s="11"/>
    </row>
    <row r="433" spans="1:8" x14ac:dyDescent="0.45">
      <c r="B433" s="11" t="s">
        <v>125</v>
      </c>
      <c r="C433" s="11" t="str">
        <f>VLOOKUP(B433,Sheet3!$C$3:$G$8520,5,FALSE)</f>
        <v>SONATSOFTW-BOM</v>
      </c>
      <c r="D433" s="11" t="str">
        <f t="shared" si="219"/>
        <v>SONATSOFTW-BOM,</v>
      </c>
      <c r="F433" s="11"/>
      <c r="G433" s="11"/>
      <c r="H433" s="11"/>
    </row>
    <row r="434" spans="1:8" x14ac:dyDescent="0.45">
      <c r="B434" s="11" t="s">
        <v>23950</v>
      </c>
      <c r="C434" s="11" t="str">
        <f>VLOOKUP(B434,Sheet3!$C$3:$G$8520,5,FALSE)</f>
        <v>EIDPARRY-BOM</v>
      </c>
      <c r="D434" s="11" t="str">
        <f t="shared" si="219"/>
        <v>EIDPARRY-BOM,</v>
      </c>
      <c r="F434" s="11"/>
      <c r="G434" s="11"/>
      <c r="H434" s="11"/>
    </row>
    <row r="435" spans="1:8" x14ac:dyDescent="0.45">
      <c r="B435" s="11" t="s">
        <v>16046</v>
      </c>
      <c r="C435" s="11" t="str">
        <f>VLOOKUP(B435,Sheet3!$C$3:$G$8520,5,FALSE)</f>
        <v>THYROCARE-BOM</v>
      </c>
      <c r="D435" s="11" t="str">
        <f t="shared" si="219"/>
        <v>THYROCARE-BOM,</v>
      </c>
      <c r="F435" s="11"/>
      <c r="G435" s="11"/>
      <c r="H435" s="11"/>
    </row>
    <row r="436" spans="1:8" x14ac:dyDescent="0.45">
      <c r="B436" s="11" t="s">
        <v>23959</v>
      </c>
      <c r="C436" s="11" t="str">
        <f>VLOOKUP(B436,Sheet3!$C$3:$G$8520,5,FALSE)</f>
        <v>BBOX-BOM</v>
      </c>
      <c r="D436" s="11" t="str">
        <f t="shared" si="219"/>
        <v>BBOX-BOM,</v>
      </c>
      <c r="F436" s="11"/>
      <c r="G436" s="11"/>
      <c r="H436" s="11"/>
    </row>
    <row r="437" spans="1:8" x14ac:dyDescent="0.45">
      <c r="B437" s="11"/>
    </row>
    <row r="438" spans="1:8" x14ac:dyDescent="0.45">
      <c r="A438" s="4">
        <v>2022</v>
      </c>
      <c r="B438" s="4" t="s">
        <v>16094</v>
      </c>
      <c r="C438" s="11" t="str">
        <f>VLOOKUP(B438,Sheet3!$C$3:$G$8520,5,FALSE)</f>
        <v>TIPSINDLTD-BOM</v>
      </c>
      <c r="D438" s="11" t="str">
        <f t="shared" si="219"/>
        <v>TIPSINDLTD-BOM,</v>
      </c>
    </row>
    <row r="439" spans="1:8" x14ac:dyDescent="0.45">
      <c r="B439" s="4" t="s">
        <v>23944</v>
      </c>
      <c r="C439" s="11" t="str">
        <f>VLOOKUP(B439,Sheet3!$C$3:$G$8520,5,FALSE)</f>
        <v>CAMS-BOM</v>
      </c>
      <c r="D439" s="11" t="str">
        <f t="shared" si="219"/>
        <v>CAMS-BOM,</v>
      </c>
    </row>
    <row r="440" spans="1:8" x14ac:dyDescent="0.45">
      <c r="B440" s="4" t="s">
        <v>15365</v>
      </c>
      <c r="C440" s="11" t="str">
        <f>VLOOKUP(B440,Sheet3!$C$3:$G$8520,5,FALSE)</f>
        <v>SUPPETRO-BOM</v>
      </c>
      <c r="D440" s="11" t="str">
        <f t="shared" si="219"/>
        <v>SUPPETRO-BOM,</v>
      </c>
    </row>
    <row r="441" spans="1:8" x14ac:dyDescent="0.45">
      <c r="B441" s="4" t="s">
        <v>5654</v>
      </c>
      <c r="C441" s="11" t="str">
        <f>VLOOKUP(B441,Sheet3!$C$3:$G$8520,5,FALSE)</f>
        <v>GUJTHEM-BOM</v>
      </c>
      <c r="D441" s="11" t="str">
        <f t="shared" ref="D441:D467" si="220">C441&amp;","</f>
        <v>GUJTHEM-BOM,</v>
      </c>
    </row>
    <row r="442" spans="1:8" x14ac:dyDescent="0.45">
      <c r="B442" s="4" t="s">
        <v>15697</v>
      </c>
      <c r="C442" s="11" t="str">
        <f>VLOOKUP(B442,Sheet3!$C$3:$G$8520,5,FALSE)</f>
        <v>TANFACIND-BOM</v>
      </c>
      <c r="D442" s="11" t="str">
        <f t="shared" si="220"/>
        <v>TANFACIND-BOM,</v>
      </c>
    </row>
    <row r="443" spans="1:8" x14ac:dyDescent="0.45">
      <c r="B443" s="4" t="s">
        <v>954</v>
      </c>
      <c r="C443" s="11" t="str">
        <f>VLOOKUP(B443,Sheet3!$C$3:$G$8520,5,FALSE)</f>
        <v>ANDHRAPET-BOM</v>
      </c>
      <c r="D443" s="11" t="str">
        <f t="shared" si="220"/>
        <v>ANDHRAPET-BOM,</v>
      </c>
    </row>
    <row r="444" spans="1:8" x14ac:dyDescent="0.45">
      <c r="B444" s="4" t="s">
        <v>6671</v>
      </c>
      <c r="C444" s="11" t="str">
        <f>VLOOKUP(B444,Sheet3!$C$3:$G$8520,5,FALSE)</f>
        <v>INEOSSTYRO-BOM</v>
      </c>
      <c r="D444" s="11" t="str">
        <f t="shared" si="220"/>
        <v>INEOSSTYRO-BOM,</v>
      </c>
    </row>
    <row r="445" spans="1:8" x14ac:dyDescent="0.45">
      <c r="B445" s="4" t="s">
        <v>23962</v>
      </c>
      <c r="C445" s="11" t="str">
        <f>VLOOKUP(B445,Sheet3!$C$3:$G$8520,5,FALSE)</f>
        <v>EASEMYTRIP-BOM</v>
      </c>
      <c r="D445" s="11" t="str">
        <f t="shared" si="220"/>
        <v>EASEMYTRIP-BOM,</v>
      </c>
    </row>
    <row r="446" spans="1:8" x14ac:dyDescent="0.45">
      <c r="B446" s="4" t="s">
        <v>8867</v>
      </c>
      <c r="C446" s="11" t="str">
        <f>VLOOKUP(B446,Sheet3!$C$3:$G$8520,5,FALSE)</f>
        <v>MANALIPETC-BOM</v>
      </c>
      <c r="D446" s="11" t="str">
        <f t="shared" si="220"/>
        <v>MANALIPETC-BOM,</v>
      </c>
    </row>
    <row r="447" spans="1:8" x14ac:dyDescent="0.45">
      <c r="B447" s="4" t="s">
        <v>15641</v>
      </c>
      <c r="C447" s="11" t="str">
        <f>VLOOKUP(B447,Sheet3!$C$3:$G$8520,5,FALSE)</f>
        <v>TAALENT-BOM</v>
      </c>
      <c r="D447" s="11" t="str">
        <f t="shared" si="220"/>
        <v>TAALENT-BOM,</v>
      </c>
    </row>
    <row r="448" spans="1:8" x14ac:dyDescent="0.45">
      <c r="B448" s="4" t="s">
        <v>2110</v>
      </c>
      <c r="C448" s="11" t="str">
        <f>VLOOKUP(B448,Sheet3!$C$3:$G$8520,5,FALSE)</f>
        <v>BEPL-BOM</v>
      </c>
      <c r="D448" s="11" t="str">
        <f t="shared" si="220"/>
        <v>BEPL-BOM,</v>
      </c>
    </row>
    <row r="449" spans="2:4" x14ac:dyDescent="0.45">
      <c r="B449" s="4" t="s">
        <v>77</v>
      </c>
      <c r="C449" s="11" t="str">
        <f>VLOOKUP(B449,Sheet3!$C$3:$G$8520,5,FALSE)</f>
        <v>SWARAJENG-BOM</v>
      </c>
      <c r="D449" s="11" t="str">
        <f t="shared" si="220"/>
        <v>SWARAJENG-BOM,</v>
      </c>
    </row>
    <row r="450" spans="2:4" x14ac:dyDescent="0.45">
      <c r="B450" s="4" t="s">
        <v>13775</v>
      </c>
      <c r="C450" s="11" t="str">
        <f>VLOOKUP(B450,Sheet3!$C$3:$G$8520,5,FALSE)</f>
        <v>SHAREINDIA-BOM</v>
      </c>
      <c r="D450" s="11" t="str">
        <f t="shared" si="220"/>
        <v>SHAREINDIA-BOM,</v>
      </c>
    </row>
    <row r="451" spans="2:4" x14ac:dyDescent="0.45">
      <c r="B451" s="4" t="s">
        <v>23948</v>
      </c>
      <c r="C451" s="11" t="str">
        <f>VLOOKUP(B451,Sheet3!$C$3:$G$8520,5,FALSE)</f>
        <v>GPIL-BOM</v>
      </c>
      <c r="D451" s="11" t="str">
        <f t="shared" si="220"/>
        <v>GPIL-BOM,</v>
      </c>
    </row>
    <row r="452" spans="2:4" x14ac:dyDescent="0.45">
      <c r="B452" s="4" t="s">
        <v>4344</v>
      </c>
      <c r="C452" s="11" t="str">
        <f>VLOOKUP(B452,Sheet3!$C$3:$G$8520,5,FALSE)</f>
        <v>ESABINDIA-BOM</v>
      </c>
      <c r="D452" s="11" t="str">
        <f t="shared" si="220"/>
        <v>ESABINDIA-BOM,</v>
      </c>
    </row>
    <row r="453" spans="2:4" x14ac:dyDescent="0.45">
      <c r="B453" s="4" t="s">
        <v>8809</v>
      </c>
      <c r="C453" s="11" t="str">
        <f>VLOOKUP(B453,Sheet3!$C$3:$G$8520,5,FALSE)</f>
        <v>MAITHANALL-BOM</v>
      </c>
      <c r="D453" s="11" t="str">
        <f t="shared" si="220"/>
        <v>MAITHANALL-BOM,</v>
      </c>
    </row>
    <row r="454" spans="2:4" x14ac:dyDescent="0.45">
      <c r="B454" s="4" t="s">
        <v>5810</v>
      </c>
      <c r="C454" s="11" t="str">
        <f>VLOOKUP(B454,Sheet3!$C$3:$G$8520,5,FALSE)</f>
        <v>HAWKINCOOK-BOM</v>
      </c>
      <c r="D454" s="11" t="str">
        <f t="shared" si="220"/>
        <v>HAWKINCOOK-BOM,</v>
      </c>
    </row>
    <row r="455" spans="2:4" x14ac:dyDescent="0.45">
      <c r="B455" s="4" t="s">
        <v>1794</v>
      </c>
      <c r="C455" s="11" t="str">
        <f>VLOOKUP(B455,Sheet3!$C$3:$G$8520,5,FALSE)</f>
        <v>BALAMINES-BOM</v>
      </c>
      <c r="D455" s="11" t="str">
        <f t="shared" si="220"/>
        <v>BALAMINES-BOM,</v>
      </c>
    </row>
    <row r="456" spans="2:4" x14ac:dyDescent="0.45">
      <c r="B456" s="4" t="s">
        <v>14739</v>
      </c>
      <c r="C456" s="11" t="str">
        <f>VLOOKUP(B456,Sheet3!$C$3:$G$8520,5,FALSE)</f>
        <v>SPORTKING-BOM</v>
      </c>
      <c r="D456" s="11" t="str">
        <f t="shared" si="220"/>
        <v>SPORTKING-BOM,</v>
      </c>
    </row>
    <row r="457" spans="2:4" x14ac:dyDescent="0.45">
      <c r="B457" s="4" t="s">
        <v>14201</v>
      </c>
      <c r="C457" s="11" t="str">
        <f>VLOOKUP(B457,Sheet3!$C$3:$G$8520,5,FALSE)</f>
        <v>SCFL-BOM</v>
      </c>
      <c r="D457" s="11" t="str">
        <f t="shared" si="220"/>
        <v>SCFL-BOM,</v>
      </c>
    </row>
    <row r="458" spans="2:4" x14ac:dyDescent="0.45">
      <c r="B458" s="4" t="s">
        <v>16046</v>
      </c>
      <c r="C458" s="11" t="str">
        <f>VLOOKUP(B458,Sheet3!$C$3:$G$8520,5,FALSE)</f>
        <v>THYROCARE-BOM</v>
      </c>
      <c r="D458" s="11" t="str">
        <f t="shared" si="220"/>
        <v>THYROCARE-BOM,</v>
      </c>
    </row>
    <row r="459" spans="2:4" x14ac:dyDescent="0.45">
      <c r="B459" s="4" t="s">
        <v>23963</v>
      </c>
      <c r="C459" s="11" t="str">
        <f>VLOOKUP(B459,Sheet3!$C$3:$G$8520,5,FALSE)</f>
        <v>CHEMPLASTS-BOM</v>
      </c>
      <c r="D459" s="11" t="str">
        <f t="shared" si="220"/>
        <v>CHEMPLASTS-BOM,</v>
      </c>
    </row>
    <row r="460" spans="2:4" x14ac:dyDescent="0.45">
      <c r="B460" s="4" t="s">
        <v>10209</v>
      </c>
      <c r="C460" s="11" t="str">
        <f>VLOOKUP(B460,Sheet3!$C$3:$G$8520,5,FALSE)</f>
        <v>NDTV-BOM</v>
      </c>
      <c r="D460" s="11" t="str">
        <f t="shared" si="220"/>
        <v>NDTV-BOM,</v>
      </c>
    </row>
    <row r="461" spans="2:4" x14ac:dyDescent="0.45">
      <c r="B461" s="4" t="s">
        <v>125</v>
      </c>
      <c r="C461" s="11" t="str">
        <f>VLOOKUP(B461,Sheet3!$C$3:$G$8520,5,FALSE)</f>
        <v>SONATSOFTW-BOM</v>
      </c>
      <c r="D461" s="11" t="str">
        <f t="shared" si="220"/>
        <v>SONATSOFTW-BOM,</v>
      </c>
    </row>
    <row r="462" spans="2:4" x14ac:dyDescent="0.45">
      <c r="B462" s="4" t="s">
        <v>16091</v>
      </c>
      <c r="C462" s="11" t="str">
        <f>VLOOKUP(B462,Sheet3!$C$3:$G$8520,5,FALSE)</f>
        <v>TINPLATE-BOM</v>
      </c>
      <c r="D462" s="11" t="str">
        <f t="shared" si="220"/>
        <v>TINPLATE-BOM,</v>
      </c>
    </row>
    <row r="463" spans="2:4" x14ac:dyDescent="0.45">
      <c r="B463" s="4" t="s">
        <v>5520</v>
      </c>
      <c r="C463" s="11" t="str">
        <f>VLOOKUP(B463,Sheet3!$C$3:$G$8520,5,FALSE)</f>
        <v>GUFICBIO-BOM</v>
      </c>
      <c r="D463" s="11" t="str">
        <f t="shared" si="220"/>
        <v>GUFICBIO-BOM,</v>
      </c>
    </row>
    <row r="464" spans="2:4" x14ac:dyDescent="0.45">
      <c r="B464" s="4" t="s">
        <v>9562</v>
      </c>
      <c r="C464" s="11" t="str">
        <f>VLOOKUP(B464,Sheet3!$C$3:$G$8520,5,FALSE)</f>
        <v>MONARCH-BOM</v>
      </c>
      <c r="D464" s="11" t="str">
        <f t="shared" si="220"/>
        <v>MONARCH-BOM,</v>
      </c>
    </row>
    <row r="465" spans="2:4" x14ac:dyDescent="0.45">
      <c r="B465" s="4" t="s">
        <v>11912</v>
      </c>
      <c r="C465" s="11" t="str">
        <f>VLOOKUP(B465,Sheet3!$C$3:$G$8520,5,FALSE)</f>
        <v>PUNJABCHEM-BOM</v>
      </c>
      <c r="D465" s="11" t="str">
        <f t="shared" si="220"/>
        <v>PUNJABCHEM-BOM,</v>
      </c>
    </row>
    <row r="466" spans="2:4" x14ac:dyDescent="0.45">
      <c r="B466" s="4" t="s">
        <v>23932</v>
      </c>
      <c r="C466" s="11" t="str">
        <f>VLOOKUP(B466,Sheet3!$C$3:$G$8520,5,FALSE)</f>
        <v>SUVENPHAR-BOM</v>
      </c>
      <c r="D466" s="11" t="str">
        <f t="shared" si="220"/>
        <v>SUVENPHAR-BOM,</v>
      </c>
    </row>
    <row r="467" spans="2:4" x14ac:dyDescent="0.45">
      <c r="B467" s="4" t="s">
        <v>23946</v>
      </c>
      <c r="C467" s="11" t="str">
        <f>VLOOKUP(B467,Sheet3!$C$3:$G$8520,5,FALSE)</f>
        <v>APOLLOTRI-BOM</v>
      </c>
      <c r="D467" s="11" t="str">
        <f t="shared" si="220"/>
        <v>APOLLOTRI-BOM,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4"/>
  <sheetViews>
    <sheetView topLeftCell="A205" workbookViewId="0">
      <selection activeCell="A250" sqref="A250"/>
    </sheetView>
  </sheetViews>
  <sheetFormatPr defaultRowHeight="14.25" x14ac:dyDescent="0.45"/>
  <cols>
    <col min="2" max="2" width="43.1328125" bestFit="1" customWidth="1"/>
    <col min="3" max="3" width="21.59765625" bestFit="1" customWidth="1"/>
    <col min="6" max="6" width="12.73046875" bestFit="1" customWidth="1"/>
    <col min="7" max="21" width="9.1328125" style="4"/>
    <col min="23" max="23" width="9.1328125" style="4"/>
    <col min="30" max="31" width="9.1328125" style="4"/>
    <col min="44" max="46" width="9.1328125" style="4"/>
    <col min="48" max="61" width="9.1328125" style="4"/>
    <col min="68" max="68" width="9.1328125" style="4"/>
    <col min="70" max="71" width="9.1328125" style="4"/>
  </cols>
  <sheetData>
    <row r="1" spans="1:73" s="4" customFormat="1" x14ac:dyDescent="0.45">
      <c r="BJ1" s="4">
        <v>1</v>
      </c>
      <c r="BK1" s="4">
        <f t="shared" ref="BK1:BP1" si="0">+BJ1+1</f>
        <v>2</v>
      </c>
      <c r="BL1" s="4">
        <f t="shared" si="0"/>
        <v>3</v>
      </c>
      <c r="BM1" s="4">
        <f t="shared" si="0"/>
        <v>4</v>
      </c>
      <c r="BN1" s="4">
        <f t="shared" si="0"/>
        <v>5</v>
      </c>
      <c r="BO1" s="4">
        <f t="shared" si="0"/>
        <v>6</v>
      </c>
      <c r="BP1" s="4">
        <f t="shared" si="0"/>
        <v>7</v>
      </c>
    </row>
    <row r="2" spans="1:73" x14ac:dyDescent="0.45">
      <c r="A2">
        <v>2008</v>
      </c>
      <c r="C2" t="s">
        <v>17752</v>
      </c>
      <c r="D2" t="s">
        <v>17773</v>
      </c>
      <c r="G2" s="4">
        <v>2008</v>
      </c>
      <c r="H2" s="4">
        <f t="shared" ref="H2:P2" si="1">+G2+1</f>
        <v>2009</v>
      </c>
      <c r="I2" s="4">
        <f t="shared" si="1"/>
        <v>2010</v>
      </c>
      <c r="J2" s="4">
        <f t="shared" si="1"/>
        <v>2011</v>
      </c>
      <c r="K2" s="4">
        <f t="shared" si="1"/>
        <v>2012</v>
      </c>
      <c r="L2" s="4">
        <f t="shared" si="1"/>
        <v>2013</v>
      </c>
      <c r="M2" s="4">
        <f t="shared" si="1"/>
        <v>2014</v>
      </c>
      <c r="N2" s="4">
        <f t="shared" si="1"/>
        <v>2015</v>
      </c>
      <c r="O2" s="4">
        <f t="shared" si="1"/>
        <v>2016</v>
      </c>
      <c r="P2" s="4">
        <f t="shared" si="1"/>
        <v>2017</v>
      </c>
      <c r="Q2" s="4">
        <v>2018</v>
      </c>
      <c r="R2" s="4">
        <v>2019</v>
      </c>
      <c r="T2" s="4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  <c r="AA2" s="4">
        <v>2015</v>
      </c>
      <c r="AB2" s="4">
        <v>2016</v>
      </c>
      <c r="AC2" s="4">
        <v>2017</v>
      </c>
      <c r="AD2" s="4">
        <v>2018</v>
      </c>
      <c r="AE2" s="4">
        <v>2019</v>
      </c>
      <c r="AF2" t="s">
        <v>23713</v>
      </c>
      <c r="AH2" s="4">
        <v>2008</v>
      </c>
      <c r="AI2" s="4">
        <v>2009</v>
      </c>
      <c r="AJ2" s="4">
        <v>2010</v>
      </c>
      <c r="AK2" s="4">
        <v>2011</v>
      </c>
      <c r="AL2" s="4">
        <v>2012</v>
      </c>
      <c r="AM2" s="4">
        <v>2013</v>
      </c>
      <c r="AN2" s="4">
        <v>2014</v>
      </c>
      <c r="AO2" s="4">
        <v>2015</v>
      </c>
      <c r="AP2" s="4">
        <v>2016</v>
      </c>
      <c r="AQ2" s="4">
        <v>2017</v>
      </c>
      <c r="AR2" s="4">
        <v>2018</v>
      </c>
      <c r="AS2" s="4">
        <v>2019</v>
      </c>
      <c r="AT2" s="4" t="s">
        <v>23720</v>
      </c>
      <c r="AV2" s="4">
        <v>2008</v>
      </c>
      <c r="AW2" s="4">
        <v>2009</v>
      </c>
      <c r="AX2" s="4">
        <v>2010</v>
      </c>
      <c r="AY2" s="4">
        <v>2011</v>
      </c>
      <c r="AZ2" s="4">
        <v>2012</v>
      </c>
      <c r="BA2" s="4">
        <v>2013</v>
      </c>
      <c r="BB2" s="4">
        <v>2014</v>
      </c>
      <c r="BC2" s="4">
        <v>2015</v>
      </c>
      <c r="BD2" s="4">
        <v>2016</v>
      </c>
      <c r="BE2" s="4">
        <v>2017</v>
      </c>
      <c r="BF2" s="4">
        <v>2018</v>
      </c>
      <c r="BG2" s="4">
        <v>2019</v>
      </c>
      <c r="BH2" s="4" t="s">
        <v>23720</v>
      </c>
      <c r="BJ2" t="s">
        <v>23714</v>
      </c>
      <c r="BK2" t="s">
        <v>23715</v>
      </c>
      <c r="BL2" s="4" t="s">
        <v>23716</v>
      </c>
      <c r="BM2" s="4" t="s">
        <v>23717</v>
      </c>
      <c r="BN2" s="4" t="s">
        <v>23718</v>
      </c>
      <c r="BO2" s="4" t="s">
        <v>23719</v>
      </c>
      <c r="BP2" s="4" t="s">
        <v>23750</v>
      </c>
      <c r="BQ2" t="s">
        <v>23720</v>
      </c>
    </row>
    <row r="3" spans="1:73" x14ac:dyDescent="0.45">
      <c r="B3" s="4" t="str">
        <f>[1]Backtest!$L15</f>
        <v>Colgate-Palmolive (India) Ltd.</v>
      </c>
      <c r="C3" t="str">
        <f>VLOOKUP(B3,Sheet3!$C$3:$G$7520,5,FALSE)</f>
        <v>COLPAL-BOM</v>
      </c>
      <c r="D3" t="str">
        <f>C3&amp;","</f>
        <v>COLPAL-BOM,</v>
      </c>
      <c r="F3" s="4" t="s">
        <v>18752</v>
      </c>
      <c r="G3" s="4">
        <f>IFERROR(IF(VLOOKUP(F3,$C$3:$C$32,1,0)=F3,1,0),0)</f>
        <v>1</v>
      </c>
      <c r="H3" s="4">
        <f>IFERROR(IF(VLOOKUP(F3,$C$34:$C$63,1,0)=F3,1,0),0)</f>
        <v>1</v>
      </c>
      <c r="I3" s="4">
        <f>IFERROR(IF(VLOOKUP(F3,$C$65:$C$94,1,0)=F3,1,0),0)</f>
        <v>1</v>
      </c>
      <c r="J3" s="4">
        <f>IFERROR(IF(VLOOKUP(F3,$C$96:$C$125,1,0)=F3,1,0),0)</f>
        <v>1</v>
      </c>
      <c r="K3" s="4">
        <f>IFERROR(IF(VLOOKUP(F3,$C$127:$C$156,1,0)=F3,1,0),0)</f>
        <v>1</v>
      </c>
      <c r="L3" s="4">
        <f>IFERROR(IF(VLOOKUP(F3,$C$158:$C$187,1,0)=F3,1,0),0)</f>
        <v>1</v>
      </c>
      <c r="M3" s="4">
        <f>IFERROR(IF(VLOOKUP(F3,$C$189:$C$218,1,0)=F3,1,0),0)</f>
        <v>1</v>
      </c>
      <c r="N3" s="4">
        <f>IFERROR(IF(VLOOKUP(F3,$C$220:$C$249,1,0)=F3,1,0),0)</f>
        <v>0</v>
      </c>
      <c r="O3" s="4">
        <f>IFERROR(IF(VLOOKUP(F3,$C$251:$C$280,1,0)=F3,1,0),0)</f>
        <v>0</v>
      </c>
      <c r="P3" s="4">
        <f>IFERROR(IF(VLOOKUP(F3,$C$282:$C$311,1,0)=F3,1,0),0)</f>
        <v>0</v>
      </c>
      <c r="Q3" s="4">
        <f>IFERROR(IF(VLOOKUP(F3,$C$314:$C$343,1,0)=F3,1,0),0)</f>
        <v>0</v>
      </c>
      <c r="R3" s="4">
        <f>IFERROR(IF(VLOOKUP(F3,$C$345:$C$374,1,0)=F3,1,0),0)</f>
        <v>0</v>
      </c>
      <c r="T3" s="4">
        <f>IF(SUM($S3:S3)&gt;0,IF(AND(G3=1,F3&lt;&gt;1),1,IF(AND(G3=0,F3&lt;&gt;0),-1,0)),IF(AND(G3=1,F3&lt;&gt;1),1,0))</f>
        <v>1</v>
      </c>
      <c r="U3" s="4">
        <f>IF(SUM($S3:T3)&gt;0,IF(AND(H3=1,G3&lt;&gt;1),1,IF(AND(H3=0,G3&lt;&gt;0),-1,0)),IF(AND(H3=1,G3&lt;&gt;1),1,0))</f>
        <v>0</v>
      </c>
      <c r="V3" s="4">
        <f>IF(SUM($S3:U3)&gt;0,IF(AND(I3=1,H3&lt;&gt;1),1,IF(AND(I3=0,H3&lt;&gt;0),-1,0)),IF(AND(I3=1,H3&lt;&gt;1),1,0))</f>
        <v>0</v>
      </c>
      <c r="W3" s="4">
        <f>IF(SUM($S3:V3)&gt;0,IF(AND(J3=1,I3&lt;&gt;1),1,IF(AND(J3=0,I3&lt;&gt;0),-1,0)),IF(AND(J3=1,I3&lt;&gt;1),1,0))</f>
        <v>0</v>
      </c>
      <c r="X3" s="4">
        <f>IF(SUM($S3:W3)&gt;0,IF(AND(K3=1,J3&lt;&gt;1),1,IF(AND(K3=0,J3&lt;&gt;0),-1,0)),IF(AND(K3=1,J3&lt;&gt;1),1,0))</f>
        <v>0</v>
      </c>
      <c r="Y3" s="4">
        <f>IF(SUM($S3:X3)&gt;0,IF(AND(L3=1,K3&lt;&gt;1),1,IF(AND(L3=0,K3&lt;&gt;0),-1,0)),IF(AND(L3=1,K3&lt;&gt;1),1,0))</f>
        <v>0</v>
      </c>
      <c r="Z3" s="4">
        <f>IF(SUM($S3:Y3)&gt;0,IF(AND(M3=1,L3&lt;&gt;1),1,IF(AND(M3=0,L3&lt;&gt;0),-1,0)),IF(AND(M3=1,L3&lt;&gt;1),1,0))</f>
        <v>0</v>
      </c>
      <c r="AA3" s="4">
        <f>IF(SUM($S3:Z3)&gt;0,IF(AND(N3=1,M3&lt;&gt;1),1,IF(AND(N3=0,M3&lt;&gt;0),-1,0)),IF(AND(N3=1,M3&lt;&gt;1),1,0))</f>
        <v>-1</v>
      </c>
      <c r="AB3" s="4">
        <f>IF(SUM($S3:AA3)&gt;0,IF(AND(O3=1,N3&lt;&gt;1),1,IF(AND(O3=0,N3&lt;&gt;0),-1,0)),IF(AND(O3=1,N3&lt;&gt;1),1,0))</f>
        <v>0</v>
      </c>
      <c r="AC3" s="4">
        <f>IF(SUM($S3:AB3)&gt;0,IF(AND(P3=1,O3&lt;&gt;1),1,IF(AND(P3=0,O3&lt;&gt;0),-1,0)),IF(AND(P3=1,O3&lt;&gt;1),1,0))</f>
        <v>0</v>
      </c>
      <c r="AD3" s="4">
        <f>IF(SUM($S3:AC3)&gt;0,IF(AND(Q3=1,P3&lt;&gt;1),1,IF(AND(Q3=0,P3&lt;&gt;0),-1,0)),IF(AND(Q3=1,P3&lt;&gt;1),1,0))</f>
        <v>0</v>
      </c>
      <c r="AE3" s="4">
        <f>IF(SUM($S3:AD3)&gt;0,IF(AND(R3=1,Q3&lt;&gt;1),1,IF(AND(R3=0,Q3&lt;&gt;0),-1,0)),IF(AND(R3=1,Q3&lt;&gt;1),1,0))</f>
        <v>0</v>
      </c>
      <c r="AF3" s="4">
        <f>COUNTIF(T3:AE3,1)</f>
        <v>1</v>
      </c>
      <c r="AG3" s="4"/>
      <c r="AH3" s="4">
        <f t="shared" ref="AH3:AH34" si="2">IF(T3&lt;&gt;0,T$178,"")</f>
        <v>1080701</v>
      </c>
      <c r="AI3" s="4" t="str">
        <f t="shared" ref="AI3:AI34" si="3">IF(U3&lt;&gt;0,U$178,"")</f>
        <v/>
      </c>
      <c r="AJ3" s="4" t="str">
        <f t="shared" ref="AJ3:AJ34" si="4">IF(V3&lt;&gt;0,V$178,"")</f>
        <v/>
      </c>
      <c r="AK3" s="4" t="str">
        <f t="shared" ref="AK3:AK34" si="5">IF(W3&lt;&gt;0,W$178,"")</f>
        <v/>
      </c>
      <c r="AL3" s="4" t="str">
        <f t="shared" ref="AL3:AL34" si="6">IF(X3&lt;&gt;0,X$178,"")</f>
        <v/>
      </c>
      <c r="AM3" s="4" t="str">
        <f t="shared" ref="AM3:AM34" si="7">IF(Y3&lt;&gt;0,Y$178,"")</f>
        <v/>
      </c>
      <c r="AN3" s="4" t="str">
        <f t="shared" ref="AN3:AN34" si="8">IF(Z3&lt;&gt;0,Z$178,"")</f>
        <v/>
      </c>
      <c r="AO3" s="4">
        <f t="shared" ref="AO3:AO34" si="9">IF(AA3&lt;&gt;0,AA$178,"")</f>
        <v>1150701</v>
      </c>
      <c r="AP3" s="4" t="str">
        <f t="shared" ref="AP3:AP34" si="10">IF(AB3&lt;&gt;0,AB$178,"")</f>
        <v/>
      </c>
      <c r="AQ3" s="4" t="str">
        <f t="shared" ref="AQ3:AQ34" si="11">IF(AC3&lt;&gt;0,AC$178,"")</f>
        <v/>
      </c>
      <c r="AR3" s="4" t="str">
        <f t="shared" ref="AR3:AR34" si="12">IF(AD3&lt;&gt;0,AD$178,"")</f>
        <v/>
      </c>
      <c r="AS3" s="4" t="str">
        <f t="shared" ref="AS3:AS34" si="13">IF(AE3&lt;&gt;0,AE$178,"")</f>
        <v/>
      </c>
      <c r="AT3" s="4" t="str">
        <f>IF(OR(COUNT(AH3:AS3)=1,COUNT(AH3:AS3)=3,COUNT(AH3:AS3)=5),1200701,"")</f>
        <v/>
      </c>
      <c r="AU3" s="4"/>
      <c r="AV3" s="4">
        <f>COUNT($AH3:AH3)</f>
        <v>1</v>
      </c>
      <c r="AW3" s="4">
        <f>COUNT($AH3:AI3)</f>
        <v>1</v>
      </c>
      <c r="AX3" s="4">
        <f>COUNT($AH3:AJ3)</f>
        <v>1</v>
      </c>
      <c r="AY3" s="4">
        <f>COUNT($AH3:AK3)</f>
        <v>1</v>
      </c>
      <c r="AZ3" s="4">
        <f>COUNT($AH3:AL3)</f>
        <v>1</v>
      </c>
      <c r="BA3" s="4">
        <f>COUNT($AH3:AM3)</f>
        <v>1</v>
      </c>
      <c r="BB3" s="4">
        <f>COUNT($AH3:AN3)</f>
        <v>1</v>
      </c>
      <c r="BC3" s="4">
        <f>COUNT($AH3:AO3)</f>
        <v>2</v>
      </c>
      <c r="BD3" s="4">
        <f>COUNT($AH3:AP3)</f>
        <v>2</v>
      </c>
      <c r="BE3" s="4">
        <f>COUNT($AH3:AQ3)</f>
        <v>2</v>
      </c>
      <c r="BF3" s="4">
        <f>COUNT($AH3:AR3)</f>
        <v>2</v>
      </c>
      <c r="BG3" s="4">
        <f>COUNT($AH3:AS3)</f>
        <v>2</v>
      </c>
      <c r="BH3" s="4">
        <f>COUNT(AH3:AT3)</f>
        <v>2</v>
      </c>
      <c r="BJ3" s="4">
        <f>IFERROR(HLOOKUP(BJ$1,$AV3:$BG$178,ROWS($AV3:$AV$178),0),"")</f>
        <v>1080701</v>
      </c>
      <c r="BK3" s="4">
        <f>IFERROR(HLOOKUP(BK$1,$AV3:$BH$178,ROWS($AV3:$AV$178),0),"")</f>
        <v>1150701</v>
      </c>
      <c r="BL3" s="4" t="str">
        <f>IFERROR(HLOOKUP(BL$1,$AV3:$BG$178,ROWS($AV3:$AV$178),0),"")</f>
        <v/>
      </c>
      <c r="BM3" s="4" t="str">
        <f>IFERROR(HLOOKUP(BM$1,$AV3:$BH$178,ROWS($AV3:$AV$178),0),"")</f>
        <v/>
      </c>
      <c r="BN3" s="4" t="str">
        <f>IFERROR(HLOOKUP(BN$1,$AV3:$BG$178,ROWS($AV3:$AV$178),0),"")</f>
        <v/>
      </c>
      <c r="BO3" s="4" t="str">
        <f>IFERROR(HLOOKUP(BO$1,$AV3:$BH$178,ROWS($AV3:$AV$178),0),"")</f>
        <v/>
      </c>
      <c r="BT3" s="4" t="str">
        <f>"if(Name() == ~"&amp;F3&amp;"~) { includeOK = "&amp;IF(AF3=1,"(DateNum() &gt;= "&amp;BJ3&amp;" AND DateNum() &lt; "&amp;BK3&amp;")",IF(AF3=2,"(DateNum() &gt;= "&amp;BJ3&amp;" AND DateNum() &lt; "&amp;BK3&amp;") OR (DateNum() &gt;= "&amp;BL3&amp;" AND DateNum() &lt; "&amp;BM3&amp;")","(DateNum() &gt;= "&amp;BJ3&amp;" AND DateNum() &lt; "&amp;BK3&amp;") OR (DateNum() &gt;= "&amp;BL3&amp;" AND DateNum() &lt; "&amp;BM3&amp;") OR (DateNum() &gt;= "&amp;BN3&amp;" and DateNum() &lt; "&amp;BO3&amp;" ) "))&amp;"; }"</f>
        <v>if(Name() == ~COLPAL-BOM~) { includeOK = (DateNum() &gt;= 1080701 AND DateNum() &lt; 1150701); }</v>
      </c>
      <c r="BU3" s="4"/>
    </row>
    <row r="4" spans="1:73" x14ac:dyDescent="0.45">
      <c r="B4" s="4" t="str">
        <f>[1]Backtest!$L16</f>
        <v>Blue Star Ltd.</v>
      </c>
      <c r="C4" s="4" t="str">
        <f>VLOOKUP(B4,Sheet3!$C$3:$G$7520,5,FALSE)</f>
        <v>BLUESTARCO-BOM</v>
      </c>
      <c r="D4" s="4" t="str">
        <f t="shared" ref="D4:D34" si="14">C4&amp;","</f>
        <v>BLUESTARCO-BOM,</v>
      </c>
      <c r="F4" s="4" t="s">
        <v>18514</v>
      </c>
      <c r="G4" s="4">
        <f t="shared" ref="G4:G67" si="15">IFERROR(IF(VLOOKUP(F4,$C$3:$C$32,1,0)=F4,1,0),0)</f>
        <v>1</v>
      </c>
      <c r="H4" s="4">
        <f t="shared" ref="H4:H32" si="16">IFERROR(IF(VLOOKUP(F4,$C$34:$C$63,1,0)=F4,1,0),0)</f>
        <v>1</v>
      </c>
      <c r="I4" s="4">
        <f t="shared" ref="I4:I32" si="17">IFERROR(IF(VLOOKUP(F4,$C$65:$C$94,1,0)=F4,1,0),0)</f>
        <v>1</v>
      </c>
      <c r="J4" s="4">
        <f t="shared" ref="J4:J32" si="18">IFERROR(IF(VLOOKUP(F4,$C$96:$C$125,1,0)=F4,1,0),0)</f>
        <v>0</v>
      </c>
      <c r="K4" s="4">
        <f t="shared" ref="K4:K32" si="19">IFERROR(IF(VLOOKUP(F4,$C$127:$C$156,1,0)=F4,1,0),0)</f>
        <v>0</v>
      </c>
      <c r="L4" s="4">
        <f t="shared" ref="L4:L32" si="20">IFERROR(IF(VLOOKUP(F4,$C$158:$C$187,1,0)=F4,1,0),0)</f>
        <v>0</v>
      </c>
      <c r="M4" s="4">
        <f t="shared" ref="M4:M32" si="21">IFERROR(IF(VLOOKUP(F4,$C$189:$C$218,1,0)=F4,1,0),0)</f>
        <v>0</v>
      </c>
      <c r="N4" s="4">
        <f t="shared" ref="N4:N32" si="22">IFERROR(IF(VLOOKUP(F4,$C$220:$C$249,1,0)=F4,1,0),0)</f>
        <v>0</v>
      </c>
      <c r="O4" s="4">
        <f t="shared" ref="O4:O32" si="23">IFERROR(IF(VLOOKUP(F4,$C$251:$C$280,1,0)=F4,1,0),0)</f>
        <v>0</v>
      </c>
      <c r="P4" s="4">
        <f t="shared" ref="P4:P32" si="24">IFERROR(IF(VLOOKUP(F4,$C$282:$C$311,1,0)=F4,1,0),0)</f>
        <v>0</v>
      </c>
      <c r="Q4" s="4">
        <f t="shared" ref="Q4:Q66" si="25">IFERROR(IF(VLOOKUP(F4,$C$314:$C$343,1,0)=F4,1,0),0)</f>
        <v>0</v>
      </c>
      <c r="R4" s="4">
        <f t="shared" ref="R4:R67" si="26">IFERROR(IF(VLOOKUP(F4,$C$345:$C$374,1,0)=F4,1,0),0)</f>
        <v>0</v>
      </c>
      <c r="T4" s="4">
        <f>IF(SUM($S4:S4)&gt;0,IF(AND(G4=1,F4&lt;&gt;1),1,IF(AND(G4=0,F4&lt;&gt;0),-1,0)),IF(AND(G4=1,F4&lt;&gt;1),1,0))</f>
        <v>1</v>
      </c>
      <c r="U4" s="4">
        <f>IF(SUM($S4:T4)&gt;0,IF(AND(H4=1,G4&lt;&gt;1),1,IF(AND(H4=0,G4&lt;&gt;0),-1,0)),IF(AND(H4=1,G4&lt;&gt;1),1,0))</f>
        <v>0</v>
      </c>
      <c r="V4" s="4">
        <f>IF(SUM($S4:U4)&gt;0,IF(AND(I4=1,H4&lt;&gt;1),1,IF(AND(I4=0,H4&lt;&gt;0),-1,0)),IF(AND(I4=1,H4&lt;&gt;1),1,0))</f>
        <v>0</v>
      </c>
      <c r="W4" s="4">
        <f>IF(SUM($S4:V4)&gt;0,IF(AND(J4=1,I4&lt;&gt;1),1,IF(AND(J4=0,I4&lt;&gt;0),-1,0)),IF(AND(J4=1,I4&lt;&gt;1),1,0))</f>
        <v>-1</v>
      </c>
      <c r="X4" s="4">
        <f>IF(SUM($S4:W4)&gt;0,IF(AND(K4=1,J4&lt;&gt;1),1,IF(AND(K4=0,J4&lt;&gt;0),-1,0)),IF(AND(K4=1,J4&lt;&gt;1),1,0))</f>
        <v>0</v>
      </c>
      <c r="Y4" s="4">
        <f>IF(SUM($S4:X4)&gt;0,IF(AND(L4=1,K4&lt;&gt;1),1,IF(AND(L4=0,K4&lt;&gt;0),-1,0)),IF(AND(L4=1,K4&lt;&gt;1),1,0))</f>
        <v>0</v>
      </c>
      <c r="Z4" s="4">
        <f>IF(SUM($S4:Y4)&gt;0,IF(AND(M4=1,L4&lt;&gt;1),1,IF(AND(M4=0,L4&lt;&gt;0),-1,0)),IF(AND(M4=1,L4&lt;&gt;1),1,0))</f>
        <v>0</v>
      </c>
      <c r="AA4" s="4">
        <f>IF(SUM($S4:Z4)&gt;0,IF(AND(N4=1,M4&lt;&gt;1),1,IF(AND(N4=0,M4&lt;&gt;0),-1,0)),IF(AND(N4=1,M4&lt;&gt;1),1,0))</f>
        <v>0</v>
      </c>
      <c r="AB4" s="4">
        <f>IF(SUM($S4:AA4)&gt;0,IF(AND(O4=1,N4&lt;&gt;1),1,IF(AND(O4=0,N4&lt;&gt;0),-1,0)),IF(AND(O4=1,N4&lt;&gt;1),1,0))</f>
        <v>0</v>
      </c>
      <c r="AC4" s="4">
        <f>IF(SUM($S4:AB4)&gt;0,IF(AND(P4=1,O4&lt;&gt;1),1,IF(AND(P4=0,O4&lt;&gt;0),-1,0)),IF(AND(P4=1,O4&lt;&gt;1),1,0))</f>
        <v>0</v>
      </c>
      <c r="AD4" s="4">
        <f>IF(SUM($S4:AC4)&gt;0,IF(AND(Q4=1,P4&lt;&gt;1),1,IF(AND(Q4=0,P4&lt;&gt;0),-1,0)),IF(AND(Q4=1,P4&lt;&gt;1),1,0))</f>
        <v>0</v>
      </c>
      <c r="AE4" s="4">
        <f>IF(SUM($S4:AD4)&gt;0,IF(AND(R4=1,Q4&lt;&gt;1),1,IF(AND(R4=0,Q4&lt;&gt;0),-1,0)),IF(AND(R4=1,Q4&lt;&gt;1),1,0))</f>
        <v>0</v>
      </c>
      <c r="AF4" s="4">
        <f t="shared" ref="AF4:AF67" si="27">COUNTIF(T4:AE4,1)</f>
        <v>1</v>
      </c>
      <c r="AH4" s="4">
        <f t="shared" si="2"/>
        <v>1080701</v>
      </c>
      <c r="AI4" s="4" t="str">
        <f t="shared" si="3"/>
        <v/>
      </c>
      <c r="AJ4" s="4" t="str">
        <f t="shared" si="4"/>
        <v/>
      </c>
      <c r="AK4" s="4">
        <f t="shared" si="5"/>
        <v>1110701</v>
      </c>
      <c r="AL4" s="4" t="str">
        <f t="shared" si="6"/>
        <v/>
      </c>
      <c r="AM4" s="4" t="str">
        <f t="shared" si="7"/>
        <v/>
      </c>
      <c r="AN4" s="4" t="str">
        <f t="shared" si="8"/>
        <v/>
      </c>
      <c r="AO4" s="4" t="str">
        <f t="shared" si="9"/>
        <v/>
      </c>
      <c r="AP4" s="4" t="str">
        <f t="shared" si="10"/>
        <v/>
      </c>
      <c r="AQ4" s="4" t="str">
        <f t="shared" si="11"/>
        <v/>
      </c>
      <c r="AR4" s="4" t="str">
        <f t="shared" si="12"/>
        <v/>
      </c>
      <c r="AS4" s="4" t="str">
        <f t="shared" si="13"/>
        <v/>
      </c>
      <c r="AT4" s="4" t="str">
        <f t="shared" ref="AT4:AT67" si="28">IF(OR(COUNT(AH4:AS4)=1,COUNT(AH4:AS4)=3,COUNT(AH4:AS4)=5),1200701,"")</f>
        <v/>
      </c>
      <c r="AV4" s="4">
        <f>COUNT($AH4:AH4)</f>
        <v>1</v>
      </c>
      <c r="AW4" s="4">
        <f>COUNT($AH4:AI4)</f>
        <v>1</v>
      </c>
      <c r="AX4" s="4">
        <f>COUNT($AH4:AJ4)</f>
        <v>1</v>
      </c>
      <c r="AY4" s="4">
        <f>COUNT($AH4:AK4)</f>
        <v>2</v>
      </c>
      <c r="AZ4" s="4">
        <f>COUNT($AH4:AL4)</f>
        <v>2</v>
      </c>
      <c r="BA4" s="4">
        <f>COUNT($AH4:AM4)</f>
        <v>2</v>
      </c>
      <c r="BB4" s="4">
        <f>COUNT($AH4:AN4)</f>
        <v>2</v>
      </c>
      <c r="BC4" s="4">
        <f>COUNT($AH4:AO4)</f>
        <v>2</v>
      </c>
      <c r="BD4" s="4">
        <f>COUNT($AH4:AP4)</f>
        <v>2</v>
      </c>
      <c r="BE4" s="4">
        <f>COUNT($AH4:AQ4)</f>
        <v>2</v>
      </c>
      <c r="BF4" s="4">
        <f>COUNT($AH4:AR4)</f>
        <v>2</v>
      </c>
      <c r="BG4" s="4">
        <f>COUNT($AH4:AS4)</f>
        <v>2</v>
      </c>
      <c r="BH4" s="4">
        <f t="shared" ref="BH4:BH67" si="29">COUNT(AH4:AT4)</f>
        <v>2</v>
      </c>
      <c r="BJ4" s="4">
        <f>IFERROR(HLOOKUP(BJ$1,$AV4:$BG$178,ROWS($AV4:$AV$178),0),"")</f>
        <v>1080701</v>
      </c>
      <c r="BK4" s="4">
        <f>IFERROR(HLOOKUP(BK$1,$AV4:$BH$178,ROWS($AV4:$AV$178),0),"")</f>
        <v>1110701</v>
      </c>
      <c r="BL4" s="4" t="str">
        <f>IFERROR(HLOOKUP(BL$1,$AV4:$BG$178,ROWS($AV4:$AV$178),0),"")</f>
        <v/>
      </c>
      <c r="BM4" s="4" t="str">
        <f>IFERROR(HLOOKUP(BM$1,$AV4:$BH$178,ROWS($AV4:$AV$178),0),"")</f>
        <v/>
      </c>
      <c r="BN4" s="4" t="str">
        <f>IFERROR(HLOOKUP(BN$1,$AV4:$BG$178,ROWS($AV4:$AV$178),0),"")</f>
        <v/>
      </c>
      <c r="BO4" s="4" t="str">
        <f>IFERROR(HLOOKUP(BO$1,$AV4:$BH$178,ROWS($AV4:$AV$178),0),"")</f>
        <v/>
      </c>
      <c r="BT4" s="4" t="str">
        <f t="shared" ref="BT4:BT67" si="30">"if(Name() == ~"&amp;F4&amp;"~) { includeOK = "&amp;IF(AF4=1,"(DateNum() &gt;= "&amp;BJ4&amp;" AND DateNum() &lt; "&amp;BK4&amp;")",IF(AF4=2,"(DateNum() &gt;= "&amp;BJ4&amp;" AND DateNum() &lt; "&amp;BK4&amp;") OR (DateNum() &gt;= "&amp;BL4&amp;" AND DateNum() &lt; "&amp;BM4&amp;")","(DateNum() &gt;= "&amp;BJ4&amp;" AND DateNum() &lt; "&amp;BK4&amp;") OR (DateNum() &gt;= "&amp;BL4&amp;" AND DateNum() &lt; "&amp;BM4&amp;") OR (DateNum() &gt;= "&amp;BN4&amp;" and DateNum() &lt; "&amp;BO4&amp;" ) "))&amp;"; }"</f>
        <v>if(Name() == ~BLUESTARCO-BOM~) { includeOK = (DateNum() &gt;= 1080701 AND DateNum() &lt; 1110701); }</v>
      </c>
    </row>
    <row r="5" spans="1:73" x14ac:dyDescent="0.45">
      <c r="B5" s="4" t="str">
        <f>[1]Backtest!$L17</f>
        <v>Vedanta Ltd.</v>
      </c>
      <c r="C5" s="4" t="str">
        <f>VLOOKUP(B5,Sheet3!$C$3:$G$7520,5,FALSE)</f>
        <v>VEDL-BOM</v>
      </c>
      <c r="D5" s="4" t="str">
        <f t="shared" si="14"/>
        <v>VEDL-BOM,</v>
      </c>
      <c r="F5" s="4" t="s">
        <v>23733</v>
      </c>
      <c r="G5" s="4">
        <f t="shared" si="15"/>
        <v>1</v>
      </c>
      <c r="H5" s="4">
        <f t="shared" si="16"/>
        <v>1</v>
      </c>
      <c r="I5" s="4">
        <f t="shared" si="17"/>
        <v>0</v>
      </c>
      <c r="J5" s="4">
        <f t="shared" si="18"/>
        <v>0</v>
      </c>
      <c r="K5" s="4">
        <f t="shared" si="19"/>
        <v>0</v>
      </c>
      <c r="L5" s="4">
        <f t="shared" si="20"/>
        <v>0</v>
      </c>
      <c r="M5" s="4">
        <f t="shared" si="21"/>
        <v>0</v>
      </c>
      <c r="N5" s="4">
        <f t="shared" si="22"/>
        <v>0</v>
      </c>
      <c r="O5" s="4">
        <f t="shared" si="23"/>
        <v>0</v>
      </c>
      <c r="P5" s="4">
        <f t="shared" si="24"/>
        <v>0</v>
      </c>
      <c r="Q5" s="4">
        <f t="shared" si="25"/>
        <v>0</v>
      </c>
      <c r="R5" s="4">
        <f t="shared" si="26"/>
        <v>0</v>
      </c>
      <c r="T5" s="4">
        <f>IF(SUM($S5:S5)&gt;0,IF(AND(G5=1,F5&lt;&gt;1),1,IF(AND(G5=0,F5&lt;&gt;0),-1,0)),IF(AND(G5=1,F5&lt;&gt;1),1,0))</f>
        <v>1</v>
      </c>
      <c r="U5" s="4">
        <f>IF(SUM($S5:T5)&gt;0,IF(AND(H5=1,G5&lt;&gt;1),1,IF(AND(H5=0,G5&lt;&gt;0),-1,0)),IF(AND(H5=1,G5&lt;&gt;1),1,0))</f>
        <v>0</v>
      </c>
      <c r="V5" s="4">
        <f>IF(SUM($S5:U5)&gt;0,IF(AND(I5=1,H5&lt;&gt;1),1,IF(AND(I5=0,H5&lt;&gt;0),-1,0)),IF(AND(I5=1,H5&lt;&gt;1),1,0))</f>
        <v>-1</v>
      </c>
      <c r="W5" s="4">
        <f>IF(SUM($S5:V5)&gt;0,IF(AND(J5=1,I5&lt;&gt;1),1,IF(AND(J5=0,I5&lt;&gt;0),-1,0)),IF(AND(J5=1,I5&lt;&gt;1),1,0))</f>
        <v>0</v>
      </c>
      <c r="X5" s="4">
        <f>IF(SUM($S5:W5)&gt;0,IF(AND(K5=1,J5&lt;&gt;1),1,IF(AND(K5=0,J5&lt;&gt;0),-1,0)),IF(AND(K5=1,J5&lt;&gt;1),1,0))</f>
        <v>0</v>
      </c>
      <c r="Y5" s="4">
        <f>IF(SUM($S5:X5)&gt;0,IF(AND(L5=1,K5&lt;&gt;1),1,IF(AND(L5=0,K5&lt;&gt;0),-1,0)),IF(AND(L5=1,K5&lt;&gt;1),1,0))</f>
        <v>0</v>
      </c>
      <c r="Z5" s="4">
        <f>IF(SUM($S5:Y5)&gt;0,IF(AND(M5=1,L5&lt;&gt;1),1,IF(AND(M5=0,L5&lt;&gt;0),-1,0)),IF(AND(M5=1,L5&lt;&gt;1),1,0))</f>
        <v>0</v>
      </c>
      <c r="AA5" s="4">
        <f>IF(SUM($S5:Z5)&gt;0,IF(AND(N5=1,M5&lt;&gt;1),1,IF(AND(N5=0,M5&lt;&gt;0),-1,0)),IF(AND(N5=1,M5&lt;&gt;1),1,0))</f>
        <v>0</v>
      </c>
      <c r="AB5" s="4">
        <f>IF(SUM($S5:AA5)&gt;0,IF(AND(O5=1,N5&lt;&gt;1),1,IF(AND(O5=0,N5&lt;&gt;0),-1,0)),IF(AND(O5=1,N5&lt;&gt;1),1,0))</f>
        <v>0</v>
      </c>
      <c r="AC5" s="4">
        <f>IF(SUM($S5:AB5)&gt;0,IF(AND(P5=1,O5&lt;&gt;1),1,IF(AND(P5=0,O5&lt;&gt;0),-1,0)),IF(AND(P5=1,O5&lt;&gt;1),1,0))</f>
        <v>0</v>
      </c>
      <c r="AD5" s="4">
        <f>IF(SUM($S5:AC5)&gt;0,IF(AND(Q5=1,P5&lt;&gt;1),1,IF(AND(Q5=0,P5&lt;&gt;0),-1,0)),IF(AND(Q5=1,P5&lt;&gt;1),1,0))</f>
        <v>0</v>
      </c>
      <c r="AE5" s="4">
        <f>IF(SUM($S5:AD5)&gt;0,IF(AND(R5=1,Q5&lt;&gt;1),1,IF(AND(R5=0,Q5&lt;&gt;0),-1,0)),IF(AND(R5=1,Q5&lt;&gt;1),1,0))</f>
        <v>0</v>
      </c>
      <c r="AF5" s="4">
        <f t="shared" si="27"/>
        <v>1</v>
      </c>
      <c r="AH5" s="4">
        <f t="shared" si="2"/>
        <v>1080701</v>
      </c>
      <c r="AI5" s="4" t="str">
        <f t="shared" si="3"/>
        <v/>
      </c>
      <c r="AJ5" s="4">
        <f t="shared" si="4"/>
        <v>1100701</v>
      </c>
      <c r="AK5" s="4" t="str">
        <f t="shared" si="5"/>
        <v/>
      </c>
      <c r="AL5" s="4" t="str">
        <f t="shared" si="6"/>
        <v/>
      </c>
      <c r="AM5" s="4" t="str">
        <f t="shared" si="7"/>
        <v/>
      </c>
      <c r="AN5" s="4" t="str">
        <f t="shared" si="8"/>
        <v/>
      </c>
      <c r="AO5" s="4" t="str">
        <f t="shared" si="9"/>
        <v/>
      </c>
      <c r="AP5" s="4" t="str">
        <f t="shared" si="10"/>
        <v/>
      </c>
      <c r="AQ5" s="4" t="str">
        <f t="shared" si="11"/>
        <v/>
      </c>
      <c r="AR5" s="4" t="str">
        <f t="shared" si="12"/>
        <v/>
      </c>
      <c r="AS5" s="4" t="str">
        <f t="shared" si="13"/>
        <v/>
      </c>
      <c r="AT5" s="4" t="str">
        <f t="shared" si="28"/>
        <v/>
      </c>
      <c r="AV5" s="4">
        <f>COUNT($AH5:AH5)</f>
        <v>1</v>
      </c>
      <c r="AW5" s="4">
        <f>COUNT($AH5:AI5)</f>
        <v>1</v>
      </c>
      <c r="AX5" s="4">
        <f>COUNT($AH5:AJ5)</f>
        <v>2</v>
      </c>
      <c r="AY5" s="4">
        <f>COUNT($AH5:AK5)</f>
        <v>2</v>
      </c>
      <c r="AZ5" s="4">
        <f>COUNT($AH5:AL5)</f>
        <v>2</v>
      </c>
      <c r="BA5" s="4">
        <f>COUNT($AH5:AM5)</f>
        <v>2</v>
      </c>
      <c r="BB5" s="4">
        <f>COUNT($AH5:AN5)</f>
        <v>2</v>
      </c>
      <c r="BC5" s="4">
        <f>COUNT($AH5:AO5)</f>
        <v>2</v>
      </c>
      <c r="BD5" s="4">
        <f>COUNT($AH5:AP5)</f>
        <v>2</v>
      </c>
      <c r="BE5" s="4">
        <f>COUNT($AH5:AQ5)</f>
        <v>2</v>
      </c>
      <c r="BF5" s="4">
        <f>COUNT($AH5:AR5)</f>
        <v>2</v>
      </c>
      <c r="BG5" s="4">
        <f>COUNT($AH5:AS5)</f>
        <v>2</v>
      </c>
      <c r="BH5" s="4">
        <f t="shared" si="29"/>
        <v>2</v>
      </c>
      <c r="BJ5" s="4">
        <f>IFERROR(HLOOKUP(BJ$1,$AV5:$BG$178,ROWS($AV5:$AV$178),0),"")</f>
        <v>1080701</v>
      </c>
      <c r="BK5" s="4">
        <f>IFERROR(HLOOKUP(BK$1,$AV5:$BH$178,ROWS($AV5:$AV$178),0),"")</f>
        <v>1100701</v>
      </c>
      <c r="BL5" s="4" t="str">
        <f>IFERROR(HLOOKUP(BL$1,$AV5:$BG$178,ROWS($AV5:$AV$178),0),"")</f>
        <v/>
      </c>
      <c r="BM5" s="4" t="str">
        <f>IFERROR(HLOOKUP(BM$1,$AV5:$BH$178,ROWS($AV5:$AV$178),0),"")</f>
        <v/>
      </c>
      <c r="BN5" s="4" t="str">
        <f>IFERROR(HLOOKUP(BN$1,$AV5:$BG$178,ROWS($AV5:$AV$178),0),"")</f>
        <v/>
      </c>
      <c r="BO5" s="4" t="str">
        <f>IFERROR(HLOOKUP(BO$1,$AV5:$BH$178,ROWS($AV5:$AV$178),0),"")</f>
        <v/>
      </c>
      <c r="BT5" s="4" t="str">
        <f t="shared" si="30"/>
        <v>if(Name() == ~VEDL-BOM~) { includeOK = (DateNum() &gt;= 1080701 AND DateNum() &lt; 1100701); }</v>
      </c>
    </row>
    <row r="6" spans="1:73" x14ac:dyDescent="0.45">
      <c r="B6" s="4" t="str">
        <f>[1]Backtest!$L18</f>
        <v>Voltamp Transformers Ltd.</v>
      </c>
      <c r="C6" s="4" t="str">
        <f>VLOOKUP(B6,Sheet3!$C$3:$G$7520,5,FALSE)</f>
        <v>VOLTAMP-BOM</v>
      </c>
      <c r="D6" s="4" t="str">
        <f t="shared" si="14"/>
        <v>VOLTAMP-BOM,</v>
      </c>
      <c r="F6" s="4" t="s">
        <v>23399</v>
      </c>
      <c r="G6" s="4">
        <f t="shared" si="15"/>
        <v>1</v>
      </c>
      <c r="H6" s="4">
        <f t="shared" si="16"/>
        <v>0</v>
      </c>
      <c r="I6" s="4">
        <f t="shared" si="17"/>
        <v>0</v>
      </c>
      <c r="J6" s="4">
        <f t="shared" si="18"/>
        <v>0</v>
      </c>
      <c r="K6" s="4">
        <f t="shared" si="19"/>
        <v>0</v>
      </c>
      <c r="L6" s="4">
        <f t="shared" si="20"/>
        <v>0</v>
      </c>
      <c r="M6" s="4">
        <f t="shared" si="21"/>
        <v>0</v>
      </c>
      <c r="N6" s="4">
        <f t="shared" si="22"/>
        <v>0</v>
      </c>
      <c r="O6" s="4">
        <f t="shared" si="23"/>
        <v>0</v>
      </c>
      <c r="P6" s="4">
        <f t="shared" si="24"/>
        <v>0</v>
      </c>
      <c r="Q6" s="4">
        <f t="shared" si="25"/>
        <v>0</v>
      </c>
      <c r="R6" s="4">
        <f t="shared" si="26"/>
        <v>0</v>
      </c>
      <c r="T6" s="4">
        <f>IF(SUM($S6:S6)&gt;0,IF(AND(G6=1,F6&lt;&gt;1),1,IF(AND(G6=0,F6&lt;&gt;0),-1,0)),IF(AND(G6=1,F6&lt;&gt;1),1,0))</f>
        <v>1</v>
      </c>
      <c r="U6" s="4">
        <f>IF(SUM($S6:T6)&gt;0,IF(AND(H6=1,G6&lt;&gt;1),1,IF(AND(H6=0,G6&lt;&gt;0),-1,0)),IF(AND(H6=1,G6&lt;&gt;1),1,0))</f>
        <v>-1</v>
      </c>
      <c r="V6" s="4">
        <f>IF(SUM($S6:U6)&gt;0,IF(AND(I6=1,H6&lt;&gt;1),1,IF(AND(I6=0,H6&lt;&gt;0),-1,0)),IF(AND(I6=1,H6&lt;&gt;1),1,0))</f>
        <v>0</v>
      </c>
      <c r="W6" s="4">
        <f>IF(SUM($S6:V6)&gt;0,IF(AND(J6=1,I6&lt;&gt;1),1,IF(AND(J6=0,I6&lt;&gt;0),-1,0)),IF(AND(J6=1,I6&lt;&gt;1),1,0))</f>
        <v>0</v>
      </c>
      <c r="X6" s="4">
        <f>IF(SUM($S6:W6)&gt;0,IF(AND(K6=1,J6&lt;&gt;1),1,IF(AND(K6=0,J6&lt;&gt;0),-1,0)),IF(AND(K6=1,J6&lt;&gt;1),1,0))</f>
        <v>0</v>
      </c>
      <c r="Y6" s="4">
        <f>IF(SUM($S6:X6)&gt;0,IF(AND(L6=1,K6&lt;&gt;1),1,IF(AND(L6=0,K6&lt;&gt;0),-1,0)),IF(AND(L6=1,K6&lt;&gt;1),1,0))</f>
        <v>0</v>
      </c>
      <c r="Z6" s="4">
        <f>IF(SUM($S6:Y6)&gt;0,IF(AND(M6=1,L6&lt;&gt;1),1,IF(AND(M6=0,L6&lt;&gt;0),-1,0)),IF(AND(M6=1,L6&lt;&gt;1),1,0))</f>
        <v>0</v>
      </c>
      <c r="AA6" s="4">
        <f>IF(SUM($S6:Z6)&gt;0,IF(AND(N6=1,M6&lt;&gt;1),1,IF(AND(N6=0,M6&lt;&gt;0),-1,0)),IF(AND(N6=1,M6&lt;&gt;1),1,0))</f>
        <v>0</v>
      </c>
      <c r="AB6" s="4">
        <f>IF(SUM($S6:AA6)&gt;0,IF(AND(O6=1,N6&lt;&gt;1),1,IF(AND(O6=0,N6&lt;&gt;0),-1,0)),IF(AND(O6=1,N6&lt;&gt;1),1,0))</f>
        <v>0</v>
      </c>
      <c r="AC6" s="4">
        <f>IF(SUM($S6:AB6)&gt;0,IF(AND(P6=1,O6&lt;&gt;1),1,IF(AND(P6=0,O6&lt;&gt;0),-1,0)),IF(AND(P6=1,O6&lt;&gt;1),1,0))</f>
        <v>0</v>
      </c>
      <c r="AD6" s="4">
        <f>IF(SUM($S6:AC6)&gt;0,IF(AND(Q6=1,P6&lt;&gt;1),1,IF(AND(Q6=0,P6&lt;&gt;0),-1,0)),IF(AND(Q6=1,P6&lt;&gt;1),1,0))</f>
        <v>0</v>
      </c>
      <c r="AE6" s="4">
        <f>IF(SUM($S6:AD6)&gt;0,IF(AND(R6=1,Q6&lt;&gt;1),1,IF(AND(R6=0,Q6&lt;&gt;0),-1,0)),IF(AND(R6=1,Q6&lt;&gt;1),1,0))</f>
        <v>0</v>
      </c>
      <c r="AF6" s="4">
        <f t="shared" si="27"/>
        <v>1</v>
      </c>
      <c r="AH6" s="4">
        <f t="shared" si="2"/>
        <v>1080701</v>
      </c>
      <c r="AI6" s="4">
        <f t="shared" si="3"/>
        <v>1090701</v>
      </c>
      <c r="AJ6" s="4" t="str">
        <f t="shared" si="4"/>
        <v/>
      </c>
      <c r="AK6" s="4" t="str">
        <f t="shared" si="5"/>
        <v/>
      </c>
      <c r="AL6" s="4" t="str">
        <f t="shared" si="6"/>
        <v/>
      </c>
      <c r="AM6" s="4" t="str">
        <f t="shared" si="7"/>
        <v/>
      </c>
      <c r="AN6" s="4" t="str">
        <f t="shared" si="8"/>
        <v/>
      </c>
      <c r="AO6" s="4" t="str">
        <f t="shared" si="9"/>
        <v/>
      </c>
      <c r="AP6" s="4" t="str">
        <f t="shared" si="10"/>
        <v/>
      </c>
      <c r="AQ6" s="4" t="str">
        <f t="shared" si="11"/>
        <v/>
      </c>
      <c r="AR6" s="4" t="str">
        <f t="shared" si="12"/>
        <v/>
      </c>
      <c r="AS6" s="4" t="str">
        <f t="shared" si="13"/>
        <v/>
      </c>
      <c r="AT6" s="4" t="str">
        <f t="shared" si="28"/>
        <v/>
      </c>
      <c r="AV6" s="4">
        <f>COUNT($AH6:AH6)</f>
        <v>1</v>
      </c>
      <c r="AW6" s="4">
        <f>COUNT($AH6:AI6)</f>
        <v>2</v>
      </c>
      <c r="AX6" s="4">
        <f>COUNT($AH6:AJ6)</f>
        <v>2</v>
      </c>
      <c r="AY6" s="4">
        <f>COUNT($AH6:AK6)</f>
        <v>2</v>
      </c>
      <c r="AZ6" s="4">
        <f>COUNT($AH6:AL6)</f>
        <v>2</v>
      </c>
      <c r="BA6" s="4">
        <f>COUNT($AH6:AM6)</f>
        <v>2</v>
      </c>
      <c r="BB6" s="4">
        <f>COUNT($AH6:AN6)</f>
        <v>2</v>
      </c>
      <c r="BC6" s="4">
        <f>COUNT($AH6:AO6)</f>
        <v>2</v>
      </c>
      <c r="BD6" s="4">
        <f>COUNT($AH6:AP6)</f>
        <v>2</v>
      </c>
      <c r="BE6" s="4">
        <f>COUNT($AH6:AQ6)</f>
        <v>2</v>
      </c>
      <c r="BF6" s="4">
        <f>COUNT($AH6:AR6)</f>
        <v>2</v>
      </c>
      <c r="BG6" s="4">
        <f>COUNT($AH6:AS6)</f>
        <v>2</v>
      </c>
      <c r="BH6" s="4">
        <f t="shared" si="29"/>
        <v>2</v>
      </c>
      <c r="BJ6" s="4">
        <f>IFERROR(HLOOKUP(BJ$1,$AV6:$BG$178,ROWS($AV6:$AV$178),0),"")</f>
        <v>1080701</v>
      </c>
      <c r="BK6" s="4">
        <f>IFERROR(HLOOKUP(BK$1,$AV6:$BH$178,ROWS($AV6:$AV$178),0),"")</f>
        <v>1090701</v>
      </c>
      <c r="BL6" s="4" t="str">
        <f>IFERROR(HLOOKUP(BL$1,$AV6:$BG$178,ROWS($AV6:$AV$178),0),"")</f>
        <v/>
      </c>
      <c r="BM6" s="4" t="str">
        <f>IFERROR(HLOOKUP(BM$1,$AV6:$BH$178,ROWS($AV6:$AV$178),0),"")</f>
        <v/>
      </c>
      <c r="BN6" s="4" t="str">
        <f>IFERROR(HLOOKUP(BN$1,$AV6:$BG$178,ROWS($AV6:$AV$178),0),"")</f>
        <v/>
      </c>
      <c r="BO6" s="4" t="str">
        <f>IFERROR(HLOOKUP(BO$1,$AV6:$BH$178,ROWS($AV6:$AV$178),0),"")</f>
        <v/>
      </c>
      <c r="BT6" s="4" t="str">
        <f t="shared" si="30"/>
        <v>if(Name() == ~VOLTAMP-BOM~) { includeOK = (DateNum() &gt;= 1080701 AND DateNum() &lt; 1090701); }</v>
      </c>
    </row>
    <row r="7" spans="1:73" x14ac:dyDescent="0.45">
      <c r="B7" s="4" t="str">
        <f>[1]Backtest!$L19</f>
        <v>Nesco Ltd.</v>
      </c>
      <c r="C7" s="4" t="str">
        <f>VLOOKUP(B7,Sheet3!$C$3:$G$7520,5,FALSE)</f>
        <v>NESCO-BOM</v>
      </c>
      <c r="D7" s="4" t="str">
        <f t="shared" si="14"/>
        <v>NESCO-BOM,</v>
      </c>
      <c r="F7" s="4" t="s">
        <v>21083</v>
      </c>
      <c r="G7" s="4">
        <f t="shared" si="15"/>
        <v>1</v>
      </c>
      <c r="H7" s="4">
        <f t="shared" si="16"/>
        <v>0</v>
      </c>
      <c r="I7" s="4">
        <f t="shared" si="17"/>
        <v>1</v>
      </c>
      <c r="J7" s="4">
        <f t="shared" si="18"/>
        <v>1</v>
      </c>
      <c r="K7" s="4">
        <f t="shared" si="19"/>
        <v>1</v>
      </c>
      <c r="L7" s="4">
        <f t="shared" si="20"/>
        <v>0</v>
      </c>
      <c r="M7" s="4">
        <f t="shared" si="21"/>
        <v>0</v>
      </c>
      <c r="N7" s="4">
        <f t="shared" si="22"/>
        <v>0</v>
      </c>
      <c r="O7" s="4">
        <f t="shared" si="23"/>
        <v>0</v>
      </c>
      <c r="P7" s="4">
        <f t="shared" si="24"/>
        <v>0</v>
      </c>
      <c r="Q7" s="4">
        <f t="shared" si="25"/>
        <v>0</v>
      </c>
      <c r="R7" s="4">
        <f t="shared" si="26"/>
        <v>0</v>
      </c>
      <c r="T7" s="4">
        <f>IF(SUM($S7:S7)&gt;0,IF(AND(G7=1,F7&lt;&gt;1),1,IF(AND(G7=0,F7&lt;&gt;0),-1,0)),IF(AND(G7=1,F7&lt;&gt;1),1,0))</f>
        <v>1</v>
      </c>
      <c r="U7" s="4">
        <f>IF(SUM($S7:T7)&gt;0,IF(AND(H7=1,G7&lt;&gt;1),1,IF(AND(H7=0,G7&lt;&gt;0),-1,0)),IF(AND(H7=1,G7&lt;&gt;1),1,0))</f>
        <v>-1</v>
      </c>
      <c r="V7" s="4">
        <f>IF(SUM($S7:U7)&gt;0,IF(AND(I7=1,H7&lt;&gt;1),1,IF(AND(I7=0,H7&lt;&gt;0),-1,0)),IF(AND(I7=1,H7&lt;&gt;1),1,0))</f>
        <v>1</v>
      </c>
      <c r="W7" s="4">
        <f>IF(SUM($S7:V7)&gt;0,IF(AND(J7=1,I7&lt;&gt;1),1,IF(AND(J7=0,I7&lt;&gt;0),-1,0)),IF(AND(J7=1,I7&lt;&gt;1),1,0))</f>
        <v>0</v>
      </c>
      <c r="X7" s="4">
        <f>IF(SUM($S7:W7)&gt;0,IF(AND(K7=1,J7&lt;&gt;1),1,IF(AND(K7=0,J7&lt;&gt;0),-1,0)),IF(AND(K7=1,J7&lt;&gt;1),1,0))</f>
        <v>0</v>
      </c>
      <c r="Y7" s="4">
        <f>IF(SUM($S7:X7)&gt;0,IF(AND(L7=1,K7&lt;&gt;1),1,IF(AND(L7=0,K7&lt;&gt;0),-1,0)),IF(AND(L7=1,K7&lt;&gt;1),1,0))</f>
        <v>-1</v>
      </c>
      <c r="Z7" s="4">
        <f>IF(SUM($S7:Y7)&gt;0,IF(AND(M7=1,L7&lt;&gt;1),1,IF(AND(M7=0,L7&lt;&gt;0),-1,0)),IF(AND(M7=1,L7&lt;&gt;1),1,0))</f>
        <v>0</v>
      </c>
      <c r="AA7" s="4">
        <f>IF(SUM($S7:Z7)&gt;0,IF(AND(N7=1,M7&lt;&gt;1),1,IF(AND(N7=0,M7&lt;&gt;0),-1,0)),IF(AND(N7=1,M7&lt;&gt;1),1,0))</f>
        <v>0</v>
      </c>
      <c r="AB7" s="4">
        <f>IF(SUM($S7:AA7)&gt;0,IF(AND(O7=1,N7&lt;&gt;1),1,IF(AND(O7=0,N7&lt;&gt;0),-1,0)),IF(AND(O7=1,N7&lt;&gt;1),1,0))</f>
        <v>0</v>
      </c>
      <c r="AC7" s="4">
        <f>IF(SUM($S7:AB7)&gt;0,IF(AND(P7=1,O7&lt;&gt;1),1,IF(AND(P7=0,O7&lt;&gt;0),-1,0)),IF(AND(P7=1,O7&lt;&gt;1),1,0))</f>
        <v>0</v>
      </c>
      <c r="AD7" s="4">
        <f>IF(SUM($S7:AC7)&gt;0,IF(AND(Q7=1,P7&lt;&gt;1),1,IF(AND(Q7=0,P7&lt;&gt;0),-1,0)),IF(AND(Q7=1,P7&lt;&gt;1),1,0))</f>
        <v>0</v>
      </c>
      <c r="AE7" s="4">
        <f>IF(SUM($S7:AD7)&gt;0,IF(AND(R7=1,Q7&lt;&gt;1),1,IF(AND(R7=0,Q7&lt;&gt;0),-1,0)),IF(AND(R7=1,Q7&lt;&gt;1),1,0))</f>
        <v>0</v>
      </c>
      <c r="AF7" s="4">
        <f t="shared" si="27"/>
        <v>2</v>
      </c>
      <c r="AH7" s="4">
        <f t="shared" si="2"/>
        <v>1080701</v>
      </c>
      <c r="AI7" s="4">
        <f t="shared" si="3"/>
        <v>1090701</v>
      </c>
      <c r="AJ7" s="4">
        <f t="shared" si="4"/>
        <v>1100701</v>
      </c>
      <c r="AK7" s="4" t="str">
        <f t="shared" si="5"/>
        <v/>
      </c>
      <c r="AL7" s="4" t="str">
        <f t="shared" si="6"/>
        <v/>
      </c>
      <c r="AM7" s="4">
        <f t="shared" si="7"/>
        <v>1130701</v>
      </c>
      <c r="AN7" s="4" t="str">
        <f t="shared" si="8"/>
        <v/>
      </c>
      <c r="AO7" s="4" t="str">
        <f t="shared" si="9"/>
        <v/>
      </c>
      <c r="AP7" s="4" t="str">
        <f t="shared" si="10"/>
        <v/>
      </c>
      <c r="AQ7" s="4" t="str">
        <f t="shared" si="11"/>
        <v/>
      </c>
      <c r="AR7" s="4" t="str">
        <f t="shared" si="12"/>
        <v/>
      </c>
      <c r="AS7" s="4" t="str">
        <f t="shared" si="13"/>
        <v/>
      </c>
      <c r="AT7" s="4" t="str">
        <f t="shared" si="28"/>
        <v/>
      </c>
      <c r="AV7" s="4">
        <f>COUNT($AH7:AH7)</f>
        <v>1</v>
      </c>
      <c r="AW7" s="4">
        <f>COUNT($AH7:AI7)</f>
        <v>2</v>
      </c>
      <c r="AX7" s="4">
        <f>COUNT($AH7:AJ7)</f>
        <v>3</v>
      </c>
      <c r="AY7" s="4">
        <f>COUNT($AH7:AK7)</f>
        <v>3</v>
      </c>
      <c r="AZ7" s="4">
        <f>COUNT($AH7:AL7)</f>
        <v>3</v>
      </c>
      <c r="BA7" s="4">
        <f>COUNT($AH7:AM7)</f>
        <v>4</v>
      </c>
      <c r="BB7" s="4">
        <f>COUNT($AH7:AN7)</f>
        <v>4</v>
      </c>
      <c r="BC7" s="4">
        <f>COUNT($AH7:AO7)</f>
        <v>4</v>
      </c>
      <c r="BD7" s="4">
        <f>COUNT($AH7:AP7)</f>
        <v>4</v>
      </c>
      <c r="BE7" s="4">
        <f>COUNT($AH7:AQ7)</f>
        <v>4</v>
      </c>
      <c r="BF7" s="4">
        <f>COUNT($AH7:AR7)</f>
        <v>4</v>
      </c>
      <c r="BG7" s="4">
        <f>COUNT($AH7:AS7)</f>
        <v>4</v>
      </c>
      <c r="BH7" s="4">
        <f t="shared" si="29"/>
        <v>4</v>
      </c>
      <c r="BJ7" s="4">
        <f>IFERROR(HLOOKUP(BJ$1,$AV7:$BG$178,ROWS($AV7:$AV$178),0),"")</f>
        <v>1080701</v>
      </c>
      <c r="BK7" s="4">
        <f>IFERROR(HLOOKUP(BK$1,$AV7:$BH$178,ROWS($AV7:$AV$178),0),"")</f>
        <v>1090701</v>
      </c>
      <c r="BL7" s="4">
        <f>IFERROR(HLOOKUP(BL$1,$AV7:$BG$178,ROWS($AV7:$AV$178),0),"")</f>
        <v>1100701</v>
      </c>
      <c r="BM7" s="4">
        <f>IFERROR(HLOOKUP(BM$1,$AV7:$BH$178,ROWS($AV7:$AV$178),0),"")</f>
        <v>1130701</v>
      </c>
      <c r="BN7" s="4" t="str">
        <f>IFERROR(HLOOKUP(BN$1,$AV7:$BG$178,ROWS($AV7:$AV$178),0),"")</f>
        <v/>
      </c>
      <c r="BO7" s="4" t="str">
        <f>IFERROR(HLOOKUP(BO$1,$AV7:$BH$178,ROWS($AV7:$AV$178),0),"")</f>
        <v/>
      </c>
      <c r="BT7" s="4" t="str">
        <f t="shared" si="30"/>
        <v>if(Name() == ~NESCO-BOM~) { includeOK = (DateNum() &gt;= 1080701 AND DateNum() &lt; 1090701) OR (DateNum() &gt;= 1100701 AND DateNum() &lt; 1130701); }</v>
      </c>
    </row>
    <row r="8" spans="1:73" x14ac:dyDescent="0.45">
      <c r="B8" s="4" t="str">
        <f>[1]Backtest!$L20</f>
        <v>Tech Mahindra Ltd.</v>
      </c>
      <c r="C8" s="4" t="str">
        <f>VLOOKUP(B8,Sheet3!$C$3:$G$7520,5,FALSE)</f>
        <v>TECHM-BOM</v>
      </c>
      <c r="D8" s="4" t="str">
        <f t="shared" si="14"/>
        <v>TECHM-BOM,</v>
      </c>
      <c r="F8" s="4" t="s">
        <v>22903</v>
      </c>
      <c r="G8" s="4">
        <f t="shared" si="15"/>
        <v>1</v>
      </c>
      <c r="H8" s="4">
        <f t="shared" si="16"/>
        <v>1</v>
      </c>
      <c r="I8" s="4">
        <f t="shared" si="17"/>
        <v>0</v>
      </c>
      <c r="J8" s="4">
        <f t="shared" si="18"/>
        <v>0</v>
      </c>
      <c r="K8" s="4">
        <f t="shared" si="19"/>
        <v>0</v>
      </c>
      <c r="L8" s="4">
        <f t="shared" si="20"/>
        <v>0</v>
      </c>
      <c r="M8" s="4">
        <f t="shared" si="21"/>
        <v>0</v>
      </c>
      <c r="N8" s="4">
        <f t="shared" si="22"/>
        <v>0</v>
      </c>
      <c r="O8" s="4">
        <f t="shared" si="23"/>
        <v>0</v>
      </c>
      <c r="P8" s="4">
        <f t="shared" si="24"/>
        <v>0</v>
      </c>
      <c r="Q8" s="4">
        <f t="shared" si="25"/>
        <v>0</v>
      </c>
      <c r="R8" s="4">
        <f t="shared" si="26"/>
        <v>0</v>
      </c>
      <c r="T8" s="4">
        <f>IF(SUM($S8:S8)&gt;0,IF(AND(G8=1,F8&lt;&gt;1),1,IF(AND(G8=0,F8&lt;&gt;0),-1,0)),IF(AND(G8=1,F8&lt;&gt;1),1,0))</f>
        <v>1</v>
      </c>
      <c r="U8" s="4">
        <f>IF(SUM($S8:T8)&gt;0,IF(AND(H8=1,G8&lt;&gt;1),1,IF(AND(H8=0,G8&lt;&gt;0),-1,0)),IF(AND(H8=1,G8&lt;&gt;1),1,0))</f>
        <v>0</v>
      </c>
      <c r="V8" s="4">
        <f>IF(SUM($S8:U8)&gt;0,IF(AND(I8=1,H8&lt;&gt;1),1,IF(AND(I8=0,H8&lt;&gt;0),-1,0)),IF(AND(I8=1,H8&lt;&gt;1),1,0))</f>
        <v>-1</v>
      </c>
      <c r="W8" s="4">
        <f>IF(SUM($S8:V8)&gt;0,IF(AND(J8=1,I8&lt;&gt;1),1,IF(AND(J8=0,I8&lt;&gt;0),-1,0)),IF(AND(J8=1,I8&lt;&gt;1),1,0))</f>
        <v>0</v>
      </c>
      <c r="X8" s="4">
        <f>IF(SUM($S8:W8)&gt;0,IF(AND(K8=1,J8&lt;&gt;1),1,IF(AND(K8=0,J8&lt;&gt;0),-1,0)),IF(AND(K8=1,J8&lt;&gt;1),1,0))</f>
        <v>0</v>
      </c>
      <c r="Y8" s="4">
        <f>IF(SUM($S8:X8)&gt;0,IF(AND(L8=1,K8&lt;&gt;1),1,IF(AND(L8=0,K8&lt;&gt;0),-1,0)),IF(AND(L8=1,K8&lt;&gt;1),1,0))</f>
        <v>0</v>
      </c>
      <c r="Z8" s="4">
        <f>IF(SUM($S8:Y8)&gt;0,IF(AND(M8=1,L8&lt;&gt;1),1,IF(AND(M8=0,L8&lt;&gt;0),-1,0)),IF(AND(M8=1,L8&lt;&gt;1),1,0))</f>
        <v>0</v>
      </c>
      <c r="AA8" s="4">
        <f>IF(SUM($S8:Z8)&gt;0,IF(AND(N8=1,M8&lt;&gt;1),1,IF(AND(N8=0,M8&lt;&gt;0),-1,0)),IF(AND(N8=1,M8&lt;&gt;1),1,0))</f>
        <v>0</v>
      </c>
      <c r="AB8" s="4">
        <f>IF(SUM($S8:AA8)&gt;0,IF(AND(O8=1,N8&lt;&gt;1),1,IF(AND(O8=0,N8&lt;&gt;0),-1,0)),IF(AND(O8=1,N8&lt;&gt;1),1,0))</f>
        <v>0</v>
      </c>
      <c r="AC8" s="4">
        <f>IF(SUM($S8:AB8)&gt;0,IF(AND(P8=1,O8&lt;&gt;1),1,IF(AND(P8=0,O8&lt;&gt;0),-1,0)),IF(AND(P8=1,O8&lt;&gt;1),1,0))</f>
        <v>0</v>
      </c>
      <c r="AD8" s="4">
        <f>IF(SUM($S8:AC8)&gt;0,IF(AND(Q8=1,P8&lt;&gt;1),1,IF(AND(Q8=0,P8&lt;&gt;0),-1,0)),IF(AND(Q8=1,P8&lt;&gt;1),1,0))</f>
        <v>0</v>
      </c>
      <c r="AE8" s="4">
        <f>IF(SUM($S8:AD8)&gt;0,IF(AND(R8=1,Q8&lt;&gt;1),1,IF(AND(R8=0,Q8&lt;&gt;0),-1,0)),IF(AND(R8=1,Q8&lt;&gt;1),1,0))</f>
        <v>0</v>
      </c>
      <c r="AF8" s="4">
        <f t="shared" si="27"/>
        <v>1</v>
      </c>
      <c r="AH8" s="4">
        <f t="shared" si="2"/>
        <v>1080701</v>
      </c>
      <c r="AI8" s="4" t="str">
        <f t="shared" si="3"/>
        <v/>
      </c>
      <c r="AJ8" s="4">
        <f t="shared" si="4"/>
        <v>1100701</v>
      </c>
      <c r="AK8" s="4" t="str">
        <f t="shared" si="5"/>
        <v/>
      </c>
      <c r="AL8" s="4" t="str">
        <f t="shared" si="6"/>
        <v/>
      </c>
      <c r="AM8" s="4" t="str">
        <f t="shared" si="7"/>
        <v/>
      </c>
      <c r="AN8" s="4" t="str">
        <f t="shared" si="8"/>
        <v/>
      </c>
      <c r="AO8" s="4" t="str">
        <f t="shared" si="9"/>
        <v/>
      </c>
      <c r="AP8" s="4" t="str">
        <f t="shared" si="10"/>
        <v/>
      </c>
      <c r="AQ8" s="4" t="str">
        <f t="shared" si="11"/>
        <v/>
      </c>
      <c r="AR8" s="4" t="str">
        <f t="shared" si="12"/>
        <v/>
      </c>
      <c r="AS8" s="4" t="str">
        <f t="shared" si="13"/>
        <v/>
      </c>
      <c r="AT8" s="4" t="str">
        <f t="shared" si="28"/>
        <v/>
      </c>
      <c r="AV8" s="4">
        <f>COUNT($AH8:AH8)</f>
        <v>1</v>
      </c>
      <c r="AW8" s="4">
        <f>COUNT($AH8:AI8)</f>
        <v>1</v>
      </c>
      <c r="AX8" s="4">
        <f>COUNT($AH8:AJ8)</f>
        <v>2</v>
      </c>
      <c r="AY8" s="4">
        <f>COUNT($AH8:AK8)</f>
        <v>2</v>
      </c>
      <c r="AZ8" s="4">
        <f>COUNT($AH8:AL8)</f>
        <v>2</v>
      </c>
      <c r="BA8" s="4">
        <f>COUNT($AH8:AM8)</f>
        <v>2</v>
      </c>
      <c r="BB8" s="4">
        <f>COUNT($AH8:AN8)</f>
        <v>2</v>
      </c>
      <c r="BC8" s="4">
        <f>COUNT($AH8:AO8)</f>
        <v>2</v>
      </c>
      <c r="BD8" s="4">
        <f>COUNT($AH8:AP8)</f>
        <v>2</v>
      </c>
      <c r="BE8" s="4">
        <f>COUNT($AH8:AQ8)</f>
        <v>2</v>
      </c>
      <c r="BF8" s="4">
        <f>COUNT($AH8:AR8)</f>
        <v>2</v>
      </c>
      <c r="BG8" s="4">
        <f>COUNT($AH8:AS8)</f>
        <v>2</v>
      </c>
      <c r="BH8" s="4">
        <f t="shared" si="29"/>
        <v>2</v>
      </c>
      <c r="BJ8" s="4">
        <f>IFERROR(HLOOKUP(BJ$1,$AV8:$BG$178,ROWS($AV8:$AV$178),0),"")</f>
        <v>1080701</v>
      </c>
      <c r="BK8" s="4">
        <f>IFERROR(HLOOKUP(BK$1,$AV8:$BH$178,ROWS($AV8:$AV$178),0),"")</f>
        <v>1100701</v>
      </c>
      <c r="BL8" s="4" t="str">
        <f>IFERROR(HLOOKUP(BL$1,$AV8:$BG$178,ROWS($AV8:$AV$178),0),"")</f>
        <v/>
      </c>
      <c r="BM8" s="4" t="str">
        <f>IFERROR(HLOOKUP(BM$1,$AV8:$BH$178,ROWS($AV8:$AV$178),0),"")</f>
        <v/>
      </c>
      <c r="BN8" s="4" t="str">
        <f>IFERROR(HLOOKUP(BN$1,$AV8:$BG$178,ROWS($AV8:$AV$178),0),"")</f>
        <v/>
      </c>
      <c r="BO8" s="4" t="str">
        <f>IFERROR(HLOOKUP(BO$1,$AV8:$BH$178,ROWS($AV8:$AV$178),0),"")</f>
        <v/>
      </c>
      <c r="BT8" s="4" t="str">
        <f t="shared" si="30"/>
        <v>if(Name() == ~TECHM-BOM~) { includeOK = (DateNum() &gt;= 1080701 AND DateNum() &lt; 1100701); }</v>
      </c>
    </row>
    <row r="9" spans="1:73" x14ac:dyDescent="0.45">
      <c r="B9" s="4" t="str">
        <f>[1]Backtest!$L21</f>
        <v>Bharat Bijlee Ltd.</v>
      </c>
      <c r="C9" s="4" t="str">
        <f>VLOOKUP(B9,Sheet3!$C$3:$G$7520,5,FALSE)</f>
        <v>BBL-BOM</v>
      </c>
      <c r="D9" s="4" t="str">
        <f t="shared" si="14"/>
        <v>BBL-BOM,</v>
      </c>
      <c r="F9" s="4" t="s">
        <v>18424</v>
      </c>
      <c r="G9" s="4">
        <f t="shared" si="15"/>
        <v>1</v>
      </c>
      <c r="H9" s="4">
        <f t="shared" si="16"/>
        <v>0</v>
      </c>
      <c r="I9" s="4">
        <f t="shared" si="17"/>
        <v>0</v>
      </c>
      <c r="J9" s="4">
        <f t="shared" si="18"/>
        <v>0</v>
      </c>
      <c r="K9" s="4">
        <f t="shared" si="19"/>
        <v>0</v>
      </c>
      <c r="L9" s="4">
        <f t="shared" si="20"/>
        <v>0</v>
      </c>
      <c r="M9" s="4">
        <f t="shared" si="21"/>
        <v>0</v>
      </c>
      <c r="N9" s="4">
        <f t="shared" si="22"/>
        <v>0</v>
      </c>
      <c r="O9" s="4">
        <f t="shared" si="23"/>
        <v>0</v>
      </c>
      <c r="P9" s="4">
        <f t="shared" si="24"/>
        <v>0</v>
      </c>
      <c r="Q9" s="4">
        <f t="shared" si="25"/>
        <v>0</v>
      </c>
      <c r="R9" s="4">
        <f t="shared" si="26"/>
        <v>0</v>
      </c>
      <c r="T9" s="4">
        <f>IF(SUM($S9:S9)&gt;0,IF(AND(G9=1,F9&lt;&gt;1),1,IF(AND(G9=0,F9&lt;&gt;0),-1,0)),IF(AND(G9=1,F9&lt;&gt;1),1,0))</f>
        <v>1</v>
      </c>
      <c r="U9" s="4">
        <f>IF(SUM($S9:T9)&gt;0,IF(AND(H9=1,G9&lt;&gt;1),1,IF(AND(H9=0,G9&lt;&gt;0),-1,0)),IF(AND(H9=1,G9&lt;&gt;1),1,0))</f>
        <v>-1</v>
      </c>
      <c r="V9" s="4">
        <f>IF(SUM($S9:U9)&gt;0,IF(AND(I9=1,H9&lt;&gt;1),1,IF(AND(I9=0,H9&lt;&gt;0),-1,0)),IF(AND(I9=1,H9&lt;&gt;1),1,0))</f>
        <v>0</v>
      </c>
      <c r="W9" s="4">
        <f>IF(SUM($S9:V9)&gt;0,IF(AND(J9=1,I9&lt;&gt;1),1,IF(AND(J9=0,I9&lt;&gt;0),-1,0)),IF(AND(J9=1,I9&lt;&gt;1),1,0))</f>
        <v>0</v>
      </c>
      <c r="X9" s="4">
        <f>IF(SUM($S9:W9)&gt;0,IF(AND(K9=1,J9&lt;&gt;1),1,IF(AND(K9=0,J9&lt;&gt;0),-1,0)),IF(AND(K9=1,J9&lt;&gt;1),1,0))</f>
        <v>0</v>
      </c>
      <c r="Y9" s="4">
        <f>IF(SUM($S9:X9)&gt;0,IF(AND(L9=1,K9&lt;&gt;1),1,IF(AND(L9=0,K9&lt;&gt;0),-1,0)),IF(AND(L9=1,K9&lt;&gt;1),1,0))</f>
        <v>0</v>
      </c>
      <c r="Z9" s="4">
        <f>IF(SUM($S9:Y9)&gt;0,IF(AND(M9=1,L9&lt;&gt;1),1,IF(AND(M9=0,L9&lt;&gt;0),-1,0)),IF(AND(M9=1,L9&lt;&gt;1),1,0))</f>
        <v>0</v>
      </c>
      <c r="AA9" s="4">
        <f>IF(SUM($S9:Z9)&gt;0,IF(AND(N9=1,M9&lt;&gt;1),1,IF(AND(N9=0,M9&lt;&gt;0),-1,0)),IF(AND(N9=1,M9&lt;&gt;1),1,0))</f>
        <v>0</v>
      </c>
      <c r="AB9" s="4">
        <f>IF(SUM($S9:AA9)&gt;0,IF(AND(O9=1,N9&lt;&gt;1),1,IF(AND(O9=0,N9&lt;&gt;0),-1,0)),IF(AND(O9=1,N9&lt;&gt;1),1,0))</f>
        <v>0</v>
      </c>
      <c r="AC9" s="4">
        <f>IF(SUM($S9:AB9)&gt;0,IF(AND(P9=1,O9&lt;&gt;1),1,IF(AND(P9=0,O9&lt;&gt;0),-1,0)),IF(AND(P9=1,O9&lt;&gt;1),1,0))</f>
        <v>0</v>
      </c>
      <c r="AD9" s="4">
        <f>IF(SUM($S9:AC9)&gt;0,IF(AND(Q9=1,P9&lt;&gt;1),1,IF(AND(Q9=0,P9&lt;&gt;0),-1,0)),IF(AND(Q9=1,P9&lt;&gt;1),1,0))</f>
        <v>0</v>
      </c>
      <c r="AE9" s="4">
        <f>IF(SUM($S9:AD9)&gt;0,IF(AND(R9=1,Q9&lt;&gt;1),1,IF(AND(R9=0,Q9&lt;&gt;0),-1,0)),IF(AND(R9=1,Q9&lt;&gt;1),1,0))</f>
        <v>0</v>
      </c>
      <c r="AF9" s="4">
        <f t="shared" si="27"/>
        <v>1</v>
      </c>
      <c r="AH9" s="4">
        <f t="shared" si="2"/>
        <v>1080701</v>
      </c>
      <c r="AI9" s="4">
        <f t="shared" si="3"/>
        <v>1090701</v>
      </c>
      <c r="AJ9" s="4" t="str">
        <f t="shared" si="4"/>
        <v/>
      </c>
      <c r="AK9" s="4" t="str">
        <f t="shared" si="5"/>
        <v/>
      </c>
      <c r="AL9" s="4" t="str">
        <f t="shared" si="6"/>
        <v/>
      </c>
      <c r="AM9" s="4" t="str">
        <f t="shared" si="7"/>
        <v/>
      </c>
      <c r="AN9" s="4" t="str">
        <f t="shared" si="8"/>
        <v/>
      </c>
      <c r="AO9" s="4" t="str">
        <f t="shared" si="9"/>
        <v/>
      </c>
      <c r="AP9" s="4" t="str">
        <f t="shared" si="10"/>
        <v/>
      </c>
      <c r="AQ9" s="4" t="str">
        <f t="shared" si="11"/>
        <v/>
      </c>
      <c r="AR9" s="4" t="str">
        <f t="shared" si="12"/>
        <v/>
      </c>
      <c r="AS9" s="4" t="str">
        <f t="shared" si="13"/>
        <v/>
      </c>
      <c r="AT9" s="4" t="str">
        <f t="shared" si="28"/>
        <v/>
      </c>
      <c r="AV9" s="4">
        <f>COUNT($AH9:AH9)</f>
        <v>1</v>
      </c>
      <c r="AW9" s="4">
        <f>COUNT($AH9:AI9)</f>
        <v>2</v>
      </c>
      <c r="AX9" s="4">
        <f>COUNT($AH9:AJ9)</f>
        <v>2</v>
      </c>
      <c r="AY9" s="4">
        <f>COUNT($AH9:AK9)</f>
        <v>2</v>
      </c>
      <c r="AZ9" s="4">
        <f>COUNT($AH9:AL9)</f>
        <v>2</v>
      </c>
      <c r="BA9" s="4">
        <f>COUNT($AH9:AM9)</f>
        <v>2</v>
      </c>
      <c r="BB9" s="4">
        <f>COUNT($AH9:AN9)</f>
        <v>2</v>
      </c>
      <c r="BC9" s="4">
        <f>COUNT($AH9:AO9)</f>
        <v>2</v>
      </c>
      <c r="BD9" s="4">
        <f>COUNT($AH9:AP9)</f>
        <v>2</v>
      </c>
      <c r="BE9" s="4">
        <f>COUNT($AH9:AQ9)</f>
        <v>2</v>
      </c>
      <c r="BF9" s="4">
        <f>COUNT($AH9:AR9)</f>
        <v>2</v>
      </c>
      <c r="BG9" s="4">
        <f>COUNT($AH9:AS9)</f>
        <v>2</v>
      </c>
      <c r="BH9" s="4">
        <f t="shared" si="29"/>
        <v>2</v>
      </c>
      <c r="BJ9" s="4">
        <f>IFERROR(HLOOKUP(BJ$1,$AV9:$BG$178,ROWS($AV9:$AV$178),0),"")</f>
        <v>1080701</v>
      </c>
      <c r="BK9" s="4">
        <f>IFERROR(HLOOKUP(BK$1,$AV9:$BH$178,ROWS($AV9:$AV$178),0),"")</f>
        <v>1090701</v>
      </c>
      <c r="BL9" s="4" t="str">
        <f>IFERROR(HLOOKUP(BL$1,$AV9:$BG$178,ROWS($AV9:$AV$178),0),"")</f>
        <v/>
      </c>
      <c r="BM9" s="4" t="str">
        <f>IFERROR(HLOOKUP(BM$1,$AV9:$BH$178,ROWS($AV9:$AV$178),0),"")</f>
        <v/>
      </c>
      <c r="BN9" s="4" t="str">
        <f>IFERROR(HLOOKUP(BN$1,$AV9:$BG$178,ROWS($AV9:$AV$178),0),"")</f>
        <v/>
      </c>
      <c r="BO9" s="4" t="str">
        <f>IFERROR(HLOOKUP(BO$1,$AV9:$BH$178,ROWS($AV9:$AV$178),0),"")</f>
        <v/>
      </c>
      <c r="BT9" s="4" t="str">
        <f t="shared" si="30"/>
        <v>if(Name() == ~BBL-BOM~) { includeOK = (DateNum() &gt;= 1080701 AND DateNum() &lt; 1090701); }</v>
      </c>
    </row>
    <row r="10" spans="1:73" x14ac:dyDescent="0.45">
      <c r="B10" s="4" t="str">
        <f>[1]Backtest!$L22</f>
        <v>63 Moons Technologies Ltd.</v>
      </c>
      <c r="C10" s="4" t="str">
        <f>VLOOKUP(B10,Sheet3!$C$3:$G$7520,5,FALSE)</f>
        <v>63MOONS-BOM</v>
      </c>
      <c r="D10" s="4" t="str">
        <f t="shared" si="14"/>
        <v>63MOONS-BOM,</v>
      </c>
      <c r="F10" s="4" t="s">
        <v>17780</v>
      </c>
      <c r="G10" s="4">
        <f t="shared" si="15"/>
        <v>1</v>
      </c>
      <c r="H10" s="4">
        <f t="shared" si="16"/>
        <v>0</v>
      </c>
      <c r="I10" s="4">
        <f t="shared" si="17"/>
        <v>0</v>
      </c>
      <c r="J10" s="4">
        <f t="shared" si="18"/>
        <v>0</v>
      </c>
      <c r="K10" s="4">
        <f t="shared" si="19"/>
        <v>0</v>
      </c>
      <c r="L10" s="4">
        <f t="shared" si="20"/>
        <v>0</v>
      </c>
      <c r="M10" s="4">
        <f t="shared" si="21"/>
        <v>0</v>
      </c>
      <c r="N10" s="4">
        <f t="shared" si="22"/>
        <v>0</v>
      </c>
      <c r="O10" s="4">
        <f t="shared" si="23"/>
        <v>0</v>
      </c>
      <c r="P10" s="4">
        <f t="shared" si="24"/>
        <v>0</v>
      </c>
      <c r="Q10" s="4">
        <f t="shared" si="25"/>
        <v>0</v>
      </c>
      <c r="R10" s="4">
        <f t="shared" si="26"/>
        <v>0</v>
      </c>
      <c r="T10" s="4">
        <f>IF(SUM($S10:S10)&gt;0,IF(AND(G10=1,F10&lt;&gt;1),1,IF(AND(G10=0,F10&lt;&gt;0),-1,0)),IF(AND(G10=1,F10&lt;&gt;1),1,0))</f>
        <v>1</v>
      </c>
      <c r="U10" s="4">
        <f>IF(SUM($S10:T10)&gt;0,IF(AND(H10=1,G10&lt;&gt;1),1,IF(AND(H10=0,G10&lt;&gt;0),-1,0)),IF(AND(H10=1,G10&lt;&gt;1),1,0))</f>
        <v>-1</v>
      </c>
      <c r="V10" s="4">
        <f>IF(SUM($S10:U10)&gt;0,IF(AND(I10=1,H10&lt;&gt;1),1,IF(AND(I10=0,H10&lt;&gt;0),-1,0)),IF(AND(I10=1,H10&lt;&gt;1),1,0))</f>
        <v>0</v>
      </c>
      <c r="W10" s="4">
        <f>IF(SUM($S10:V10)&gt;0,IF(AND(J10=1,I10&lt;&gt;1),1,IF(AND(J10=0,I10&lt;&gt;0),-1,0)),IF(AND(J10=1,I10&lt;&gt;1),1,0))</f>
        <v>0</v>
      </c>
      <c r="X10" s="4">
        <f>IF(SUM($S10:W10)&gt;0,IF(AND(K10=1,J10&lt;&gt;1),1,IF(AND(K10=0,J10&lt;&gt;0),-1,0)),IF(AND(K10=1,J10&lt;&gt;1),1,0))</f>
        <v>0</v>
      </c>
      <c r="Y10" s="4">
        <f>IF(SUM($S10:X10)&gt;0,IF(AND(L10=1,K10&lt;&gt;1),1,IF(AND(L10=0,K10&lt;&gt;0),-1,0)),IF(AND(L10=1,K10&lt;&gt;1),1,0))</f>
        <v>0</v>
      </c>
      <c r="Z10" s="4">
        <f>IF(SUM($S10:Y10)&gt;0,IF(AND(M10=1,L10&lt;&gt;1),1,IF(AND(M10=0,L10&lt;&gt;0),-1,0)),IF(AND(M10=1,L10&lt;&gt;1),1,0))</f>
        <v>0</v>
      </c>
      <c r="AA10" s="4">
        <f>IF(SUM($S10:Z10)&gt;0,IF(AND(N10=1,M10&lt;&gt;1),1,IF(AND(N10=0,M10&lt;&gt;0),-1,0)),IF(AND(N10=1,M10&lt;&gt;1),1,0))</f>
        <v>0</v>
      </c>
      <c r="AB10" s="4">
        <f>IF(SUM($S10:AA10)&gt;0,IF(AND(O10=1,N10&lt;&gt;1),1,IF(AND(O10=0,N10&lt;&gt;0),-1,0)),IF(AND(O10=1,N10&lt;&gt;1),1,0))</f>
        <v>0</v>
      </c>
      <c r="AC10" s="4">
        <f>IF(SUM($S10:AB10)&gt;0,IF(AND(P10=1,O10&lt;&gt;1),1,IF(AND(P10=0,O10&lt;&gt;0),-1,0)),IF(AND(P10=1,O10&lt;&gt;1),1,0))</f>
        <v>0</v>
      </c>
      <c r="AD10" s="4">
        <f>IF(SUM($S10:AC10)&gt;0,IF(AND(Q10=1,P10&lt;&gt;1),1,IF(AND(Q10=0,P10&lt;&gt;0),-1,0)),IF(AND(Q10=1,P10&lt;&gt;1),1,0))</f>
        <v>0</v>
      </c>
      <c r="AE10" s="4">
        <f>IF(SUM($S10:AD10)&gt;0,IF(AND(R10=1,Q10&lt;&gt;1),1,IF(AND(R10=0,Q10&lt;&gt;0),-1,0)),IF(AND(R10=1,Q10&lt;&gt;1),1,0))</f>
        <v>0</v>
      </c>
      <c r="AF10" s="4">
        <f t="shared" si="27"/>
        <v>1</v>
      </c>
      <c r="AH10" s="4">
        <f t="shared" si="2"/>
        <v>1080701</v>
      </c>
      <c r="AI10" s="4">
        <f t="shared" si="3"/>
        <v>1090701</v>
      </c>
      <c r="AJ10" s="4" t="str">
        <f t="shared" si="4"/>
        <v/>
      </c>
      <c r="AK10" s="4" t="str">
        <f t="shared" si="5"/>
        <v/>
      </c>
      <c r="AL10" s="4" t="str">
        <f t="shared" si="6"/>
        <v/>
      </c>
      <c r="AM10" s="4" t="str">
        <f t="shared" si="7"/>
        <v/>
      </c>
      <c r="AN10" s="4" t="str">
        <f t="shared" si="8"/>
        <v/>
      </c>
      <c r="AO10" s="4" t="str">
        <f t="shared" si="9"/>
        <v/>
      </c>
      <c r="AP10" s="4" t="str">
        <f t="shared" si="10"/>
        <v/>
      </c>
      <c r="AQ10" s="4" t="str">
        <f t="shared" si="11"/>
        <v/>
      </c>
      <c r="AR10" s="4" t="str">
        <f t="shared" si="12"/>
        <v/>
      </c>
      <c r="AS10" s="4" t="str">
        <f t="shared" si="13"/>
        <v/>
      </c>
      <c r="AT10" s="4" t="str">
        <f t="shared" si="28"/>
        <v/>
      </c>
      <c r="AV10" s="4">
        <f>COUNT($AH10:AH10)</f>
        <v>1</v>
      </c>
      <c r="AW10" s="4">
        <f>COUNT($AH10:AI10)</f>
        <v>2</v>
      </c>
      <c r="AX10" s="4">
        <f>COUNT($AH10:AJ10)</f>
        <v>2</v>
      </c>
      <c r="AY10" s="4">
        <f>COUNT($AH10:AK10)</f>
        <v>2</v>
      </c>
      <c r="AZ10" s="4">
        <f>COUNT($AH10:AL10)</f>
        <v>2</v>
      </c>
      <c r="BA10" s="4">
        <f>COUNT($AH10:AM10)</f>
        <v>2</v>
      </c>
      <c r="BB10" s="4">
        <f>COUNT($AH10:AN10)</f>
        <v>2</v>
      </c>
      <c r="BC10" s="4">
        <f>COUNT($AH10:AO10)</f>
        <v>2</v>
      </c>
      <c r="BD10" s="4">
        <f>COUNT($AH10:AP10)</f>
        <v>2</v>
      </c>
      <c r="BE10" s="4">
        <f>COUNT($AH10:AQ10)</f>
        <v>2</v>
      </c>
      <c r="BF10" s="4">
        <f>COUNT($AH10:AR10)</f>
        <v>2</v>
      </c>
      <c r="BG10" s="4">
        <f>COUNT($AH10:AS10)</f>
        <v>2</v>
      </c>
      <c r="BH10" s="4">
        <f t="shared" si="29"/>
        <v>2</v>
      </c>
      <c r="BJ10" s="4">
        <f>IFERROR(HLOOKUP(BJ$1,$AV10:$BG$178,ROWS($AV10:$AV$178),0),"")</f>
        <v>1080701</v>
      </c>
      <c r="BK10" s="4">
        <f>IFERROR(HLOOKUP(BK$1,$AV10:$BH$178,ROWS($AV10:$AV$178),0),"")</f>
        <v>1090701</v>
      </c>
      <c r="BL10" s="4" t="str">
        <f>IFERROR(HLOOKUP(BL$1,$AV10:$BG$178,ROWS($AV10:$AV$178),0),"")</f>
        <v/>
      </c>
      <c r="BM10" s="4" t="str">
        <f>IFERROR(HLOOKUP(BM$1,$AV10:$BH$178,ROWS($AV10:$AV$178),0),"")</f>
        <v/>
      </c>
      <c r="BN10" s="4" t="str">
        <f>IFERROR(HLOOKUP(BN$1,$AV10:$BG$178,ROWS($AV10:$AV$178),0),"")</f>
        <v/>
      </c>
      <c r="BO10" s="4" t="str">
        <f>IFERROR(HLOOKUP(BO$1,$AV10:$BH$178,ROWS($AV10:$AV$178),0),"")</f>
        <v/>
      </c>
      <c r="BT10" s="4" t="str">
        <f t="shared" si="30"/>
        <v>if(Name() == ~63MOONS-BOM~) { includeOK = (DateNum() &gt;= 1080701 AND DateNum() &lt; 1090701); }</v>
      </c>
    </row>
    <row r="11" spans="1:73" x14ac:dyDescent="0.45">
      <c r="B11" s="4" t="str">
        <f>[1]Backtest!$L23</f>
        <v>Thermax Ltd.</v>
      </c>
      <c r="C11" s="4" t="str">
        <f>VLOOKUP(B11,Sheet3!$C$3:$G$7520,5,FALSE)</f>
        <v>THERMAX-BOM</v>
      </c>
      <c r="D11" s="4" t="str">
        <f t="shared" si="14"/>
        <v>THERMAX-BOM,</v>
      </c>
      <c r="F11" s="4" t="s">
        <v>22963</v>
      </c>
      <c r="G11" s="4">
        <f t="shared" si="15"/>
        <v>1</v>
      </c>
      <c r="H11" s="4">
        <f t="shared" si="16"/>
        <v>1</v>
      </c>
      <c r="I11" s="4">
        <f t="shared" si="17"/>
        <v>0</v>
      </c>
      <c r="J11" s="4">
        <f t="shared" si="18"/>
        <v>1</v>
      </c>
      <c r="K11" s="4">
        <f t="shared" si="19"/>
        <v>1</v>
      </c>
      <c r="L11" s="4">
        <f t="shared" si="20"/>
        <v>0</v>
      </c>
      <c r="M11" s="4">
        <f t="shared" si="21"/>
        <v>0</v>
      </c>
      <c r="N11" s="4">
        <f t="shared" si="22"/>
        <v>0</v>
      </c>
      <c r="O11" s="4">
        <f t="shared" si="23"/>
        <v>0</v>
      </c>
      <c r="P11" s="4">
        <f t="shared" si="24"/>
        <v>0</v>
      </c>
      <c r="Q11" s="4">
        <f t="shared" si="25"/>
        <v>0</v>
      </c>
      <c r="R11" s="4">
        <f t="shared" si="26"/>
        <v>0</v>
      </c>
      <c r="T11" s="4">
        <f>IF(SUM($S11:S11)&gt;0,IF(AND(G11=1,F11&lt;&gt;1),1,IF(AND(G11=0,F11&lt;&gt;0),-1,0)),IF(AND(G11=1,F11&lt;&gt;1),1,0))</f>
        <v>1</v>
      </c>
      <c r="U11" s="4">
        <f>IF(SUM($S11:T11)&gt;0,IF(AND(H11=1,G11&lt;&gt;1),1,IF(AND(H11=0,G11&lt;&gt;0),-1,0)),IF(AND(H11=1,G11&lt;&gt;1),1,0))</f>
        <v>0</v>
      </c>
      <c r="V11" s="4">
        <f>IF(SUM($S11:U11)&gt;0,IF(AND(I11=1,H11&lt;&gt;1),1,IF(AND(I11=0,H11&lt;&gt;0),-1,0)),IF(AND(I11=1,H11&lt;&gt;1),1,0))</f>
        <v>-1</v>
      </c>
      <c r="W11" s="4">
        <f>IF(SUM($S11:V11)&gt;0,IF(AND(J11=1,I11&lt;&gt;1),1,IF(AND(J11=0,I11&lt;&gt;0),-1,0)),IF(AND(J11=1,I11&lt;&gt;1),1,0))</f>
        <v>1</v>
      </c>
      <c r="X11" s="4">
        <f>IF(SUM($S11:W11)&gt;0,IF(AND(K11=1,J11&lt;&gt;1),1,IF(AND(K11=0,J11&lt;&gt;0),-1,0)),IF(AND(K11=1,J11&lt;&gt;1),1,0))</f>
        <v>0</v>
      </c>
      <c r="Y11" s="4">
        <f>IF(SUM($S11:X11)&gt;0,IF(AND(L11=1,K11&lt;&gt;1),1,IF(AND(L11=0,K11&lt;&gt;0),-1,0)),IF(AND(L11=1,K11&lt;&gt;1),1,0))</f>
        <v>-1</v>
      </c>
      <c r="Z11" s="4">
        <f>IF(SUM($S11:Y11)&gt;0,IF(AND(M11=1,L11&lt;&gt;1),1,IF(AND(M11=0,L11&lt;&gt;0),-1,0)),IF(AND(M11=1,L11&lt;&gt;1),1,0))</f>
        <v>0</v>
      </c>
      <c r="AA11" s="4">
        <f>IF(SUM($S11:Z11)&gt;0,IF(AND(N11=1,M11&lt;&gt;1),1,IF(AND(N11=0,M11&lt;&gt;0),-1,0)),IF(AND(N11=1,M11&lt;&gt;1),1,0))</f>
        <v>0</v>
      </c>
      <c r="AB11" s="4">
        <f>IF(SUM($S11:AA11)&gt;0,IF(AND(O11=1,N11&lt;&gt;1),1,IF(AND(O11=0,N11&lt;&gt;0),-1,0)),IF(AND(O11=1,N11&lt;&gt;1),1,0))</f>
        <v>0</v>
      </c>
      <c r="AC11" s="4">
        <f>IF(SUM($S11:AB11)&gt;0,IF(AND(P11=1,O11&lt;&gt;1),1,IF(AND(P11=0,O11&lt;&gt;0),-1,0)),IF(AND(P11=1,O11&lt;&gt;1),1,0))</f>
        <v>0</v>
      </c>
      <c r="AD11" s="4">
        <f>IF(SUM($S11:AC11)&gt;0,IF(AND(Q11=1,P11&lt;&gt;1),1,IF(AND(Q11=0,P11&lt;&gt;0),-1,0)),IF(AND(Q11=1,P11&lt;&gt;1),1,0))</f>
        <v>0</v>
      </c>
      <c r="AE11" s="4">
        <f>IF(SUM($S11:AD11)&gt;0,IF(AND(R11=1,Q11&lt;&gt;1),1,IF(AND(R11=0,Q11&lt;&gt;0),-1,0)),IF(AND(R11=1,Q11&lt;&gt;1),1,0))</f>
        <v>0</v>
      </c>
      <c r="AF11" s="4">
        <f t="shared" si="27"/>
        <v>2</v>
      </c>
      <c r="AH11" s="4">
        <f t="shared" si="2"/>
        <v>1080701</v>
      </c>
      <c r="AI11" s="4" t="str">
        <f t="shared" si="3"/>
        <v/>
      </c>
      <c r="AJ11" s="4">
        <f t="shared" si="4"/>
        <v>1100701</v>
      </c>
      <c r="AK11" s="4">
        <f t="shared" si="5"/>
        <v>1110701</v>
      </c>
      <c r="AL11" s="4" t="str">
        <f t="shared" si="6"/>
        <v/>
      </c>
      <c r="AM11" s="4">
        <f t="shared" si="7"/>
        <v>1130701</v>
      </c>
      <c r="AN11" s="4" t="str">
        <f t="shared" si="8"/>
        <v/>
      </c>
      <c r="AO11" s="4" t="str">
        <f t="shared" si="9"/>
        <v/>
      </c>
      <c r="AP11" s="4" t="str">
        <f t="shared" si="10"/>
        <v/>
      </c>
      <c r="AQ11" s="4" t="str">
        <f t="shared" si="11"/>
        <v/>
      </c>
      <c r="AR11" s="4" t="str">
        <f t="shared" si="12"/>
        <v/>
      </c>
      <c r="AS11" s="4" t="str">
        <f t="shared" si="13"/>
        <v/>
      </c>
      <c r="AT11" s="4" t="str">
        <f t="shared" si="28"/>
        <v/>
      </c>
      <c r="AV11" s="4">
        <f>COUNT($AH11:AH11)</f>
        <v>1</v>
      </c>
      <c r="AW11" s="4">
        <f>COUNT($AH11:AI11)</f>
        <v>1</v>
      </c>
      <c r="AX11" s="4">
        <f>COUNT($AH11:AJ11)</f>
        <v>2</v>
      </c>
      <c r="AY11" s="4">
        <f>COUNT($AH11:AK11)</f>
        <v>3</v>
      </c>
      <c r="AZ11" s="4">
        <f>COUNT($AH11:AL11)</f>
        <v>3</v>
      </c>
      <c r="BA11" s="4">
        <f>COUNT($AH11:AM11)</f>
        <v>4</v>
      </c>
      <c r="BB11" s="4">
        <f>COUNT($AH11:AN11)</f>
        <v>4</v>
      </c>
      <c r="BC11" s="4">
        <f>COUNT($AH11:AO11)</f>
        <v>4</v>
      </c>
      <c r="BD11" s="4">
        <f>COUNT($AH11:AP11)</f>
        <v>4</v>
      </c>
      <c r="BE11" s="4">
        <f>COUNT($AH11:AQ11)</f>
        <v>4</v>
      </c>
      <c r="BF11" s="4">
        <f>COUNT($AH11:AR11)</f>
        <v>4</v>
      </c>
      <c r="BG11" s="4">
        <f>COUNT($AH11:AS11)</f>
        <v>4</v>
      </c>
      <c r="BH11" s="4">
        <f t="shared" si="29"/>
        <v>4</v>
      </c>
      <c r="BJ11" s="4">
        <f>IFERROR(HLOOKUP(BJ$1,$AV11:$BG$178,ROWS($AV11:$AV$178),0),"")</f>
        <v>1080701</v>
      </c>
      <c r="BK11" s="4">
        <f>IFERROR(HLOOKUP(BK$1,$AV11:$BH$178,ROWS($AV11:$AV$178),0),"")</f>
        <v>1100701</v>
      </c>
      <c r="BL11" s="4">
        <f>IFERROR(HLOOKUP(BL$1,$AV11:$BG$178,ROWS($AV11:$AV$178),0),"")</f>
        <v>1110701</v>
      </c>
      <c r="BM11" s="4">
        <f>IFERROR(HLOOKUP(BM$1,$AV11:$BH$178,ROWS($AV11:$AV$178),0),"")</f>
        <v>1130701</v>
      </c>
      <c r="BN11" s="4" t="str">
        <f>IFERROR(HLOOKUP(BN$1,$AV11:$BG$178,ROWS($AV11:$AV$178),0),"")</f>
        <v/>
      </c>
      <c r="BO11" s="4" t="str">
        <f>IFERROR(HLOOKUP(BO$1,$AV11:$BH$178,ROWS($AV11:$AV$178),0),"")</f>
        <v/>
      </c>
      <c r="BT11" s="4" t="str">
        <f t="shared" si="30"/>
        <v>if(Name() == ~THERMAX-BOM~) { includeOK = (DateNum() &gt;= 1080701 AND DateNum() &lt; 1100701) OR (DateNum() &gt;= 1110701 AND DateNum() &lt; 1130701); }</v>
      </c>
    </row>
    <row r="12" spans="1:73" x14ac:dyDescent="0.45">
      <c r="B12" s="4" t="str">
        <f>[1]Backtest!$L24</f>
        <v>Maharashtra Elektrosmelt Ltd. (Amalgamated)</v>
      </c>
      <c r="C12" s="4" t="str">
        <f>VLOOKUP(B12,Sheet3!$C$3:$G$7520,5,FALSE)</f>
        <v>MAHELEK-BOM</v>
      </c>
      <c r="D12" s="4" t="str">
        <f t="shared" si="14"/>
        <v>MAHELEK-BOM,</v>
      </c>
      <c r="F12" s="4" t="s">
        <v>23656</v>
      </c>
      <c r="G12" s="4">
        <f t="shared" si="15"/>
        <v>1</v>
      </c>
      <c r="H12" s="4">
        <f t="shared" si="16"/>
        <v>1</v>
      </c>
      <c r="I12" s="4">
        <f t="shared" si="17"/>
        <v>1</v>
      </c>
      <c r="J12" s="4">
        <f t="shared" si="18"/>
        <v>0</v>
      </c>
      <c r="K12" s="4">
        <f t="shared" si="19"/>
        <v>0</v>
      </c>
      <c r="L12" s="4">
        <f t="shared" si="20"/>
        <v>0</v>
      </c>
      <c r="M12" s="4">
        <f t="shared" si="21"/>
        <v>0</v>
      </c>
      <c r="N12" s="4">
        <f t="shared" si="22"/>
        <v>0</v>
      </c>
      <c r="O12" s="4">
        <f t="shared" si="23"/>
        <v>0</v>
      </c>
      <c r="P12" s="4">
        <f t="shared" si="24"/>
        <v>0</v>
      </c>
      <c r="Q12" s="4">
        <f t="shared" si="25"/>
        <v>0</v>
      </c>
      <c r="R12" s="4">
        <f t="shared" si="26"/>
        <v>0</v>
      </c>
      <c r="T12" s="4">
        <f>IF(SUM($S12:S12)&gt;0,IF(AND(G12=1,F12&lt;&gt;1),1,IF(AND(G12=0,F12&lt;&gt;0),-1,0)),IF(AND(G12=1,F12&lt;&gt;1),1,0))</f>
        <v>1</v>
      </c>
      <c r="U12" s="4">
        <f>IF(SUM($S12:T12)&gt;0,IF(AND(H12=1,G12&lt;&gt;1),1,IF(AND(H12=0,G12&lt;&gt;0),-1,0)),IF(AND(H12=1,G12&lt;&gt;1),1,0))</f>
        <v>0</v>
      </c>
      <c r="V12" s="4">
        <f>IF(SUM($S12:U12)&gt;0,IF(AND(I12=1,H12&lt;&gt;1),1,IF(AND(I12=0,H12&lt;&gt;0),-1,0)),IF(AND(I12=1,H12&lt;&gt;1),1,0))</f>
        <v>0</v>
      </c>
      <c r="W12" s="4">
        <f>IF(SUM($S12:V12)&gt;0,IF(AND(J12=1,I12&lt;&gt;1),1,IF(AND(J12=0,I12&lt;&gt;0),-1,0)),IF(AND(J12=1,I12&lt;&gt;1),1,0))</f>
        <v>-1</v>
      </c>
      <c r="X12" s="4">
        <f>IF(SUM($S12:W12)&gt;0,IF(AND(K12=1,J12&lt;&gt;1),1,IF(AND(K12=0,J12&lt;&gt;0),-1,0)),IF(AND(K12=1,J12&lt;&gt;1),1,0))</f>
        <v>0</v>
      </c>
      <c r="Y12" s="4">
        <f>IF(SUM($S12:X12)&gt;0,IF(AND(L12=1,K12&lt;&gt;1),1,IF(AND(L12=0,K12&lt;&gt;0),-1,0)),IF(AND(L12=1,K12&lt;&gt;1),1,0))</f>
        <v>0</v>
      </c>
      <c r="Z12" s="4">
        <f>IF(SUM($S12:Y12)&gt;0,IF(AND(M12=1,L12&lt;&gt;1),1,IF(AND(M12=0,L12&lt;&gt;0),-1,0)),IF(AND(M12=1,L12&lt;&gt;1),1,0))</f>
        <v>0</v>
      </c>
      <c r="AA12" s="4">
        <f>IF(SUM($S12:Z12)&gt;0,IF(AND(N12=1,M12&lt;&gt;1),1,IF(AND(N12=0,M12&lt;&gt;0),-1,0)),IF(AND(N12=1,M12&lt;&gt;1),1,0))</f>
        <v>0</v>
      </c>
      <c r="AB12" s="4">
        <f>IF(SUM($S12:AA12)&gt;0,IF(AND(O12=1,N12&lt;&gt;1),1,IF(AND(O12=0,N12&lt;&gt;0),-1,0)),IF(AND(O12=1,N12&lt;&gt;1),1,0))</f>
        <v>0</v>
      </c>
      <c r="AC12" s="4">
        <f>IF(SUM($S12:AB12)&gt;0,IF(AND(P12=1,O12&lt;&gt;1),1,IF(AND(P12=0,O12&lt;&gt;0),-1,0)),IF(AND(P12=1,O12&lt;&gt;1),1,0))</f>
        <v>0</v>
      </c>
      <c r="AD12" s="4">
        <f>IF(SUM($S12:AC12)&gt;0,IF(AND(Q12=1,P12&lt;&gt;1),1,IF(AND(Q12=0,P12&lt;&gt;0),-1,0)),IF(AND(Q12=1,P12&lt;&gt;1),1,0))</f>
        <v>0</v>
      </c>
      <c r="AE12" s="4">
        <f>IF(SUM($S12:AD12)&gt;0,IF(AND(R12=1,Q12&lt;&gt;1),1,IF(AND(R12=0,Q12&lt;&gt;0),-1,0)),IF(AND(R12=1,Q12&lt;&gt;1),1,0))</f>
        <v>0</v>
      </c>
      <c r="AF12" s="4">
        <f t="shared" si="27"/>
        <v>1</v>
      </c>
      <c r="AH12" s="4">
        <f t="shared" si="2"/>
        <v>1080701</v>
      </c>
      <c r="AI12" s="4" t="str">
        <f t="shared" si="3"/>
        <v/>
      </c>
      <c r="AJ12" s="4" t="str">
        <f t="shared" si="4"/>
        <v/>
      </c>
      <c r="AK12" s="4">
        <f t="shared" si="5"/>
        <v>1110701</v>
      </c>
      <c r="AL12" s="4" t="str">
        <f t="shared" si="6"/>
        <v/>
      </c>
      <c r="AM12" s="4" t="str">
        <f t="shared" si="7"/>
        <v/>
      </c>
      <c r="AN12" s="4" t="str">
        <f t="shared" si="8"/>
        <v/>
      </c>
      <c r="AO12" s="4" t="str">
        <f t="shared" si="9"/>
        <v/>
      </c>
      <c r="AP12" s="4" t="str">
        <f t="shared" si="10"/>
        <v/>
      </c>
      <c r="AQ12" s="4" t="str">
        <f t="shared" si="11"/>
        <v/>
      </c>
      <c r="AR12" s="4" t="str">
        <f t="shared" si="12"/>
        <v/>
      </c>
      <c r="AS12" s="4" t="str">
        <f t="shared" si="13"/>
        <v/>
      </c>
      <c r="AT12" s="4" t="str">
        <f t="shared" si="28"/>
        <v/>
      </c>
      <c r="AV12" s="4">
        <f>COUNT($AH12:AH12)</f>
        <v>1</v>
      </c>
      <c r="AW12" s="4">
        <f>COUNT($AH12:AI12)</f>
        <v>1</v>
      </c>
      <c r="AX12" s="4">
        <f>COUNT($AH12:AJ12)</f>
        <v>1</v>
      </c>
      <c r="AY12" s="4">
        <f>COUNT($AH12:AK12)</f>
        <v>2</v>
      </c>
      <c r="AZ12" s="4">
        <f>COUNT($AH12:AL12)</f>
        <v>2</v>
      </c>
      <c r="BA12" s="4">
        <f>COUNT($AH12:AM12)</f>
        <v>2</v>
      </c>
      <c r="BB12" s="4">
        <f>COUNT($AH12:AN12)</f>
        <v>2</v>
      </c>
      <c r="BC12" s="4">
        <f>COUNT($AH12:AO12)</f>
        <v>2</v>
      </c>
      <c r="BD12" s="4">
        <f>COUNT($AH12:AP12)</f>
        <v>2</v>
      </c>
      <c r="BE12" s="4">
        <f>COUNT($AH12:AQ12)</f>
        <v>2</v>
      </c>
      <c r="BF12" s="4">
        <f>COUNT($AH12:AR12)</f>
        <v>2</v>
      </c>
      <c r="BG12" s="4">
        <f>COUNT($AH12:AS12)</f>
        <v>2</v>
      </c>
      <c r="BH12" s="4">
        <f t="shared" si="29"/>
        <v>2</v>
      </c>
      <c r="BJ12" s="4">
        <f>IFERROR(HLOOKUP(BJ$1,$AV12:$BG$178,ROWS($AV12:$AV$178),0),"")</f>
        <v>1080701</v>
      </c>
      <c r="BK12" s="4">
        <f>IFERROR(HLOOKUP(BK$1,$AV12:$BH$178,ROWS($AV12:$AV$178),0),"")</f>
        <v>1110701</v>
      </c>
      <c r="BL12" s="4" t="str">
        <f>IFERROR(HLOOKUP(BL$1,$AV12:$BG$178,ROWS($AV12:$AV$178),0),"")</f>
        <v/>
      </c>
      <c r="BM12" s="4" t="str">
        <f>IFERROR(HLOOKUP(BM$1,$AV12:$BH$178,ROWS($AV12:$AV$178),0),"")</f>
        <v/>
      </c>
      <c r="BN12" s="4" t="str">
        <f>IFERROR(HLOOKUP(BN$1,$AV12:$BG$178,ROWS($AV12:$AV$178),0),"")</f>
        <v/>
      </c>
      <c r="BO12" s="4" t="str">
        <f>IFERROR(HLOOKUP(BO$1,$AV12:$BH$178,ROWS($AV12:$AV$178),0),"")</f>
        <v/>
      </c>
      <c r="BT12" s="4" t="str">
        <f t="shared" si="30"/>
        <v>if(Name() == ~MAHELEK-BOM~) { includeOK = (DateNum() &gt;= 1080701 AND DateNum() &lt; 1110701); }</v>
      </c>
    </row>
    <row r="13" spans="1:73" x14ac:dyDescent="0.45">
      <c r="B13" s="4" t="str">
        <f>[1]Backtest!$L25</f>
        <v>Godrej Consumer Products Ltd.</v>
      </c>
      <c r="C13" s="4" t="str">
        <f>VLOOKUP(B13,Sheet3!$C$3:$G$7520,5,FALSE)</f>
        <v>GODREJCP-BOM</v>
      </c>
      <c r="D13" s="4" t="str">
        <f t="shared" si="14"/>
        <v>GODREJCP-BOM,</v>
      </c>
      <c r="F13" s="4" t="s">
        <v>19456</v>
      </c>
      <c r="G13" s="4">
        <f t="shared" si="15"/>
        <v>1</v>
      </c>
      <c r="H13" s="4">
        <f t="shared" si="16"/>
        <v>0</v>
      </c>
      <c r="I13" s="4">
        <f t="shared" si="17"/>
        <v>1</v>
      </c>
      <c r="J13" s="4">
        <f t="shared" si="18"/>
        <v>0</v>
      </c>
      <c r="K13" s="4">
        <f t="shared" si="19"/>
        <v>0</v>
      </c>
      <c r="L13" s="4">
        <f t="shared" si="20"/>
        <v>0</v>
      </c>
      <c r="M13" s="4">
        <f t="shared" si="21"/>
        <v>0</v>
      </c>
      <c r="N13" s="4">
        <f t="shared" si="22"/>
        <v>0</v>
      </c>
      <c r="O13" s="4">
        <f t="shared" si="23"/>
        <v>0</v>
      </c>
      <c r="P13" s="4">
        <f t="shared" si="24"/>
        <v>0</v>
      </c>
      <c r="Q13" s="4">
        <f t="shared" si="25"/>
        <v>0</v>
      </c>
      <c r="R13" s="4">
        <f t="shared" si="26"/>
        <v>0</v>
      </c>
      <c r="T13" s="4">
        <f>IF(SUM($S13:S13)&gt;0,IF(AND(G13=1,F13&lt;&gt;1),1,IF(AND(G13=0,F13&lt;&gt;0),-1,0)),IF(AND(G13=1,F13&lt;&gt;1),1,0))</f>
        <v>1</v>
      </c>
      <c r="U13" s="4">
        <f>IF(SUM($S13:T13)&gt;0,IF(AND(H13=1,G13&lt;&gt;1),1,IF(AND(H13=0,G13&lt;&gt;0),-1,0)),IF(AND(H13=1,G13&lt;&gt;1),1,0))</f>
        <v>-1</v>
      </c>
      <c r="V13" s="4">
        <f>IF(SUM($S13:U13)&gt;0,IF(AND(I13=1,H13&lt;&gt;1),1,IF(AND(I13=0,H13&lt;&gt;0),-1,0)),IF(AND(I13=1,H13&lt;&gt;1),1,0))</f>
        <v>1</v>
      </c>
      <c r="W13" s="4">
        <f>IF(SUM($S13:V13)&gt;0,IF(AND(J13=1,I13&lt;&gt;1),1,IF(AND(J13=0,I13&lt;&gt;0),-1,0)),IF(AND(J13=1,I13&lt;&gt;1),1,0))</f>
        <v>-1</v>
      </c>
      <c r="X13" s="4">
        <f>IF(SUM($S13:W13)&gt;0,IF(AND(K13=1,J13&lt;&gt;1),1,IF(AND(K13=0,J13&lt;&gt;0),-1,0)),IF(AND(K13=1,J13&lt;&gt;1),1,0))</f>
        <v>0</v>
      </c>
      <c r="Y13" s="4">
        <f>IF(SUM($S13:X13)&gt;0,IF(AND(L13=1,K13&lt;&gt;1),1,IF(AND(L13=0,K13&lt;&gt;0),-1,0)),IF(AND(L13=1,K13&lt;&gt;1),1,0))</f>
        <v>0</v>
      </c>
      <c r="Z13" s="4">
        <f>IF(SUM($S13:Y13)&gt;0,IF(AND(M13=1,L13&lt;&gt;1),1,IF(AND(M13=0,L13&lt;&gt;0),-1,0)),IF(AND(M13=1,L13&lt;&gt;1),1,0))</f>
        <v>0</v>
      </c>
      <c r="AA13" s="4">
        <f>IF(SUM($S13:Z13)&gt;0,IF(AND(N13=1,M13&lt;&gt;1),1,IF(AND(N13=0,M13&lt;&gt;0),-1,0)),IF(AND(N13=1,M13&lt;&gt;1),1,0))</f>
        <v>0</v>
      </c>
      <c r="AB13" s="4">
        <f>IF(SUM($S13:AA13)&gt;0,IF(AND(O13=1,N13&lt;&gt;1),1,IF(AND(O13=0,N13&lt;&gt;0),-1,0)),IF(AND(O13=1,N13&lt;&gt;1),1,0))</f>
        <v>0</v>
      </c>
      <c r="AC13" s="4">
        <f>IF(SUM($S13:AB13)&gt;0,IF(AND(P13=1,O13&lt;&gt;1),1,IF(AND(P13=0,O13&lt;&gt;0),-1,0)),IF(AND(P13=1,O13&lt;&gt;1),1,0))</f>
        <v>0</v>
      </c>
      <c r="AD13" s="4">
        <f>IF(SUM($S13:AC13)&gt;0,IF(AND(Q13=1,P13&lt;&gt;1),1,IF(AND(Q13=0,P13&lt;&gt;0),-1,0)),IF(AND(Q13=1,P13&lt;&gt;1),1,0))</f>
        <v>0</v>
      </c>
      <c r="AE13" s="4">
        <f>IF(SUM($S13:AD13)&gt;0,IF(AND(R13=1,Q13&lt;&gt;1),1,IF(AND(R13=0,Q13&lt;&gt;0),-1,0)),IF(AND(R13=1,Q13&lt;&gt;1),1,0))</f>
        <v>0</v>
      </c>
      <c r="AF13" s="4">
        <f t="shared" si="27"/>
        <v>2</v>
      </c>
      <c r="AH13" s="4">
        <f t="shared" si="2"/>
        <v>1080701</v>
      </c>
      <c r="AI13" s="4">
        <f t="shared" si="3"/>
        <v>1090701</v>
      </c>
      <c r="AJ13" s="4">
        <f t="shared" si="4"/>
        <v>1100701</v>
      </c>
      <c r="AK13" s="4">
        <f t="shared" si="5"/>
        <v>1110701</v>
      </c>
      <c r="AL13" s="4" t="str">
        <f t="shared" si="6"/>
        <v/>
      </c>
      <c r="AM13" s="4" t="str">
        <f t="shared" si="7"/>
        <v/>
      </c>
      <c r="AN13" s="4" t="str">
        <f t="shared" si="8"/>
        <v/>
      </c>
      <c r="AO13" s="4" t="str">
        <f t="shared" si="9"/>
        <v/>
      </c>
      <c r="AP13" s="4" t="str">
        <f t="shared" si="10"/>
        <v/>
      </c>
      <c r="AQ13" s="4" t="str">
        <f t="shared" si="11"/>
        <v/>
      </c>
      <c r="AR13" s="4" t="str">
        <f t="shared" si="12"/>
        <v/>
      </c>
      <c r="AS13" s="4" t="str">
        <f t="shared" si="13"/>
        <v/>
      </c>
      <c r="AT13" s="4" t="str">
        <f t="shared" si="28"/>
        <v/>
      </c>
      <c r="AV13" s="4">
        <f>COUNT($AH13:AH13)</f>
        <v>1</v>
      </c>
      <c r="AW13" s="4">
        <f>COUNT($AH13:AI13)</f>
        <v>2</v>
      </c>
      <c r="AX13" s="4">
        <f>COUNT($AH13:AJ13)</f>
        <v>3</v>
      </c>
      <c r="AY13" s="4">
        <f>COUNT($AH13:AK13)</f>
        <v>4</v>
      </c>
      <c r="AZ13" s="4">
        <f>COUNT($AH13:AL13)</f>
        <v>4</v>
      </c>
      <c r="BA13" s="4">
        <f>COUNT($AH13:AM13)</f>
        <v>4</v>
      </c>
      <c r="BB13" s="4">
        <f>COUNT($AH13:AN13)</f>
        <v>4</v>
      </c>
      <c r="BC13" s="4">
        <f>COUNT($AH13:AO13)</f>
        <v>4</v>
      </c>
      <c r="BD13" s="4">
        <f>COUNT($AH13:AP13)</f>
        <v>4</v>
      </c>
      <c r="BE13" s="4">
        <f>COUNT($AH13:AQ13)</f>
        <v>4</v>
      </c>
      <c r="BF13" s="4">
        <f>COUNT($AH13:AR13)</f>
        <v>4</v>
      </c>
      <c r="BG13" s="4">
        <f>COUNT($AH13:AS13)</f>
        <v>4</v>
      </c>
      <c r="BH13" s="4">
        <f t="shared" si="29"/>
        <v>4</v>
      </c>
      <c r="BJ13" s="4">
        <f>IFERROR(HLOOKUP(BJ$1,$AV13:$BG$178,ROWS($AV13:$AV$178),0),"")</f>
        <v>1080701</v>
      </c>
      <c r="BK13" s="4">
        <f>IFERROR(HLOOKUP(BK$1,$AV13:$BH$178,ROWS($AV13:$AV$178),0),"")</f>
        <v>1090701</v>
      </c>
      <c r="BL13" s="4">
        <f>IFERROR(HLOOKUP(BL$1,$AV13:$BG$178,ROWS($AV13:$AV$178),0),"")</f>
        <v>1100701</v>
      </c>
      <c r="BM13" s="4">
        <f>IFERROR(HLOOKUP(BM$1,$AV13:$BH$178,ROWS($AV13:$AV$178),0),"")</f>
        <v>1110701</v>
      </c>
      <c r="BN13" s="4" t="str">
        <f>IFERROR(HLOOKUP(BN$1,$AV13:$BG$178,ROWS($AV13:$AV$178),0),"")</f>
        <v/>
      </c>
      <c r="BO13" s="4" t="str">
        <f>IFERROR(HLOOKUP(BO$1,$AV13:$BH$178,ROWS($AV13:$AV$178),0),"")</f>
        <v/>
      </c>
      <c r="BT13" s="4" t="str">
        <f t="shared" si="30"/>
        <v>if(Name() == ~GODREJCP-BOM~) { includeOK = (DateNum() &gt;= 1080701 AND DateNum() &lt; 1090701) OR (DateNum() &gt;= 1100701 AND DateNum() &lt; 1110701); }</v>
      </c>
    </row>
    <row r="14" spans="1:73" x14ac:dyDescent="0.45">
      <c r="B14" s="4" t="str">
        <f>[1]Backtest!$L26</f>
        <v>Dabur India Ltd.</v>
      </c>
      <c r="C14" s="4" t="str">
        <f>VLOOKUP(B14,Sheet3!$C$3:$G$7520,5,FALSE)</f>
        <v>DABUR-BOM</v>
      </c>
      <c r="D14" s="4" t="str">
        <f t="shared" si="14"/>
        <v>DABUR-BOM,</v>
      </c>
      <c r="F14" s="4" t="s">
        <v>18855</v>
      </c>
      <c r="G14" s="4">
        <f t="shared" si="15"/>
        <v>1</v>
      </c>
      <c r="H14" s="4">
        <f t="shared" si="16"/>
        <v>1</v>
      </c>
      <c r="I14" s="4">
        <f t="shared" si="17"/>
        <v>1</v>
      </c>
      <c r="J14" s="4">
        <f t="shared" si="18"/>
        <v>0</v>
      </c>
      <c r="K14" s="4">
        <f t="shared" si="19"/>
        <v>0</v>
      </c>
      <c r="L14" s="4">
        <f t="shared" si="20"/>
        <v>0</v>
      </c>
      <c r="M14" s="4">
        <f t="shared" si="21"/>
        <v>0</v>
      </c>
      <c r="N14" s="4">
        <f t="shared" si="22"/>
        <v>0</v>
      </c>
      <c r="O14" s="4">
        <f t="shared" si="23"/>
        <v>0</v>
      </c>
      <c r="P14" s="4">
        <f t="shared" si="24"/>
        <v>0</v>
      </c>
      <c r="Q14" s="4">
        <f t="shared" si="25"/>
        <v>0</v>
      </c>
      <c r="R14" s="4">
        <f t="shared" si="26"/>
        <v>0</v>
      </c>
      <c r="T14" s="4">
        <f>IF(SUM($S14:S14)&gt;0,IF(AND(G14=1,F14&lt;&gt;1),1,IF(AND(G14=0,F14&lt;&gt;0),-1,0)),IF(AND(G14=1,F14&lt;&gt;1),1,0))</f>
        <v>1</v>
      </c>
      <c r="U14" s="4">
        <f>IF(SUM($S14:T14)&gt;0,IF(AND(H14=1,G14&lt;&gt;1),1,IF(AND(H14=0,G14&lt;&gt;0),-1,0)),IF(AND(H14=1,G14&lt;&gt;1),1,0))</f>
        <v>0</v>
      </c>
      <c r="V14" s="4">
        <f>IF(SUM($S14:U14)&gt;0,IF(AND(I14=1,H14&lt;&gt;1),1,IF(AND(I14=0,H14&lt;&gt;0),-1,0)),IF(AND(I14=1,H14&lt;&gt;1),1,0))</f>
        <v>0</v>
      </c>
      <c r="W14" s="4">
        <f>IF(SUM($S14:V14)&gt;0,IF(AND(J14=1,I14&lt;&gt;1),1,IF(AND(J14=0,I14&lt;&gt;0),-1,0)),IF(AND(J14=1,I14&lt;&gt;1),1,0))</f>
        <v>-1</v>
      </c>
      <c r="X14" s="4">
        <f>IF(SUM($S14:W14)&gt;0,IF(AND(K14=1,J14&lt;&gt;1),1,IF(AND(K14=0,J14&lt;&gt;0),-1,0)),IF(AND(K14=1,J14&lt;&gt;1),1,0))</f>
        <v>0</v>
      </c>
      <c r="Y14" s="4">
        <f>IF(SUM($S14:X14)&gt;0,IF(AND(L14=1,K14&lt;&gt;1),1,IF(AND(L14=0,K14&lt;&gt;0),-1,0)),IF(AND(L14=1,K14&lt;&gt;1),1,0))</f>
        <v>0</v>
      </c>
      <c r="Z14" s="4">
        <f>IF(SUM($S14:Y14)&gt;0,IF(AND(M14=1,L14&lt;&gt;1),1,IF(AND(M14=0,L14&lt;&gt;0),-1,0)),IF(AND(M14=1,L14&lt;&gt;1),1,0))</f>
        <v>0</v>
      </c>
      <c r="AA14" s="4">
        <f>IF(SUM($S14:Z14)&gt;0,IF(AND(N14=1,M14&lt;&gt;1),1,IF(AND(N14=0,M14&lt;&gt;0),-1,0)),IF(AND(N14=1,M14&lt;&gt;1),1,0))</f>
        <v>0</v>
      </c>
      <c r="AB14" s="4">
        <f>IF(SUM($S14:AA14)&gt;0,IF(AND(O14=1,N14&lt;&gt;1),1,IF(AND(O14=0,N14&lt;&gt;0),-1,0)),IF(AND(O14=1,N14&lt;&gt;1),1,0))</f>
        <v>0</v>
      </c>
      <c r="AC14" s="4">
        <f>IF(SUM($S14:AB14)&gt;0,IF(AND(P14=1,O14&lt;&gt;1),1,IF(AND(P14=0,O14&lt;&gt;0),-1,0)),IF(AND(P14=1,O14&lt;&gt;1),1,0))</f>
        <v>0</v>
      </c>
      <c r="AD14" s="4">
        <f>IF(SUM($S14:AC14)&gt;0,IF(AND(Q14=1,P14&lt;&gt;1),1,IF(AND(Q14=0,P14&lt;&gt;0),-1,0)),IF(AND(Q14=1,P14&lt;&gt;1),1,0))</f>
        <v>0</v>
      </c>
      <c r="AE14" s="4">
        <f>IF(SUM($S14:AD14)&gt;0,IF(AND(R14=1,Q14&lt;&gt;1),1,IF(AND(R14=0,Q14&lt;&gt;0),-1,0)),IF(AND(R14=1,Q14&lt;&gt;1),1,0))</f>
        <v>0</v>
      </c>
      <c r="AF14" s="4">
        <f t="shared" si="27"/>
        <v>1</v>
      </c>
      <c r="AH14" s="4">
        <f t="shared" si="2"/>
        <v>1080701</v>
      </c>
      <c r="AI14" s="4" t="str">
        <f t="shared" si="3"/>
        <v/>
      </c>
      <c r="AJ14" s="4" t="str">
        <f t="shared" si="4"/>
        <v/>
      </c>
      <c r="AK14" s="4">
        <f t="shared" si="5"/>
        <v>1110701</v>
      </c>
      <c r="AL14" s="4" t="str">
        <f t="shared" si="6"/>
        <v/>
      </c>
      <c r="AM14" s="4" t="str">
        <f t="shared" si="7"/>
        <v/>
      </c>
      <c r="AN14" s="4" t="str">
        <f t="shared" si="8"/>
        <v/>
      </c>
      <c r="AO14" s="4" t="str">
        <f t="shared" si="9"/>
        <v/>
      </c>
      <c r="AP14" s="4" t="str">
        <f t="shared" si="10"/>
        <v/>
      </c>
      <c r="AQ14" s="4" t="str">
        <f t="shared" si="11"/>
        <v/>
      </c>
      <c r="AR14" s="4" t="str">
        <f t="shared" si="12"/>
        <v/>
      </c>
      <c r="AS14" s="4" t="str">
        <f t="shared" si="13"/>
        <v/>
      </c>
      <c r="AT14" s="4" t="str">
        <f t="shared" si="28"/>
        <v/>
      </c>
      <c r="AV14" s="4">
        <f>COUNT($AH14:AH14)</f>
        <v>1</v>
      </c>
      <c r="AW14" s="4">
        <f>COUNT($AH14:AI14)</f>
        <v>1</v>
      </c>
      <c r="AX14" s="4">
        <f>COUNT($AH14:AJ14)</f>
        <v>1</v>
      </c>
      <c r="AY14" s="4">
        <f>COUNT($AH14:AK14)</f>
        <v>2</v>
      </c>
      <c r="AZ14" s="4">
        <f>COUNT($AH14:AL14)</f>
        <v>2</v>
      </c>
      <c r="BA14" s="4">
        <f>COUNT($AH14:AM14)</f>
        <v>2</v>
      </c>
      <c r="BB14" s="4">
        <f>COUNT($AH14:AN14)</f>
        <v>2</v>
      </c>
      <c r="BC14" s="4">
        <f>COUNT($AH14:AO14)</f>
        <v>2</v>
      </c>
      <c r="BD14" s="4">
        <f>COUNT($AH14:AP14)</f>
        <v>2</v>
      </c>
      <c r="BE14" s="4">
        <f>COUNT($AH14:AQ14)</f>
        <v>2</v>
      </c>
      <c r="BF14" s="4">
        <f>COUNT($AH14:AR14)</f>
        <v>2</v>
      </c>
      <c r="BG14" s="4">
        <f>COUNT($AH14:AS14)</f>
        <v>2</v>
      </c>
      <c r="BH14" s="4">
        <f t="shared" si="29"/>
        <v>2</v>
      </c>
      <c r="BJ14" s="4">
        <f>IFERROR(HLOOKUP(BJ$1,$AV14:$BG$178,ROWS($AV14:$AV$178),0),"")</f>
        <v>1080701</v>
      </c>
      <c r="BK14" s="4">
        <f>IFERROR(HLOOKUP(BK$1,$AV14:$BH$178,ROWS($AV14:$AV$178),0),"")</f>
        <v>1110701</v>
      </c>
      <c r="BL14" s="4" t="str">
        <f>IFERROR(HLOOKUP(BL$1,$AV14:$BG$178,ROWS($AV14:$AV$178),0),"")</f>
        <v/>
      </c>
      <c r="BM14" s="4" t="str">
        <f>IFERROR(HLOOKUP(BM$1,$AV14:$BH$178,ROWS($AV14:$AV$178),0),"")</f>
        <v/>
      </c>
      <c r="BN14" s="4" t="str">
        <f>IFERROR(HLOOKUP(BN$1,$AV14:$BG$178,ROWS($AV14:$AV$178),0),"")</f>
        <v/>
      </c>
      <c r="BO14" s="4" t="str">
        <f>IFERROR(HLOOKUP(BO$1,$AV14:$BH$178,ROWS($AV14:$AV$178),0),"")</f>
        <v/>
      </c>
      <c r="BT14" s="4" t="str">
        <f t="shared" si="30"/>
        <v>if(Name() == ~DABUR-BOM~) { includeOK = (DateNum() &gt;= 1080701 AND DateNum() &lt; 1110701); }</v>
      </c>
    </row>
    <row r="15" spans="1:73" x14ac:dyDescent="0.45">
      <c r="B15" s="4" t="str">
        <f>[1]Backtest!$L27</f>
        <v>Asian Paints Ltd.</v>
      </c>
      <c r="C15" s="4" t="str">
        <f>VLOOKUP(B15,Sheet3!$C$3:$G$7520,5,FALSE)</f>
        <v>ASIANPAINT-BOM</v>
      </c>
      <c r="D15" s="4" t="str">
        <f t="shared" ref="D15:D21" si="31">C15&amp;","</f>
        <v>ASIANPAINT-BOM,</v>
      </c>
      <c r="F15" s="4" t="s">
        <v>18200</v>
      </c>
      <c r="G15" s="4">
        <f t="shared" si="15"/>
        <v>1</v>
      </c>
      <c r="H15" s="4">
        <f t="shared" si="16"/>
        <v>1</v>
      </c>
      <c r="I15" s="4">
        <f t="shared" si="17"/>
        <v>1</v>
      </c>
      <c r="J15" s="4">
        <f t="shared" si="18"/>
        <v>0</v>
      </c>
      <c r="K15" s="4">
        <f t="shared" si="19"/>
        <v>0</v>
      </c>
      <c r="L15" s="4">
        <f t="shared" si="20"/>
        <v>0</v>
      </c>
      <c r="M15" s="4">
        <f t="shared" si="21"/>
        <v>0</v>
      </c>
      <c r="N15" s="4">
        <f t="shared" si="22"/>
        <v>0</v>
      </c>
      <c r="O15" s="4">
        <f t="shared" si="23"/>
        <v>0</v>
      </c>
      <c r="P15" s="4">
        <f t="shared" si="24"/>
        <v>0</v>
      </c>
      <c r="Q15" s="4">
        <f t="shared" si="25"/>
        <v>0</v>
      </c>
      <c r="R15" s="4">
        <f t="shared" si="26"/>
        <v>0</v>
      </c>
      <c r="T15" s="4">
        <f>IF(SUM($S15:S15)&gt;0,IF(AND(G15=1,F15&lt;&gt;1),1,IF(AND(G15=0,F15&lt;&gt;0),-1,0)),IF(AND(G15=1,F15&lt;&gt;1),1,0))</f>
        <v>1</v>
      </c>
      <c r="U15" s="4">
        <f>IF(SUM($S15:T15)&gt;0,IF(AND(H15=1,G15&lt;&gt;1),1,IF(AND(H15=0,G15&lt;&gt;0),-1,0)),IF(AND(H15=1,G15&lt;&gt;1),1,0))</f>
        <v>0</v>
      </c>
      <c r="V15" s="4">
        <f>IF(SUM($S15:U15)&gt;0,IF(AND(I15=1,H15&lt;&gt;1),1,IF(AND(I15=0,H15&lt;&gt;0),-1,0)),IF(AND(I15=1,H15&lt;&gt;1),1,0))</f>
        <v>0</v>
      </c>
      <c r="W15" s="4">
        <f>IF(SUM($S15:V15)&gt;0,IF(AND(J15=1,I15&lt;&gt;1),1,IF(AND(J15=0,I15&lt;&gt;0),-1,0)),IF(AND(J15=1,I15&lt;&gt;1),1,0))</f>
        <v>-1</v>
      </c>
      <c r="X15" s="4">
        <f>IF(SUM($S15:W15)&gt;0,IF(AND(K15=1,J15&lt;&gt;1),1,IF(AND(K15=0,J15&lt;&gt;0),-1,0)),IF(AND(K15=1,J15&lt;&gt;1),1,0))</f>
        <v>0</v>
      </c>
      <c r="Y15" s="4">
        <f>IF(SUM($S15:X15)&gt;0,IF(AND(L15=1,K15&lt;&gt;1),1,IF(AND(L15=0,K15&lt;&gt;0),-1,0)),IF(AND(L15=1,K15&lt;&gt;1),1,0))</f>
        <v>0</v>
      </c>
      <c r="Z15" s="4">
        <f>IF(SUM($S15:Y15)&gt;0,IF(AND(M15=1,L15&lt;&gt;1),1,IF(AND(M15=0,L15&lt;&gt;0),-1,0)),IF(AND(M15=1,L15&lt;&gt;1),1,0))</f>
        <v>0</v>
      </c>
      <c r="AA15" s="4">
        <f>IF(SUM($S15:Z15)&gt;0,IF(AND(N15=1,M15&lt;&gt;1),1,IF(AND(N15=0,M15&lt;&gt;0),-1,0)),IF(AND(N15=1,M15&lt;&gt;1),1,0))</f>
        <v>0</v>
      </c>
      <c r="AB15" s="4">
        <f>IF(SUM($S15:AA15)&gt;0,IF(AND(O15=1,N15&lt;&gt;1),1,IF(AND(O15=0,N15&lt;&gt;0),-1,0)),IF(AND(O15=1,N15&lt;&gt;1),1,0))</f>
        <v>0</v>
      </c>
      <c r="AC15" s="4">
        <f>IF(SUM($S15:AB15)&gt;0,IF(AND(P15=1,O15&lt;&gt;1),1,IF(AND(P15=0,O15&lt;&gt;0),-1,0)),IF(AND(P15=1,O15&lt;&gt;1),1,0))</f>
        <v>0</v>
      </c>
      <c r="AD15" s="4">
        <f>IF(SUM($S15:AC15)&gt;0,IF(AND(Q15=1,P15&lt;&gt;1),1,IF(AND(Q15=0,P15&lt;&gt;0),-1,0)),IF(AND(Q15=1,P15&lt;&gt;1),1,0))</f>
        <v>0</v>
      </c>
      <c r="AE15" s="4">
        <f>IF(SUM($S15:AD15)&gt;0,IF(AND(R15=1,Q15&lt;&gt;1),1,IF(AND(R15=0,Q15&lt;&gt;0),-1,0)),IF(AND(R15=1,Q15&lt;&gt;1),1,0))</f>
        <v>0</v>
      </c>
      <c r="AF15" s="4">
        <f t="shared" si="27"/>
        <v>1</v>
      </c>
      <c r="AH15" s="4">
        <f t="shared" si="2"/>
        <v>1080701</v>
      </c>
      <c r="AI15" s="4" t="str">
        <f t="shared" si="3"/>
        <v/>
      </c>
      <c r="AJ15" s="4" t="str">
        <f t="shared" si="4"/>
        <v/>
      </c>
      <c r="AK15" s="4">
        <f t="shared" si="5"/>
        <v>1110701</v>
      </c>
      <c r="AL15" s="4" t="str">
        <f t="shared" si="6"/>
        <v/>
      </c>
      <c r="AM15" s="4" t="str">
        <f t="shared" si="7"/>
        <v/>
      </c>
      <c r="AN15" s="4" t="str">
        <f t="shared" si="8"/>
        <v/>
      </c>
      <c r="AO15" s="4" t="str">
        <f t="shared" si="9"/>
        <v/>
      </c>
      <c r="AP15" s="4" t="str">
        <f t="shared" si="10"/>
        <v/>
      </c>
      <c r="AQ15" s="4" t="str">
        <f t="shared" si="11"/>
        <v/>
      </c>
      <c r="AR15" s="4" t="str">
        <f t="shared" si="12"/>
        <v/>
      </c>
      <c r="AS15" s="4" t="str">
        <f t="shared" si="13"/>
        <v/>
      </c>
      <c r="AT15" s="4" t="str">
        <f t="shared" si="28"/>
        <v/>
      </c>
      <c r="AV15" s="4">
        <f>COUNT($AH15:AH15)</f>
        <v>1</v>
      </c>
      <c r="AW15" s="4">
        <f>COUNT($AH15:AI15)</f>
        <v>1</v>
      </c>
      <c r="AX15" s="4">
        <f>COUNT($AH15:AJ15)</f>
        <v>1</v>
      </c>
      <c r="AY15" s="4">
        <f>COUNT($AH15:AK15)</f>
        <v>2</v>
      </c>
      <c r="AZ15" s="4">
        <f>COUNT($AH15:AL15)</f>
        <v>2</v>
      </c>
      <c r="BA15" s="4">
        <f>COUNT($AH15:AM15)</f>
        <v>2</v>
      </c>
      <c r="BB15" s="4">
        <f>COUNT($AH15:AN15)</f>
        <v>2</v>
      </c>
      <c r="BC15" s="4">
        <f>COUNT($AH15:AO15)</f>
        <v>2</v>
      </c>
      <c r="BD15" s="4">
        <f>COUNT($AH15:AP15)</f>
        <v>2</v>
      </c>
      <c r="BE15" s="4">
        <f>COUNT($AH15:AQ15)</f>
        <v>2</v>
      </c>
      <c r="BF15" s="4">
        <f>COUNT($AH15:AR15)</f>
        <v>2</v>
      </c>
      <c r="BG15" s="4">
        <f>COUNT($AH15:AS15)</f>
        <v>2</v>
      </c>
      <c r="BH15" s="4">
        <f t="shared" si="29"/>
        <v>2</v>
      </c>
      <c r="BJ15" s="4">
        <f>IFERROR(HLOOKUP(BJ$1,$AV15:$BG$178,ROWS($AV15:$AV$178),0),"")</f>
        <v>1080701</v>
      </c>
      <c r="BK15" s="4">
        <f>IFERROR(HLOOKUP(BK$1,$AV15:$BH$178,ROWS($AV15:$AV$178),0),"")</f>
        <v>1110701</v>
      </c>
      <c r="BL15" s="4" t="str">
        <f>IFERROR(HLOOKUP(BL$1,$AV15:$BG$178,ROWS($AV15:$AV$178),0),"")</f>
        <v/>
      </c>
      <c r="BM15" s="4" t="str">
        <f>IFERROR(HLOOKUP(BM$1,$AV15:$BH$178,ROWS($AV15:$AV$178),0),"")</f>
        <v/>
      </c>
      <c r="BN15" s="4" t="str">
        <f>IFERROR(HLOOKUP(BN$1,$AV15:$BG$178,ROWS($AV15:$AV$178),0),"")</f>
        <v/>
      </c>
      <c r="BO15" s="4" t="str">
        <f>IFERROR(HLOOKUP(BO$1,$AV15:$BH$178,ROWS($AV15:$AV$178),0),"")</f>
        <v/>
      </c>
      <c r="BT15" s="4" t="str">
        <f t="shared" si="30"/>
        <v>if(Name() == ~ASIANPAINT-BOM~) { includeOK = (DateNum() &gt;= 1080701 AND DateNum() &lt; 1110701); }</v>
      </c>
    </row>
    <row r="16" spans="1:73" x14ac:dyDescent="0.45">
      <c r="B16" s="4" t="str">
        <f>[1]Backtest!$L28</f>
        <v>Lakshmi Machine Works Ltd.</v>
      </c>
      <c r="C16" s="4" t="str">
        <f>VLOOKUP(B16,Sheet3!$C$3:$G$7520,5,FALSE)</f>
        <v>LAXMIMACH-BOM</v>
      </c>
      <c r="D16" s="4" t="str">
        <f t="shared" si="31"/>
        <v>LAXMIMACH-BOM,</v>
      </c>
      <c r="F16" s="4" t="s">
        <v>20482</v>
      </c>
      <c r="G16" s="4">
        <f t="shared" si="15"/>
        <v>1</v>
      </c>
      <c r="H16" s="4">
        <f t="shared" si="16"/>
        <v>0</v>
      </c>
      <c r="I16" s="4">
        <f t="shared" si="17"/>
        <v>0</v>
      </c>
      <c r="J16" s="4">
        <f t="shared" si="18"/>
        <v>0</v>
      </c>
      <c r="K16" s="4">
        <f t="shared" si="19"/>
        <v>0</v>
      </c>
      <c r="L16" s="4">
        <f t="shared" si="20"/>
        <v>0</v>
      </c>
      <c r="M16" s="4">
        <f t="shared" si="21"/>
        <v>0</v>
      </c>
      <c r="N16" s="4">
        <f t="shared" si="22"/>
        <v>0</v>
      </c>
      <c r="O16" s="4">
        <f t="shared" si="23"/>
        <v>0</v>
      </c>
      <c r="P16" s="4">
        <f t="shared" si="24"/>
        <v>0</v>
      </c>
      <c r="Q16" s="4">
        <f t="shared" si="25"/>
        <v>0</v>
      </c>
      <c r="R16" s="4">
        <f t="shared" si="26"/>
        <v>0</v>
      </c>
      <c r="T16" s="4">
        <f>IF(SUM($S16:S16)&gt;0,IF(AND(G16=1,F16&lt;&gt;1),1,IF(AND(G16=0,F16&lt;&gt;0),-1,0)),IF(AND(G16=1,F16&lt;&gt;1),1,0))</f>
        <v>1</v>
      </c>
      <c r="U16" s="4">
        <f>IF(SUM($S16:T16)&gt;0,IF(AND(H16=1,G16&lt;&gt;1),1,IF(AND(H16=0,G16&lt;&gt;0),-1,0)),IF(AND(H16=1,G16&lt;&gt;1),1,0))</f>
        <v>-1</v>
      </c>
      <c r="V16" s="4">
        <f>IF(SUM($S16:U16)&gt;0,IF(AND(I16=1,H16&lt;&gt;1),1,IF(AND(I16=0,H16&lt;&gt;0),-1,0)),IF(AND(I16=1,H16&lt;&gt;1),1,0))</f>
        <v>0</v>
      </c>
      <c r="W16" s="4">
        <f>IF(SUM($S16:V16)&gt;0,IF(AND(J16=1,I16&lt;&gt;1),1,IF(AND(J16=0,I16&lt;&gt;0),-1,0)),IF(AND(J16=1,I16&lt;&gt;1),1,0))</f>
        <v>0</v>
      </c>
      <c r="X16" s="4">
        <f>IF(SUM($S16:W16)&gt;0,IF(AND(K16=1,J16&lt;&gt;1),1,IF(AND(K16=0,J16&lt;&gt;0),-1,0)),IF(AND(K16=1,J16&lt;&gt;1),1,0))</f>
        <v>0</v>
      </c>
      <c r="Y16" s="4">
        <f>IF(SUM($S16:X16)&gt;0,IF(AND(L16=1,K16&lt;&gt;1),1,IF(AND(L16=0,K16&lt;&gt;0),-1,0)),IF(AND(L16=1,K16&lt;&gt;1),1,0))</f>
        <v>0</v>
      </c>
      <c r="Z16" s="4">
        <f>IF(SUM($S16:Y16)&gt;0,IF(AND(M16=1,L16&lt;&gt;1),1,IF(AND(M16=0,L16&lt;&gt;0),-1,0)),IF(AND(M16=1,L16&lt;&gt;1),1,0))</f>
        <v>0</v>
      </c>
      <c r="AA16" s="4">
        <f>IF(SUM($S16:Z16)&gt;0,IF(AND(N16=1,M16&lt;&gt;1),1,IF(AND(N16=0,M16&lt;&gt;0),-1,0)),IF(AND(N16=1,M16&lt;&gt;1),1,0))</f>
        <v>0</v>
      </c>
      <c r="AB16" s="4">
        <f>IF(SUM($S16:AA16)&gt;0,IF(AND(O16=1,N16&lt;&gt;1),1,IF(AND(O16=0,N16&lt;&gt;0),-1,0)),IF(AND(O16=1,N16&lt;&gt;1),1,0))</f>
        <v>0</v>
      </c>
      <c r="AC16" s="4">
        <f>IF(SUM($S16:AB16)&gt;0,IF(AND(P16=1,O16&lt;&gt;1),1,IF(AND(P16=0,O16&lt;&gt;0),-1,0)),IF(AND(P16=1,O16&lt;&gt;1),1,0))</f>
        <v>0</v>
      </c>
      <c r="AD16" s="4">
        <f>IF(SUM($S16:AC16)&gt;0,IF(AND(Q16=1,P16&lt;&gt;1),1,IF(AND(Q16=0,P16&lt;&gt;0),-1,0)),IF(AND(Q16=1,P16&lt;&gt;1),1,0))</f>
        <v>0</v>
      </c>
      <c r="AE16" s="4">
        <f>IF(SUM($S16:AD16)&gt;0,IF(AND(R16=1,Q16&lt;&gt;1),1,IF(AND(R16=0,Q16&lt;&gt;0),-1,0)),IF(AND(R16=1,Q16&lt;&gt;1),1,0))</f>
        <v>0</v>
      </c>
      <c r="AF16" s="4">
        <f t="shared" si="27"/>
        <v>1</v>
      </c>
      <c r="AH16" s="4">
        <f t="shared" si="2"/>
        <v>1080701</v>
      </c>
      <c r="AI16" s="4">
        <f t="shared" si="3"/>
        <v>1090701</v>
      </c>
      <c r="AJ16" s="4" t="str">
        <f t="shared" si="4"/>
        <v/>
      </c>
      <c r="AK16" s="4" t="str">
        <f t="shared" si="5"/>
        <v/>
      </c>
      <c r="AL16" s="4" t="str">
        <f t="shared" si="6"/>
        <v/>
      </c>
      <c r="AM16" s="4" t="str">
        <f t="shared" si="7"/>
        <v/>
      </c>
      <c r="AN16" s="4" t="str">
        <f t="shared" si="8"/>
        <v/>
      </c>
      <c r="AO16" s="4" t="str">
        <f t="shared" si="9"/>
        <v/>
      </c>
      <c r="AP16" s="4" t="str">
        <f t="shared" si="10"/>
        <v/>
      </c>
      <c r="AQ16" s="4" t="str">
        <f t="shared" si="11"/>
        <v/>
      </c>
      <c r="AR16" s="4" t="str">
        <f t="shared" si="12"/>
        <v/>
      </c>
      <c r="AS16" s="4" t="str">
        <f t="shared" si="13"/>
        <v/>
      </c>
      <c r="AT16" s="4" t="str">
        <f t="shared" si="28"/>
        <v/>
      </c>
      <c r="AV16" s="4">
        <f>COUNT($AH16:AH16)</f>
        <v>1</v>
      </c>
      <c r="AW16" s="4">
        <f>COUNT($AH16:AI16)</f>
        <v>2</v>
      </c>
      <c r="AX16" s="4">
        <f>COUNT($AH16:AJ16)</f>
        <v>2</v>
      </c>
      <c r="AY16" s="4">
        <f>COUNT($AH16:AK16)</f>
        <v>2</v>
      </c>
      <c r="AZ16" s="4">
        <f>COUNT($AH16:AL16)</f>
        <v>2</v>
      </c>
      <c r="BA16" s="4">
        <f>COUNT($AH16:AM16)</f>
        <v>2</v>
      </c>
      <c r="BB16" s="4">
        <f>COUNT($AH16:AN16)</f>
        <v>2</v>
      </c>
      <c r="BC16" s="4">
        <f>COUNT($AH16:AO16)</f>
        <v>2</v>
      </c>
      <c r="BD16" s="4">
        <f>COUNT($AH16:AP16)</f>
        <v>2</v>
      </c>
      <c r="BE16" s="4">
        <f>COUNT($AH16:AQ16)</f>
        <v>2</v>
      </c>
      <c r="BF16" s="4">
        <f>COUNT($AH16:AR16)</f>
        <v>2</v>
      </c>
      <c r="BG16" s="4">
        <f>COUNT($AH16:AS16)</f>
        <v>2</v>
      </c>
      <c r="BH16" s="4">
        <f t="shared" si="29"/>
        <v>2</v>
      </c>
      <c r="BJ16" s="4">
        <f>IFERROR(HLOOKUP(BJ$1,$AV16:$BG$178,ROWS($AV16:$AV$178),0),"")</f>
        <v>1080701</v>
      </c>
      <c r="BK16" s="4">
        <f>IFERROR(HLOOKUP(BK$1,$AV16:$BH$178,ROWS($AV16:$AV$178),0),"")</f>
        <v>1090701</v>
      </c>
      <c r="BL16" s="4" t="str">
        <f>IFERROR(HLOOKUP(BL$1,$AV16:$BG$178,ROWS($AV16:$AV$178),0),"")</f>
        <v/>
      </c>
      <c r="BM16" s="4" t="str">
        <f>IFERROR(HLOOKUP(BM$1,$AV16:$BH$178,ROWS($AV16:$AV$178),0),"")</f>
        <v/>
      </c>
      <c r="BN16" s="4" t="str">
        <f>IFERROR(HLOOKUP(BN$1,$AV16:$BG$178,ROWS($AV16:$AV$178),0),"")</f>
        <v/>
      </c>
      <c r="BO16" s="4" t="str">
        <f>IFERROR(HLOOKUP(BO$1,$AV16:$BH$178,ROWS($AV16:$AV$178),0),"")</f>
        <v/>
      </c>
      <c r="BT16" s="4" t="str">
        <f t="shared" si="30"/>
        <v>if(Name() == ~LAXMIMACH-BOM~) { includeOK = (DateNum() &gt;= 1080701 AND DateNum() &lt; 1090701); }</v>
      </c>
    </row>
    <row r="17" spans="2:72" x14ac:dyDescent="0.45">
      <c r="B17" s="4" t="str">
        <f>[1]Backtest!$L29</f>
        <v>Praj Industries Ltd.</v>
      </c>
      <c r="C17" s="4" t="str">
        <f>VLOOKUP(B17,Sheet3!$C$3:$G$7520,5,FALSE)</f>
        <v>PRAJIND-BOM</v>
      </c>
      <c r="D17" s="4" t="str">
        <f t="shared" si="31"/>
        <v>PRAJIND-BOM,</v>
      </c>
      <c r="F17" s="4" t="s">
        <v>21528</v>
      </c>
      <c r="G17" s="4">
        <f t="shared" si="15"/>
        <v>1</v>
      </c>
      <c r="H17" s="4">
        <f t="shared" si="16"/>
        <v>1</v>
      </c>
      <c r="I17" s="4">
        <f t="shared" si="17"/>
        <v>0</v>
      </c>
      <c r="J17" s="4">
        <f t="shared" si="18"/>
        <v>0</v>
      </c>
      <c r="K17" s="4">
        <f t="shared" si="19"/>
        <v>0</v>
      </c>
      <c r="L17" s="4">
        <f t="shared" si="20"/>
        <v>0</v>
      </c>
      <c r="M17" s="4">
        <f t="shared" si="21"/>
        <v>0</v>
      </c>
      <c r="N17" s="4">
        <f t="shared" si="22"/>
        <v>0</v>
      </c>
      <c r="O17" s="4">
        <f t="shared" si="23"/>
        <v>0</v>
      </c>
      <c r="P17" s="4">
        <f t="shared" si="24"/>
        <v>0</v>
      </c>
      <c r="Q17" s="4">
        <f t="shared" si="25"/>
        <v>0</v>
      </c>
      <c r="R17" s="4">
        <f t="shared" si="26"/>
        <v>0</v>
      </c>
      <c r="T17" s="4">
        <f>IF(SUM($S17:S17)&gt;0,IF(AND(G17=1,F17&lt;&gt;1),1,IF(AND(G17=0,F17&lt;&gt;0),-1,0)),IF(AND(G17=1,F17&lt;&gt;1),1,0))</f>
        <v>1</v>
      </c>
      <c r="U17" s="4">
        <f>IF(SUM($S17:T17)&gt;0,IF(AND(H17=1,G17&lt;&gt;1),1,IF(AND(H17=0,G17&lt;&gt;0),-1,0)),IF(AND(H17=1,G17&lt;&gt;1),1,0))</f>
        <v>0</v>
      </c>
      <c r="V17" s="4">
        <f>IF(SUM($S17:U17)&gt;0,IF(AND(I17=1,H17&lt;&gt;1),1,IF(AND(I17=0,H17&lt;&gt;0),-1,0)),IF(AND(I17=1,H17&lt;&gt;1),1,0))</f>
        <v>-1</v>
      </c>
      <c r="W17" s="4">
        <f>IF(SUM($S17:V17)&gt;0,IF(AND(J17=1,I17&lt;&gt;1),1,IF(AND(J17=0,I17&lt;&gt;0),-1,0)),IF(AND(J17=1,I17&lt;&gt;1),1,0))</f>
        <v>0</v>
      </c>
      <c r="X17" s="4">
        <f>IF(SUM($S17:W17)&gt;0,IF(AND(K17=1,J17&lt;&gt;1),1,IF(AND(K17=0,J17&lt;&gt;0),-1,0)),IF(AND(K17=1,J17&lt;&gt;1),1,0))</f>
        <v>0</v>
      </c>
      <c r="Y17" s="4">
        <f>IF(SUM($S17:X17)&gt;0,IF(AND(L17=1,K17&lt;&gt;1),1,IF(AND(L17=0,K17&lt;&gt;0),-1,0)),IF(AND(L17=1,K17&lt;&gt;1),1,0))</f>
        <v>0</v>
      </c>
      <c r="Z17" s="4">
        <f>IF(SUM($S17:Y17)&gt;0,IF(AND(M17=1,L17&lt;&gt;1),1,IF(AND(M17=0,L17&lt;&gt;0),-1,0)),IF(AND(M17=1,L17&lt;&gt;1),1,0))</f>
        <v>0</v>
      </c>
      <c r="AA17" s="4">
        <f>IF(SUM($S17:Z17)&gt;0,IF(AND(N17=1,M17&lt;&gt;1),1,IF(AND(N17=0,M17&lt;&gt;0),-1,0)),IF(AND(N17=1,M17&lt;&gt;1),1,0))</f>
        <v>0</v>
      </c>
      <c r="AB17" s="4">
        <f>IF(SUM($S17:AA17)&gt;0,IF(AND(O17=1,N17&lt;&gt;1),1,IF(AND(O17=0,N17&lt;&gt;0),-1,0)),IF(AND(O17=1,N17&lt;&gt;1),1,0))</f>
        <v>0</v>
      </c>
      <c r="AC17" s="4">
        <f>IF(SUM($S17:AB17)&gt;0,IF(AND(P17=1,O17&lt;&gt;1),1,IF(AND(P17=0,O17&lt;&gt;0),-1,0)),IF(AND(P17=1,O17&lt;&gt;1),1,0))</f>
        <v>0</v>
      </c>
      <c r="AD17" s="4">
        <f>IF(SUM($S17:AC17)&gt;0,IF(AND(Q17=1,P17&lt;&gt;1),1,IF(AND(Q17=0,P17&lt;&gt;0),-1,0)),IF(AND(Q17=1,P17&lt;&gt;1),1,0))</f>
        <v>0</v>
      </c>
      <c r="AE17" s="4">
        <f>IF(SUM($S17:AD17)&gt;0,IF(AND(R17=1,Q17&lt;&gt;1),1,IF(AND(R17=0,Q17&lt;&gt;0),-1,0)),IF(AND(R17=1,Q17&lt;&gt;1),1,0))</f>
        <v>0</v>
      </c>
      <c r="AF17" s="4">
        <f t="shared" si="27"/>
        <v>1</v>
      </c>
      <c r="AH17" s="4">
        <f t="shared" si="2"/>
        <v>1080701</v>
      </c>
      <c r="AI17" s="4" t="str">
        <f t="shared" si="3"/>
        <v/>
      </c>
      <c r="AJ17" s="4">
        <f t="shared" si="4"/>
        <v>1100701</v>
      </c>
      <c r="AK17" s="4" t="str">
        <f t="shared" si="5"/>
        <v/>
      </c>
      <c r="AL17" s="4" t="str">
        <f t="shared" si="6"/>
        <v/>
      </c>
      <c r="AM17" s="4" t="str">
        <f t="shared" si="7"/>
        <v/>
      </c>
      <c r="AN17" s="4" t="str">
        <f t="shared" si="8"/>
        <v/>
      </c>
      <c r="AO17" s="4" t="str">
        <f t="shared" si="9"/>
        <v/>
      </c>
      <c r="AP17" s="4" t="str">
        <f t="shared" si="10"/>
        <v/>
      </c>
      <c r="AQ17" s="4" t="str">
        <f t="shared" si="11"/>
        <v/>
      </c>
      <c r="AR17" s="4" t="str">
        <f t="shared" si="12"/>
        <v/>
      </c>
      <c r="AS17" s="4" t="str">
        <f t="shared" si="13"/>
        <v/>
      </c>
      <c r="AT17" s="4" t="str">
        <f t="shared" si="28"/>
        <v/>
      </c>
      <c r="AV17" s="4">
        <f>COUNT($AH17:AH17)</f>
        <v>1</v>
      </c>
      <c r="AW17" s="4">
        <f>COUNT($AH17:AI17)</f>
        <v>1</v>
      </c>
      <c r="AX17" s="4">
        <f>COUNT($AH17:AJ17)</f>
        <v>2</v>
      </c>
      <c r="AY17" s="4">
        <f>COUNT($AH17:AK17)</f>
        <v>2</v>
      </c>
      <c r="AZ17" s="4">
        <f>COUNT($AH17:AL17)</f>
        <v>2</v>
      </c>
      <c r="BA17" s="4">
        <f>COUNT($AH17:AM17)</f>
        <v>2</v>
      </c>
      <c r="BB17" s="4">
        <f>COUNT($AH17:AN17)</f>
        <v>2</v>
      </c>
      <c r="BC17" s="4">
        <f>COUNT($AH17:AO17)</f>
        <v>2</v>
      </c>
      <c r="BD17" s="4">
        <f>COUNT($AH17:AP17)</f>
        <v>2</v>
      </c>
      <c r="BE17" s="4">
        <f>COUNT($AH17:AQ17)</f>
        <v>2</v>
      </c>
      <c r="BF17" s="4">
        <f>COUNT($AH17:AR17)</f>
        <v>2</v>
      </c>
      <c r="BG17" s="4">
        <f>COUNT($AH17:AS17)</f>
        <v>2</v>
      </c>
      <c r="BH17" s="4">
        <f t="shared" si="29"/>
        <v>2</v>
      </c>
      <c r="BJ17" s="4">
        <f>IFERROR(HLOOKUP(BJ$1,$AV17:$BG$178,ROWS($AV17:$AV$178),0),"")</f>
        <v>1080701</v>
      </c>
      <c r="BK17" s="4">
        <f>IFERROR(HLOOKUP(BK$1,$AV17:$BH$178,ROWS($AV17:$AV$178),0),"")</f>
        <v>1100701</v>
      </c>
      <c r="BL17" s="4" t="str">
        <f>IFERROR(HLOOKUP(BL$1,$AV17:$BG$178,ROWS($AV17:$AV$178),0),"")</f>
        <v/>
      </c>
      <c r="BM17" s="4" t="str">
        <f>IFERROR(HLOOKUP(BM$1,$AV17:$BH$178,ROWS($AV17:$AV$178),0),"")</f>
        <v/>
      </c>
      <c r="BN17" s="4" t="str">
        <f>IFERROR(HLOOKUP(BN$1,$AV17:$BG$178,ROWS($AV17:$AV$178),0),"")</f>
        <v/>
      </c>
      <c r="BO17" s="4" t="str">
        <f>IFERROR(HLOOKUP(BO$1,$AV17:$BH$178,ROWS($AV17:$AV$178),0),"")</f>
        <v/>
      </c>
      <c r="BT17" s="4" t="str">
        <f t="shared" si="30"/>
        <v>if(Name() == ~PRAJIND-BOM~) { includeOK = (DateNum() &gt;= 1080701 AND DateNum() &lt; 1100701); }</v>
      </c>
    </row>
    <row r="18" spans="2:72" x14ac:dyDescent="0.45">
      <c r="B18" s="4" t="str">
        <f>[1]Backtest!$L30</f>
        <v>Monsanto India Ltd.</v>
      </c>
      <c r="C18" s="4" t="str">
        <f>VLOOKUP(B18,Sheet3!$C$3:$G$7520,5,FALSE)</f>
        <v>MONSANTO-BOM</v>
      </c>
      <c r="D18" s="4" t="str">
        <f t="shared" si="31"/>
        <v>MONSANTO-BOM,</v>
      </c>
      <c r="F18" s="4" t="s">
        <v>20897</v>
      </c>
      <c r="G18" s="4">
        <f t="shared" si="15"/>
        <v>1</v>
      </c>
      <c r="H18" s="4">
        <f t="shared" si="16"/>
        <v>0</v>
      </c>
      <c r="I18" s="4">
        <f t="shared" si="17"/>
        <v>0</v>
      </c>
      <c r="J18" s="4">
        <f t="shared" si="18"/>
        <v>0</v>
      </c>
      <c r="K18" s="4">
        <f t="shared" si="19"/>
        <v>0</v>
      </c>
      <c r="L18" s="4">
        <f t="shared" si="20"/>
        <v>0</v>
      </c>
      <c r="M18" s="4">
        <f t="shared" si="21"/>
        <v>1</v>
      </c>
      <c r="N18" s="4">
        <f t="shared" si="22"/>
        <v>1</v>
      </c>
      <c r="O18" s="4">
        <f t="shared" si="23"/>
        <v>0</v>
      </c>
      <c r="P18" s="4">
        <f t="shared" si="24"/>
        <v>0</v>
      </c>
      <c r="Q18" s="4">
        <f t="shared" si="25"/>
        <v>0</v>
      </c>
      <c r="R18" s="4">
        <f t="shared" si="26"/>
        <v>0</v>
      </c>
      <c r="T18" s="4">
        <f>IF(SUM($S18:S18)&gt;0,IF(AND(G18=1,F18&lt;&gt;1),1,IF(AND(G18=0,F18&lt;&gt;0),-1,0)),IF(AND(G18=1,F18&lt;&gt;1),1,0))</f>
        <v>1</v>
      </c>
      <c r="U18" s="4">
        <f>IF(SUM($S18:T18)&gt;0,IF(AND(H18=1,G18&lt;&gt;1),1,IF(AND(H18=0,G18&lt;&gt;0),-1,0)),IF(AND(H18=1,G18&lt;&gt;1),1,0))</f>
        <v>-1</v>
      </c>
      <c r="V18" s="4">
        <f>IF(SUM($S18:U18)&gt;0,IF(AND(I18=1,H18&lt;&gt;1),1,IF(AND(I18=0,H18&lt;&gt;0),-1,0)),IF(AND(I18=1,H18&lt;&gt;1),1,0))</f>
        <v>0</v>
      </c>
      <c r="W18" s="4">
        <f>IF(SUM($S18:V18)&gt;0,IF(AND(J18=1,I18&lt;&gt;1),1,IF(AND(J18=0,I18&lt;&gt;0),-1,0)),IF(AND(J18=1,I18&lt;&gt;1),1,0))</f>
        <v>0</v>
      </c>
      <c r="X18" s="4">
        <f>IF(SUM($S18:W18)&gt;0,IF(AND(K18=1,J18&lt;&gt;1),1,IF(AND(K18=0,J18&lt;&gt;0),-1,0)),IF(AND(K18=1,J18&lt;&gt;1),1,0))</f>
        <v>0</v>
      </c>
      <c r="Y18" s="4">
        <f>IF(SUM($S18:X18)&gt;0,IF(AND(L18=1,K18&lt;&gt;1),1,IF(AND(L18=0,K18&lt;&gt;0),-1,0)),IF(AND(L18=1,K18&lt;&gt;1),1,0))</f>
        <v>0</v>
      </c>
      <c r="Z18" s="4">
        <f>IF(SUM($S18:Y18)&gt;0,IF(AND(M18=1,L18&lt;&gt;1),1,IF(AND(M18=0,L18&lt;&gt;0),-1,0)),IF(AND(M18=1,L18&lt;&gt;1),1,0))</f>
        <v>1</v>
      </c>
      <c r="AA18" s="4">
        <f>IF(SUM($S18:Z18)&gt;0,IF(AND(N18=1,M18&lt;&gt;1),1,IF(AND(N18=0,M18&lt;&gt;0),-1,0)),IF(AND(N18=1,M18&lt;&gt;1),1,0))</f>
        <v>0</v>
      </c>
      <c r="AB18" s="4">
        <f>IF(SUM($S18:AA18)&gt;0,IF(AND(O18=1,N18&lt;&gt;1),1,IF(AND(O18=0,N18&lt;&gt;0),-1,0)),IF(AND(O18=1,N18&lt;&gt;1),1,0))</f>
        <v>-1</v>
      </c>
      <c r="AC18" s="4">
        <f>IF(SUM($S18:AB18)&gt;0,IF(AND(P18=1,O18&lt;&gt;1),1,IF(AND(P18=0,O18&lt;&gt;0),-1,0)),IF(AND(P18=1,O18&lt;&gt;1),1,0))</f>
        <v>0</v>
      </c>
      <c r="AD18" s="4">
        <f>IF(SUM($S18:AC18)&gt;0,IF(AND(Q18=1,P18&lt;&gt;1),1,IF(AND(Q18=0,P18&lt;&gt;0),-1,0)),IF(AND(Q18=1,P18&lt;&gt;1),1,0))</f>
        <v>0</v>
      </c>
      <c r="AE18" s="4">
        <f>IF(SUM($S18:AD18)&gt;0,IF(AND(R18=1,Q18&lt;&gt;1),1,IF(AND(R18=0,Q18&lt;&gt;0),-1,0)),IF(AND(R18=1,Q18&lt;&gt;1),1,0))</f>
        <v>0</v>
      </c>
      <c r="AF18" s="4">
        <f t="shared" si="27"/>
        <v>2</v>
      </c>
      <c r="AH18" s="4">
        <f t="shared" si="2"/>
        <v>1080701</v>
      </c>
      <c r="AI18" s="4">
        <f t="shared" si="3"/>
        <v>1090701</v>
      </c>
      <c r="AJ18" s="4" t="str">
        <f t="shared" si="4"/>
        <v/>
      </c>
      <c r="AK18" s="4" t="str">
        <f t="shared" si="5"/>
        <v/>
      </c>
      <c r="AL18" s="4" t="str">
        <f t="shared" si="6"/>
        <v/>
      </c>
      <c r="AM18" s="4" t="str">
        <f t="shared" si="7"/>
        <v/>
      </c>
      <c r="AN18" s="4">
        <f t="shared" si="8"/>
        <v>1140701</v>
      </c>
      <c r="AO18" s="4" t="str">
        <f t="shared" si="9"/>
        <v/>
      </c>
      <c r="AP18" s="4">
        <f t="shared" si="10"/>
        <v>1160701</v>
      </c>
      <c r="AQ18" s="4" t="str">
        <f t="shared" si="11"/>
        <v/>
      </c>
      <c r="AR18" s="4" t="str">
        <f t="shared" si="12"/>
        <v/>
      </c>
      <c r="AS18" s="4" t="str">
        <f t="shared" si="13"/>
        <v/>
      </c>
      <c r="AT18" s="4" t="str">
        <f t="shared" si="28"/>
        <v/>
      </c>
      <c r="AV18" s="4">
        <f>COUNT($AH18:AH18)</f>
        <v>1</v>
      </c>
      <c r="AW18" s="4">
        <f>COUNT($AH18:AI18)</f>
        <v>2</v>
      </c>
      <c r="AX18" s="4">
        <f>COUNT($AH18:AJ18)</f>
        <v>2</v>
      </c>
      <c r="AY18" s="4">
        <f>COUNT($AH18:AK18)</f>
        <v>2</v>
      </c>
      <c r="AZ18" s="4">
        <f>COUNT($AH18:AL18)</f>
        <v>2</v>
      </c>
      <c r="BA18" s="4">
        <f>COUNT($AH18:AM18)</f>
        <v>2</v>
      </c>
      <c r="BB18" s="4">
        <f>COUNT($AH18:AN18)</f>
        <v>3</v>
      </c>
      <c r="BC18" s="4">
        <f>COUNT($AH18:AO18)</f>
        <v>3</v>
      </c>
      <c r="BD18" s="4">
        <f>COUNT($AH18:AP18)</f>
        <v>4</v>
      </c>
      <c r="BE18" s="4">
        <f>COUNT($AH18:AQ18)</f>
        <v>4</v>
      </c>
      <c r="BF18" s="4">
        <f>COUNT($AH18:AR18)</f>
        <v>4</v>
      </c>
      <c r="BG18" s="4">
        <f>COUNT($AH18:AS18)</f>
        <v>4</v>
      </c>
      <c r="BH18" s="4">
        <f t="shared" si="29"/>
        <v>4</v>
      </c>
      <c r="BJ18" s="4">
        <f>IFERROR(HLOOKUP(BJ$1,$AV18:$BG$178,ROWS($AV18:$AV$178),0),"")</f>
        <v>1080701</v>
      </c>
      <c r="BK18" s="4">
        <f>IFERROR(HLOOKUP(BK$1,$AV18:$BH$178,ROWS($AV18:$AV$178),0),"")</f>
        <v>1090701</v>
      </c>
      <c r="BL18" s="4">
        <f>IFERROR(HLOOKUP(BL$1,$AV18:$BG$178,ROWS($AV18:$AV$178),0),"")</f>
        <v>1140701</v>
      </c>
      <c r="BM18" s="4">
        <f>IFERROR(HLOOKUP(BM$1,$AV18:$BH$178,ROWS($AV18:$AV$178),0),"")</f>
        <v>1160701</v>
      </c>
      <c r="BN18" s="4" t="str">
        <f>IFERROR(HLOOKUP(BN$1,$AV18:$BG$178,ROWS($AV18:$AV$178),0),"")</f>
        <v/>
      </c>
      <c r="BO18" s="4" t="str">
        <f>IFERROR(HLOOKUP(BO$1,$AV18:$BH$178,ROWS($AV18:$AV$178),0),"")</f>
        <v/>
      </c>
      <c r="BT18" s="4" t="str">
        <f t="shared" si="30"/>
        <v>if(Name() == ~MONSANTO-BOM~) { includeOK = (DateNum() &gt;= 1080701 AND DateNum() &lt; 1090701) OR (DateNum() &gt;= 1140701 AND DateNum() &lt; 1160701); }</v>
      </c>
    </row>
    <row r="19" spans="2:72" x14ac:dyDescent="0.45">
      <c r="B19" s="4" t="str">
        <f>[1]Backtest!$L31</f>
        <v>Hero MotoCorp Ltd.</v>
      </c>
      <c r="C19" s="4" t="str">
        <f>VLOOKUP(B19,Sheet3!$C$3:$G$7520,5,FALSE)</f>
        <v>HEROMOTOCO-BOM</v>
      </c>
      <c r="D19" s="4" t="str">
        <f t="shared" si="31"/>
        <v>HEROMOTOCO-BOM,</v>
      </c>
      <c r="F19" s="4" t="s">
        <v>23735</v>
      </c>
      <c r="G19" s="4">
        <f t="shared" si="15"/>
        <v>1</v>
      </c>
      <c r="H19" s="4">
        <f t="shared" si="16"/>
        <v>0</v>
      </c>
      <c r="I19" s="4">
        <f t="shared" si="17"/>
        <v>0</v>
      </c>
      <c r="J19" s="4">
        <f t="shared" si="18"/>
        <v>0</v>
      </c>
      <c r="K19" s="4">
        <f t="shared" si="19"/>
        <v>0</v>
      </c>
      <c r="L19" s="4">
        <f t="shared" si="20"/>
        <v>0</v>
      </c>
      <c r="M19" s="4">
        <f t="shared" si="21"/>
        <v>0</v>
      </c>
      <c r="N19" s="4">
        <f t="shared" si="22"/>
        <v>0</v>
      </c>
      <c r="O19" s="4">
        <f t="shared" si="23"/>
        <v>0</v>
      </c>
      <c r="P19" s="4">
        <f t="shared" si="24"/>
        <v>0</v>
      </c>
      <c r="Q19" s="4">
        <f t="shared" si="25"/>
        <v>0</v>
      </c>
      <c r="R19" s="4">
        <f t="shared" si="26"/>
        <v>0</v>
      </c>
      <c r="T19" s="4">
        <f>IF(SUM($S19:S19)&gt;0,IF(AND(G19=1,F19&lt;&gt;1),1,IF(AND(G19=0,F19&lt;&gt;0),-1,0)),IF(AND(G19=1,F19&lt;&gt;1),1,0))</f>
        <v>1</v>
      </c>
      <c r="U19" s="4">
        <f>IF(SUM($S19:T19)&gt;0,IF(AND(H19=1,G19&lt;&gt;1),1,IF(AND(H19=0,G19&lt;&gt;0),-1,0)),IF(AND(H19=1,G19&lt;&gt;1),1,0))</f>
        <v>-1</v>
      </c>
      <c r="V19" s="4">
        <f>IF(SUM($S19:U19)&gt;0,IF(AND(I19=1,H19&lt;&gt;1),1,IF(AND(I19=0,H19&lt;&gt;0),-1,0)),IF(AND(I19=1,H19&lt;&gt;1),1,0))</f>
        <v>0</v>
      </c>
      <c r="W19" s="4">
        <f>IF(SUM($S19:V19)&gt;0,IF(AND(J19=1,I19&lt;&gt;1),1,IF(AND(J19=0,I19&lt;&gt;0),-1,0)),IF(AND(J19=1,I19&lt;&gt;1),1,0))</f>
        <v>0</v>
      </c>
      <c r="X19" s="4">
        <f>IF(SUM($S19:W19)&gt;0,IF(AND(K19=1,J19&lt;&gt;1),1,IF(AND(K19=0,J19&lt;&gt;0),-1,0)),IF(AND(K19=1,J19&lt;&gt;1),1,0))</f>
        <v>0</v>
      </c>
      <c r="Y19" s="4">
        <f>IF(SUM($S19:X19)&gt;0,IF(AND(L19=1,K19&lt;&gt;1),1,IF(AND(L19=0,K19&lt;&gt;0),-1,0)),IF(AND(L19=1,K19&lt;&gt;1),1,0))</f>
        <v>0</v>
      </c>
      <c r="Z19" s="4">
        <f>IF(SUM($S19:Y19)&gt;0,IF(AND(M19=1,L19&lt;&gt;1),1,IF(AND(M19=0,L19&lt;&gt;0),-1,0)),IF(AND(M19=1,L19&lt;&gt;1),1,0))</f>
        <v>0</v>
      </c>
      <c r="AA19" s="4">
        <f>IF(SUM($S19:Z19)&gt;0,IF(AND(N19=1,M19&lt;&gt;1),1,IF(AND(N19=0,M19&lt;&gt;0),-1,0)),IF(AND(N19=1,M19&lt;&gt;1),1,0))</f>
        <v>0</v>
      </c>
      <c r="AB19" s="4">
        <f>IF(SUM($S19:AA19)&gt;0,IF(AND(O19=1,N19&lt;&gt;1),1,IF(AND(O19=0,N19&lt;&gt;0),-1,0)),IF(AND(O19=1,N19&lt;&gt;1),1,0))</f>
        <v>0</v>
      </c>
      <c r="AC19" s="4">
        <f>IF(SUM($S19:AB19)&gt;0,IF(AND(P19=1,O19&lt;&gt;1),1,IF(AND(P19=0,O19&lt;&gt;0),-1,0)),IF(AND(P19=1,O19&lt;&gt;1),1,0))</f>
        <v>0</v>
      </c>
      <c r="AD19" s="4">
        <f>IF(SUM($S19:AC19)&gt;0,IF(AND(Q19=1,P19&lt;&gt;1),1,IF(AND(Q19=0,P19&lt;&gt;0),-1,0)),IF(AND(Q19=1,P19&lt;&gt;1),1,0))</f>
        <v>0</v>
      </c>
      <c r="AE19" s="4">
        <f>IF(SUM($S19:AD19)&gt;0,IF(AND(R19=1,Q19&lt;&gt;1),1,IF(AND(R19=0,Q19&lt;&gt;0),-1,0)),IF(AND(R19=1,Q19&lt;&gt;1),1,0))</f>
        <v>0</v>
      </c>
      <c r="AF19" s="4">
        <f t="shared" si="27"/>
        <v>1</v>
      </c>
      <c r="AH19" s="4">
        <f t="shared" si="2"/>
        <v>1080701</v>
      </c>
      <c r="AI19" s="4">
        <f t="shared" si="3"/>
        <v>1090701</v>
      </c>
      <c r="AJ19" s="4" t="str">
        <f t="shared" si="4"/>
        <v/>
      </c>
      <c r="AK19" s="4" t="str">
        <f t="shared" si="5"/>
        <v/>
      </c>
      <c r="AL19" s="4" t="str">
        <f t="shared" si="6"/>
        <v/>
      </c>
      <c r="AM19" s="4" t="str">
        <f t="shared" si="7"/>
        <v/>
      </c>
      <c r="AN19" s="4" t="str">
        <f t="shared" si="8"/>
        <v/>
      </c>
      <c r="AO19" s="4" t="str">
        <f t="shared" si="9"/>
        <v/>
      </c>
      <c r="AP19" s="4" t="str">
        <f t="shared" si="10"/>
        <v/>
      </c>
      <c r="AQ19" s="4" t="str">
        <f t="shared" si="11"/>
        <v/>
      </c>
      <c r="AR19" s="4" t="str">
        <f t="shared" si="12"/>
        <v/>
      </c>
      <c r="AS19" s="4" t="str">
        <f t="shared" si="13"/>
        <v/>
      </c>
      <c r="AT19" s="4" t="str">
        <f t="shared" si="28"/>
        <v/>
      </c>
      <c r="AV19" s="4">
        <f>COUNT($AH19:AH19)</f>
        <v>1</v>
      </c>
      <c r="AW19" s="4">
        <f>COUNT($AH19:AI19)</f>
        <v>2</v>
      </c>
      <c r="AX19" s="4">
        <f>COUNT($AH19:AJ19)</f>
        <v>2</v>
      </c>
      <c r="AY19" s="4">
        <f>COUNT($AH19:AK19)</f>
        <v>2</v>
      </c>
      <c r="AZ19" s="4">
        <f>COUNT($AH19:AL19)</f>
        <v>2</v>
      </c>
      <c r="BA19" s="4">
        <f>COUNT($AH19:AM19)</f>
        <v>2</v>
      </c>
      <c r="BB19" s="4">
        <f>COUNT($AH19:AN19)</f>
        <v>2</v>
      </c>
      <c r="BC19" s="4">
        <f>COUNT($AH19:AO19)</f>
        <v>2</v>
      </c>
      <c r="BD19" s="4">
        <f>COUNT($AH19:AP19)</f>
        <v>2</v>
      </c>
      <c r="BE19" s="4">
        <f>COUNT($AH19:AQ19)</f>
        <v>2</v>
      </c>
      <c r="BF19" s="4">
        <f>COUNT($AH19:AR19)</f>
        <v>2</v>
      </c>
      <c r="BG19" s="4">
        <f>COUNT($AH19:AS19)</f>
        <v>2</v>
      </c>
      <c r="BH19" s="4">
        <f t="shared" si="29"/>
        <v>2</v>
      </c>
      <c r="BJ19" s="4">
        <f>IFERROR(HLOOKUP(BJ$1,$AV19:$BG$178,ROWS($AV19:$AV$178),0),"")</f>
        <v>1080701</v>
      </c>
      <c r="BK19" s="4">
        <f>IFERROR(HLOOKUP(BK$1,$AV19:$BH$178,ROWS($AV19:$AV$178),0),"")</f>
        <v>1090701</v>
      </c>
      <c r="BL19" s="4" t="str">
        <f>IFERROR(HLOOKUP(BL$1,$AV19:$BG$178,ROWS($AV19:$AV$178),0),"")</f>
        <v/>
      </c>
      <c r="BM19" s="4" t="str">
        <f>IFERROR(HLOOKUP(BM$1,$AV19:$BH$178,ROWS($AV19:$AV$178),0),"")</f>
        <v/>
      </c>
      <c r="BN19" s="4" t="str">
        <f>IFERROR(HLOOKUP(BN$1,$AV19:$BG$178,ROWS($AV19:$AV$178),0),"")</f>
        <v/>
      </c>
      <c r="BO19" s="4" t="str">
        <f>IFERROR(HLOOKUP(BO$1,$AV19:$BH$178,ROWS($AV19:$AV$178),0),"")</f>
        <v/>
      </c>
      <c r="BT19" s="4" t="str">
        <f t="shared" si="30"/>
        <v>if(Name() == ~HEROMOTOCO-BOM~) { includeOK = (DateNum() &gt;= 1080701 AND DateNum() &lt; 1090701); }</v>
      </c>
    </row>
    <row r="20" spans="2:72" x14ac:dyDescent="0.45">
      <c r="B20" s="4" t="str">
        <f>[1]Backtest!$L32</f>
        <v>Wyeth Ltd.- (Amalgamated)</v>
      </c>
      <c r="C20" s="4" t="str">
        <f>VLOOKUP(B20,Sheet3!$C$3:$G$7520,5,FALSE)</f>
        <v>WYETH-BOM</v>
      </c>
      <c r="D20" s="4" t="str">
        <f t="shared" si="31"/>
        <v>WYETH-BOM,</v>
      </c>
      <c r="F20" s="4" t="s">
        <v>23487</v>
      </c>
      <c r="G20" s="4">
        <f t="shared" si="15"/>
        <v>1</v>
      </c>
      <c r="H20" s="4">
        <f t="shared" si="16"/>
        <v>1</v>
      </c>
      <c r="I20" s="4">
        <f t="shared" si="17"/>
        <v>0</v>
      </c>
      <c r="J20" s="4">
        <f t="shared" si="18"/>
        <v>1</v>
      </c>
      <c r="K20" s="4">
        <f t="shared" si="19"/>
        <v>1</v>
      </c>
      <c r="L20" s="4">
        <f t="shared" si="20"/>
        <v>1</v>
      </c>
      <c r="M20" s="4">
        <f t="shared" si="21"/>
        <v>1</v>
      </c>
      <c r="N20" s="4">
        <f t="shared" si="22"/>
        <v>0</v>
      </c>
      <c r="O20" s="4">
        <f t="shared" si="23"/>
        <v>0</v>
      </c>
      <c r="P20" s="4">
        <f t="shared" si="24"/>
        <v>0</v>
      </c>
      <c r="Q20" s="4">
        <f t="shared" si="25"/>
        <v>0</v>
      </c>
      <c r="R20" s="4">
        <f t="shared" si="26"/>
        <v>0</v>
      </c>
      <c r="T20" s="4">
        <f>IF(SUM($S20:S20)&gt;0,IF(AND(G20=1,F20&lt;&gt;1),1,IF(AND(G20=0,F20&lt;&gt;0),-1,0)),IF(AND(G20=1,F20&lt;&gt;1),1,0))</f>
        <v>1</v>
      </c>
      <c r="U20" s="4">
        <f>IF(SUM($S20:T20)&gt;0,IF(AND(H20=1,G20&lt;&gt;1),1,IF(AND(H20=0,G20&lt;&gt;0),-1,0)),IF(AND(H20=1,G20&lt;&gt;1),1,0))</f>
        <v>0</v>
      </c>
      <c r="V20" s="4">
        <f>IF(SUM($S20:U20)&gt;0,IF(AND(I20=1,H20&lt;&gt;1),1,IF(AND(I20=0,H20&lt;&gt;0),-1,0)),IF(AND(I20=1,H20&lt;&gt;1),1,0))</f>
        <v>-1</v>
      </c>
      <c r="W20" s="4">
        <f>IF(SUM($S20:V20)&gt;0,IF(AND(J20=1,I20&lt;&gt;1),1,IF(AND(J20=0,I20&lt;&gt;0),-1,0)),IF(AND(J20=1,I20&lt;&gt;1),1,0))</f>
        <v>1</v>
      </c>
      <c r="X20" s="4">
        <f>IF(SUM($S20:W20)&gt;0,IF(AND(K20=1,J20&lt;&gt;1),1,IF(AND(K20=0,J20&lt;&gt;0),-1,0)),IF(AND(K20=1,J20&lt;&gt;1),1,0))</f>
        <v>0</v>
      </c>
      <c r="Y20" s="4">
        <f>IF(SUM($S20:X20)&gt;0,IF(AND(L20=1,K20&lt;&gt;1),1,IF(AND(L20=0,K20&lt;&gt;0),-1,0)),IF(AND(L20=1,K20&lt;&gt;1),1,0))</f>
        <v>0</v>
      </c>
      <c r="Z20" s="4">
        <f>IF(SUM($S20:Y20)&gt;0,IF(AND(M20=1,L20&lt;&gt;1),1,IF(AND(M20=0,L20&lt;&gt;0),-1,0)),IF(AND(M20=1,L20&lt;&gt;1),1,0))</f>
        <v>0</v>
      </c>
      <c r="AA20" s="4">
        <f>IF(SUM($S20:Z20)&gt;0,IF(AND(N20=1,M20&lt;&gt;1),1,IF(AND(N20=0,M20&lt;&gt;0),-1,0)),IF(AND(N20=1,M20&lt;&gt;1),1,0))</f>
        <v>-1</v>
      </c>
      <c r="AB20" s="4">
        <f>IF(SUM($S20:AA20)&gt;0,IF(AND(O20=1,N20&lt;&gt;1),1,IF(AND(O20=0,N20&lt;&gt;0),-1,0)),IF(AND(O20=1,N20&lt;&gt;1),1,0))</f>
        <v>0</v>
      </c>
      <c r="AC20" s="4">
        <f>IF(SUM($S20:AB20)&gt;0,IF(AND(P20=1,O20&lt;&gt;1),1,IF(AND(P20=0,O20&lt;&gt;0),-1,0)),IF(AND(P20=1,O20&lt;&gt;1),1,0))</f>
        <v>0</v>
      </c>
      <c r="AD20" s="4">
        <f>IF(SUM($S20:AC20)&gt;0,IF(AND(Q20=1,P20&lt;&gt;1),1,IF(AND(Q20=0,P20&lt;&gt;0),-1,0)),IF(AND(Q20=1,P20&lt;&gt;1),1,0))</f>
        <v>0</v>
      </c>
      <c r="AE20" s="4">
        <f>IF(SUM($S20:AD20)&gt;0,IF(AND(R20=1,Q20&lt;&gt;1),1,IF(AND(R20=0,Q20&lt;&gt;0),-1,0)),IF(AND(R20=1,Q20&lt;&gt;1),1,0))</f>
        <v>0</v>
      </c>
      <c r="AF20" s="4">
        <f t="shared" si="27"/>
        <v>2</v>
      </c>
      <c r="AH20" s="4">
        <f t="shared" si="2"/>
        <v>1080701</v>
      </c>
      <c r="AI20" s="4" t="str">
        <f t="shared" si="3"/>
        <v/>
      </c>
      <c r="AJ20" s="4">
        <f t="shared" si="4"/>
        <v>1100701</v>
      </c>
      <c r="AK20" s="4">
        <f t="shared" si="5"/>
        <v>1110701</v>
      </c>
      <c r="AL20" s="4" t="str">
        <f t="shared" si="6"/>
        <v/>
      </c>
      <c r="AM20" s="4" t="str">
        <f t="shared" si="7"/>
        <v/>
      </c>
      <c r="AN20" s="4" t="str">
        <f t="shared" si="8"/>
        <v/>
      </c>
      <c r="AO20" s="4">
        <f t="shared" si="9"/>
        <v>1150701</v>
      </c>
      <c r="AP20" s="4" t="str">
        <f t="shared" si="10"/>
        <v/>
      </c>
      <c r="AQ20" s="4" t="str">
        <f t="shared" si="11"/>
        <v/>
      </c>
      <c r="AR20" s="4" t="str">
        <f t="shared" si="12"/>
        <v/>
      </c>
      <c r="AS20" s="4" t="str">
        <f t="shared" si="13"/>
        <v/>
      </c>
      <c r="AT20" s="4" t="str">
        <f t="shared" si="28"/>
        <v/>
      </c>
      <c r="AV20" s="4">
        <f>COUNT($AH20:AH20)</f>
        <v>1</v>
      </c>
      <c r="AW20" s="4">
        <f>COUNT($AH20:AI20)</f>
        <v>1</v>
      </c>
      <c r="AX20" s="4">
        <f>COUNT($AH20:AJ20)</f>
        <v>2</v>
      </c>
      <c r="AY20" s="4">
        <f>COUNT($AH20:AK20)</f>
        <v>3</v>
      </c>
      <c r="AZ20" s="4">
        <f>COUNT($AH20:AL20)</f>
        <v>3</v>
      </c>
      <c r="BA20" s="4">
        <f>COUNT($AH20:AM20)</f>
        <v>3</v>
      </c>
      <c r="BB20" s="4">
        <f>COUNT($AH20:AN20)</f>
        <v>3</v>
      </c>
      <c r="BC20" s="4">
        <f>COUNT($AH20:AO20)</f>
        <v>4</v>
      </c>
      <c r="BD20" s="4">
        <f>COUNT($AH20:AP20)</f>
        <v>4</v>
      </c>
      <c r="BE20" s="4">
        <f>COUNT($AH20:AQ20)</f>
        <v>4</v>
      </c>
      <c r="BF20" s="4">
        <f>COUNT($AH20:AR20)</f>
        <v>4</v>
      </c>
      <c r="BG20" s="4">
        <f>COUNT($AH20:AS20)</f>
        <v>4</v>
      </c>
      <c r="BH20" s="4">
        <f t="shared" si="29"/>
        <v>4</v>
      </c>
      <c r="BJ20" s="4">
        <f>IFERROR(HLOOKUP(BJ$1,$AV20:$BG$178,ROWS($AV20:$AV$178),0),"")</f>
        <v>1080701</v>
      </c>
      <c r="BK20" s="4">
        <f>IFERROR(HLOOKUP(BK$1,$AV20:$BH$178,ROWS($AV20:$AV$178),0),"")</f>
        <v>1100701</v>
      </c>
      <c r="BL20" s="4">
        <f>IFERROR(HLOOKUP(BL$1,$AV20:$BG$178,ROWS($AV20:$AV$178),0),"")</f>
        <v>1110701</v>
      </c>
      <c r="BM20" s="4">
        <f>IFERROR(HLOOKUP(BM$1,$AV20:$BH$178,ROWS($AV20:$AV$178),0),"")</f>
        <v>1150701</v>
      </c>
      <c r="BN20" s="4" t="str">
        <f>IFERROR(HLOOKUP(BN$1,$AV20:$BG$178,ROWS($AV20:$AV$178),0),"")</f>
        <v/>
      </c>
      <c r="BO20" s="4" t="str">
        <f>IFERROR(HLOOKUP(BO$1,$AV20:$BH$178,ROWS($AV20:$AV$178),0),"")</f>
        <v/>
      </c>
      <c r="BT20" s="4" t="str">
        <f t="shared" si="30"/>
        <v>if(Name() == ~WYETH-BOM~) { includeOK = (DateNum() &gt;= 1080701 AND DateNum() &lt; 1100701) OR (DateNum() &gt;= 1110701 AND DateNum() &lt; 1150701); }</v>
      </c>
    </row>
    <row r="21" spans="2:72" x14ac:dyDescent="0.45">
      <c r="B21" s="4" t="str">
        <f>[1]Backtest!$L33</f>
        <v>Indraprastha Gas Ltd.</v>
      </c>
      <c r="C21" s="4" t="str">
        <f>VLOOKUP(B21,Sheet3!$C$3:$G$7520,5,FALSE)</f>
        <v>IGL-BOM</v>
      </c>
      <c r="D21" s="4" t="str">
        <f t="shared" si="31"/>
        <v>IGL-BOM,</v>
      </c>
      <c r="F21" s="4" t="s">
        <v>19917</v>
      </c>
      <c r="G21" s="4">
        <f t="shared" si="15"/>
        <v>1</v>
      </c>
      <c r="H21" s="4">
        <f t="shared" si="16"/>
        <v>1</v>
      </c>
      <c r="I21" s="4">
        <f t="shared" si="17"/>
        <v>0</v>
      </c>
      <c r="J21" s="4">
        <f t="shared" si="18"/>
        <v>0</v>
      </c>
      <c r="K21" s="4">
        <f t="shared" si="19"/>
        <v>0</v>
      </c>
      <c r="L21" s="4">
        <f t="shared" si="20"/>
        <v>0</v>
      </c>
      <c r="M21" s="4">
        <f t="shared" si="21"/>
        <v>0</v>
      </c>
      <c r="N21" s="4">
        <f t="shared" si="22"/>
        <v>0</v>
      </c>
      <c r="O21" s="4">
        <f t="shared" si="23"/>
        <v>0</v>
      </c>
      <c r="P21" s="4">
        <f t="shared" si="24"/>
        <v>0</v>
      </c>
      <c r="Q21" s="4">
        <f t="shared" si="25"/>
        <v>0</v>
      </c>
      <c r="R21" s="4">
        <f t="shared" si="26"/>
        <v>0</v>
      </c>
      <c r="T21" s="4">
        <f>IF(SUM($S21:S21)&gt;0,IF(AND(G21=1,F21&lt;&gt;1),1,IF(AND(G21=0,F21&lt;&gt;0),-1,0)),IF(AND(G21=1,F21&lt;&gt;1),1,0))</f>
        <v>1</v>
      </c>
      <c r="U21" s="4">
        <f>IF(SUM($S21:T21)&gt;0,IF(AND(H21=1,G21&lt;&gt;1),1,IF(AND(H21=0,G21&lt;&gt;0),-1,0)),IF(AND(H21=1,G21&lt;&gt;1),1,0))</f>
        <v>0</v>
      </c>
      <c r="V21" s="4">
        <f>IF(SUM($S21:U21)&gt;0,IF(AND(I21=1,H21&lt;&gt;1),1,IF(AND(I21=0,H21&lt;&gt;0),-1,0)),IF(AND(I21=1,H21&lt;&gt;1),1,0))</f>
        <v>-1</v>
      </c>
      <c r="W21" s="4">
        <f>IF(SUM($S21:V21)&gt;0,IF(AND(J21=1,I21&lt;&gt;1),1,IF(AND(J21=0,I21&lt;&gt;0),-1,0)),IF(AND(J21=1,I21&lt;&gt;1),1,0))</f>
        <v>0</v>
      </c>
      <c r="X21" s="4">
        <f>IF(SUM($S21:W21)&gt;0,IF(AND(K21=1,J21&lt;&gt;1),1,IF(AND(K21=0,J21&lt;&gt;0),-1,0)),IF(AND(K21=1,J21&lt;&gt;1),1,0))</f>
        <v>0</v>
      </c>
      <c r="Y21" s="4">
        <f>IF(SUM($S21:X21)&gt;0,IF(AND(L21=1,K21&lt;&gt;1),1,IF(AND(L21=0,K21&lt;&gt;0),-1,0)),IF(AND(L21=1,K21&lt;&gt;1),1,0))</f>
        <v>0</v>
      </c>
      <c r="Z21" s="4">
        <f>IF(SUM($S21:Y21)&gt;0,IF(AND(M21=1,L21&lt;&gt;1),1,IF(AND(M21=0,L21&lt;&gt;0),-1,0)),IF(AND(M21=1,L21&lt;&gt;1),1,0))</f>
        <v>0</v>
      </c>
      <c r="AA21" s="4">
        <f>IF(SUM($S21:Z21)&gt;0,IF(AND(N21=1,M21&lt;&gt;1),1,IF(AND(N21=0,M21&lt;&gt;0),-1,0)),IF(AND(N21=1,M21&lt;&gt;1),1,0))</f>
        <v>0</v>
      </c>
      <c r="AB21" s="4">
        <f>IF(SUM($S21:AA21)&gt;0,IF(AND(O21=1,N21&lt;&gt;1),1,IF(AND(O21=0,N21&lt;&gt;0),-1,0)),IF(AND(O21=1,N21&lt;&gt;1),1,0))</f>
        <v>0</v>
      </c>
      <c r="AC21" s="4">
        <f>IF(SUM($S21:AB21)&gt;0,IF(AND(P21=1,O21&lt;&gt;1),1,IF(AND(P21=0,O21&lt;&gt;0),-1,0)),IF(AND(P21=1,O21&lt;&gt;1),1,0))</f>
        <v>0</v>
      </c>
      <c r="AD21" s="4">
        <f>IF(SUM($S21:AC21)&gt;0,IF(AND(Q21=1,P21&lt;&gt;1),1,IF(AND(Q21=0,P21&lt;&gt;0),-1,0)),IF(AND(Q21=1,P21&lt;&gt;1),1,0))</f>
        <v>0</v>
      </c>
      <c r="AE21" s="4">
        <f>IF(SUM($S21:AD21)&gt;0,IF(AND(R21=1,Q21&lt;&gt;1),1,IF(AND(R21=0,Q21&lt;&gt;0),-1,0)),IF(AND(R21=1,Q21&lt;&gt;1),1,0))</f>
        <v>0</v>
      </c>
      <c r="AF21" s="4">
        <f t="shared" si="27"/>
        <v>1</v>
      </c>
      <c r="AH21" s="4">
        <f t="shared" si="2"/>
        <v>1080701</v>
      </c>
      <c r="AI21" s="4" t="str">
        <f t="shared" si="3"/>
        <v/>
      </c>
      <c r="AJ21" s="4">
        <f t="shared" si="4"/>
        <v>1100701</v>
      </c>
      <c r="AK21" s="4" t="str">
        <f t="shared" si="5"/>
        <v/>
      </c>
      <c r="AL21" s="4" t="str">
        <f t="shared" si="6"/>
        <v/>
      </c>
      <c r="AM21" s="4" t="str">
        <f t="shared" si="7"/>
        <v/>
      </c>
      <c r="AN21" s="4" t="str">
        <f t="shared" si="8"/>
        <v/>
      </c>
      <c r="AO21" s="4" t="str">
        <f t="shared" si="9"/>
        <v/>
      </c>
      <c r="AP21" s="4" t="str">
        <f t="shared" si="10"/>
        <v/>
      </c>
      <c r="AQ21" s="4" t="str">
        <f t="shared" si="11"/>
        <v/>
      </c>
      <c r="AR21" s="4" t="str">
        <f t="shared" si="12"/>
        <v/>
      </c>
      <c r="AS21" s="4" t="str">
        <f t="shared" si="13"/>
        <v/>
      </c>
      <c r="AT21" s="4" t="str">
        <f t="shared" si="28"/>
        <v/>
      </c>
      <c r="AV21" s="4">
        <f>COUNT($AH21:AH21)</f>
        <v>1</v>
      </c>
      <c r="AW21" s="4">
        <f>COUNT($AH21:AI21)</f>
        <v>1</v>
      </c>
      <c r="AX21" s="4">
        <f>COUNT($AH21:AJ21)</f>
        <v>2</v>
      </c>
      <c r="AY21" s="4">
        <f>COUNT($AH21:AK21)</f>
        <v>2</v>
      </c>
      <c r="AZ21" s="4">
        <f>COUNT($AH21:AL21)</f>
        <v>2</v>
      </c>
      <c r="BA21" s="4">
        <f>COUNT($AH21:AM21)</f>
        <v>2</v>
      </c>
      <c r="BB21" s="4">
        <f>COUNT($AH21:AN21)</f>
        <v>2</v>
      </c>
      <c r="BC21" s="4">
        <f>COUNT($AH21:AO21)</f>
        <v>2</v>
      </c>
      <c r="BD21" s="4">
        <f>COUNT($AH21:AP21)</f>
        <v>2</v>
      </c>
      <c r="BE21" s="4">
        <f>COUNT($AH21:AQ21)</f>
        <v>2</v>
      </c>
      <c r="BF21" s="4">
        <f>COUNT($AH21:AR21)</f>
        <v>2</v>
      </c>
      <c r="BG21" s="4">
        <f>COUNT($AH21:AS21)</f>
        <v>2</v>
      </c>
      <c r="BH21" s="4">
        <f t="shared" si="29"/>
        <v>2</v>
      </c>
      <c r="BJ21" s="4">
        <f>IFERROR(HLOOKUP(BJ$1,$AV21:$BG$178,ROWS($AV21:$AV$178),0),"")</f>
        <v>1080701</v>
      </c>
      <c r="BK21" s="4">
        <f>IFERROR(HLOOKUP(BK$1,$AV21:$BH$178,ROWS($AV21:$AV$178),0),"")</f>
        <v>1100701</v>
      </c>
      <c r="BL21" s="4" t="str">
        <f>IFERROR(HLOOKUP(BL$1,$AV21:$BG$178,ROWS($AV21:$AV$178),0),"")</f>
        <v/>
      </c>
      <c r="BM21" s="4" t="str">
        <f>IFERROR(HLOOKUP(BM$1,$AV21:$BH$178,ROWS($AV21:$AV$178),0),"")</f>
        <v/>
      </c>
      <c r="BN21" s="4" t="str">
        <f>IFERROR(HLOOKUP(BN$1,$AV21:$BG$178,ROWS($AV21:$AV$178),0),"")</f>
        <v/>
      </c>
      <c r="BO21" s="4" t="str">
        <f>IFERROR(HLOOKUP(BO$1,$AV21:$BH$178,ROWS($AV21:$AV$178),0),"")</f>
        <v/>
      </c>
      <c r="BT21" s="4" t="str">
        <f t="shared" si="30"/>
        <v>if(Name() == ~IGL-BOM~) { includeOK = (DateNum() &gt;= 1080701 AND DateNum() &lt; 1100701); }</v>
      </c>
    </row>
    <row r="22" spans="2:72" x14ac:dyDescent="0.45">
      <c r="B22" s="4" t="str">
        <f>[1]Backtest!$L34</f>
        <v>Birla Corporation Ltd.</v>
      </c>
      <c r="C22" s="4" t="str">
        <f>VLOOKUP(B22,Sheet3!$C$3:$G$7520,5,FALSE)</f>
        <v>BIRLACORPN-BOM</v>
      </c>
      <c r="D22" s="4" t="str">
        <f t="shared" si="14"/>
        <v>BIRLACORPN-BOM,</v>
      </c>
      <c r="F22" s="4" t="s">
        <v>18481</v>
      </c>
      <c r="G22" s="4">
        <f t="shared" si="15"/>
        <v>1</v>
      </c>
      <c r="H22" s="4">
        <f t="shared" si="16"/>
        <v>0</v>
      </c>
      <c r="I22" s="4">
        <f t="shared" si="17"/>
        <v>0</v>
      </c>
      <c r="J22" s="4">
        <f t="shared" si="18"/>
        <v>0</v>
      </c>
      <c r="K22" s="4">
        <f t="shared" si="19"/>
        <v>0</v>
      </c>
      <c r="L22" s="4">
        <f t="shared" si="20"/>
        <v>0</v>
      </c>
      <c r="M22" s="4">
        <f t="shared" si="21"/>
        <v>0</v>
      </c>
      <c r="N22" s="4">
        <f t="shared" si="22"/>
        <v>0</v>
      </c>
      <c r="O22" s="4">
        <f t="shared" si="23"/>
        <v>0</v>
      </c>
      <c r="P22" s="4">
        <f t="shared" si="24"/>
        <v>0</v>
      </c>
      <c r="Q22" s="4">
        <f t="shared" si="25"/>
        <v>0</v>
      </c>
      <c r="R22" s="4">
        <f t="shared" si="26"/>
        <v>0</v>
      </c>
      <c r="T22" s="4">
        <f>IF(SUM($S22:S22)&gt;0,IF(AND(G22=1,F22&lt;&gt;1),1,IF(AND(G22=0,F22&lt;&gt;0),-1,0)),IF(AND(G22=1,F22&lt;&gt;1),1,0))</f>
        <v>1</v>
      </c>
      <c r="U22" s="4">
        <f>IF(SUM($S22:T22)&gt;0,IF(AND(H22=1,G22&lt;&gt;1),1,IF(AND(H22=0,G22&lt;&gt;0),-1,0)),IF(AND(H22=1,G22&lt;&gt;1),1,0))</f>
        <v>-1</v>
      </c>
      <c r="V22" s="4">
        <f>IF(SUM($S22:U22)&gt;0,IF(AND(I22=1,H22&lt;&gt;1),1,IF(AND(I22=0,H22&lt;&gt;0),-1,0)),IF(AND(I22=1,H22&lt;&gt;1),1,0))</f>
        <v>0</v>
      </c>
      <c r="W22" s="4">
        <f>IF(SUM($S22:V22)&gt;0,IF(AND(J22=1,I22&lt;&gt;1),1,IF(AND(J22=0,I22&lt;&gt;0),-1,0)),IF(AND(J22=1,I22&lt;&gt;1),1,0))</f>
        <v>0</v>
      </c>
      <c r="X22" s="4">
        <f>IF(SUM($S22:W22)&gt;0,IF(AND(K22=1,J22&lt;&gt;1),1,IF(AND(K22=0,J22&lt;&gt;0),-1,0)),IF(AND(K22=1,J22&lt;&gt;1),1,0))</f>
        <v>0</v>
      </c>
      <c r="Y22" s="4">
        <f>IF(SUM($S22:X22)&gt;0,IF(AND(L22=1,K22&lt;&gt;1),1,IF(AND(L22=0,K22&lt;&gt;0),-1,0)),IF(AND(L22=1,K22&lt;&gt;1),1,0))</f>
        <v>0</v>
      </c>
      <c r="Z22" s="4">
        <f>IF(SUM($S22:Y22)&gt;0,IF(AND(M22=1,L22&lt;&gt;1),1,IF(AND(M22=0,L22&lt;&gt;0),-1,0)),IF(AND(M22=1,L22&lt;&gt;1),1,0))</f>
        <v>0</v>
      </c>
      <c r="AA22" s="4">
        <f>IF(SUM($S22:Z22)&gt;0,IF(AND(N22=1,M22&lt;&gt;1),1,IF(AND(N22=0,M22&lt;&gt;0),-1,0)),IF(AND(N22=1,M22&lt;&gt;1),1,0))</f>
        <v>0</v>
      </c>
      <c r="AB22" s="4">
        <f>IF(SUM($S22:AA22)&gt;0,IF(AND(O22=1,N22&lt;&gt;1),1,IF(AND(O22=0,N22&lt;&gt;0),-1,0)),IF(AND(O22=1,N22&lt;&gt;1),1,0))</f>
        <v>0</v>
      </c>
      <c r="AC22" s="4">
        <f>IF(SUM($S22:AB22)&gt;0,IF(AND(P22=1,O22&lt;&gt;1),1,IF(AND(P22=0,O22&lt;&gt;0),-1,0)),IF(AND(P22=1,O22&lt;&gt;1),1,0))</f>
        <v>0</v>
      </c>
      <c r="AD22" s="4">
        <f>IF(SUM($S22:AC22)&gt;0,IF(AND(Q22=1,P22&lt;&gt;1),1,IF(AND(Q22=0,P22&lt;&gt;0),-1,0)),IF(AND(Q22=1,P22&lt;&gt;1),1,0))</f>
        <v>0</v>
      </c>
      <c r="AE22" s="4">
        <f>IF(SUM($S22:AD22)&gt;0,IF(AND(R22=1,Q22&lt;&gt;1),1,IF(AND(R22=0,Q22&lt;&gt;0),-1,0)),IF(AND(R22=1,Q22&lt;&gt;1),1,0))</f>
        <v>0</v>
      </c>
      <c r="AF22" s="4">
        <f t="shared" si="27"/>
        <v>1</v>
      </c>
      <c r="AH22" s="4">
        <f t="shared" si="2"/>
        <v>1080701</v>
      </c>
      <c r="AI22" s="4">
        <f t="shared" si="3"/>
        <v>1090701</v>
      </c>
      <c r="AJ22" s="4" t="str">
        <f t="shared" si="4"/>
        <v/>
      </c>
      <c r="AK22" s="4" t="str">
        <f t="shared" si="5"/>
        <v/>
      </c>
      <c r="AL22" s="4" t="str">
        <f t="shared" si="6"/>
        <v/>
      </c>
      <c r="AM22" s="4" t="str">
        <f t="shared" si="7"/>
        <v/>
      </c>
      <c r="AN22" s="4" t="str">
        <f t="shared" si="8"/>
        <v/>
      </c>
      <c r="AO22" s="4" t="str">
        <f t="shared" si="9"/>
        <v/>
      </c>
      <c r="AP22" s="4" t="str">
        <f t="shared" si="10"/>
        <v/>
      </c>
      <c r="AQ22" s="4" t="str">
        <f t="shared" si="11"/>
        <v/>
      </c>
      <c r="AR22" s="4" t="str">
        <f t="shared" si="12"/>
        <v/>
      </c>
      <c r="AS22" s="4" t="str">
        <f t="shared" si="13"/>
        <v/>
      </c>
      <c r="AT22" s="4" t="str">
        <f t="shared" si="28"/>
        <v/>
      </c>
      <c r="AV22" s="4">
        <f>COUNT($AH22:AH22)</f>
        <v>1</v>
      </c>
      <c r="AW22" s="4">
        <f>COUNT($AH22:AI22)</f>
        <v>2</v>
      </c>
      <c r="AX22" s="4">
        <f>COUNT($AH22:AJ22)</f>
        <v>2</v>
      </c>
      <c r="AY22" s="4">
        <f>COUNT($AH22:AK22)</f>
        <v>2</v>
      </c>
      <c r="AZ22" s="4">
        <f>COUNT($AH22:AL22)</f>
        <v>2</v>
      </c>
      <c r="BA22" s="4">
        <f>COUNT($AH22:AM22)</f>
        <v>2</v>
      </c>
      <c r="BB22" s="4">
        <f>COUNT($AH22:AN22)</f>
        <v>2</v>
      </c>
      <c r="BC22" s="4">
        <f>COUNT($AH22:AO22)</f>
        <v>2</v>
      </c>
      <c r="BD22" s="4">
        <f>COUNT($AH22:AP22)</f>
        <v>2</v>
      </c>
      <c r="BE22" s="4">
        <f>COUNT($AH22:AQ22)</f>
        <v>2</v>
      </c>
      <c r="BF22" s="4">
        <f>COUNT($AH22:AR22)</f>
        <v>2</v>
      </c>
      <c r="BG22" s="4">
        <f>COUNT($AH22:AS22)</f>
        <v>2</v>
      </c>
      <c r="BH22" s="4">
        <f t="shared" si="29"/>
        <v>2</v>
      </c>
      <c r="BJ22" s="4">
        <f>IFERROR(HLOOKUP(BJ$1,$AV22:$BG$178,ROWS($AV22:$AV$178),0),"")</f>
        <v>1080701</v>
      </c>
      <c r="BK22" s="4">
        <f>IFERROR(HLOOKUP(BK$1,$AV22:$BH$178,ROWS($AV22:$AV$178),0),"")</f>
        <v>1090701</v>
      </c>
      <c r="BL22" s="4" t="str">
        <f>IFERROR(HLOOKUP(BL$1,$AV22:$BG$178,ROWS($AV22:$AV$178),0),"")</f>
        <v/>
      </c>
      <c r="BM22" s="4" t="str">
        <f>IFERROR(HLOOKUP(BM$1,$AV22:$BH$178,ROWS($AV22:$AV$178),0),"")</f>
        <v/>
      </c>
      <c r="BN22" s="4" t="str">
        <f>IFERROR(HLOOKUP(BN$1,$AV22:$BG$178,ROWS($AV22:$AV$178),0),"")</f>
        <v/>
      </c>
      <c r="BO22" s="4" t="str">
        <f>IFERROR(HLOOKUP(BO$1,$AV22:$BH$178,ROWS($AV22:$AV$178),0),"")</f>
        <v/>
      </c>
      <c r="BT22" s="4" t="str">
        <f t="shared" si="30"/>
        <v>if(Name() == ~BIRLACORPN-BOM~) { includeOK = (DateNum() &gt;= 1080701 AND DateNum() &lt; 1090701); }</v>
      </c>
    </row>
    <row r="23" spans="2:72" x14ac:dyDescent="0.45">
      <c r="B23" s="4" t="str">
        <f>[1]Backtest!$L35</f>
        <v>Voltas Ltd.</v>
      </c>
      <c r="C23" s="4" t="str">
        <f>VLOOKUP(B23,Sheet3!$C$3:$G$7520,5,FALSE)</f>
        <v>VOLTAS-BOM</v>
      </c>
      <c r="D23" s="4" t="str">
        <f>C23&amp;","</f>
        <v>VOLTAS-BOM,</v>
      </c>
      <c r="F23" s="4" t="s">
        <v>23400</v>
      </c>
      <c r="G23" s="4">
        <f t="shared" si="15"/>
        <v>1</v>
      </c>
      <c r="H23" s="4">
        <f t="shared" si="16"/>
        <v>1</v>
      </c>
      <c r="I23" s="4">
        <f t="shared" si="17"/>
        <v>1</v>
      </c>
      <c r="J23" s="4">
        <f t="shared" si="18"/>
        <v>0</v>
      </c>
      <c r="K23" s="4">
        <f t="shared" si="19"/>
        <v>0</v>
      </c>
      <c r="L23" s="4">
        <f t="shared" si="20"/>
        <v>0</v>
      </c>
      <c r="M23" s="4">
        <f t="shared" si="21"/>
        <v>0</v>
      </c>
      <c r="N23" s="4">
        <f t="shared" si="22"/>
        <v>0</v>
      </c>
      <c r="O23" s="4">
        <f t="shared" si="23"/>
        <v>0</v>
      </c>
      <c r="P23" s="4">
        <f t="shared" si="24"/>
        <v>0</v>
      </c>
      <c r="Q23" s="4">
        <f t="shared" si="25"/>
        <v>0</v>
      </c>
      <c r="R23" s="4">
        <f t="shared" si="26"/>
        <v>0</v>
      </c>
      <c r="T23" s="4">
        <f>IF(SUM($S23:S23)&gt;0,IF(AND(G23=1,F23&lt;&gt;1),1,IF(AND(G23=0,F23&lt;&gt;0),-1,0)),IF(AND(G23=1,F23&lt;&gt;1),1,0))</f>
        <v>1</v>
      </c>
      <c r="U23" s="4">
        <f>IF(SUM($S23:T23)&gt;0,IF(AND(H23=1,G23&lt;&gt;1),1,IF(AND(H23=0,G23&lt;&gt;0),-1,0)),IF(AND(H23=1,G23&lt;&gt;1),1,0))</f>
        <v>0</v>
      </c>
      <c r="V23" s="4">
        <f>IF(SUM($S23:U23)&gt;0,IF(AND(I23=1,H23&lt;&gt;1),1,IF(AND(I23=0,H23&lt;&gt;0),-1,0)),IF(AND(I23=1,H23&lt;&gt;1),1,0))</f>
        <v>0</v>
      </c>
      <c r="W23" s="4">
        <f>IF(SUM($S23:V23)&gt;0,IF(AND(J23=1,I23&lt;&gt;1),1,IF(AND(J23=0,I23&lt;&gt;0),-1,0)),IF(AND(J23=1,I23&lt;&gt;1),1,0))</f>
        <v>-1</v>
      </c>
      <c r="X23" s="4">
        <f>IF(SUM($S23:W23)&gt;0,IF(AND(K23=1,J23&lt;&gt;1),1,IF(AND(K23=0,J23&lt;&gt;0),-1,0)),IF(AND(K23=1,J23&lt;&gt;1),1,0))</f>
        <v>0</v>
      </c>
      <c r="Y23" s="4">
        <f>IF(SUM($S23:X23)&gt;0,IF(AND(L23=1,K23&lt;&gt;1),1,IF(AND(L23=0,K23&lt;&gt;0),-1,0)),IF(AND(L23=1,K23&lt;&gt;1),1,0))</f>
        <v>0</v>
      </c>
      <c r="Z23" s="4">
        <f>IF(SUM($S23:Y23)&gt;0,IF(AND(M23=1,L23&lt;&gt;1),1,IF(AND(M23=0,L23&lt;&gt;0),-1,0)),IF(AND(M23=1,L23&lt;&gt;1),1,0))</f>
        <v>0</v>
      </c>
      <c r="AA23" s="4">
        <f>IF(SUM($S23:Z23)&gt;0,IF(AND(N23=1,M23&lt;&gt;1),1,IF(AND(N23=0,M23&lt;&gt;0),-1,0)),IF(AND(N23=1,M23&lt;&gt;1),1,0))</f>
        <v>0</v>
      </c>
      <c r="AB23" s="4">
        <f>IF(SUM($S23:AA23)&gt;0,IF(AND(O23=1,N23&lt;&gt;1),1,IF(AND(O23=0,N23&lt;&gt;0),-1,0)),IF(AND(O23=1,N23&lt;&gt;1),1,0))</f>
        <v>0</v>
      </c>
      <c r="AC23" s="4">
        <f>IF(SUM($S23:AB23)&gt;0,IF(AND(P23=1,O23&lt;&gt;1),1,IF(AND(P23=0,O23&lt;&gt;0),-1,0)),IF(AND(P23=1,O23&lt;&gt;1),1,0))</f>
        <v>0</v>
      </c>
      <c r="AD23" s="4">
        <f>IF(SUM($S23:AC23)&gt;0,IF(AND(Q23=1,P23&lt;&gt;1),1,IF(AND(Q23=0,P23&lt;&gt;0),-1,0)),IF(AND(Q23=1,P23&lt;&gt;1),1,0))</f>
        <v>0</v>
      </c>
      <c r="AE23" s="4">
        <f>IF(SUM($S23:AD23)&gt;0,IF(AND(R23=1,Q23&lt;&gt;1),1,IF(AND(R23=0,Q23&lt;&gt;0),-1,0)),IF(AND(R23=1,Q23&lt;&gt;1),1,0))</f>
        <v>0</v>
      </c>
      <c r="AF23" s="4">
        <f t="shared" si="27"/>
        <v>1</v>
      </c>
      <c r="AH23" s="4">
        <f t="shared" si="2"/>
        <v>1080701</v>
      </c>
      <c r="AI23" s="4" t="str">
        <f t="shared" si="3"/>
        <v/>
      </c>
      <c r="AJ23" s="4" t="str">
        <f t="shared" si="4"/>
        <v/>
      </c>
      <c r="AK23" s="4">
        <f t="shared" si="5"/>
        <v>1110701</v>
      </c>
      <c r="AL23" s="4" t="str">
        <f t="shared" si="6"/>
        <v/>
      </c>
      <c r="AM23" s="4" t="str">
        <f t="shared" si="7"/>
        <v/>
      </c>
      <c r="AN23" s="4" t="str">
        <f t="shared" si="8"/>
        <v/>
      </c>
      <c r="AO23" s="4" t="str">
        <f t="shared" si="9"/>
        <v/>
      </c>
      <c r="AP23" s="4" t="str">
        <f t="shared" si="10"/>
        <v/>
      </c>
      <c r="AQ23" s="4" t="str">
        <f t="shared" si="11"/>
        <v/>
      </c>
      <c r="AR23" s="4" t="str">
        <f t="shared" si="12"/>
        <v/>
      </c>
      <c r="AS23" s="4" t="str">
        <f t="shared" si="13"/>
        <v/>
      </c>
      <c r="AT23" s="4" t="str">
        <f t="shared" si="28"/>
        <v/>
      </c>
      <c r="AV23" s="4">
        <f>COUNT($AH23:AH23)</f>
        <v>1</v>
      </c>
      <c r="AW23" s="4">
        <f>COUNT($AH23:AI23)</f>
        <v>1</v>
      </c>
      <c r="AX23" s="4">
        <f>COUNT($AH23:AJ23)</f>
        <v>1</v>
      </c>
      <c r="AY23" s="4">
        <f>COUNT($AH23:AK23)</f>
        <v>2</v>
      </c>
      <c r="AZ23" s="4">
        <f>COUNT($AH23:AL23)</f>
        <v>2</v>
      </c>
      <c r="BA23" s="4">
        <f>COUNT($AH23:AM23)</f>
        <v>2</v>
      </c>
      <c r="BB23" s="4">
        <f>COUNT($AH23:AN23)</f>
        <v>2</v>
      </c>
      <c r="BC23" s="4">
        <f>COUNT($AH23:AO23)</f>
        <v>2</v>
      </c>
      <c r="BD23" s="4">
        <f>COUNT($AH23:AP23)</f>
        <v>2</v>
      </c>
      <c r="BE23" s="4">
        <f>COUNT($AH23:AQ23)</f>
        <v>2</v>
      </c>
      <c r="BF23" s="4">
        <f>COUNT($AH23:AR23)</f>
        <v>2</v>
      </c>
      <c r="BG23" s="4">
        <f>COUNT($AH23:AS23)</f>
        <v>2</v>
      </c>
      <c r="BH23" s="4">
        <f t="shared" si="29"/>
        <v>2</v>
      </c>
      <c r="BJ23" s="4">
        <f>IFERROR(HLOOKUP(BJ$1,$AV23:$BG$178,ROWS($AV23:$AV$178),0),"")</f>
        <v>1080701</v>
      </c>
      <c r="BK23" s="4">
        <f>IFERROR(HLOOKUP(BK$1,$AV23:$BH$178,ROWS($AV23:$AV$178),0),"")</f>
        <v>1110701</v>
      </c>
      <c r="BL23" s="4" t="str">
        <f>IFERROR(HLOOKUP(BL$1,$AV23:$BG$178,ROWS($AV23:$AV$178),0),"")</f>
        <v/>
      </c>
      <c r="BM23" s="4" t="str">
        <f>IFERROR(HLOOKUP(BM$1,$AV23:$BH$178,ROWS($AV23:$AV$178),0),"")</f>
        <v/>
      </c>
      <c r="BN23" s="4" t="str">
        <f>IFERROR(HLOOKUP(BN$1,$AV23:$BG$178,ROWS($AV23:$AV$178),0),"")</f>
        <v/>
      </c>
      <c r="BO23" s="4" t="str">
        <f>IFERROR(HLOOKUP(BO$1,$AV23:$BH$178,ROWS($AV23:$AV$178),0),"")</f>
        <v/>
      </c>
      <c r="BT23" s="4" t="str">
        <f t="shared" si="30"/>
        <v>if(Name() == ~VOLTAS-BOM~) { includeOK = (DateNum() &gt;= 1080701 AND DateNum() &lt; 1110701); }</v>
      </c>
    </row>
    <row r="24" spans="2:72" x14ac:dyDescent="0.45">
      <c r="B24" s="4" t="str">
        <f>[1]Backtest!$L36</f>
        <v>Indo Tech Transformers Ltd.</v>
      </c>
      <c r="C24" s="4" t="str">
        <f>VLOOKUP(B24,Sheet3!$C$3:$G$7520,5,FALSE)</f>
        <v>INDOTECH-BOM</v>
      </c>
      <c r="D24" s="4" t="str">
        <f>C24&amp;","</f>
        <v>INDOTECH-BOM,</v>
      </c>
      <c r="F24" s="4" t="s">
        <v>19900</v>
      </c>
      <c r="G24" s="4">
        <f t="shared" si="15"/>
        <v>1</v>
      </c>
      <c r="H24" s="4">
        <f t="shared" si="16"/>
        <v>0</v>
      </c>
      <c r="I24" s="4">
        <f t="shared" si="17"/>
        <v>0</v>
      </c>
      <c r="J24" s="4">
        <f t="shared" si="18"/>
        <v>0</v>
      </c>
      <c r="K24" s="4">
        <f t="shared" si="19"/>
        <v>0</v>
      </c>
      <c r="L24" s="4">
        <f t="shared" si="20"/>
        <v>0</v>
      </c>
      <c r="M24" s="4">
        <f t="shared" si="21"/>
        <v>0</v>
      </c>
      <c r="N24" s="4">
        <f t="shared" si="22"/>
        <v>0</v>
      </c>
      <c r="O24" s="4">
        <f t="shared" si="23"/>
        <v>0</v>
      </c>
      <c r="P24" s="4">
        <f t="shared" si="24"/>
        <v>0</v>
      </c>
      <c r="Q24" s="4">
        <f t="shared" si="25"/>
        <v>0</v>
      </c>
      <c r="R24" s="4">
        <f t="shared" si="26"/>
        <v>0</v>
      </c>
      <c r="T24" s="4">
        <f>IF(SUM($S24:S24)&gt;0,IF(AND(G24=1,F24&lt;&gt;1),1,IF(AND(G24=0,F24&lt;&gt;0),-1,0)),IF(AND(G24=1,F24&lt;&gt;1),1,0))</f>
        <v>1</v>
      </c>
      <c r="U24" s="4">
        <f>IF(SUM($S24:T24)&gt;0,IF(AND(H24=1,G24&lt;&gt;1),1,IF(AND(H24=0,G24&lt;&gt;0),-1,0)),IF(AND(H24=1,G24&lt;&gt;1),1,0))</f>
        <v>-1</v>
      </c>
      <c r="V24" s="4">
        <f>IF(SUM($S24:U24)&gt;0,IF(AND(I24=1,H24&lt;&gt;1),1,IF(AND(I24=0,H24&lt;&gt;0),-1,0)),IF(AND(I24=1,H24&lt;&gt;1),1,0))</f>
        <v>0</v>
      </c>
      <c r="W24" s="4">
        <f>IF(SUM($S24:V24)&gt;0,IF(AND(J24=1,I24&lt;&gt;1),1,IF(AND(J24=0,I24&lt;&gt;0),-1,0)),IF(AND(J24=1,I24&lt;&gt;1),1,0))</f>
        <v>0</v>
      </c>
      <c r="X24" s="4">
        <f>IF(SUM($S24:W24)&gt;0,IF(AND(K24=1,J24&lt;&gt;1),1,IF(AND(K24=0,J24&lt;&gt;0),-1,0)),IF(AND(K24=1,J24&lt;&gt;1),1,0))</f>
        <v>0</v>
      </c>
      <c r="Y24" s="4">
        <f>IF(SUM($S24:X24)&gt;0,IF(AND(L24=1,K24&lt;&gt;1),1,IF(AND(L24=0,K24&lt;&gt;0),-1,0)),IF(AND(L24=1,K24&lt;&gt;1),1,0))</f>
        <v>0</v>
      </c>
      <c r="Z24" s="4">
        <f>IF(SUM($S24:Y24)&gt;0,IF(AND(M24=1,L24&lt;&gt;1),1,IF(AND(M24=0,L24&lt;&gt;0),-1,0)),IF(AND(M24=1,L24&lt;&gt;1),1,0))</f>
        <v>0</v>
      </c>
      <c r="AA24" s="4">
        <f>IF(SUM($S24:Z24)&gt;0,IF(AND(N24=1,M24&lt;&gt;1),1,IF(AND(N24=0,M24&lt;&gt;0),-1,0)),IF(AND(N24=1,M24&lt;&gt;1),1,0))</f>
        <v>0</v>
      </c>
      <c r="AB24" s="4">
        <f>IF(SUM($S24:AA24)&gt;0,IF(AND(O24=1,N24&lt;&gt;1),1,IF(AND(O24=0,N24&lt;&gt;0),-1,0)),IF(AND(O24=1,N24&lt;&gt;1),1,0))</f>
        <v>0</v>
      </c>
      <c r="AC24" s="4">
        <f>IF(SUM($S24:AB24)&gt;0,IF(AND(P24=1,O24&lt;&gt;1),1,IF(AND(P24=0,O24&lt;&gt;0),-1,0)),IF(AND(P24=1,O24&lt;&gt;1),1,0))</f>
        <v>0</v>
      </c>
      <c r="AD24" s="4">
        <f>IF(SUM($S24:AC24)&gt;0,IF(AND(Q24=1,P24&lt;&gt;1),1,IF(AND(Q24=0,P24&lt;&gt;0),-1,0)),IF(AND(Q24=1,P24&lt;&gt;1),1,0))</f>
        <v>0</v>
      </c>
      <c r="AE24" s="4">
        <f>IF(SUM($S24:AD24)&gt;0,IF(AND(R24=1,Q24&lt;&gt;1),1,IF(AND(R24=0,Q24&lt;&gt;0),-1,0)),IF(AND(R24=1,Q24&lt;&gt;1),1,0))</f>
        <v>0</v>
      </c>
      <c r="AF24" s="4">
        <f t="shared" si="27"/>
        <v>1</v>
      </c>
      <c r="AH24" s="4">
        <f t="shared" si="2"/>
        <v>1080701</v>
      </c>
      <c r="AI24" s="4">
        <f t="shared" si="3"/>
        <v>1090701</v>
      </c>
      <c r="AJ24" s="4" t="str">
        <f t="shared" si="4"/>
        <v/>
      </c>
      <c r="AK24" s="4" t="str">
        <f t="shared" si="5"/>
        <v/>
      </c>
      <c r="AL24" s="4" t="str">
        <f t="shared" si="6"/>
        <v/>
      </c>
      <c r="AM24" s="4" t="str">
        <f t="shared" si="7"/>
        <v/>
      </c>
      <c r="AN24" s="4" t="str">
        <f t="shared" si="8"/>
        <v/>
      </c>
      <c r="AO24" s="4" t="str">
        <f t="shared" si="9"/>
        <v/>
      </c>
      <c r="AP24" s="4" t="str">
        <f t="shared" si="10"/>
        <v/>
      </c>
      <c r="AQ24" s="4" t="str">
        <f t="shared" si="11"/>
        <v/>
      </c>
      <c r="AR24" s="4" t="str">
        <f t="shared" si="12"/>
        <v/>
      </c>
      <c r="AS24" s="4" t="str">
        <f t="shared" si="13"/>
        <v/>
      </c>
      <c r="AT24" s="4" t="str">
        <f t="shared" si="28"/>
        <v/>
      </c>
      <c r="AV24" s="4">
        <f>COUNT($AH24:AH24)</f>
        <v>1</v>
      </c>
      <c r="AW24" s="4">
        <f>COUNT($AH24:AI24)</f>
        <v>2</v>
      </c>
      <c r="AX24" s="4">
        <f>COUNT($AH24:AJ24)</f>
        <v>2</v>
      </c>
      <c r="AY24" s="4">
        <f>COUNT($AH24:AK24)</f>
        <v>2</v>
      </c>
      <c r="AZ24" s="4">
        <f>COUNT($AH24:AL24)</f>
        <v>2</v>
      </c>
      <c r="BA24" s="4">
        <f>COUNT($AH24:AM24)</f>
        <v>2</v>
      </c>
      <c r="BB24" s="4">
        <f>COUNT($AH24:AN24)</f>
        <v>2</v>
      </c>
      <c r="BC24" s="4">
        <f>COUNT($AH24:AO24)</f>
        <v>2</v>
      </c>
      <c r="BD24" s="4">
        <f>COUNT($AH24:AP24)</f>
        <v>2</v>
      </c>
      <c r="BE24" s="4">
        <f>COUNT($AH24:AQ24)</f>
        <v>2</v>
      </c>
      <c r="BF24" s="4">
        <f>COUNT($AH24:AR24)</f>
        <v>2</v>
      </c>
      <c r="BG24" s="4">
        <f>COUNT($AH24:AS24)</f>
        <v>2</v>
      </c>
      <c r="BH24" s="4">
        <f t="shared" si="29"/>
        <v>2</v>
      </c>
      <c r="BJ24" s="4">
        <f>IFERROR(HLOOKUP(BJ$1,$AV24:$BG$178,ROWS($AV24:$AV$178),0),"")</f>
        <v>1080701</v>
      </c>
      <c r="BK24" s="4">
        <f>IFERROR(HLOOKUP(BK$1,$AV24:$BH$178,ROWS($AV24:$AV$178),0),"")</f>
        <v>1090701</v>
      </c>
      <c r="BL24" s="4" t="str">
        <f>IFERROR(HLOOKUP(BL$1,$AV24:$BG$178,ROWS($AV24:$AV$178),0),"")</f>
        <v/>
      </c>
      <c r="BM24" s="4" t="str">
        <f>IFERROR(HLOOKUP(BM$1,$AV24:$BH$178,ROWS($AV24:$AV$178),0),"")</f>
        <v/>
      </c>
      <c r="BN24" s="4" t="str">
        <f>IFERROR(HLOOKUP(BN$1,$AV24:$BG$178,ROWS($AV24:$AV$178),0),"")</f>
        <v/>
      </c>
      <c r="BO24" s="4" t="str">
        <f>IFERROR(HLOOKUP(BO$1,$AV24:$BH$178,ROWS($AV24:$AV$178),0),"")</f>
        <v/>
      </c>
      <c r="BT24" s="4" t="str">
        <f t="shared" si="30"/>
        <v>if(Name() == ~INDOTECH-BOM~) { includeOK = (DateNum() &gt;= 1080701 AND DateNum() &lt; 1090701); }</v>
      </c>
    </row>
    <row r="25" spans="2:72" x14ac:dyDescent="0.45">
      <c r="B25" s="4" t="str">
        <f>[1]Backtest!$L37</f>
        <v>KCP Ltd.</v>
      </c>
      <c r="C25" s="4" t="str">
        <f>VLOOKUP(B25,Sheet3!$C$3:$G$7520,5,FALSE)</f>
        <v>KCP-BOM</v>
      </c>
      <c r="D25" s="4" t="str">
        <f>C25&amp;","</f>
        <v>KCP-BOM,</v>
      </c>
      <c r="F25" s="4" t="s">
        <v>20283</v>
      </c>
      <c r="G25" s="4">
        <f t="shared" si="15"/>
        <v>1</v>
      </c>
      <c r="H25" s="4">
        <f t="shared" si="16"/>
        <v>0</v>
      </c>
      <c r="I25" s="4">
        <f t="shared" si="17"/>
        <v>0</v>
      </c>
      <c r="J25" s="4">
        <f t="shared" si="18"/>
        <v>0</v>
      </c>
      <c r="K25" s="4">
        <f t="shared" si="19"/>
        <v>0</v>
      </c>
      <c r="L25" s="4">
        <f t="shared" si="20"/>
        <v>0</v>
      </c>
      <c r="M25" s="4">
        <f t="shared" si="21"/>
        <v>0</v>
      </c>
      <c r="N25" s="4">
        <f t="shared" si="22"/>
        <v>0</v>
      </c>
      <c r="O25" s="4">
        <f t="shared" si="23"/>
        <v>0</v>
      </c>
      <c r="P25" s="4">
        <f t="shared" si="24"/>
        <v>0</v>
      </c>
      <c r="Q25" s="4">
        <f t="shared" si="25"/>
        <v>0</v>
      </c>
      <c r="R25" s="4">
        <f t="shared" si="26"/>
        <v>0</v>
      </c>
      <c r="T25" s="4">
        <f>IF(SUM($S25:S25)&gt;0,IF(AND(G25=1,F25&lt;&gt;1),1,IF(AND(G25=0,F25&lt;&gt;0),-1,0)),IF(AND(G25=1,F25&lt;&gt;1),1,0))</f>
        <v>1</v>
      </c>
      <c r="U25" s="4">
        <f>IF(SUM($S25:T25)&gt;0,IF(AND(H25=1,G25&lt;&gt;1),1,IF(AND(H25=0,G25&lt;&gt;0),-1,0)),IF(AND(H25=1,G25&lt;&gt;1),1,0))</f>
        <v>-1</v>
      </c>
      <c r="V25" s="4">
        <f>IF(SUM($S25:U25)&gt;0,IF(AND(I25=1,H25&lt;&gt;1),1,IF(AND(I25=0,H25&lt;&gt;0),-1,0)),IF(AND(I25=1,H25&lt;&gt;1),1,0))</f>
        <v>0</v>
      </c>
      <c r="W25" s="4">
        <f>IF(SUM($S25:V25)&gt;0,IF(AND(J25=1,I25&lt;&gt;1),1,IF(AND(J25=0,I25&lt;&gt;0),-1,0)),IF(AND(J25=1,I25&lt;&gt;1),1,0))</f>
        <v>0</v>
      </c>
      <c r="X25" s="4">
        <f>IF(SUM($S25:W25)&gt;0,IF(AND(K25=1,J25&lt;&gt;1),1,IF(AND(K25=0,J25&lt;&gt;0),-1,0)),IF(AND(K25=1,J25&lt;&gt;1),1,0))</f>
        <v>0</v>
      </c>
      <c r="Y25" s="4">
        <f>IF(SUM($S25:X25)&gt;0,IF(AND(L25=1,K25&lt;&gt;1),1,IF(AND(L25=0,K25&lt;&gt;0),-1,0)),IF(AND(L25=1,K25&lt;&gt;1),1,0))</f>
        <v>0</v>
      </c>
      <c r="Z25" s="4">
        <f>IF(SUM($S25:Y25)&gt;0,IF(AND(M25=1,L25&lt;&gt;1),1,IF(AND(M25=0,L25&lt;&gt;0),-1,0)),IF(AND(M25=1,L25&lt;&gt;1),1,0))</f>
        <v>0</v>
      </c>
      <c r="AA25" s="4">
        <f>IF(SUM($S25:Z25)&gt;0,IF(AND(N25=1,M25&lt;&gt;1),1,IF(AND(N25=0,M25&lt;&gt;0),-1,0)),IF(AND(N25=1,M25&lt;&gt;1),1,0))</f>
        <v>0</v>
      </c>
      <c r="AB25" s="4">
        <f>IF(SUM($S25:AA25)&gt;0,IF(AND(O25=1,N25&lt;&gt;1),1,IF(AND(O25=0,N25&lt;&gt;0),-1,0)),IF(AND(O25=1,N25&lt;&gt;1),1,0))</f>
        <v>0</v>
      </c>
      <c r="AC25" s="4">
        <f>IF(SUM($S25:AB25)&gt;0,IF(AND(P25=1,O25&lt;&gt;1),1,IF(AND(P25=0,O25&lt;&gt;0),-1,0)),IF(AND(P25=1,O25&lt;&gt;1),1,0))</f>
        <v>0</v>
      </c>
      <c r="AD25" s="4">
        <f>IF(SUM($S25:AC25)&gt;0,IF(AND(Q25=1,P25&lt;&gt;1),1,IF(AND(Q25=0,P25&lt;&gt;0),-1,0)),IF(AND(Q25=1,P25&lt;&gt;1),1,0))</f>
        <v>0</v>
      </c>
      <c r="AE25" s="4">
        <f>IF(SUM($S25:AD25)&gt;0,IF(AND(R25=1,Q25&lt;&gt;1),1,IF(AND(R25=0,Q25&lt;&gt;0),-1,0)),IF(AND(R25=1,Q25&lt;&gt;1),1,0))</f>
        <v>0</v>
      </c>
      <c r="AF25" s="4">
        <f t="shared" si="27"/>
        <v>1</v>
      </c>
      <c r="AH25" s="4">
        <f t="shared" si="2"/>
        <v>1080701</v>
      </c>
      <c r="AI25" s="4">
        <f t="shared" si="3"/>
        <v>1090701</v>
      </c>
      <c r="AJ25" s="4" t="str">
        <f t="shared" si="4"/>
        <v/>
      </c>
      <c r="AK25" s="4" t="str">
        <f t="shared" si="5"/>
        <v/>
      </c>
      <c r="AL25" s="4" t="str">
        <f t="shared" si="6"/>
        <v/>
      </c>
      <c r="AM25" s="4" t="str">
        <f t="shared" si="7"/>
        <v/>
      </c>
      <c r="AN25" s="4" t="str">
        <f t="shared" si="8"/>
        <v/>
      </c>
      <c r="AO25" s="4" t="str">
        <f t="shared" si="9"/>
        <v/>
      </c>
      <c r="AP25" s="4" t="str">
        <f t="shared" si="10"/>
        <v/>
      </c>
      <c r="AQ25" s="4" t="str">
        <f t="shared" si="11"/>
        <v/>
      </c>
      <c r="AR25" s="4" t="str">
        <f t="shared" si="12"/>
        <v/>
      </c>
      <c r="AS25" s="4" t="str">
        <f t="shared" si="13"/>
        <v/>
      </c>
      <c r="AT25" s="4" t="str">
        <f t="shared" si="28"/>
        <v/>
      </c>
      <c r="AV25" s="4">
        <f>COUNT($AH25:AH25)</f>
        <v>1</v>
      </c>
      <c r="AW25" s="4">
        <f>COUNT($AH25:AI25)</f>
        <v>2</v>
      </c>
      <c r="AX25" s="4">
        <f>COUNT($AH25:AJ25)</f>
        <v>2</v>
      </c>
      <c r="AY25" s="4">
        <f>COUNT($AH25:AK25)</f>
        <v>2</v>
      </c>
      <c r="AZ25" s="4">
        <f>COUNT($AH25:AL25)</f>
        <v>2</v>
      </c>
      <c r="BA25" s="4">
        <f>COUNT($AH25:AM25)</f>
        <v>2</v>
      </c>
      <c r="BB25" s="4">
        <f>COUNT($AH25:AN25)</f>
        <v>2</v>
      </c>
      <c r="BC25" s="4">
        <f>COUNT($AH25:AO25)</f>
        <v>2</v>
      </c>
      <c r="BD25" s="4">
        <f>COUNT($AH25:AP25)</f>
        <v>2</v>
      </c>
      <c r="BE25" s="4">
        <f>COUNT($AH25:AQ25)</f>
        <v>2</v>
      </c>
      <c r="BF25" s="4">
        <f>COUNT($AH25:AR25)</f>
        <v>2</v>
      </c>
      <c r="BG25" s="4">
        <f>COUNT($AH25:AS25)</f>
        <v>2</v>
      </c>
      <c r="BH25" s="4">
        <f t="shared" si="29"/>
        <v>2</v>
      </c>
      <c r="BJ25" s="4">
        <f>IFERROR(HLOOKUP(BJ$1,$AV25:$BG$178,ROWS($AV25:$AV$178),0),"")</f>
        <v>1080701</v>
      </c>
      <c r="BK25" s="4">
        <f>IFERROR(HLOOKUP(BK$1,$AV25:$BH$178,ROWS($AV25:$AV$178),0),"")</f>
        <v>1090701</v>
      </c>
      <c r="BL25" s="4" t="str">
        <f>IFERROR(HLOOKUP(BL$1,$AV25:$BG$178,ROWS($AV25:$AV$178),0),"")</f>
        <v/>
      </c>
      <c r="BM25" s="4" t="str">
        <f>IFERROR(HLOOKUP(BM$1,$AV25:$BH$178,ROWS($AV25:$AV$178),0),"")</f>
        <v/>
      </c>
      <c r="BN25" s="4" t="str">
        <f>IFERROR(HLOOKUP(BN$1,$AV25:$BG$178,ROWS($AV25:$AV$178),0),"")</f>
        <v/>
      </c>
      <c r="BO25" s="4" t="str">
        <f>IFERROR(HLOOKUP(BO$1,$AV25:$BH$178,ROWS($AV25:$AV$178),0),"")</f>
        <v/>
      </c>
      <c r="BT25" s="4" t="str">
        <f t="shared" si="30"/>
        <v>if(Name() == ~KCP-BOM~) { includeOK = (DateNum() &gt;= 1080701 AND DateNum() &lt; 1090701); }</v>
      </c>
    </row>
    <row r="26" spans="2:72" x14ac:dyDescent="0.45">
      <c r="B26" s="4" t="str">
        <f>[1]Backtest!$L38</f>
        <v>Ratnamani Metals &amp; Tubes Ltd.</v>
      </c>
      <c r="C26" s="4" t="str">
        <f>VLOOKUP(B26,Sheet3!$C$3:$G$7520,5,FALSE)</f>
        <v>RATNAMANI-BOM</v>
      </c>
      <c r="D26" s="4" t="str">
        <f t="shared" si="14"/>
        <v>RATNAMANI-BOM,</v>
      </c>
      <c r="F26" s="4" t="s">
        <v>23732</v>
      </c>
      <c r="G26" s="4">
        <f t="shared" si="15"/>
        <v>1</v>
      </c>
      <c r="H26" s="4">
        <f t="shared" si="16"/>
        <v>0</v>
      </c>
      <c r="I26" s="4">
        <f t="shared" si="17"/>
        <v>0</v>
      </c>
      <c r="J26" s="4">
        <f t="shared" si="18"/>
        <v>0</v>
      </c>
      <c r="K26" s="4">
        <f t="shared" si="19"/>
        <v>0</v>
      </c>
      <c r="L26" s="4">
        <f t="shared" si="20"/>
        <v>0</v>
      </c>
      <c r="M26" s="4">
        <f t="shared" si="21"/>
        <v>0</v>
      </c>
      <c r="N26" s="4">
        <f t="shared" si="22"/>
        <v>0</v>
      </c>
      <c r="O26" s="4">
        <f t="shared" si="23"/>
        <v>0</v>
      </c>
      <c r="P26" s="4">
        <f t="shared" si="24"/>
        <v>0</v>
      </c>
      <c r="Q26" s="4">
        <f t="shared" si="25"/>
        <v>0</v>
      </c>
      <c r="R26" s="4">
        <f t="shared" si="26"/>
        <v>0</v>
      </c>
      <c r="T26" s="4">
        <f>IF(SUM($S26:S26)&gt;0,IF(AND(G26=1,F26&lt;&gt;1),1,IF(AND(G26=0,F26&lt;&gt;0),-1,0)),IF(AND(G26=1,F26&lt;&gt;1),1,0))</f>
        <v>1</v>
      </c>
      <c r="U26" s="4">
        <f>IF(SUM($S26:T26)&gt;0,IF(AND(H26=1,G26&lt;&gt;1),1,IF(AND(H26=0,G26&lt;&gt;0),-1,0)),IF(AND(H26=1,G26&lt;&gt;1),1,0))</f>
        <v>-1</v>
      </c>
      <c r="V26" s="4">
        <f>IF(SUM($S26:U26)&gt;0,IF(AND(I26=1,H26&lt;&gt;1),1,IF(AND(I26=0,H26&lt;&gt;0),-1,0)),IF(AND(I26=1,H26&lt;&gt;1),1,0))</f>
        <v>0</v>
      </c>
      <c r="W26" s="4">
        <f>IF(SUM($S26:V26)&gt;0,IF(AND(J26=1,I26&lt;&gt;1),1,IF(AND(J26=0,I26&lt;&gt;0),-1,0)),IF(AND(J26=1,I26&lt;&gt;1),1,0))</f>
        <v>0</v>
      </c>
      <c r="X26" s="4">
        <f>IF(SUM($S26:W26)&gt;0,IF(AND(K26=1,J26&lt;&gt;1),1,IF(AND(K26=0,J26&lt;&gt;0),-1,0)),IF(AND(K26=1,J26&lt;&gt;1),1,0))</f>
        <v>0</v>
      </c>
      <c r="Y26" s="4">
        <f>IF(SUM($S26:X26)&gt;0,IF(AND(L26=1,K26&lt;&gt;1),1,IF(AND(L26=0,K26&lt;&gt;0),-1,0)),IF(AND(L26=1,K26&lt;&gt;1),1,0))</f>
        <v>0</v>
      </c>
      <c r="Z26" s="4">
        <f>IF(SUM($S26:Y26)&gt;0,IF(AND(M26=1,L26&lt;&gt;1),1,IF(AND(M26=0,L26&lt;&gt;0),-1,0)),IF(AND(M26=1,L26&lt;&gt;1),1,0))</f>
        <v>0</v>
      </c>
      <c r="AA26" s="4">
        <f>IF(SUM($S26:Z26)&gt;0,IF(AND(N26=1,M26&lt;&gt;1),1,IF(AND(N26=0,M26&lt;&gt;0),-1,0)),IF(AND(N26=1,M26&lt;&gt;1),1,0))</f>
        <v>0</v>
      </c>
      <c r="AB26" s="4">
        <f>IF(SUM($S26:AA26)&gt;0,IF(AND(O26=1,N26&lt;&gt;1),1,IF(AND(O26=0,N26&lt;&gt;0),-1,0)),IF(AND(O26=1,N26&lt;&gt;1),1,0))</f>
        <v>0</v>
      </c>
      <c r="AC26" s="4">
        <f>IF(SUM($S26:AB26)&gt;0,IF(AND(P26=1,O26&lt;&gt;1),1,IF(AND(P26=0,O26&lt;&gt;0),-1,0)),IF(AND(P26=1,O26&lt;&gt;1),1,0))</f>
        <v>0</v>
      </c>
      <c r="AD26" s="4">
        <f>IF(SUM($S26:AC26)&gt;0,IF(AND(Q26=1,P26&lt;&gt;1),1,IF(AND(Q26=0,P26&lt;&gt;0),-1,0)),IF(AND(Q26=1,P26&lt;&gt;1),1,0))</f>
        <v>0</v>
      </c>
      <c r="AE26" s="4">
        <f>IF(SUM($S26:AD26)&gt;0,IF(AND(R26=1,Q26&lt;&gt;1),1,IF(AND(R26=0,Q26&lt;&gt;0),-1,0)),IF(AND(R26=1,Q26&lt;&gt;1),1,0))</f>
        <v>0</v>
      </c>
      <c r="AF26" s="4">
        <f t="shared" si="27"/>
        <v>1</v>
      </c>
      <c r="AH26" s="4">
        <f t="shared" si="2"/>
        <v>1080701</v>
      </c>
      <c r="AI26" s="4">
        <f t="shared" si="3"/>
        <v>1090701</v>
      </c>
      <c r="AJ26" s="4" t="str">
        <f t="shared" si="4"/>
        <v/>
      </c>
      <c r="AK26" s="4" t="str">
        <f t="shared" si="5"/>
        <v/>
      </c>
      <c r="AL26" s="4" t="str">
        <f t="shared" si="6"/>
        <v/>
      </c>
      <c r="AM26" s="4" t="str">
        <f t="shared" si="7"/>
        <v/>
      </c>
      <c r="AN26" s="4" t="str">
        <f t="shared" si="8"/>
        <v/>
      </c>
      <c r="AO26" s="4" t="str">
        <f t="shared" si="9"/>
        <v/>
      </c>
      <c r="AP26" s="4" t="str">
        <f t="shared" si="10"/>
        <v/>
      </c>
      <c r="AQ26" s="4" t="str">
        <f t="shared" si="11"/>
        <v/>
      </c>
      <c r="AR26" s="4" t="str">
        <f t="shared" si="12"/>
        <v/>
      </c>
      <c r="AS26" s="4" t="str">
        <f t="shared" si="13"/>
        <v/>
      </c>
      <c r="AT26" s="4" t="str">
        <f t="shared" si="28"/>
        <v/>
      </c>
      <c r="AV26" s="4">
        <f>COUNT($AH26:AH26)</f>
        <v>1</v>
      </c>
      <c r="AW26" s="4">
        <f>COUNT($AH26:AI26)</f>
        <v>2</v>
      </c>
      <c r="AX26" s="4">
        <f>COUNT($AH26:AJ26)</f>
        <v>2</v>
      </c>
      <c r="AY26" s="4">
        <f>COUNT($AH26:AK26)</f>
        <v>2</v>
      </c>
      <c r="AZ26" s="4">
        <f>COUNT($AH26:AL26)</f>
        <v>2</v>
      </c>
      <c r="BA26" s="4">
        <f>COUNT($AH26:AM26)</f>
        <v>2</v>
      </c>
      <c r="BB26" s="4">
        <f>COUNT($AH26:AN26)</f>
        <v>2</v>
      </c>
      <c r="BC26" s="4">
        <f>COUNT($AH26:AO26)</f>
        <v>2</v>
      </c>
      <c r="BD26" s="4">
        <f>COUNT($AH26:AP26)</f>
        <v>2</v>
      </c>
      <c r="BE26" s="4">
        <f>COUNT($AH26:AQ26)</f>
        <v>2</v>
      </c>
      <c r="BF26" s="4">
        <f>COUNT($AH26:AR26)</f>
        <v>2</v>
      </c>
      <c r="BG26" s="4">
        <f>COUNT($AH26:AS26)</f>
        <v>2</v>
      </c>
      <c r="BH26" s="4">
        <f t="shared" si="29"/>
        <v>2</v>
      </c>
      <c r="BJ26" s="4">
        <f>IFERROR(HLOOKUP(BJ$1,$AV26:$BG$178,ROWS($AV26:$AV$178),0),"")</f>
        <v>1080701</v>
      </c>
      <c r="BK26" s="4">
        <f>IFERROR(HLOOKUP(BK$1,$AV26:$BH$178,ROWS($AV26:$AV$178),0),"")</f>
        <v>1090701</v>
      </c>
      <c r="BL26" s="4" t="str">
        <f>IFERROR(HLOOKUP(BL$1,$AV26:$BG$178,ROWS($AV26:$AV$178),0),"")</f>
        <v/>
      </c>
      <c r="BM26" s="4" t="str">
        <f>IFERROR(HLOOKUP(BM$1,$AV26:$BH$178,ROWS($AV26:$AV$178),0),"")</f>
        <v/>
      </c>
      <c r="BN26" s="4" t="str">
        <f>IFERROR(HLOOKUP(BN$1,$AV26:$BG$178,ROWS($AV26:$AV$178),0),"")</f>
        <v/>
      </c>
      <c r="BO26" s="4" t="str">
        <f>IFERROR(HLOOKUP(BO$1,$AV26:$BH$178,ROWS($AV26:$AV$178),0),"")</f>
        <v/>
      </c>
      <c r="BT26" s="4" t="str">
        <f t="shared" si="30"/>
        <v>if(Name() == ~RATNAMANI-BOM~) { includeOK = (DateNum() &gt;= 1080701 AND DateNum() &lt; 1090701); }</v>
      </c>
    </row>
    <row r="27" spans="2:72" x14ac:dyDescent="0.45">
      <c r="B27" s="4" t="str">
        <f>[1]Backtest!$L39</f>
        <v>Divis Laboratories Ltd.</v>
      </c>
      <c r="C27" s="4" t="str">
        <f>VLOOKUP(B27,Sheet3!$C$3:$G$7520,5,FALSE)</f>
        <v>DIVISLAB-BOM</v>
      </c>
      <c r="D27" s="4" t="str">
        <f t="shared" si="14"/>
        <v>DIVISLAB-BOM,</v>
      </c>
      <c r="F27" s="4" t="s">
        <v>18982</v>
      </c>
      <c r="G27" s="4">
        <f t="shared" si="15"/>
        <v>1</v>
      </c>
      <c r="H27" s="4">
        <f t="shared" si="16"/>
        <v>1</v>
      </c>
      <c r="I27" s="4">
        <f t="shared" si="17"/>
        <v>0</v>
      </c>
      <c r="J27" s="4">
        <f t="shared" si="18"/>
        <v>0</v>
      </c>
      <c r="K27" s="4">
        <f t="shared" si="19"/>
        <v>0</v>
      </c>
      <c r="L27" s="4">
        <f t="shared" si="20"/>
        <v>0</v>
      </c>
      <c r="M27" s="4">
        <f t="shared" si="21"/>
        <v>0</v>
      </c>
      <c r="N27" s="4">
        <f t="shared" si="22"/>
        <v>0</v>
      </c>
      <c r="O27" s="4">
        <f t="shared" si="23"/>
        <v>0</v>
      </c>
      <c r="P27" s="4">
        <f t="shared" si="24"/>
        <v>0</v>
      </c>
      <c r="Q27" s="4">
        <f t="shared" si="25"/>
        <v>0</v>
      </c>
      <c r="R27" s="4">
        <f t="shared" si="26"/>
        <v>0</v>
      </c>
      <c r="T27" s="4">
        <f>IF(SUM($S27:S27)&gt;0,IF(AND(G27=1,F27&lt;&gt;1),1,IF(AND(G27=0,F27&lt;&gt;0),-1,0)),IF(AND(G27=1,F27&lt;&gt;1),1,0))</f>
        <v>1</v>
      </c>
      <c r="U27" s="4">
        <f>IF(SUM($S27:T27)&gt;0,IF(AND(H27=1,G27&lt;&gt;1),1,IF(AND(H27=0,G27&lt;&gt;0),-1,0)),IF(AND(H27=1,G27&lt;&gt;1),1,0))</f>
        <v>0</v>
      </c>
      <c r="V27" s="4">
        <f>IF(SUM($S27:U27)&gt;0,IF(AND(I27=1,H27&lt;&gt;1),1,IF(AND(I27=0,H27&lt;&gt;0),-1,0)),IF(AND(I27=1,H27&lt;&gt;1),1,0))</f>
        <v>-1</v>
      </c>
      <c r="W27" s="4">
        <f>IF(SUM($S27:V27)&gt;0,IF(AND(J27=1,I27&lt;&gt;1),1,IF(AND(J27=0,I27&lt;&gt;0),-1,0)),IF(AND(J27=1,I27&lt;&gt;1),1,0))</f>
        <v>0</v>
      </c>
      <c r="X27" s="4">
        <f>IF(SUM($S27:W27)&gt;0,IF(AND(K27=1,J27&lt;&gt;1),1,IF(AND(K27=0,J27&lt;&gt;0),-1,0)),IF(AND(K27=1,J27&lt;&gt;1),1,0))</f>
        <v>0</v>
      </c>
      <c r="Y27" s="4">
        <f>IF(SUM($S27:X27)&gt;0,IF(AND(L27=1,K27&lt;&gt;1),1,IF(AND(L27=0,K27&lt;&gt;0),-1,0)),IF(AND(L27=1,K27&lt;&gt;1),1,0))</f>
        <v>0</v>
      </c>
      <c r="Z27" s="4">
        <f>IF(SUM($S27:Y27)&gt;0,IF(AND(M27=1,L27&lt;&gt;1),1,IF(AND(M27=0,L27&lt;&gt;0),-1,0)),IF(AND(M27=1,L27&lt;&gt;1),1,0))</f>
        <v>0</v>
      </c>
      <c r="AA27" s="4">
        <f>IF(SUM($S27:Z27)&gt;0,IF(AND(N27=1,M27&lt;&gt;1),1,IF(AND(N27=0,M27&lt;&gt;0),-1,0)),IF(AND(N27=1,M27&lt;&gt;1),1,0))</f>
        <v>0</v>
      </c>
      <c r="AB27" s="4">
        <f>IF(SUM($S27:AA27)&gt;0,IF(AND(O27=1,N27&lt;&gt;1),1,IF(AND(O27=0,N27&lt;&gt;0),-1,0)),IF(AND(O27=1,N27&lt;&gt;1),1,0))</f>
        <v>0</v>
      </c>
      <c r="AC27" s="4">
        <f>IF(SUM($S27:AB27)&gt;0,IF(AND(P27=1,O27&lt;&gt;1),1,IF(AND(P27=0,O27&lt;&gt;0),-1,0)),IF(AND(P27=1,O27&lt;&gt;1),1,0))</f>
        <v>0</v>
      </c>
      <c r="AD27" s="4">
        <f>IF(SUM($S27:AC27)&gt;0,IF(AND(Q27=1,P27&lt;&gt;1),1,IF(AND(Q27=0,P27&lt;&gt;0),-1,0)),IF(AND(Q27=1,P27&lt;&gt;1),1,0))</f>
        <v>0</v>
      </c>
      <c r="AE27" s="4">
        <f>IF(SUM($S27:AD27)&gt;0,IF(AND(R27=1,Q27&lt;&gt;1),1,IF(AND(R27=0,Q27&lt;&gt;0),-1,0)),IF(AND(R27=1,Q27&lt;&gt;1),1,0))</f>
        <v>0</v>
      </c>
      <c r="AF27" s="4">
        <f t="shared" si="27"/>
        <v>1</v>
      </c>
      <c r="AH27" s="4">
        <f t="shared" si="2"/>
        <v>1080701</v>
      </c>
      <c r="AI27" s="4" t="str">
        <f t="shared" si="3"/>
        <v/>
      </c>
      <c r="AJ27" s="4">
        <f t="shared" si="4"/>
        <v>1100701</v>
      </c>
      <c r="AK27" s="4" t="str">
        <f t="shared" si="5"/>
        <v/>
      </c>
      <c r="AL27" s="4" t="str">
        <f t="shared" si="6"/>
        <v/>
      </c>
      <c r="AM27" s="4" t="str">
        <f t="shared" si="7"/>
        <v/>
      </c>
      <c r="AN27" s="4" t="str">
        <f t="shared" si="8"/>
        <v/>
      </c>
      <c r="AO27" s="4" t="str">
        <f t="shared" si="9"/>
        <v/>
      </c>
      <c r="AP27" s="4" t="str">
        <f t="shared" si="10"/>
        <v/>
      </c>
      <c r="AQ27" s="4" t="str">
        <f t="shared" si="11"/>
        <v/>
      </c>
      <c r="AR27" s="4" t="str">
        <f t="shared" si="12"/>
        <v/>
      </c>
      <c r="AS27" s="4" t="str">
        <f t="shared" si="13"/>
        <v/>
      </c>
      <c r="AT27" s="4" t="str">
        <f t="shared" si="28"/>
        <v/>
      </c>
      <c r="AV27" s="4">
        <f>COUNT($AH27:AH27)</f>
        <v>1</v>
      </c>
      <c r="AW27" s="4">
        <f>COUNT($AH27:AI27)</f>
        <v>1</v>
      </c>
      <c r="AX27" s="4">
        <f>COUNT($AH27:AJ27)</f>
        <v>2</v>
      </c>
      <c r="AY27" s="4">
        <f>COUNT($AH27:AK27)</f>
        <v>2</v>
      </c>
      <c r="AZ27" s="4">
        <f>COUNT($AH27:AL27)</f>
        <v>2</v>
      </c>
      <c r="BA27" s="4">
        <f>COUNT($AH27:AM27)</f>
        <v>2</v>
      </c>
      <c r="BB27" s="4">
        <f>COUNT($AH27:AN27)</f>
        <v>2</v>
      </c>
      <c r="BC27" s="4">
        <f>COUNT($AH27:AO27)</f>
        <v>2</v>
      </c>
      <c r="BD27" s="4">
        <f>COUNT($AH27:AP27)</f>
        <v>2</v>
      </c>
      <c r="BE27" s="4">
        <f>COUNT($AH27:AQ27)</f>
        <v>2</v>
      </c>
      <c r="BF27" s="4">
        <f>COUNT($AH27:AR27)</f>
        <v>2</v>
      </c>
      <c r="BG27" s="4">
        <f>COUNT($AH27:AS27)</f>
        <v>2</v>
      </c>
      <c r="BH27" s="4">
        <f t="shared" si="29"/>
        <v>2</v>
      </c>
      <c r="BJ27" s="4">
        <f>IFERROR(HLOOKUP(BJ$1,$AV27:$BG$178,ROWS($AV27:$AV$178),0),"")</f>
        <v>1080701</v>
      </c>
      <c r="BK27" s="4">
        <f>IFERROR(HLOOKUP(BK$1,$AV27:$BH$178,ROWS($AV27:$AV$178),0),"")</f>
        <v>1100701</v>
      </c>
      <c r="BL27" s="4" t="str">
        <f>IFERROR(HLOOKUP(BL$1,$AV27:$BG$178,ROWS($AV27:$AV$178),0),"")</f>
        <v/>
      </c>
      <c r="BM27" s="4" t="str">
        <f>IFERROR(HLOOKUP(BM$1,$AV27:$BH$178,ROWS($AV27:$AV$178),0),"")</f>
        <v/>
      </c>
      <c r="BN27" s="4" t="str">
        <f>IFERROR(HLOOKUP(BN$1,$AV27:$BG$178,ROWS($AV27:$AV$178),0),"")</f>
        <v/>
      </c>
      <c r="BO27" s="4" t="str">
        <f>IFERROR(HLOOKUP(BO$1,$AV27:$BH$178,ROWS($AV27:$AV$178),0),"")</f>
        <v/>
      </c>
      <c r="BT27" s="4" t="str">
        <f t="shared" si="30"/>
        <v>if(Name() == ~DIVISLAB-BOM~) { includeOK = (DateNum() &gt;= 1080701 AND DateNum() &lt; 1100701); }</v>
      </c>
    </row>
    <row r="28" spans="2:72" x14ac:dyDescent="0.45">
      <c r="B28" s="4" t="str">
        <f>[1]Backtest!$L40</f>
        <v>TRF Ltd.</v>
      </c>
      <c r="C28" s="4" t="str">
        <f>VLOOKUP(B28,Sheet3!$C$3:$G$7520,5,FALSE)</f>
        <v>TRF-BOM</v>
      </c>
      <c r="D28" s="4" t="str">
        <f t="shared" si="14"/>
        <v>TRF-BOM,</v>
      </c>
      <c r="F28" s="4" t="s">
        <v>23045</v>
      </c>
      <c r="G28" s="4">
        <f t="shared" si="15"/>
        <v>1</v>
      </c>
      <c r="H28" s="4">
        <f t="shared" si="16"/>
        <v>0</v>
      </c>
      <c r="I28" s="4">
        <f t="shared" si="17"/>
        <v>0</v>
      </c>
      <c r="J28" s="4">
        <f t="shared" si="18"/>
        <v>0</v>
      </c>
      <c r="K28" s="4">
        <f t="shared" si="19"/>
        <v>0</v>
      </c>
      <c r="L28" s="4">
        <f t="shared" si="20"/>
        <v>0</v>
      </c>
      <c r="M28" s="4">
        <f t="shared" si="21"/>
        <v>0</v>
      </c>
      <c r="N28" s="4">
        <f t="shared" si="22"/>
        <v>0</v>
      </c>
      <c r="O28" s="4">
        <f t="shared" si="23"/>
        <v>0</v>
      </c>
      <c r="P28" s="4">
        <f t="shared" si="24"/>
        <v>0</v>
      </c>
      <c r="Q28" s="4">
        <f t="shared" si="25"/>
        <v>0</v>
      </c>
      <c r="R28" s="4">
        <f t="shared" si="26"/>
        <v>0</v>
      </c>
      <c r="T28" s="4">
        <f>IF(SUM($S28:S28)&gt;0,IF(AND(G28=1,F28&lt;&gt;1),1,IF(AND(G28=0,F28&lt;&gt;0),-1,0)),IF(AND(G28=1,F28&lt;&gt;1),1,0))</f>
        <v>1</v>
      </c>
      <c r="U28" s="4">
        <f>IF(SUM($S28:T28)&gt;0,IF(AND(H28=1,G28&lt;&gt;1),1,IF(AND(H28=0,G28&lt;&gt;0),-1,0)),IF(AND(H28=1,G28&lt;&gt;1),1,0))</f>
        <v>-1</v>
      </c>
      <c r="V28" s="4">
        <f>IF(SUM($S28:U28)&gt;0,IF(AND(I28=1,H28&lt;&gt;1),1,IF(AND(I28=0,H28&lt;&gt;0),-1,0)),IF(AND(I28=1,H28&lt;&gt;1),1,0))</f>
        <v>0</v>
      </c>
      <c r="W28" s="4">
        <f>IF(SUM($S28:V28)&gt;0,IF(AND(J28=1,I28&lt;&gt;1),1,IF(AND(J28=0,I28&lt;&gt;0),-1,0)),IF(AND(J28=1,I28&lt;&gt;1),1,0))</f>
        <v>0</v>
      </c>
      <c r="X28" s="4">
        <f>IF(SUM($S28:W28)&gt;0,IF(AND(K28=1,J28&lt;&gt;1),1,IF(AND(K28=0,J28&lt;&gt;0),-1,0)),IF(AND(K28=1,J28&lt;&gt;1),1,0))</f>
        <v>0</v>
      </c>
      <c r="Y28" s="4">
        <f>IF(SUM($S28:X28)&gt;0,IF(AND(L28=1,K28&lt;&gt;1),1,IF(AND(L28=0,K28&lt;&gt;0),-1,0)),IF(AND(L28=1,K28&lt;&gt;1),1,0))</f>
        <v>0</v>
      </c>
      <c r="Z28" s="4">
        <f>IF(SUM($S28:Y28)&gt;0,IF(AND(M28=1,L28&lt;&gt;1),1,IF(AND(M28=0,L28&lt;&gt;0),-1,0)),IF(AND(M28=1,L28&lt;&gt;1),1,0))</f>
        <v>0</v>
      </c>
      <c r="AA28" s="4">
        <f>IF(SUM($S28:Z28)&gt;0,IF(AND(N28=1,M28&lt;&gt;1),1,IF(AND(N28=0,M28&lt;&gt;0),-1,0)),IF(AND(N28=1,M28&lt;&gt;1),1,0))</f>
        <v>0</v>
      </c>
      <c r="AB28" s="4">
        <f>IF(SUM($S28:AA28)&gt;0,IF(AND(O28=1,N28&lt;&gt;1),1,IF(AND(O28=0,N28&lt;&gt;0),-1,0)),IF(AND(O28=1,N28&lt;&gt;1),1,0))</f>
        <v>0</v>
      </c>
      <c r="AC28" s="4">
        <f>IF(SUM($S28:AB28)&gt;0,IF(AND(P28=1,O28&lt;&gt;1),1,IF(AND(P28=0,O28&lt;&gt;0),-1,0)),IF(AND(P28=1,O28&lt;&gt;1),1,0))</f>
        <v>0</v>
      </c>
      <c r="AD28" s="4">
        <f>IF(SUM($S28:AC28)&gt;0,IF(AND(Q28=1,P28&lt;&gt;1),1,IF(AND(Q28=0,P28&lt;&gt;0),-1,0)),IF(AND(Q28=1,P28&lt;&gt;1),1,0))</f>
        <v>0</v>
      </c>
      <c r="AE28" s="4">
        <f>IF(SUM($S28:AD28)&gt;0,IF(AND(R28=1,Q28&lt;&gt;1),1,IF(AND(R28=0,Q28&lt;&gt;0),-1,0)),IF(AND(R28=1,Q28&lt;&gt;1),1,0))</f>
        <v>0</v>
      </c>
      <c r="AF28" s="4">
        <f t="shared" si="27"/>
        <v>1</v>
      </c>
      <c r="AH28" s="4">
        <f t="shared" si="2"/>
        <v>1080701</v>
      </c>
      <c r="AI28" s="4">
        <f t="shared" si="3"/>
        <v>1090701</v>
      </c>
      <c r="AJ28" s="4" t="str">
        <f t="shared" si="4"/>
        <v/>
      </c>
      <c r="AK28" s="4" t="str">
        <f t="shared" si="5"/>
        <v/>
      </c>
      <c r="AL28" s="4" t="str">
        <f t="shared" si="6"/>
        <v/>
      </c>
      <c r="AM28" s="4" t="str">
        <f t="shared" si="7"/>
        <v/>
      </c>
      <c r="AN28" s="4" t="str">
        <f t="shared" si="8"/>
        <v/>
      </c>
      <c r="AO28" s="4" t="str">
        <f t="shared" si="9"/>
        <v/>
      </c>
      <c r="AP28" s="4" t="str">
        <f t="shared" si="10"/>
        <v/>
      </c>
      <c r="AQ28" s="4" t="str">
        <f t="shared" si="11"/>
        <v/>
      </c>
      <c r="AR28" s="4" t="str">
        <f t="shared" si="12"/>
        <v/>
      </c>
      <c r="AS28" s="4" t="str">
        <f t="shared" si="13"/>
        <v/>
      </c>
      <c r="AT28" s="4" t="str">
        <f t="shared" si="28"/>
        <v/>
      </c>
      <c r="AV28" s="4">
        <f>COUNT($AH28:AH28)</f>
        <v>1</v>
      </c>
      <c r="AW28" s="4">
        <f>COUNT($AH28:AI28)</f>
        <v>2</v>
      </c>
      <c r="AX28" s="4">
        <f>COUNT($AH28:AJ28)</f>
        <v>2</v>
      </c>
      <c r="AY28" s="4">
        <f>COUNT($AH28:AK28)</f>
        <v>2</v>
      </c>
      <c r="AZ28" s="4">
        <f>COUNT($AH28:AL28)</f>
        <v>2</v>
      </c>
      <c r="BA28" s="4">
        <f>COUNT($AH28:AM28)</f>
        <v>2</v>
      </c>
      <c r="BB28" s="4">
        <f>COUNT($AH28:AN28)</f>
        <v>2</v>
      </c>
      <c r="BC28" s="4">
        <f>COUNT($AH28:AO28)</f>
        <v>2</v>
      </c>
      <c r="BD28" s="4">
        <f>COUNT($AH28:AP28)</f>
        <v>2</v>
      </c>
      <c r="BE28" s="4">
        <f>COUNT($AH28:AQ28)</f>
        <v>2</v>
      </c>
      <c r="BF28" s="4">
        <f>COUNT($AH28:AR28)</f>
        <v>2</v>
      </c>
      <c r="BG28" s="4">
        <f>COUNT($AH28:AS28)</f>
        <v>2</v>
      </c>
      <c r="BH28" s="4">
        <f t="shared" si="29"/>
        <v>2</v>
      </c>
      <c r="BJ28" s="4">
        <f>IFERROR(HLOOKUP(BJ$1,$AV28:$BG$178,ROWS($AV28:$AV$178),0),"")</f>
        <v>1080701</v>
      </c>
      <c r="BK28" s="4">
        <f>IFERROR(HLOOKUP(BK$1,$AV28:$BH$178,ROWS($AV28:$AV$178),0),"")</f>
        <v>1090701</v>
      </c>
      <c r="BL28" s="4" t="str">
        <f>IFERROR(HLOOKUP(BL$1,$AV28:$BG$178,ROWS($AV28:$AV$178),0),"")</f>
        <v/>
      </c>
      <c r="BM28" s="4" t="str">
        <f>IFERROR(HLOOKUP(BM$1,$AV28:$BH$178,ROWS($AV28:$AV$178),0),"")</f>
        <v/>
      </c>
      <c r="BN28" s="4" t="str">
        <f>IFERROR(HLOOKUP(BN$1,$AV28:$BG$178,ROWS($AV28:$AV$178),0),"")</f>
        <v/>
      </c>
      <c r="BO28" s="4" t="str">
        <f>IFERROR(HLOOKUP(BO$1,$AV28:$BH$178,ROWS($AV28:$AV$178),0),"")</f>
        <v/>
      </c>
      <c r="BT28" s="4" t="str">
        <f t="shared" si="30"/>
        <v>if(Name() == ~TRF-BOM~) { includeOK = (DateNum() &gt;= 1080701 AND DateNum() &lt; 1090701); }</v>
      </c>
    </row>
    <row r="29" spans="2:72" x14ac:dyDescent="0.45">
      <c r="B29" s="4" t="str">
        <f>[1]Backtest!$L41</f>
        <v>Orient Paper &amp; Industries Ltd.</v>
      </c>
      <c r="C29" s="4" t="str">
        <f>VLOOKUP(B29,Sheet3!$C$3:$G$7520,5,FALSE)</f>
        <v>ORIENTPPR-BOM</v>
      </c>
      <c r="D29" s="4" t="str">
        <f t="shared" si="14"/>
        <v>ORIENTPPR-BOM,</v>
      </c>
      <c r="F29" s="4" t="s">
        <v>21258</v>
      </c>
      <c r="G29" s="4">
        <f t="shared" si="15"/>
        <v>1</v>
      </c>
      <c r="H29" s="4">
        <f t="shared" si="16"/>
        <v>0</v>
      </c>
      <c r="I29" s="4">
        <f t="shared" si="17"/>
        <v>0</v>
      </c>
      <c r="J29" s="4">
        <f t="shared" si="18"/>
        <v>0</v>
      </c>
      <c r="K29" s="4">
        <f t="shared" si="19"/>
        <v>0</v>
      </c>
      <c r="L29" s="4">
        <f t="shared" si="20"/>
        <v>0</v>
      </c>
      <c r="M29" s="4">
        <f t="shared" si="21"/>
        <v>0</v>
      </c>
      <c r="N29" s="4">
        <f t="shared" si="22"/>
        <v>0</v>
      </c>
      <c r="O29" s="4">
        <f t="shared" si="23"/>
        <v>0</v>
      </c>
      <c r="P29" s="4">
        <f t="shared" si="24"/>
        <v>0</v>
      </c>
      <c r="Q29" s="4">
        <f t="shared" si="25"/>
        <v>0</v>
      </c>
      <c r="R29" s="4">
        <f t="shared" si="26"/>
        <v>0</v>
      </c>
      <c r="T29" s="4">
        <f>IF(SUM($S29:S29)&gt;0,IF(AND(G29=1,F29&lt;&gt;1),1,IF(AND(G29=0,F29&lt;&gt;0),-1,0)),IF(AND(G29=1,F29&lt;&gt;1),1,0))</f>
        <v>1</v>
      </c>
      <c r="U29" s="4">
        <f>IF(SUM($S29:T29)&gt;0,IF(AND(H29=1,G29&lt;&gt;1),1,IF(AND(H29=0,G29&lt;&gt;0),-1,0)),IF(AND(H29=1,G29&lt;&gt;1),1,0))</f>
        <v>-1</v>
      </c>
      <c r="V29" s="4">
        <f>IF(SUM($S29:U29)&gt;0,IF(AND(I29=1,H29&lt;&gt;1),1,IF(AND(I29=0,H29&lt;&gt;0),-1,0)),IF(AND(I29=1,H29&lt;&gt;1),1,0))</f>
        <v>0</v>
      </c>
      <c r="W29" s="4">
        <f>IF(SUM($S29:V29)&gt;0,IF(AND(J29=1,I29&lt;&gt;1),1,IF(AND(J29=0,I29&lt;&gt;0),-1,0)),IF(AND(J29=1,I29&lt;&gt;1),1,0))</f>
        <v>0</v>
      </c>
      <c r="X29" s="4">
        <f>IF(SUM($S29:W29)&gt;0,IF(AND(K29=1,J29&lt;&gt;1),1,IF(AND(K29=0,J29&lt;&gt;0),-1,0)),IF(AND(K29=1,J29&lt;&gt;1),1,0))</f>
        <v>0</v>
      </c>
      <c r="Y29" s="4">
        <f>IF(SUM($S29:X29)&gt;0,IF(AND(L29=1,K29&lt;&gt;1),1,IF(AND(L29=0,K29&lt;&gt;0),-1,0)),IF(AND(L29=1,K29&lt;&gt;1),1,0))</f>
        <v>0</v>
      </c>
      <c r="Z29" s="4">
        <f>IF(SUM($S29:Y29)&gt;0,IF(AND(M29=1,L29&lt;&gt;1),1,IF(AND(M29=0,L29&lt;&gt;0),-1,0)),IF(AND(M29=1,L29&lt;&gt;1),1,0))</f>
        <v>0</v>
      </c>
      <c r="AA29" s="4">
        <f>IF(SUM($S29:Z29)&gt;0,IF(AND(N29=1,M29&lt;&gt;1),1,IF(AND(N29=0,M29&lt;&gt;0),-1,0)),IF(AND(N29=1,M29&lt;&gt;1),1,0))</f>
        <v>0</v>
      </c>
      <c r="AB29" s="4">
        <f>IF(SUM($S29:AA29)&gt;0,IF(AND(O29=1,N29&lt;&gt;1),1,IF(AND(O29=0,N29&lt;&gt;0),-1,0)),IF(AND(O29=1,N29&lt;&gt;1),1,0))</f>
        <v>0</v>
      </c>
      <c r="AC29" s="4">
        <f>IF(SUM($S29:AB29)&gt;0,IF(AND(P29=1,O29&lt;&gt;1),1,IF(AND(P29=0,O29&lt;&gt;0),-1,0)),IF(AND(P29=1,O29&lt;&gt;1),1,0))</f>
        <v>0</v>
      </c>
      <c r="AD29" s="4">
        <f>IF(SUM($S29:AC29)&gt;0,IF(AND(Q29=1,P29&lt;&gt;1),1,IF(AND(Q29=0,P29&lt;&gt;0),-1,0)),IF(AND(Q29=1,P29&lt;&gt;1),1,0))</f>
        <v>0</v>
      </c>
      <c r="AE29" s="4">
        <f>IF(SUM($S29:AD29)&gt;0,IF(AND(R29=1,Q29&lt;&gt;1),1,IF(AND(R29=0,Q29&lt;&gt;0),-1,0)),IF(AND(R29=1,Q29&lt;&gt;1),1,0))</f>
        <v>0</v>
      </c>
      <c r="AF29" s="4">
        <f t="shared" si="27"/>
        <v>1</v>
      </c>
      <c r="AH29" s="4">
        <f t="shared" si="2"/>
        <v>1080701</v>
      </c>
      <c r="AI29" s="4">
        <f t="shared" si="3"/>
        <v>1090701</v>
      </c>
      <c r="AJ29" s="4" t="str">
        <f t="shared" si="4"/>
        <v/>
      </c>
      <c r="AK29" s="4" t="str">
        <f t="shared" si="5"/>
        <v/>
      </c>
      <c r="AL29" s="4" t="str">
        <f t="shared" si="6"/>
        <v/>
      </c>
      <c r="AM29" s="4" t="str">
        <f t="shared" si="7"/>
        <v/>
      </c>
      <c r="AN29" s="4" t="str">
        <f t="shared" si="8"/>
        <v/>
      </c>
      <c r="AO29" s="4" t="str">
        <f t="shared" si="9"/>
        <v/>
      </c>
      <c r="AP29" s="4" t="str">
        <f t="shared" si="10"/>
        <v/>
      </c>
      <c r="AQ29" s="4" t="str">
        <f t="shared" si="11"/>
        <v/>
      </c>
      <c r="AR29" s="4" t="str">
        <f t="shared" si="12"/>
        <v/>
      </c>
      <c r="AS29" s="4" t="str">
        <f t="shared" si="13"/>
        <v/>
      </c>
      <c r="AT29" s="4" t="str">
        <f t="shared" si="28"/>
        <v/>
      </c>
      <c r="AV29" s="4">
        <f>COUNT($AH29:AH29)</f>
        <v>1</v>
      </c>
      <c r="AW29" s="4">
        <f>COUNT($AH29:AI29)</f>
        <v>2</v>
      </c>
      <c r="AX29" s="4">
        <f>COUNT($AH29:AJ29)</f>
        <v>2</v>
      </c>
      <c r="AY29" s="4">
        <f>COUNT($AH29:AK29)</f>
        <v>2</v>
      </c>
      <c r="AZ29" s="4">
        <f>COUNT($AH29:AL29)</f>
        <v>2</v>
      </c>
      <c r="BA29" s="4">
        <f>COUNT($AH29:AM29)</f>
        <v>2</v>
      </c>
      <c r="BB29" s="4">
        <f>COUNT($AH29:AN29)</f>
        <v>2</v>
      </c>
      <c r="BC29" s="4">
        <f>COUNT($AH29:AO29)</f>
        <v>2</v>
      </c>
      <c r="BD29" s="4">
        <f>COUNT($AH29:AP29)</f>
        <v>2</v>
      </c>
      <c r="BE29" s="4">
        <f>COUNT($AH29:AQ29)</f>
        <v>2</v>
      </c>
      <c r="BF29" s="4">
        <f>COUNT($AH29:AR29)</f>
        <v>2</v>
      </c>
      <c r="BG29" s="4">
        <f>COUNT($AH29:AS29)</f>
        <v>2</v>
      </c>
      <c r="BH29" s="4">
        <f t="shared" si="29"/>
        <v>2</v>
      </c>
      <c r="BJ29" s="4">
        <f>IFERROR(HLOOKUP(BJ$1,$AV29:$BG$178,ROWS($AV29:$AV$178),0),"")</f>
        <v>1080701</v>
      </c>
      <c r="BK29" s="4">
        <f>IFERROR(HLOOKUP(BK$1,$AV29:$BH$178,ROWS($AV29:$AV$178),0),"")</f>
        <v>1090701</v>
      </c>
      <c r="BL29" s="4" t="str">
        <f>IFERROR(HLOOKUP(BL$1,$AV29:$BG$178,ROWS($AV29:$AV$178),0),"")</f>
        <v/>
      </c>
      <c r="BM29" s="4" t="str">
        <f>IFERROR(HLOOKUP(BM$1,$AV29:$BH$178,ROWS($AV29:$AV$178),0),"")</f>
        <v/>
      </c>
      <c r="BN29" s="4" t="str">
        <f>IFERROR(HLOOKUP(BN$1,$AV29:$BG$178,ROWS($AV29:$AV$178),0),"")</f>
        <v/>
      </c>
      <c r="BO29" s="4" t="str">
        <f>IFERROR(HLOOKUP(BO$1,$AV29:$BH$178,ROWS($AV29:$AV$178),0),"")</f>
        <v/>
      </c>
      <c r="BT29" s="4" t="str">
        <f t="shared" si="30"/>
        <v>if(Name() == ~ORIENTPPR-BOM~) { includeOK = (DateNum() &gt;= 1080701 AND DateNum() &lt; 1090701); }</v>
      </c>
    </row>
    <row r="30" spans="2:72" x14ac:dyDescent="0.45">
      <c r="B30" s="4" t="str">
        <f>[1]Backtest!$L42</f>
        <v>Balaji Telefilms Ltd.</v>
      </c>
      <c r="C30" s="4" t="str">
        <f>VLOOKUP(B30,Sheet3!$C$3:$G$7520,5,FALSE)</f>
        <v>BALAJITELE-BOM</v>
      </c>
      <c r="D30" s="4" t="str">
        <f t="shared" si="14"/>
        <v>BALAJITELE-BOM,</v>
      </c>
      <c r="F30" s="4" t="s">
        <v>18324</v>
      </c>
      <c r="G30" s="4">
        <f t="shared" si="15"/>
        <v>1</v>
      </c>
      <c r="H30" s="4">
        <f t="shared" si="16"/>
        <v>0</v>
      </c>
      <c r="I30" s="4">
        <f t="shared" si="17"/>
        <v>0</v>
      </c>
      <c r="J30" s="4">
        <f t="shared" si="18"/>
        <v>0</v>
      </c>
      <c r="K30" s="4">
        <f t="shared" si="19"/>
        <v>0</v>
      </c>
      <c r="L30" s="4">
        <f t="shared" si="20"/>
        <v>0</v>
      </c>
      <c r="M30" s="4">
        <f t="shared" si="21"/>
        <v>0</v>
      </c>
      <c r="N30" s="4">
        <f t="shared" si="22"/>
        <v>0</v>
      </c>
      <c r="O30" s="4">
        <f t="shared" si="23"/>
        <v>0</v>
      </c>
      <c r="P30" s="4">
        <f t="shared" si="24"/>
        <v>0</v>
      </c>
      <c r="Q30" s="4">
        <f t="shared" si="25"/>
        <v>0</v>
      </c>
      <c r="R30" s="4">
        <f t="shared" si="26"/>
        <v>0</v>
      </c>
      <c r="T30" s="4">
        <f>IF(SUM($S30:S30)&gt;0,IF(AND(G30=1,F30&lt;&gt;1),1,IF(AND(G30=0,F30&lt;&gt;0),-1,0)),IF(AND(G30=1,F30&lt;&gt;1),1,0))</f>
        <v>1</v>
      </c>
      <c r="U30" s="4">
        <f>IF(SUM($S30:T30)&gt;0,IF(AND(H30=1,G30&lt;&gt;1),1,IF(AND(H30=0,G30&lt;&gt;0),-1,0)),IF(AND(H30=1,G30&lt;&gt;1),1,0))</f>
        <v>-1</v>
      </c>
      <c r="V30" s="4">
        <f>IF(SUM($S30:U30)&gt;0,IF(AND(I30=1,H30&lt;&gt;1),1,IF(AND(I30=0,H30&lt;&gt;0),-1,0)),IF(AND(I30=1,H30&lt;&gt;1),1,0))</f>
        <v>0</v>
      </c>
      <c r="W30" s="4">
        <f>IF(SUM($S30:V30)&gt;0,IF(AND(J30=1,I30&lt;&gt;1),1,IF(AND(J30=0,I30&lt;&gt;0),-1,0)),IF(AND(J30=1,I30&lt;&gt;1),1,0))</f>
        <v>0</v>
      </c>
      <c r="X30" s="4">
        <f>IF(SUM($S30:W30)&gt;0,IF(AND(K30=1,J30&lt;&gt;1),1,IF(AND(K30=0,J30&lt;&gt;0),-1,0)),IF(AND(K30=1,J30&lt;&gt;1),1,0))</f>
        <v>0</v>
      </c>
      <c r="Y30" s="4">
        <f>IF(SUM($S30:X30)&gt;0,IF(AND(L30=1,K30&lt;&gt;1),1,IF(AND(L30=0,K30&lt;&gt;0),-1,0)),IF(AND(L30=1,K30&lt;&gt;1),1,0))</f>
        <v>0</v>
      </c>
      <c r="Z30" s="4">
        <f>IF(SUM($S30:Y30)&gt;0,IF(AND(M30=1,L30&lt;&gt;1),1,IF(AND(M30=0,L30&lt;&gt;0),-1,0)),IF(AND(M30=1,L30&lt;&gt;1),1,0))</f>
        <v>0</v>
      </c>
      <c r="AA30" s="4">
        <f>IF(SUM($S30:Z30)&gt;0,IF(AND(N30=1,M30&lt;&gt;1),1,IF(AND(N30=0,M30&lt;&gt;0),-1,0)),IF(AND(N30=1,M30&lt;&gt;1),1,0))</f>
        <v>0</v>
      </c>
      <c r="AB30" s="4">
        <f>IF(SUM($S30:AA30)&gt;0,IF(AND(O30=1,N30&lt;&gt;1),1,IF(AND(O30=0,N30&lt;&gt;0),-1,0)),IF(AND(O30=1,N30&lt;&gt;1),1,0))</f>
        <v>0</v>
      </c>
      <c r="AC30" s="4">
        <f>IF(SUM($S30:AB30)&gt;0,IF(AND(P30=1,O30&lt;&gt;1),1,IF(AND(P30=0,O30&lt;&gt;0),-1,0)),IF(AND(P30=1,O30&lt;&gt;1),1,0))</f>
        <v>0</v>
      </c>
      <c r="AD30" s="4">
        <f>IF(SUM($S30:AC30)&gt;0,IF(AND(Q30=1,P30&lt;&gt;1),1,IF(AND(Q30=0,P30&lt;&gt;0),-1,0)),IF(AND(Q30=1,P30&lt;&gt;1),1,0))</f>
        <v>0</v>
      </c>
      <c r="AE30" s="4">
        <f>IF(SUM($S30:AD30)&gt;0,IF(AND(R30=1,Q30&lt;&gt;1),1,IF(AND(R30=0,Q30&lt;&gt;0),-1,0)),IF(AND(R30=1,Q30&lt;&gt;1),1,0))</f>
        <v>0</v>
      </c>
      <c r="AF30" s="4">
        <f t="shared" si="27"/>
        <v>1</v>
      </c>
      <c r="AH30" s="4">
        <f t="shared" si="2"/>
        <v>1080701</v>
      </c>
      <c r="AI30" s="4">
        <f t="shared" si="3"/>
        <v>1090701</v>
      </c>
      <c r="AJ30" s="4" t="str">
        <f t="shared" si="4"/>
        <v/>
      </c>
      <c r="AK30" s="4" t="str">
        <f t="shared" si="5"/>
        <v/>
      </c>
      <c r="AL30" s="4" t="str">
        <f t="shared" si="6"/>
        <v/>
      </c>
      <c r="AM30" s="4" t="str">
        <f t="shared" si="7"/>
        <v/>
      </c>
      <c r="AN30" s="4" t="str">
        <f t="shared" si="8"/>
        <v/>
      </c>
      <c r="AO30" s="4" t="str">
        <f t="shared" si="9"/>
        <v/>
      </c>
      <c r="AP30" s="4" t="str">
        <f t="shared" si="10"/>
        <v/>
      </c>
      <c r="AQ30" s="4" t="str">
        <f t="shared" si="11"/>
        <v/>
      </c>
      <c r="AR30" s="4" t="str">
        <f t="shared" si="12"/>
        <v/>
      </c>
      <c r="AS30" s="4" t="str">
        <f t="shared" si="13"/>
        <v/>
      </c>
      <c r="AT30" s="4" t="str">
        <f t="shared" si="28"/>
        <v/>
      </c>
      <c r="AV30" s="4">
        <f>COUNT($AH30:AH30)</f>
        <v>1</v>
      </c>
      <c r="AW30" s="4">
        <f>COUNT($AH30:AI30)</f>
        <v>2</v>
      </c>
      <c r="AX30" s="4">
        <f>COUNT($AH30:AJ30)</f>
        <v>2</v>
      </c>
      <c r="AY30" s="4">
        <f>COUNT($AH30:AK30)</f>
        <v>2</v>
      </c>
      <c r="AZ30" s="4">
        <f>COUNT($AH30:AL30)</f>
        <v>2</v>
      </c>
      <c r="BA30" s="4">
        <f>COUNT($AH30:AM30)</f>
        <v>2</v>
      </c>
      <c r="BB30" s="4">
        <f>COUNT($AH30:AN30)</f>
        <v>2</v>
      </c>
      <c r="BC30" s="4">
        <f>COUNT($AH30:AO30)</f>
        <v>2</v>
      </c>
      <c r="BD30" s="4">
        <f>COUNT($AH30:AP30)</f>
        <v>2</v>
      </c>
      <c r="BE30" s="4">
        <f>COUNT($AH30:AQ30)</f>
        <v>2</v>
      </c>
      <c r="BF30" s="4">
        <f>COUNT($AH30:AR30)</f>
        <v>2</v>
      </c>
      <c r="BG30" s="4">
        <f>COUNT($AH30:AS30)</f>
        <v>2</v>
      </c>
      <c r="BH30" s="4">
        <f t="shared" si="29"/>
        <v>2</v>
      </c>
      <c r="BJ30" s="4">
        <f>IFERROR(HLOOKUP(BJ$1,$AV30:$BG$178,ROWS($AV30:$AV$178),0),"")</f>
        <v>1080701</v>
      </c>
      <c r="BK30" s="4">
        <f>IFERROR(HLOOKUP(BK$1,$AV30:$BH$178,ROWS($AV30:$AV$178),0),"")</f>
        <v>1090701</v>
      </c>
      <c r="BL30" s="4" t="str">
        <f>IFERROR(HLOOKUP(BL$1,$AV30:$BG$178,ROWS($AV30:$AV$178),0),"")</f>
        <v/>
      </c>
      <c r="BM30" s="4" t="str">
        <f>IFERROR(HLOOKUP(BM$1,$AV30:$BH$178,ROWS($AV30:$AV$178),0),"")</f>
        <v/>
      </c>
      <c r="BN30" s="4" t="str">
        <f>IFERROR(HLOOKUP(BN$1,$AV30:$BG$178,ROWS($AV30:$AV$178),0),"")</f>
        <v/>
      </c>
      <c r="BO30" s="4" t="str">
        <f>IFERROR(HLOOKUP(BO$1,$AV30:$BH$178,ROWS($AV30:$AV$178),0),"")</f>
        <v/>
      </c>
      <c r="BT30" s="4" t="str">
        <f t="shared" si="30"/>
        <v>if(Name() == ~BALAJITELE-BOM~) { includeOK = (DateNum() &gt;= 1080701 AND DateNum() &lt; 1090701); }</v>
      </c>
    </row>
    <row r="31" spans="2:72" x14ac:dyDescent="0.45">
      <c r="B31" s="4" t="str">
        <f>[1]Backtest!$L43</f>
        <v>Techno Electric &amp; Engg. Company Ltd.(Merged)</v>
      </c>
      <c r="C31" s="4" t="str">
        <f>VLOOKUP(B31,Sheet3!$C$3:$G$7520,5,FALSE)</f>
        <v>TECHELE-BOM</v>
      </c>
      <c r="D31" s="4" t="str">
        <f t="shared" si="14"/>
        <v>TECHELE-BOM,</v>
      </c>
      <c r="F31" s="4" t="s">
        <v>23692</v>
      </c>
      <c r="G31" s="4">
        <f t="shared" si="15"/>
        <v>1</v>
      </c>
      <c r="H31" s="4">
        <f t="shared" si="16"/>
        <v>0</v>
      </c>
      <c r="I31" s="4">
        <f t="shared" si="17"/>
        <v>0</v>
      </c>
      <c r="J31" s="4">
        <f t="shared" si="18"/>
        <v>0</v>
      </c>
      <c r="K31" s="4">
        <f t="shared" si="19"/>
        <v>0</v>
      </c>
      <c r="L31" s="4">
        <f t="shared" si="20"/>
        <v>0</v>
      </c>
      <c r="M31" s="4">
        <f t="shared" si="21"/>
        <v>0</v>
      </c>
      <c r="N31" s="4">
        <f t="shared" si="22"/>
        <v>0</v>
      </c>
      <c r="O31" s="4">
        <f t="shared" si="23"/>
        <v>0</v>
      </c>
      <c r="P31" s="4">
        <f t="shared" si="24"/>
        <v>0</v>
      </c>
      <c r="Q31" s="4">
        <f t="shared" si="25"/>
        <v>0</v>
      </c>
      <c r="R31" s="4">
        <f t="shared" si="26"/>
        <v>0</v>
      </c>
      <c r="T31" s="4">
        <f>IF(SUM($S31:S31)&gt;0,IF(AND(G31=1,F31&lt;&gt;1),1,IF(AND(G31=0,F31&lt;&gt;0),-1,0)),IF(AND(G31=1,F31&lt;&gt;1),1,0))</f>
        <v>1</v>
      </c>
      <c r="U31" s="4">
        <f>IF(SUM($S31:T31)&gt;0,IF(AND(H31=1,G31&lt;&gt;1),1,IF(AND(H31=0,G31&lt;&gt;0),-1,0)),IF(AND(H31=1,G31&lt;&gt;1),1,0))</f>
        <v>-1</v>
      </c>
      <c r="V31" s="4">
        <f>IF(SUM($S31:U31)&gt;0,IF(AND(I31=1,H31&lt;&gt;1),1,IF(AND(I31=0,H31&lt;&gt;0),-1,0)),IF(AND(I31=1,H31&lt;&gt;1),1,0))</f>
        <v>0</v>
      </c>
      <c r="W31" s="4">
        <f>IF(SUM($S31:V31)&gt;0,IF(AND(J31=1,I31&lt;&gt;1),1,IF(AND(J31=0,I31&lt;&gt;0),-1,0)),IF(AND(J31=1,I31&lt;&gt;1),1,0))</f>
        <v>0</v>
      </c>
      <c r="X31" s="4">
        <f>IF(SUM($S31:W31)&gt;0,IF(AND(K31=1,J31&lt;&gt;1),1,IF(AND(K31=0,J31&lt;&gt;0),-1,0)),IF(AND(K31=1,J31&lt;&gt;1),1,0))</f>
        <v>0</v>
      </c>
      <c r="Y31" s="4">
        <f>IF(SUM($S31:X31)&gt;0,IF(AND(L31=1,K31&lt;&gt;1),1,IF(AND(L31=0,K31&lt;&gt;0),-1,0)),IF(AND(L31=1,K31&lt;&gt;1),1,0))</f>
        <v>0</v>
      </c>
      <c r="Z31" s="4">
        <f>IF(SUM($S31:Y31)&gt;0,IF(AND(M31=1,L31&lt;&gt;1),1,IF(AND(M31=0,L31&lt;&gt;0),-1,0)),IF(AND(M31=1,L31&lt;&gt;1),1,0))</f>
        <v>0</v>
      </c>
      <c r="AA31" s="4">
        <f>IF(SUM($S31:Z31)&gt;0,IF(AND(N31=1,M31&lt;&gt;1),1,IF(AND(N31=0,M31&lt;&gt;0),-1,0)),IF(AND(N31=1,M31&lt;&gt;1),1,0))</f>
        <v>0</v>
      </c>
      <c r="AB31" s="4">
        <f>IF(SUM($S31:AA31)&gt;0,IF(AND(O31=1,N31&lt;&gt;1),1,IF(AND(O31=0,N31&lt;&gt;0),-1,0)),IF(AND(O31=1,N31&lt;&gt;1),1,0))</f>
        <v>0</v>
      </c>
      <c r="AC31" s="4">
        <f>IF(SUM($S31:AB31)&gt;0,IF(AND(P31=1,O31&lt;&gt;1),1,IF(AND(P31=0,O31&lt;&gt;0),-1,0)),IF(AND(P31=1,O31&lt;&gt;1),1,0))</f>
        <v>0</v>
      </c>
      <c r="AD31" s="4">
        <f>IF(SUM($S31:AC31)&gt;0,IF(AND(Q31=1,P31&lt;&gt;1),1,IF(AND(Q31=0,P31&lt;&gt;0),-1,0)),IF(AND(Q31=1,P31&lt;&gt;1),1,0))</f>
        <v>0</v>
      </c>
      <c r="AE31" s="4">
        <f>IF(SUM($S31:AD31)&gt;0,IF(AND(R31=1,Q31&lt;&gt;1),1,IF(AND(R31=0,Q31&lt;&gt;0),-1,0)),IF(AND(R31=1,Q31&lt;&gt;1),1,0))</f>
        <v>0</v>
      </c>
      <c r="AF31" s="4">
        <f t="shared" si="27"/>
        <v>1</v>
      </c>
      <c r="AH31" s="4">
        <f t="shared" si="2"/>
        <v>1080701</v>
      </c>
      <c r="AI31" s="4">
        <f t="shared" si="3"/>
        <v>1090701</v>
      </c>
      <c r="AJ31" s="4" t="str">
        <f t="shared" si="4"/>
        <v/>
      </c>
      <c r="AK31" s="4" t="str">
        <f t="shared" si="5"/>
        <v/>
      </c>
      <c r="AL31" s="4" t="str">
        <f t="shared" si="6"/>
        <v/>
      </c>
      <c r="AM31" s="4" t="str">
        <f t="shared" si="7"/>
        <v/>
      </c>
      <c r="AN31" s="4" t="str">
        <f t="shared" si="8"/>
        <v/>
      </c>
      <c r="AO31" s="4" t="str">
        <f t="shared" si="9"/>
        <v/>
      </c>
      <c r="AP31" s="4" t="str">
        <f t="shared" si="10"/>
        <v/>
      </c>
      <c r="AQ31" s="4" t="str">
        <f t="shared" si="11"/>
        <v/>
      </c>
      <c r="AR31" s="4" t="str">
        <f t="shared" si="12"/>
        <v/>
      </c>
      <c r="AS31" s="4" t="str">
        <f t="shared" si="13"/>
        <v/>
      </c>
      <c r="AT31" s="4" t="str">
        <f t="shared" si="28"/>
        <v/>
      </c>
      <c r="AV31" s="4">
        <f>COUNT($AH31:AH31)</f>
        <v>1</v>
      </c>
      <c r="AW31" s="4">
        <f>COUNT($AH31:AI31)</f>
        <v>2</v>
      </c>
      <c r="AX31" s="4">
        <f>COUNT($AH31:AJ31)</f>
        <v>2</v>
      </c>
      <c r="AY31" s="4">
        <f>COUNT($AH31:AK31)</f>
        <v>2</v>
      </c>
      <c r="AZ31" s="4">
        <f>COUNT($AH31:AL31)</f>
        <v>2</v>
      </c>
      <c r="BA31" s="4">
        <f>COUNT($AH31:AM31)</f>
        <v>2</v>
      </c>
      <c r="BB31" s="4">
        <f>COUNT($AH31:AN31)</f>
        <v>2</v>
      </c>
      <c r="BC31" s="4">
        <f>COUNT($AH31:AO31)</f>
        <v>2</v>
      </c>
      <c r="BD31" s="4">
        <f>COUNT($AH31:AP31)</f>
        <v>2</v>
      </c>
      <c r="BE31" s="4">
        <f>COUNT($AH31:AQ31)</f>
        <v>2</v>
      </c>
      <c r="BF31" s="4">
        <f>COUNT($AH31:AR31)</f>
        <v>2</v>
      </c>
      <c r="BG31" s="4">
        <f>COUNT($AH31:AS31)</f>
        <v>2</v>
      </c>
      <c r="BH31" s="4">
        <f t="shared" si="29"/>
        <v>2</v>
      </c>
      <c r="BJ31" s="4">
        <f>IFERROR(HLOOKUP(BJ$1,$AV31:$BG$178,ROWS($AV31:$AV$178),0),"")</f>
        <v>1080701</v>
      </c>
      <c r="BK31" s="4">
        <f>IFERROR(HLOOKUP(BK$1,$AV31:$BH$178,ROWS($AV31:$AV$178),0),"")</f>
        <v>1090701</v>
      </c>
      <c r="BL31" s="4" t="str">
        <f>IFERROR(HLOOKUP(BL$1,$AV31:$BG$178,ROWS($AV31:$AV$178),0),"")</f>
        <v/>
      </c>
      <c r="BM31" s="4" t="str">
        <f>IFERROR(HLOOKUP(BM$1,$AV31:$BH$178,ROWS($AV31:$AV$178),0),"")</f>
        <v/>
      </c>
      <c r="BN31" s="4" t="str">
        <f>IFERROR(HLOOKUP(BN$1,$AV31:$BG$178,ROWS($AV31:$AV$178),0),"")</f>
        <v/>
      </c>
      <c r="BO31" s="4" t="str">
        <f>IFERROR(HLOOKUP(BO$1,$AV31:$BH$178,ROWS($AV31:$AV$178),0),"")</f>
        <v/>
      </c>
      <c r="BT31" s="4" t="str">
        <f t="shared" si="30"/>
        <v>if(Name() == ~TECHELE-BOM~) { includeOK = (DateNum() &gt;= 1080701 AND DateNum() &lt; 1090701); }</v>
      </c>
    </row>
    <row r="32" spans="2:72" x14ac:dyDescent="0.45">
      <c r="B32" s="4" t="str">
        <f>[1]Backtest!$L44</f>
        <v>CMC Ltd.(Amalgamated)</v>
      </c>
      <c r="C32" s="4" t="str">
        <f>VLOOKUP(B32,Sheet3!$C$3:$G$7520,5,FALSE)</f>
        <v>CMC-BOM</v>
      </c>
      <c r="D32" s="4" t="str">
        <f t="shared" si="14"/>
        <v>CMC-BOM,</v>
      </c>
      <c r="F32" s="4" t="s">
        <v>18739</v>
      </c>
      <c r="G32" s="4">
        <f t="shared" si="15"/>
        <v>1</v>
      </c>
      <c r="H32" s="4">
        <f t="shared" si="16"/>
        <v>0</v>
      </c>
      <c r="I32" s="4">
        <f t="shared" si="17"/>
        <v>0</v>
      </c>
      <c r="J32" s="4">
        <f t="shared" si="18"/>
        <v>0</v>
      </c>
      <c r="K32" s="4">
        <f t="shared" si="19"/>
        <v>0</v>
      </c>
      <c r="L32" s="4">
        <f t="shared" si="20"/>
        <v>1</v>
      </c>
      <c r="M32" s="4">
        <f t="shared" si="21"/>
        <v>0</v>
      </c>
      <c r="N32" s="4">
        <f t="shared" si="22"/>
        <v>0</v>
      </c>
      <c r="O32" s="4">
        <f t="shared" si="23"/>
        <v>0</v>
      </c>
      <c r="P32" s="4">
        <f t="shared" si="24"/>
        <v>0</v>
      </c>
      <c r="Q32" s="4">
        <f t="shared" si="25"/>
        <v>0</v>
      </c>
      <c r="R32" s="4">
        <f t="shared" si="26"/>
        <v>0</v>
      </c>
      <c r="T32" s="4">
        <f>IF(SUM($S32:S32)&gt;0,IF(AND(G32=1,F32&lt;&gt;1),1,IF(AND(G32=0,F32&lt;&gt;0),-1,0)),IF(AND(G32=1,F32&lt;&gt;1),1,0))</f>
        <v>1</v>
      </c>
      <c r="U32" s="4">
        <f>IF(SUM($S32:T32)&gt;0,IF(AND(H32=1,G32&lt;&gt;1),1,IF(AND(H32=0,G32&lt;&gt;0),-1,0)),IF(AND(H32=1,G32&lt;&gt;1),1,0))</f>
        <v>-1</v>
      </c>
      <c r="V32" s="4">
        <f>IF(SUM($S32:U32)&gt;0,IF(AND(I32=1,H32&lt;&gt;1),1,IF(AND(I32=0,H32&lt;&gt;0),-1,0)),IF(AND(I32=1,H32&lt;&gt;1),1,0))</f>
        <v>0</v>
      </c>
      <c r="W32" s="4">
        <f>IF(SUM($S32:V32)&gt;0,IF(AND(J32=1,I32&lt;&gt;1),1,IF(AND(J32=0,I32&lt;&gt;0),-1,0)),IF(AND(J32=1,I32&lt;&gt;1),1,0))</f>
        <v>0</v>
      </c>
      <c r="X32" s="4">
        <f>IF(SUM($S32:W32)&gt;0,IF(AND(K32=1,J32&lt;&gt;1),1,IF(AND(K32=0,J32&lt;&gt;0),-1,0)),IF(AND(K32=1,J32&lt;&gt;1),1,0))</f>
        <v>0</v>
      </c>
      <c r="Y32" s="4">
        <f>IF(SUM($S32:X32)&gt;0,IF(AND(L32=1,K32&lt;&gt;1),1,IF(AND(L32=0,K32&lt;&gt;0),-1,0)),IF(AND(L32=1,K32&lt;&gt;1),1,0))</f>
        <v>1</v>
      </c>
      <c r="Z32" s="4">
        <f>IF(SUM($S32:Y32)&gt;0,IF(AND(M32=1,L32&lt;&gt;1),1,IF(AND(M32=0,L32&lt;&gt;0),-1,0)),IF(AND(M32=1,L32&lt;&gt;1),1,0))</f>
        <v>-1</v>
      </c>
      <c r="AA32" s="4">
        <f>IF(SUM($S32:Z32)&gt;0,IF(AND(N32=1,M32&lt;&gt;1),1,IF(AND(N32=0,M32&lt;&gt;0),-1,0)),IF(AND(N32=1,M32&lt;&gt;1),1,0))</f>
        <v>0</v>
      </c>
      <c r="AB32" s="4">
        <f>IF(SUM($S32:AA32)&gt;0,IF(AND(O32=1,N32&lt;&gt;1),1,IF(AND(O32=0,N32&lt;&gt;0),-1,0)),IF(AND(O32=1,N32&lt;&gt;1),1,0))</f>
        <v>0</v>
      </c>
      <c r="AC32" s="4">
        <f>IF(SUM($S32:AB32)&gt;0,IF(AND(P32=1,O32&lt;&gt;1),1,IF(AND(P32=0,O32&lt;&gt;0),-1,0)),IF(AND(P32=1,O32&lt;&gt;1),1,0))</f>
        <v>0</v>
      </c>
      <c r="AD32" s="4">
        <f>IF(SUM($S32:AC32)&gt;0,IF(AND(Q32=1,P32&lt;&gt;1),1,IF(AND(Q32=0,P32&lt;&gt;0),-1,0)),IF(AND(Q32=1,P32&lt;&gt;1),1,0))</f>
        <v>0</v>
      </c>
      <c r="AE32" s="4">
        <f>IF(SUM($S32:AD32)&gt;0,IF(AND(R32=1,Q32&lt;&gt;1),1,IF(AND(R32=0,Q32&lt;&gt;0),-1,0)),IF(AND(R32=1,Q32&lt;&gt;1),1,0))</f>
        <v>0</v>
      </c>
      <c r="AF32" s="4">
        <f t="shared" si="27"/>
        <v>2</v>
      </c>
      <c r="AH32" s="4">
        <f t="shared" si="2"/>
        <v>1080701</v>
      </c>
      <c r="AI32" s="4">
        <f t="shared" si="3"/>
        <v>1090701</v>
      </c>
      <c r="AJ32" s="4" t="str">
        <f t="shared" si="4"/>
        <v/>
      </c>
      <c r="AK32" s="4" t="str">
        <f t="shared" si="5"/>
        <v/>
      </c>
      <c r="AL32" s="4" t="str">
        <f t="shared" si="6"/>
        <v/>
      </c>
      <c r="AM32" s="4">
        <f t="shared" si="7"/>
        <v>1130701</v>
      </c>
      <c r="AN32" s="4">
        <f t="shared" si="8"/>
        <v>1140701</v>
      </c>
      <c r="AO32" s="4" t="str">
        <f t="shared" si="9"/>
        <v/>
      </c>
      <c r="AP32" s="4" t="str">
        <f t="shared" si="10"/>
        <v/>
      </c>
      <c r="AQ32" s="4" t="str">
        <f t="shared" si="11"/>
        <v/>
      </c>
      <c r="AR32" s="4" t="str">
        <f t="shared" si="12"/>
        <v/>
      </c>
      <c r="AS32" s="4" t="str">
        <f t="shared" si="13"/>
        <v/>
      </c>
      <c r="AT32" s="4" t="str">
        <f t="shared" si="28"/>
        <v/>
      </c>
      <c r="AV32" s="4">
        <f>COUNT($AH32:AH32)</f>
        <v>1</v>
      </c>
      <c r="AW32" s="4">
        <f>COUNT($AH32:AI32)</f>
        <v>2</v>
      </c>
      <c r="AX32" s="4">
        <f>COUNT($AH32:AJ32)</f>
        <v>2</v>
      </c>
      <c r="AY32" s="4">
        <f>COUNT($AH32:AK32)</f>
        <v>2</v>
      </c>
      <c r="AZ32" s="4">
        <f>COUNT($AH32:AL32)</f>
        <v>2</v>
      </c>
      <c r="BA32" s="4">
        <f>COUNT($AH32:AM32)</f>
        <v>3</v>
      </c>
      <c r="BB32" s="4">
        <f>COUNT($AH32:AN32)</f>
        <v>4</v>
      </c>
      <c r="BC32" s="4">
        <f>COUNT($AH32:AO32)</f>
        <v>4</v>
      </c>
      <c r="BD32" s="4">
        <f>COUNT($AH32:AP32)</f>
        <v>4</v>
      </c>
      <c r="BE32" s="4">
        <f>COUNT($AH32:AQ32)</f>
        <v>4</v>
      </c>
      <c r="BF32" s="4">
        <f>COUNT($AH32:AR32)</f>
        <v>4</v>
      </c>
      <c r="BG32" s="4">
        <f>COUNT($AH32:AS32)</f>
        <v>4</v>
      </c>
      <c r="BH32" s="4">
        <f t="shared" si="29"/>
        <v>4</v>
      </c>
      <c r="BJ32" s="4">
        <f>IFERROR(HLOOKUP(BJ$1,$AV32:$BG$178,ROWS($AV32:$AV$178),0),"")</f>
        <v>1080701</v>
      </c>
      <c r="BK32" s="4">
        <f>IFERROR(HLOOKUP(BK$1,$AV32:$BH$178,ROWS($AV32:$AV$178),0),"")</f>
        <v>1090701</v>
      </c>
      <c r="BL32" s="4">
        <f>IFERROR(HLOOKUP(BL$1,$AV32:$BG$178,ROWS($AV32:$AV$178),0),"")</f>
        <v>1130701</v>
      </c>
      <c r="BM32" s="4">
        <f>IFERROR(HLOOKUP(BM$1,$AV32:$BH$178,ROWS($AV32:$AV$178),0),"")</f>
        <v>1140701</v>
      </c>
      <c r="BN32" s="4" t="str">
        <f>IFERROR(HLOOKUP(BN$1,$AV32:$BG$178,ROWS($AV32:$AV$178),0),"")</f>
        <v/>
      </c>
      <c r="BO32" s="4" t="str">
        <f>IFERROR(HLOOKUP(BO$1,$AV32:$BH$178,ROWS($AV32:$AV$178),0),"")</f>
        <v/>
      </c>
      <c r="BT32" s="4" t="str">
        <f t="shared" si="30"/>
        <v>if(Name() == ~CMC-BOM~) { includeOK = (DateNum() &gt;= 1080701 AND DateNum() &lt; 1090701) OR (DateNum() &gt;= 1130701 AND DateNum() &lt; 1140701); }</v>
      </c>
    </row>
    <row r="33" spans="1:72" x14ac:dyDescent="0.45">
      <c r="A33">
        <v>2009</v>
      </c>
      <c r="C33" s="4"/>
      <c r="F33" s="4" t="s">
        <v>23734</v>
      </c>
      <c r="G33" s="4">
        <f t="shared" si="15"/>
        <v>0</v>
      </c>
      <c r="H33" s="4">
        <f t="shared" ref="H33:H64" si="32">IFERROR(IF(VLOOKUP(F33,$C$34:$C$63,1,0)=F33,1,0),0)</f>
        <v>1</v>
      </c>
      <c r="I33" s="4">
        <f t="shared" ref="I33:I64" si="33">IFERROR(IF(VLOOKUP(F33,$C$65:$C$94,1,0)=F33,1,0),0)</f>
        <v>1</v>
      </c>
      <c r="J33" s="4">
        <f t="shared" ref="J33:J64" si="34">IFERROR(IF(VLOOKUP(F33,$C$96:$C$125,1,0)=F33,1,0),0)</f>
        <v>1</v>
      </c>
      <c r="K33" s="4">
        <f t="shared" ref="K33:K64" si="35">IFERROR(IF(VLOOKUP(F33,$C$127:$C$156,1,0)=F33,1,0),0)</f>
        <v>1</v>
      </c>
      <c r="L33" s="4">
        <f t="shared" ref="L33:L64" si="36">IFERROR(IF(VLOOKUP(F33,$C$158:$C$187,1,0)=F33,1,0),0)</f>
        <v>1</v>
      </c>
      <c r="M33" s="4">
        <f t="shared" ref="M33:M64" si="37">IFERROR(IF(VLOOKUP(F33,$C$189:$C$218,1,0)=F33,1,0),0)</f>
        <v>0</v>
      </c>
      <c r="N33" s="4">
        <f t="shared" ref="N33:N64" si="38">IFERROR(IF(VLOOKUP(F33,$C$220:$C$249,1,0)=F33,1,0),0)</f>
        <v>0</v>
      </c>
      <c r="O33" s="4">
        <f t="shared" ref="O33:O64" si="39">IFERROR(IF(VLOOKUP(F33,$C$251:$C$280,1,0)=F33,1,0),0)</f>
        <v>0</v>
      </c>
      <c r="P33" s="4">
        <f t="shared" ref="P33:P64" si="40">IFERROR(IF(VLOOKUP(F33,$C$282:$C$311,1,0)=F33,1,0),0)</f>
        <v>0</v>
      </c>
      <c r="Q33" s="4">
        <f t="shared" si="25"/>
        <v>0</v>
      </c>
      <c r="R33" s="4">
        <f t="shared" si="26"/>
        <v>0</v>
      </c>
      <c r="T33" s="4">
        <f>IF(SUM($S33:S33)&gt;0,IF(AND(G33=1,F33&lt;&gt;1),1,IF(AND(G33=0,F33&lt;&gt;0),-1,0)),IF(AND(G33=1,F33&lt;&gt;1),1,0))</f>
        <v>0</v>
      </c>
      <c r="U33" s="4">
        <f>IF(SUM($S33:T33)&gt;0,IF(AND(H33=1,G33&lt;&gt;1),1,IF(AND(H33=0,G33&lt;&gt;0),-1,0)),IF(AND(H33=1,G33&lt;&gt;1),1,0))</f>
        <v>1</v>
      </c>
      <c r="V33" s="4">
        <f>IF(SUM($S33:U33)&gt;0,IF(AND(I33=1,H33&lt;&gt;1),1,IF(AND(I33=0,H33&lt;&gt;0),-1,0)),IF(AND(I33=1,H33&lt;&gt;1),1,0))</f>
        <v>0</v>
      </c>
      <c r="W33" s="4">
        <f>IF(SUM($S33:V33)&gt;0,IF(AND(J33=1,I33&lt;&gt;1),1,IF(AND(J33=0,I33&lt;&gt;0),-1,0)),IF(AND(J33=1,I33&lt;&gt;1),1,0))</f>
        <v>0</v>
      </c>
      <c r="X33" s="4">
        <f>IF(SUM($S33:W33)&gt;0,IF(AND(K33=1,J33&lt;&gt;1),1,IF(AND(K33=0,J33&lt;&gt;0),-1,0)),IF(AND(K33=1,J33&lt;&gt;1),1,0))</f>
        <v>0</v>
      </c>
      <c r="Y33" s="4">
        <f>IF(SUM($S33:X33)&gt;0,IF(AND(L33=1,K33&lt;&gt;1),1,IF(AND(L33=0,K33&lt;&gt;0),-1,0)),IF(AND(L33=1,K33&lt;&gt;1),1,0))</f>
        <v>0</v>
      </c>
      <c r="Z33" s="4">
        <f>IF(SUM($S33:Y33)&gt;0,IF(AND(M33=1,L33&lt;&gt;1),1,IF(AND(M33=0,L33&lt;&gt;0),-1,0)),IF(AND(M33=1,L33&lt;&gt;1),1,0))</f>
        <v>-1</v>
      </c>
      <c r="AA33" s="4">
        <f>IF(SUM($S33:Z33)&gt;0,IF(AND(N33=1,M33&lt;&gt;1),1,IF(AND(N33=0,M33&lt;&gt;0),-1,0)),IF(AND(N33=1,M33&lt;&gt;1),1,0))</f>
        <v>0</v>
      </c>
      <c r="AB33" s="4">
        <f>IF(SUM($S33:AA33)&gt;0,IF(AND(O33=1,N33&lt;&gt;1),1,IF(AND(O33=0,N33&lt;&gt;0),-1,0)),IF(AND(O33=1,N33&lt;&gt;1),1,0))</f>
        <v>0</v>
      </c>
      <c r="AC33" s="4">
        <f>IF(SUM($S33:AB33)&gt;0,IF(AND(P33=1,O33&lt;&gt;1),1,IF(AND(P33=0,O33&lt;&gt;0),-1,0)),IF(AND(P33=1,O33&lt;&gt;1),1,0))</f>
        <v>0</v>
      </c>
      <c r="AD33" s="4">
        <f>IF(SUM($S33:AC33)&gt;0,IF(AND(Q33=1,P33&lt;&gt;1),1,IF(AND(Q33=0,P33&lt;&gt;0),-1,0)),IF(AND(Q33=1,P33&lt;&gt;1),1,0))</f>
        <v>0</v>
      </c>
      <c r="AE33" s="4">
        <f>IF(SUM($S33:AD33)&gt;0,IF(AND(R33=1,Q33&lt;&gt;1),1,IF(AND(R33=0,Q33&lt;&gt;0),-1,0)),IF(AND(R33=1,Q33&lt;&gt;1),1,0))</f>
        <v>0</v>
      </c>
      <c r="AF33" s="4">
        <f t="shared" si="27"/>
        <v>1</v>
      </c>
      <c r="AH33" s="4" t="str">
        <f t="shared" si="2"/>
        <v/>
      </c>
      <c r="AI33" s="4">
        <f t="shared" si="3"/>
        <v>1090701</v>
      </c>
      <c r="AJ33" s="4" t="str">
        <f t="shared" si="4"/>
        <v/>
      </c>
      <c r="AK33" s="4" t="str">
        <f t="shared" si="5"/>
        <v/>
      </c>
      <c r="AL33" s="4" t="str">
        <f t="shared" si="6"/>
        <v/>
      </c>
      <c r="AM33" s="4" t="str">
        <f t="shared" si="7"/>
        <v/>
      </c>
      <c r="AN33" s="4">
        <f t="shared" si="8"/>
        <v>1140701</v>
      </c>
      <c r="AO33" s="4" t="str">
        <f t="shared" si="9"/>
        <v/>
      </c>
      <c r="AP33" s="4" t="str">
        <f t="shared" si="10"/>
        <v/>
      </c>
      <c r="AQ33" s="4" t="str">
        <f t="shared" si="11"/>
        <v/>
      </c>
      <c r="AR33" s="4" t="str">
        <f t="shared" si="12"/>
        <v/>
      </c>
      <c r="AS33" s="4" t="str">
        <f t="shared" si="13"/>
        <v/>
      </c>
      <c r="AT33" s="4" t="str">
        <f t="shared" si="28"/>
        <v/>
      </c>
      <c r="AV33" s="4">
        <f>COUNT($AH33:AH33)</f>
        <v>0</v>
      </c>
      <c r="AW33" s="4">
        <f>COUNT($AH33:AI33)</f>
        <v>1</v>
      </c>
      <c r="AX33" s="4">
        <f>COUNT($AH33:AJ33)</f>
        <v>1</v>
      </c>
      <c r="AY33" s="4">
        <f>COUNT($AH33:AK33)</f>
        <v>1</v>
      </c>
      <c r="AZ33" s="4">
        <f>COUNT($AH33:AL33)</f>
        <v>1</v>
      </c>
      <c r="BA33" s="4">
        <f>COUNT($AH33:AM33)</f>
        <v>1</v>
      </c>
      <c r="BB33" s="4">
        <f>COUNT($AH33:AN33)</f>
        <v>2</v>
      </c>
      <c r="BC33" s="4">
        <f>COUNT($AH33:AO33)</f>
        <v>2</v>
      </c>
      <c r="BD33" s="4">
        <f>COUNT($AH33:AP33)</f>
        <v>2</v>
      </c>
      <c r="BE33" s="4">
        <f>COUNT($AH33:AQ33)</f>
        <v>2</v>
      </c>
      <c r="BF33" s="4">
        <f>COUNT($AH33:AR33)</f>
        <v>2</v>
      </c>
      <c r="BG33" s="4">
        <f>COUNT($AH33:AS33)</f>
        <v>2</v>
      </c>
      <c r="BH33" s="4">
        <f t="shared" si="29"/>
        <v>2</v>
      </c>
      <c r="BJ33" s="4">
        <f>IFERROR(HLOOKUP(BJ$1,$AV33:$BG$178,ROWS($AV33:$AV$178),0),"")</f>
        <v>1090701</v>
      </c>
      <c r="BK33" s="4">
        <f>IFERROR(HLOOKUP(BK$1,$AV33:$BH$178,ROWS($AV33:$AV$178),0),"")</f>
        <v>1140701</v>
      </c>
      <c r="BL33" s="4" t="str">
        <f>IFERROR(HLOOKUP(BL$1,$AV33:$BG$178,ROWS($AV33:$AV$178),0),"")</f>
        <v/>
      </c>
      <c r="BM33" s="4" t="str">
        <f>IFERROR(HLOOKUP(BM$1,$AV33:$BH$178,ROWS($AV33:$AV$178),0),"")</f>
        <v/>
      </c>
      <c r="BN33" s="4" t="str">
        <f>IFERROR(HLOOKUP(BN$1,$AV33:$BG$178,ROWS($AV33:$AV$178),0),"")</f>
        <v/>
      </c>
      <c r="BO33" s="4" t="str">
        <f>IFERROR(HLOOKUP(BO$1,$AV33:$BH$178,ROWS($AV33:$AV$178),0),"")</f>
        <v/>
      </c>
      <c r="BT33" s="4" t="str">
        <f t="shared" si="30"/>
        <v>if(Name() == ~GEPIL-BOM~) { includeOK = (DateNum() &gt;= 1090701 AND DateNum() &lt; 1140701); }</v>
      </c>
    </row>
    <row r="34" spans="1:72" x14ac:dyDescent="0.45">
      <c r="B34" s="4" t="str">
        <f>[1]Backtest!$X15</f>
        <v>Colgate-Palmolive (India) Ltd.</v>
      </c>
      <c r="C34" s="4" t="str">
        <f>VLOOKUP(B34,Sheet3!$C$3:$G$7520,5,FALSE)</f>
        <v>COLPAL-BOM</v>
      </c>
      <c r="D34" s="4" t="str">
        <f t="shared" si="14"/>
        <v>COLPAL-BOM,</v>
      </c>
      <c r="F34" s="4" t="s">
        <v>19042</v>
      </c>
      <c r="G34" s="4">
        <f t="shared" si="15"/>
        <v>0</v>
      </c>
      <c r="H34" s="4">
        <f t="shared" si="32"/>
        <v>1</v>
      </c>
      <c r="I34" s="4">
        <f t="shared" si="33"/>
        <v>0</v>
      </c>
      <c r="J34" s="4">
        <f t="shared" si="34"/>
        <v>0</v>
      </c>
      <c r="K34" s="4">
        <f t="shared" si="35"/>
        <v>0</v>
      </c>
      <c r="L34" s="4">
        <f t="shared" si="36"/>
        <v>0</v>
      </c>
      <c r="M34" s="4">
        <f t="shared" si="37"/>
        <v>0</v>
      </c>
      <c r="N34" s="4">
        <f t="shared" si="38"/>
        <v>0</v>
      </c>
      <c r="O34" s="4">
        <f t="shared" si="39"/>
        <v>0</v>
      </c>
      <c r="P34" s="4">
        <f t="shared" si="40"/>
        <v>0</v>
      </c>
      <c r="Q34" s="4">
        <f t="shared" si="25"/>
        <v>0</v>
      </c>
      <c r="R34" s="4">
        <f t="shared" si="26"/>
        <v>0</v>
      </c>
      <c r="T34" s="4">
        <f>IF(SUM($S34:S34)&gt;0,IF(AND(G34=1,F34&lt;&gt;1),1,IF(AND(G34=0,F34&lt;&gt;0),-1,0)),IF(AND(G34=1,F34&lt;&gt;1),1,0))</f>
        <v>0</v>
      </c>
      <c r="U34" s="4">
        <f>IF(SUM($S34:T34)&gt;0,IF(AND(H34=1,G34&lt;&gt;1),1,IF(AND(H34=0,G34&lt;&gt;0),-1,0)),IF(AND(H34=1,G34&lt;&gt;1),1,0))</f>
        <v>1</v>
      </c>
      <c r="V34" s="4">
        <f>IF(SUM($S34:U34)&gt;0,IF(AND(I34=1,H34&lt;&gt;1),1,IF(AND(I34=0,H34&lt;&gt;0),-1,0)),IF(AND(I34=1,H34&lt;&gt;1),1,0))</f>
        <v>-1</v>
      </c>
      <c r="W34" s="4">
        <f>IF(SUM($S34:V34)&gt;0,IF(AND(J34=1,I34&lt;&gt;1),1,IF(AND(J34=0,I34&lt;&gt;0),-1,0)),IF(AND(J34=1,I34&lt;&gt;1),1,0))</f>
        <v>0</v>
      </c>
      <c r="X34" s="4">
        <f>IF(SUM($S34:W34)&gt;0,IF(AND(K34=1,J34&lt;&gt;1),1,IF(AND(K34=0,J34&lt;&gt;0),-1,0)),IF(AND(K34=1,J34&lt;&gt;1),1,0))</f>
        <v>0</v>
      </c>
      <c r="Y34" s="4">
        <f>IF(SUM($S34:X34)&gt;0,IF(AND(L34=1,K34&lt;&gt;1),1,IF(AND(L34=0,K34&lt;&gt;0),-1,0)),IF(AND(L34=1,K34&lt;&gt;1),1,0))</f>
        <v>0</v>
      </c>
      <c r="Z34" s="4">
        <f>IF(SUM($S34:Y34)&gt;0,IF(AND(M34=1,L34&lt;&gt;1),1,IF(AND(M34=0,L34&lt;&gt;0),-1,0)),IF(AND(M34=1,L34&lt;&gt;1),1,0))</f>
        <v>0</v>
      </c>
      <c r="AA34" s="4">
        <f>IF(SUM($S34:Z34)&gt;0,IF(AND(N34=1,M34&lt;&gt;1),1,IF(AND(N34=0,M34&lt;&gt;0),-1,0)),IF(AND(N34=1,M34&lt;&gt;1),1,0))</f>
        <v>0</v>
      </c>
      <c r="AB34" s="4">
        <f>IF(SUM($S34:AA34)&gt;0,IF(AND(O34=1,N34&lt;&gt;1),1,IF(AND(O34=0,N34&lt;&gt;0),-1,0)),IF(AND(O34=1,N34&lt;&gt;1),1,0))</f>
        <v>0</v>
      </c>
      <c r="AC34" s="4">
        <f>IF(SUM($S34:AB34)&gt;0,IF(AND(P34=1,O34&lt;&gt;1),1,IF(AND(P34=0,O34&lt;&gt;0),-1,0)),IF(AND(P34=1,O34&lt;&gt;1),1,0))</f>
        <v>0</v>
      </c>
      <c r="AD34" s="4">
        <f>IF(SUM($S34:AC34)&gt;0,IF(AND(Q34=1,P34&lt;&gt;1),1,IF(AND(Q34=0,P34&lt;&gt;0),-1,0)),IF(AND(Q34=1,P34&lt;&gt;1),1,0))</f>
        <v>0</v>
      </c>
      <c r="AE34" s="4">
        <f>IF(SUM($S34:AD34)&gt;0,IF(AND(R34=1,Q34&lt;&gt;1),1,IF(AND(R34=0,Q34&lt;&gt;0),-1,0)),IF(AND(R34=1,Q34&lt;&gt;1),1,0))</f>
        <v>0</v>
      </c>
      <c r="AF34" s="4">
        <f t="shared" si="27"/>
        <v>1</v>
      </c>
      <c r="AH34" s="4" t="str">
        <f t="shared" si="2"/>
        <v/>
      </c>
      <c r="AI34" s="4">
        <f t="shared" si="3"/>
        <v>1090701</v>
      </c>
      <c r="AJ34" s="4">
        <f t="shared" si="4"/>
        <v>1100701</v>
      </c>
      <c r="AK34" s="4" t="str">
        <f t="shared" si="5"/>
        <v/>
      </c>
      <c r="AL34" s="4" t="str">
        <f t="shared" si="6"/>
        <v/>
      </c>
      <c r="AM34" s="4" t="str">
        <f t="shared" si="7"/>
        <v/>
      </c>
      <c r="AN34" s="4" t="str">
        <f t="shared" si="8"/>
        <v/>
      </c>
      <c r="AO34" s="4" t="str">
        <f t="shared" si="9"/>
        <v/>
      </c>
      <c r="AP34" s="4" t="str">
        <f t="shared" si="10"/>
        <v/>
      </c>
      <c r="AQ34" s="4" t="str">
        <f t="shared" si="11"/>
        <v/>
      </c>
      <c r="AR34" s="4" t="str">
        <f t="shared" si="12"/>
        <v/>
      </c>
      <c r="AS34" s="4" t="str">
        <f t="shared" si="13"/>
        <v/>
      </c>
      <c r="AT34" s="4" t="str">
        <f t="shared" si="28"/>
        <v/>
      </c>
      <c r="AV34" s="4">
        <f>COUNT($AH34:AH34)</f>
        <v>0</v>
      </c>
      <c r="AW34" s="4">
        <f>COUNT($AH34:AI34)</f>
        <v>1</v>
      </c>
      <c r="AX34" s="4">
        <f>COUNT($AH34:AJ34)</f>
        <v>2</v>
      </c>
      <c r="AY34" s="4">
        <f>COUNT($AH34:AK34)</f>
        <v>2</v>
      </c>
      <c r="AZ34" s="4">
        <f>COUNT($AH34:AL34)</f>
        <v>2</v>
      </c>
      <c r="BA34" s="4">
        <f>COUNT($AH34:AM34)</f>
        <v>2</v>
      </c>
      <c r="BB34" s="4">
        <f>COUNT($AH34:AN34)</f>
        <v>2</v>
      </c>
      <c r="BC34" s="4">
        <f>COUNT($AH34:AO34)</f>
        <v>2</v>
      </c>
      <c r="BD34" s="4">
        <f>COUNT($AH34:AP34)</f>
        <v>2</v>
      </c>
      <c r="BE34" s="4">
        <f>COUNT($AH34:AQ34)</f>
        <v>2</v>
      </c>
      <c r="BF34" s="4">
        <f>COUNT($AH34:AR34)</f>
        <v>2</v>
      </c>
      <c r="BG34" s="4">
        <f>COUNT($AH34:AS34)</f>
        <v>2</v>
      </c>
      <c r="BH34" s="4">
        <f t="shared" si="29"/>
        <v>2</v>
      </c>
      <c r="BJ34" s="4">
        <f>IFERROR(HLOOKUP(BJ$1,$AV34:$BG$178,ROWS($AV34:$AV$178),0),"")</f>
        <v>1090701</v>
      </c>
      <c r="BK34" s="4">
        <f>IFERROR(HLOOKUP(BK$1,$AV34:$BH$178,ROWS($AV34:$AV$178),0),"")</f>
        <v>1100701</v>
      </c>
      <c r="BL34" s="4" t="str">
        <f>IFERROR(HLOOKUP(BL$1,$AV34:$BG$178,ROWS($AV34:$AV$178),0),"")</f>
        <v/>
      </c>
      <c r="BM34" s="4" t="str">
        <f>IFERROR(HLOOKUP(BM$1,$AV34:$BH$178,ROWS($AV34:$AV$178),0),"")</f>
        <v/>
      </c>
      <c r="BN34" s="4" t="str">
        <f>IFERROR(HLOOKUP(BN$1,$AV34:$BG$178,ROWS($AV34:$AV$178),0),"")</f>
        <v/>
      </c>
      <c r="BO34" s="4" t="str">
        <f>IFERROR(HLOOKUP(BO$1,$AV34:$BH$178,ROWS($AV34:$AV$178),0),"")</f>
        <v/>
      </c>
      <c r="BT34" s="4" t="str">
        <f t="shared" si="30"/>
        <v>if(Name() == ~EIDPARRY-BOM~) { includeOK = (DateNum() &gt;= 1090701 AND DateNum() &lt; 1100701); }</v>
      </c>
    </row>
    <row r="35" spans="1:72" x14ac:dyDescent="0.45">
      <c r="B35" s="4" t="str">
        <f>[1]Backtest!$X16</f>
        <v>Blue Star Ltd.</v>
      </c>
      <c r="C35" s="4" t="str">
        <f>VLOOKUP(B35,Sheet3!$C$3:$G$7520,5,FALSE)</f>
        <v>BLUESTARCO-BOM</v>
      </c>
      <c r="D35" s="4" t="str">
        <f t="shared" ref="D35:D63" si="41">C35&amp;","</f>
        <v>BLUESTARCO-BOM,</v>
      </c>
      <c r="F35" s="4" t="s">
        <v>18841</v>
      </c>
      <c r="G35" s="4">
        <f t="shared" si="15"/>
        <v>0</v>
      </c>
      <c r="H35" s="4">
        <f t="shared" si="32"/>
        <v>1</v>
      </c>
      <c r="I35" s="4">
        <f t="shared" si="33"/>
        <v>1</v>
      </c>
      <c r="J35" s="4">
        <f t="shared" si="34"/>
        <v>1</v>
      </c>
      <c r="K35" s="4">
        <f t="shared" si="35"/>
        <v>1</v>
      </c>
      <c r="L35" s="4">
        <f t="shared" si="36"/>
        <v>1</v>
      </c>
      <c r="M35" s="4">
        <f t="shared" si="37"/>
        <v>0</v>
      </c>
      <c r="N35" s="4">
        <f t="shared" si="38"/>
        <v>0</v>
      </c>
      <c r="O35" s="4">
        <f t="shared" si="39"/>
        <v>0</v>
      </c>
      <c r="P35" s="4">
        <f t="shared" si="40"/>
        <v>0</v>
      </c>
      <c r="Q35" s="4">
        <f t="shared" si="25"/>
        <v>0</v>
      </c>
      <c r="R35" s="4">
        <f t="shared" si="26"/>
        <v>0</v>
      </c>
      <c r="T35" s="4">
        <f>IF(SUM($S35:S35)&gt;0,IF(AND(G35=1,F35&lt;&gt;1),1,IF(AND(G35=0,F35&lt;&gt;0),-1,0)),IF(AND(G35=1,F35&lt;&gt;1),1,0))</f>
        <v>0</v>
      </c>
      <c r="U35" s="4">
        <f>IF(SUM($S35:T35)&gt;0,IF(AND(H35=1,G35&lt;&gt;1),1,IF(AND(H35=0,G35&lt;&gt;0),-1,0)),IF(AND(H35=1,G35&lt;&gt;1),1,0))</f>
        <v>1</v>
      </c>
      <c r="V35" s="4">
        <f>IF(SUM($S35:U35)&gt;0,IF(AND(I35=1,H35&lt;&gt;1),1,IF(AND(I35=0,H35&lt;&gt;0),-1,0)),IF(AND(I35=1,H35&lt;&gt;1),1,0))</f>
        <v>0</v>
      </c>
      <c r="W35" s="4">
        <f>IF(SUM($S35:V35)&gt;0,IF(AND(J35=1,I35&lt;&gt;1),1,IF(AND(J35=0,I35&lt;&gt;0),-1,0)),IF(AND(J35=1,I35&lt;&gt;1),1,0))</f>
        <v>0</v>
      </c>
      <c r="X35" s="4">
        <f>IF(SUM($S35:W35)&gt;0,IF(AND(K35=1,J35&lt;&gt;1),1,IF(AND(K35=0,J35&lt;&gt;0),-1,0)),IF(AND(K35=1,J35&lt;&gt;1),1,0))</f>
        <v>0</v>
      </c>
      <c r="Y35" s="4">
        <f>IF(SUM($S35:X35)&gt;0,IF(AND(L35=1,K35&lt;&gt;1),1,IF(AND(L35=0,K35&lt;&gt;0),-1,0)),IF(AND(L35=1,K35&lt;&gt;1),1,0))</f>
        <v>0</v>
      </c>
      <c r="Z35" s="4">
        <f>IF(SUM($S35:Y35)&gt;0,IF(AND(M35=1,L35&lt;&gt;1),1,IF(AND(M35=0,L35&lt;&gt;0),-1,0)),IF(AND(M35=1,L35&lt;&gt;1),1,0))</f>
        <v>-1</v>
      </c>
      <c r="AA35" s="4">
        <f>IF(SUM($S35:Z35)&gt;0,IF(AND(N35=1,M35&lt;&gt;1),1,IF(AND(N35=0,M35&lt;&gt;0),-1,0)),IF(AND(N35=1,M35&lt;&gt;1),1,0))</f>
        <v>0</v>
      </c>
      <c r="AB35" s="4">
        <f>IF(SUM($S35:AA35)&gt;0,IF(AND(O35=1,N35&lt;&gt;1),1,IF(AND(O35=0,N35&lt;&gt;0),-1,0)),IF(AND(O35=1,N35&lt;&gt;1),1,0))</f>
        <v>0</v>
      </c>
      <c r="AC35" s="4">
        <f>IF(SUM($S35:AB35)&gt;0,IF(AND(P35=1,O35&lt;&gt;1),1,IF(AND(P35=0,O35&lt;&gt;0),-1,0)),IF(AND(P35=1,O35&lt;&gt;1),1,0))</f>
        <v>0</v>
      </c>
      <c r="AD35" s="4">
        <f>IF(SUM($S35:AC35)&gt;0,IF(AND(Q35=1,P35&lt;&gt;1),1,IF(AND(Q35=0,P35&lt;&gt;0),-1,0)),IF(AND(Q35=1,P35&lt;&gt;1),1,0))</f>
        <v>0</v>
      </c>
      <c r="AE35" s="4">
        <f>IF(SUM($S35:AD35)&gt;0,IF(AND(R35=1,Q35&lt;&gt;1),1,IF(AND(R35=0,Q35&lt;&gt;0),-1,0)),IF(AND(R35=1,Q35&lt;&gt;1),1,0))</f>
        <v>0</v>
      </c>
      <c r="AF35" s="4">
        <f t="shared" si="27"/>
        <v>1</v>
      </c>
      <c r="AH35" s="4" t="str">
        <f t="shared" ref="AH35:AH66" si="42">IF(T35&lt;&gt;0,T$178,"")</f>
        <v/>
      </c>
      <c r="AI35" s="4">
        <f t="shared" ref="AI35:AI66" si="43">IF(U35&lt;&gt;0,U$178,"")</f>
        <v>1090701</v>
      </c>
      <c r="AJ35" s="4" t="str">
        <f t="shared" ref="AJ35:AJ66" si="44">IF(V35&lt;&gt;0,V$178,"")</f>
        <v/>
      </c>
      <c r="AK35" s="4" t="str">
        <f t="shared" ref="AK35:AK66" si="45">IF(W35&lt;&gt;0,W$178,"")</f>
        <v/>
      </c>
      <c r="AL35" s="4" t="str">
        <f t="shared" ref="AL35:AL66" si="46">IF(X35&lt;&gt;0,X$178,"")</f>
        <v/>
      </c>
      <c r="AM35" s="4" t="str">
        <f t="shared" ref="AM35:AM66" si="47">IF(Y35&lt;&gt;0,Y$178,"")</f>
        <v/>
      </c>
      <c r="AN35" s="4">
        <f t="shared" ref="AN35:AN66" si="48">IF(Z35&lt;&gt;0,Z$178,"")</f>
        <v>1140701</v>
      </c>
      <c r="AO35" s="4" t="str">
        <f t="shared" ref="AO35:AO66" si="49">IF(AA35&lt;&gt;0,AA$178,"")</f>
        <v/>
      </c>
      <c r="AP35" s="4" t="str">
        <f t="shared" ref="AP35:AP66" si="50">IF(AB35&lt;&gt;0,AB$178,"")</f>
        <v/>
      </c>
      <c r="AQ35" s="4" t="str">
        <f t="shared" ref="AQ35:AQ66" si="51">IF(AC35&lt;&gt;0,AC$178,"")</f>
        <v/>
      </c>
      <c r="AR35" s="4" t="str">
        <f t="shared" ref="AR35:AR66" si="52">IF(AD35&lt;&gt;0,AD$178,"")</f>
        <v/>
      </c>
      <c r="AS35" s="4" t="str">
        <f t="shared" ref="AS35:AS66" si="53">IF(AE35&lt;&gt;0,AE$178,"")</f>
        <v/>
      </c>
      <c r="AT35" s="4" t="str">
        <f t="shared" si="28"/>
        <v/>
      </c>
      <c r="AV35" s="4">
        <f>COUNT($AH35:AH35)</f>
        <v>0</v>
      </c>
      <c r="AW35" s="4">
        <f>COUNT($AH35:AI35)</f>
        <v>1</v>
      </c>
      <c r="AX35" s="4">
        <f>COUNT($AH35:AJ35)</f>
        <v>1</v>
      </c>
      <c r="AY35" s="4">
        <f>COUNT($AH35:AK35)</f>
        <v>1</v>
      </c>
      <c r="AZ35" s="4">
        <f>COUNT($AH35:AL35)</f>
        <v>1</v>
      </c>
      <c r="BA35" s="4">
        <f>COUNT($AH35:AM35)</f>
        <v>1</v>
      </c>
      <c r="BB35" s="4">
        <f>COUNT($AH35:AN35)</f>
        <v>2</v>
      </c>
      <c r="BC35" s="4">
        <f>COUNT($AH35:AO35)</f>
        <v>2</v>
      </c>
      <c r="BD35" s="4">
        <f>COUNT($AH35:AP35)</f>
        <v>2</v>
      </c>
      <c r="BE35" s="4">
        <f>COUNT($AH35:AQ35)</f>
        <v>2</v>
      </c>
      <c r="BF35" s="4">
        <f>COUNT($AH35:AR35)</f>
        <v>2</v>
      </c>
      <c r="BG35" s="4">
        <f>COUNT($AH35:AS35)</f>
        <v>2</v>
      </c>
      <c r="BH35" s="4">
        <f t="shared" si="29"/>
        <v>2</v>
      </c>
      <c r="BJ35" s="4">
        <f>IFERROR(HLOOKUP(BJ$1,$AV35:$BG$178,ROWS($AV35:$AV$178),0),"")</f>
        <v>1090701</v>
      </c>
      <c r="BK35" s="4">
        <f>IFERROR(HLOOKUP(BK$1,$AV35:$BH$178,ROWS($AV35:$AV$178),0),"")</f>
        <v>1140701</v>
      </c>
      <c r="BL35" s="4" t="str">
        <f>IFERROR(HLOOKUP(BL$1,$AV35:$BG$178,ROWS($AV35:$AV$178),0),"")</f>
        <v/>
      </c>
      <c r="BM35" s="4" t="str">
        <f>IFERROR(HLOOKUP(BM$1,$AV35:$BH$178,ROWS($AV35:$AV$178),0),"")</f>
        <v/>
      </c>
      <c r="BN35" s="4" t="str">
        <f>IFERROR(HLOOKUP(BN$1,$AV35:$BG$178,ROWS($AV35:$AV$178),0),"")</f>
        <v/>
      </c>
      <c r="BO35" s="4" t="str">
        <f>IFERROR(HLOOKUP(BO$1,$AV35:$BH$178,ROWS($AV35:$AV$178),0),"")</f>
        <v/>
      </c>
      <c r="BT35" s="4" t="str">
        <f t="shared" si="30"/>
        <v>if(Name() == ~CUMMINSIND-BOM~) { includeOK = (DateNum() &gt;= 1090701 AND DateNum() &lt; 1140701); }</v>
      </c>
    </row>
    <row r="36" spans="1:72" x14ac:dyDescent="0.45">
      <c r="B36" s="4" t="str">
        <f>[1]Backtest!$X17</f>
        <v>Tech Mahindra Ltd.</v>
      </c>
      <c r="C36" s="4" t="str">
        <f>VLOOKUP(B36,Sheet3!$C$3:$G$7520,5,FALSE)</f>
        <v>TECHM-BOM</v>
      </c>
      <c r="D36" s="4" t="str">
        <f t="shared" si="41"/>
        <v>TECHM-BOM,</v>
      </c>
      <c r="F36" s="4" t="s">
        <v>19200</v>
      </c>
      <c r="G36" s="4">
        <f t="shared" si="15"/>
        <v>0</v>
      </c>
      <c r="H36" s="4">
        <f t="shared" si="32"/>
        <v>1</v>
      </c>
      <c r="I36" s="4">
        <f t="shared" si="33"/>
        <v>1</v>
      </c>
      <c r="J36" s="4">
        <f t="shared" si="34"/>
        <v>1</v>
      </c>
      <c r="K36" s="4">
        <f t="shared" si="35"/>
        <v>0</v>
      </c>
      <c r="L36" s="4">
        <f t="shared" si="36"/>
        <v>0</v>
      </c>
      <c r="M36" s="4">
        <f t="shared" si="37"/>
        <v>0</v>
      </c>
      <c r="N36" s="4">
        <f t="shared" si="38"/>
        <v>0</v>
      </c>
      <c r="O36" s="4">
        <f t="shared" si="39"/>
        <v>0</v>
      </c>
      <c r="P36" s="4">
        <f t="shared" si="40"/>
        <v>0</v>
      </c>
      <c r="Q36" s="4">
        <f t="shared" si="25"/>
        <v>0</v>
      </c>
      <c r="R36" s="4">
        <f t="shared" si="26"/>
        <v>0</v>
      </c>
      <c r="T36" s="4">
        <f>IF(SUM($S36:S36)&gt;0,IF(AND(G36=1,F36&lt;&gt;1),1,IF(AND(G36=0,F36&lt;&gt;0),-1,0)),IF(AND(G36=1,F36&lt;&gt;1),1,0))</f>
        <v>0</v>
      </c>
      <c r="U36" s="4">
        <f>IF(SUM($S36:T36)&gt;0,IF(AND(H36=1,G36&lt;&gt;1),1,IF(AND(H36=0,G36&lt;&gt;0),-1,0)),IF(AND(H36=1,G36&lt;&gt;1),1,0))</f>
        <v>1</v>
      </c>
      <c r="V36" s="4">
        <f>IF(SUM($S36:U36)&gt;0,IF(AND(I36=1,H36&lt;&gt;1),1,IF(AND(I36=0,H36&lt;&gt;0),-1,0)),IF(AND(I36=1,H36&lt;&gt;1),1,0))</f>
        <v>0</v>
      </c>
      <c r="W36" s="4">
        <f>IF(SUM($S36:V36)&gt;0,IF(AND(J36=1,I36&lt;&gt;1),1,IF(AND(J36=0,I36&lt;&gt;0),-1,0)),IF(AND(J36=1,I36&lt;&gt;1),1,0))</f>
        <v>0</v>
      </c>
      <c r="X36" s="4">
        <f>IF(SUM($S36:W36)&gt;0,IF(AND(K36=1,J36&lt;&gt;1),1,IF(AND(K36=0,J36&lt;&gt;0),-1,0)),IF(AND(K36=1,J36&lt;&gt;1),1,0))</f>
        <v>-1</v>
      </c>
      <c r="Y36" s="4">
        <f>IF(SUM($S36:X36)&gt;0,IF(AND(L36=1,K36&lt;&gt;1),1,IF(AND(L36=0,K36&lt;&gt;0),-1,0)),IF(AND(L36=1,K36&lt;&gt;1),1,0))</f>
        <v>0</v>
      </c>
      <c r="Z36" s="4">
        <f>IF(SUM($S36:Y36)&gt;0,IF(AND(M36=1,L36&lt;&gt;1),1,IF(AND(M36=0,L36&lt;&gt;0),-1,0)),IF(AND(M36=1,L36&lt;&gt;1),1,0))</f>
        <v>0</v>
      </c>
      <c r="AA36" s="4">
        <f>IF(SUM($S36:Z36)&gt;0,IF(AND(N36=1,M36&lt;&gt;1),1,IF(AND(N36=0,M36&lt;&gt;0),-1,0)),IF(AND(N36=1,M36&lt;&gt;1),1,0))</f>
        <v>0</v>
      </c>
      <c r="AB36" s="4">
        <f>IF(SUM($S36:AA36)&gt;0,IF(AND(O36=1,N36&lt;&gt;1),1,IF(AND(O36=0,N36&lt;&gt;0),-1,0)),IF(AND(O36=1,N36&lt;&gt;1),1,0))</f>
        <v>0</v>
      </c>
      <c r="AC36" s="4">
        <f>IF(SUM($S36:AB36)&gt;0,IF(AND(P36=1,O36&lt;&gt;1),1,IF(AND(P36=0,O36&lt;&gt;0),-1,0)),IF(AND(P36=1,O36&lt;&gt;1),1,0))</f>
        <v>0</v>
      </c>
      <c r="AD36" s="4">
        <f>IF(SUM($S36:AC36)&gt;0,IF(AND(Q36=1,P36&lt;&gt;1),1,IF(AND(Q36=0,P36&lt;&gt;0),-1,0)),IF(AND(Q36=1,P36&lt;&gt;1),1,0))</f>
        <v>0</v>
      </c>
      <c r="AE36" s="4">
        <f>IF(SUM($S36:AD36)&gt;0,IF(AND(R36=1,Q36&lt;&gt;1),1,IF(AND(R36=0,Q36&lt;&gt;0),-1,0)),IF(AND(R36=1,Q36&lt;&gt;1),1,0))</f>
        <v>0</v>
      </c>
      <c r="AF36" s="4">
        <f t="shared" si="27"/>
        <v>1</v>
      </c>
      <c r="AH36" s="4" t="str">
        <f t="shared" si="42"/>
        <v/>
      </c>
      <c r="AI36" s="4">
        <f t="shared" si="43"/>
        <v>1090701</v>
      </c>
      <c r="AJ36" s="4" t="str">
        <f t="shared" si="44"/>
        <v/>
      </c>
      <c r="AK36" s="4" t="str">
        <f t="shared" si="45"/>
        <v/>
      </c>
      <c r="AL36" s="4">
        <f t="shared" si="46"/>
        <v>1120701</v>
      </c>
      <c r="AM36" s="4" t="str">
        <f t="shared" si="47"/>
        <v/>
      </c>
      <c r="AN36" s="4" t="str">
        <f t="shared" si="48"/>
        <v/>
      </c>
      <c r="AO36" s="4" t="str">
        <f t="shared" si="49"/>
        <v/>
      </c>
      <c r="AP36" s="4" t="str">
        <f t="shared" si="50"/>
        <v/>
      </c>
      <c r="AQ36" s="4" t="str">
        <f t="shared" si="51"/>
        <v/>
      </c>
      <c r="AR36" s="4" t="str">
        <f t="shared" si="52"/>
        <v/>
      </c>
      <c r="AS36" s="4" t="str">
        <f t="shared" si="53"/>
        <v/>
      </c>
      <c r="AT36" s="4" t="str">
        <f t="shared" si="28"/>
        <v/>
      </c>
      <c r="AV36" s="4">
        <f>COUNT($AH36:AH36)</f>
        <v>0</v>
      </c>
      <c r="AW36" s="4">
        <f>COUNT($AH36:AI36)</f>
        <v>1</v>
      </c>
      <c r="AX36" s="4">
        <f>COUNT($AH36:AJ36)</f>
        <v>1</v>
      </c>
      <c r="AY36" s="4">
        <f>COUNT($AH36:AK36)</f>
        <v>1</v>
      </c>
      <c r="AZ36" s="4">
        <f>COUNT($AH36:AL36)</f>
        <v>2</v>
      </c>
      <c r="BA36" s="4">
        <f>COUNT($AH36:AM36)</f>
        <v>2</v>
      </c>
      <c r="BB36" s="4">
        <f>COUNT($AH36:AN36)</f>
        <v>2</v>
      </c>
      <c r="BC36" s="4">
        <f>COUNT($AH36:AO36)</f>
        <v>2</v>
      </c>
      <c r="BD36" s="4">
        <f>COUNT($AH36:AP36)</f>
        <v>2</v>
      </c>
      <c r="BE36" s="4">
        <f>COUNT($AH36:AQ36)</f>
        <v>2</v>
      </c>
      <c r="BF36" s="4">
        <f>COUNT($AH36:AR36)</f>
        <v>2</v>
      </c>
      <c r="BG36" s="4">
        <f>COUNT($AH36:AS36)</f>
        <v>2</v>
      </c>
      <c r="BH36" s="4">
        <f t="shared" si="29"/>
        <v>2</v>
      </c>
      <c r="BJ36" s="4">
        <f>IFERROR(HLOOKUP(BJ$1,$AV36:$BG$178,ROWS($AV36:$AV$178),0),"")</f>
        <v>1090701</v>
      </c>
      <c r="BK36" s="4">
        <f>IFERROR(HLOOKUP(BK$1,$AV36:$BH$178,ROWS($AV36:$AV$178),0),"")</f>
        <v>1120701</v>
      </c>
      <c r="BL36" s="4" t="str">
        <f>IFERROR(HLOOKUP(BL$1,$AV36:$BG$178,ROWS($AV36:$AV$178),0),"")</f>
        <v/>
      </c>
      <c r="BM36" s="4" t="str">
        <f>IFERROR(HLOOKUP(BM$1,$AV36:$BH$178,ROWS($AV36:$AV$178),0),"")</f>
        <v/>
      </c>
      <c r="BN36" s="4" t="str">
        <f>IFERROR(HLOOKUP(BN$1,$AV36:$BG$178,ROWS($AV36:$AV$178),0),"")</f>
        <v/>
      </c>
      <c r="BO36" s="4" t="str">
        <f>IFERROR(HLOOKUP(BO$1,$AV36:$BH$178,ROWS($AV36:$AV$178),0),"")</f>
        <v/>
      </c>
      <c r="BT36" s="4" t="str">
        <f t="shared" si="30"/>
        <v>if(Name() == ~EXIDEIND-BOM~) { includeOK = (DateNum() &gt;= 1090701 AND DateNum() &lt; 1120701); }</v>
      </c>
    </row>
    <row r="37" spans="1:72" x14ac:dyDescent="0.45">
      <c r="B37" s="4" t="str">
        <f>[1]Backtest!$X18</f>
        <v>Vedanta Ltd.</v>
      </c>
      <c r="C37" s="4" t="str">
        <f>VLOOKUP(B37,Sheet3!$C$3:$G$7520,5,FALSE)</f>
        <v>VEDL-BOM</v>
      </c>
      <c r="D37" s="4" t="str">
        <f t="shared" si="41"/>
        <v>VEDL-BOM,</v>
      </c>
      <c r="F37" s="4" t="s">
        <v>19136</v>
      </c>
      <c r="G37" s="4">
        <f t="shared" si="15"/>
        <v>0</v>
      </c>
      <c r="H37" s="4">
        <f t="shared" si="32"/>
        <v>1</v>
      </c>
      <c r="I37" s="4">
        <f t="shared" si="33"/>
        <v>1</v>
      </c>
      <c r="J37" s="4">
        <f t="shared" si="34"/>
        <v>1</v>
      </c>
      <c r="K37" s="4">
        <f t="shared" si="35"/>
        <v>1</v>
      </c>
      <c r="L37" s="4">
        <f t="shared" si="36"/>
        <v>1</v>
      </c>
      <c r="M37" s="4">
        <f t="shared" si="37"/>
        <v>0</v>
      </c>
      <c r="N37" s="4">
        <f t="shared" si="38"/>
        <v>0</v>
      </c>
      <c r="O37" s="4">
        <f t="shared" si="39"/>
        <v>0</v>
      </c>
      <c r="P37" s="4">
        <f t="shared" si="40"/>
        <v>0</v>
      </c>
      <c r="Q37" s="4">
        <f t="shared" si="25"/>
        <v>0</v>
      </c>
      <c r="R37" s="4">
        <f t="shared" si="26"/>
        <v>0</v>
      </c>
      <c r="T37" s="4">
        <f>IF(SUM($S37:S37)&gt;0,IF(AND(G37=1,F37&lt;&gt;1),1,IF(AND(G37=0,F37&lt;&gt;0),-1,0)),IF(AND(G37=1,F37&lt;&gt;1),1,0))</f>
        <v>0</v>
      </c>
      <c r="U37" s="4">
        <f>IF(SUM($S37:T37)&gt;0,IF(AND(H37=1,G37&lt;&gt;1),1,IF(AND(H37=0,G37&lt;&gt;0),-1,0)),IF(AND(H37=1,G37&lt;&gt;1),1,0))</f>
        <v>1</v>
      </c>
      <c r="V37" s="4">
        <f>IF(SUM($S37:U37)&gt;0,IF(AND(I37=1,H37&lt;&gt;1),1,IF(AND(I37=0,H37&lt;&gt;0),-1,0)),IF(AND(I37=1,H37&lt;&gt;1),1,0))</f>
        <v>0</v>
      </c>
      <c r="W37" s="4">
        <f>IF(SUM($S37:V37)&gt;0,IF(AND(J37=1,I37&lt;&gt;1),1,IF(AND(J37=0,I37&lt;&gt;0),-1,0)),IF(AND(J37=1,I37&lt;&gt;1),1,0))</f>
        <v>0</v>
      </c>
      <c r="X37" s="4">
        <f>IF(SUM($S37:W37)&gt;0,IF(AND(K37=1,J37&lt;&gt;1),1,IF(AND(K37=0,J37&lt;&gt;0),-1,0)),IF(AND(K37=1,J37&lt;&gt;1),1,0))</f>
        <v>0</v>
      </c>
      <c r="Y37" s="4">
        <f>IF(SUM($S37:X37)&gt;0,IF(AND(L37=1,K37&lt;&gt;1),1,IF(AND(L37=0,K37&lt;&gt;0),-1,0)),IF(AND(L37=1,K37&lt;&gt;1),1,0))</f>
        <v>0</v>
      </c>
      <c r="Z37" s="4">
        <f>IF(SUM($S37:Y37)&gt;0,IF(AND(M37=1,L37&lt;&gt;1),1,IF(AND(M37=0,L37&lt;&gt;0),-1,0)),IF(AND(M37=1,L37&lt;&gt;1),1,0))</f>
        <v>-1</v>
      </c>
      <c r="AA37" s="4">
        <f>IF(SUM($S37:Z37)&gt;0,IF(AND(N37=1,M37&lt;&gt;1),1,IF(AND(N37=0,M37&lt;&gt;0),-1,0)),IF(AND(N37=1,M37&lt;&gt;1),1,0))</f>
        <v>0</v>
      </c>
      <c r="AB37" s="4">
        <f>IF(SUM($S37:AA37)&gt;0,IF(AND(O37=1,N37&lt;&gt;1),1,IF(AND(O37=0,N37&lt;&gt;0),-1,0)),IF(AND(O37=1,N37&lt;&gt;1),1,0))</f>
        <v>0</v>
      </c>
      <c r="AC37" s="4">
        <f>IF(SUM($S37:AB37)&gt;0,IF(AND(P37=1,O37&lt;&gt;1),1,IF(AND(P37=0,O37&lt;&gt;0),-1,0)),IF(AND(P37=1,O37&lt;&gt;1),1,0))</f>
        <v>0</v>
      </c>
      <c r="AD37" s="4">
        <f>IF(SUM($S37:AC37)&gt;0,IF(AND(Q37=1,P37&lt;&gt;1),1,IF(AND(Q37=0,P37&lt;&gt;0),-1,0)),IF(AND(Q37=1,P37&lt;&gt;1),1,0))</f>
        <v>0</v>
      </c>
      <c r="AE37" s="4">
        <f>IF(SUM($S37:AD37)&gt;0,IF(AND(R37=1,Q37&lt;&gt;1),1,IF(AND(R37=0,Q37&lt;&gt;0),-1,0)),IF(AND(R37=1,Q37&lt;&gt;1),1,0))</f>
        <v>0</v>
      </c>
      <c r="AF37" s="4">
        <f t="shared" si="27"/>
        <v>1</v>
      </c>
      <c r="AH37" s="4" t="str">
        <f t="shared" si="42"/>
        <v/>
      </c>
      <c r="AI37" s="4">
        <f t="shared" si="43"/>
        <v>1090701</v>
      </c>
      <c r="AJ37" s="4" t="str">
        <f t="shared" si="44"/>
        <v/>
      </c>
      <c r="AK37" s="4" t="str">
        <f t="shared" si="45"/>
        <v/>
      </c>
      <c r="AL37" s="4" t="str">
        <f t="shared" si="46"/>
        <v/>
      </c>
      <c r="AM37" s="4" t="str">
        <f t="shared" si="47"/>
        <v/>
      </c>
      <c r="AN37" s="4">
        <f t="shared" si="48"/>
        <v>1140701</v>
      </c>
      <c r="AO37" s="4" t="str">
        <f t="shared" si="49"/>
        <v/>
      </c>
      <c r="AP37" s="4" t="str">
        <f t="shared" si="50"/>
        <v/>
      </c>
      <c r="AQ37" s="4" t="str">
        <f t="shared" si="51"/>
        <v/>
      </c>
      <c r="AR37" s="4" t="str">
        <f t="shared" si="52"/>
        <v/>
      </c>
      <c r="AS37" s="4" t="str">
        <f t="shared" si="53"/>
        <v/>
      </c>
      <c r="AT37" s="4" t="str">
        <f t="shared" si="28"/>
        <v/>
      </c>
      <c r="AV37" s="4">
        <f>COUNT($AH37:AH37)</f>
        <v>0</v>
      </c>
      <c r="AW37" s="4">
        <f>COUNT($AH37:AI37)</f>
        <v>1</v>
      </c>
      <c r="AX37" s="4">
        <f>COUNT($AH37:AJ37)</f>
        <v>1</v>
      </c>
      <c r="AY37" s="4">
        <f>COUNT($AH37:AK37)</f>
        <v>1</v>
      </c>
      <c r="AZ37" s="4">
        <f>COUNT($AH37:AL37)</f>
        <v>1</v>
      </c>
      <c r="BA37" s="4">
        <f>COUNT($AH37:AM37)</f>
        <v>1</v>
      </c>
      <c r="BB37" s="4">
        <f>COUNT($AH37:AN37)</f>
        <v>2</v>
      </c>
      <c r="BC37" s="4">
        <f>COUNT($AH37:AO37)</f>
        <v>2</v>
      </c>
      <c r="BD37" s="4">
        <f>COUNT($AH37:AP37)</f>
        <v>2</v>
      </c>
      <c r="BE37" s="4">
        <f>COUNT($AH37:AQ37)</f>
        <v>2</v>
      </c>
      <c r="BF37" s="4">
        <f>COUNT($AH37:AR37)</f>
        <v>2</v>
      </c>
      <c r="BG37" s="4">
        <f>COUNT($AH37:AS37)</f>
        <v>2</v>
      </c>
      <c r="BH37" s="4">
        <f t="shared" si="29"/>
        <v>2</v>
      </c>
      <c r="BJ37" s="4">
        <f>IFERROR(HLOOKUP(BJ$1,$AV37:$BG$178,ROWS($AV37:$AV$178),0),"")</f>
        <v>1090701</v>
      </c>
      <c r="BK37" s="4">
        <f>IFERROR(HLOOKUP(BK$1,$AV37:$BH$178,ROWS($AV37:$AV$178),0),"")</f>
        <v>1140701</v>
      </c>
      <c r="BL37" s="4" t="str">
        <f>IFERROR(HLOOKUP(BL$1,$AV37:$BG$178,ROWS($AV37:$AV$178),0),"")</f>
        <v/>
      </c>
      <c r="BM37" s="4" t="str">
        <f>IFERROR(HLOOKUP(BM$1,$AV37:$BH$178,ROWS($AV37:$AV$178),0),"")</f>
        <v/>
      </c>
      <c r="BN37" s="4" t="str">
        <f>IFERROR(HLOOKUP(BN$1,$AV37:$BG$178,ROWS($AV37:$AV$178),0),"")</f>
        <v/>
      </c>
      <c r="BO37" s="4" t="str">
        <f>IFERROR(HLOOKUP(BO$1,$AV37:$BH$178,ROWS($AV37:$AV$178),0),"")</f>
        <v/>
      </c>
      <c r="BT37" s="4" t="str">
        <f t="shared" si="30"/>
        <v>if(Name() == ~ENGINERSIN-BOM~) { includeOK = (DateNum() &gt;= 1090701 AND DateNum() &lt; 1140701); }</v>
      </c>
    </row>
    <row r="38" spans="1:72" x14ac:dyDescent="0.45">
      <c r="B38" s="4" t="str">
        <f>[1]Backtest!$X19</f>
        <v>Wyeth Ltd.- (Amalgamated)</v>
      </c>
      <c r="C38" s="4" t="str">
        <f>VLOOKUP(B38,Sheet3!$C$3:$G$7520,5,FALSE)</f>
        <v>WYETH-BOM</v>
      </c>
      <c r="D38" s="4" t="str">
        <f t="shared" si="41"/>
        <v>WYETH-BOM,</v>
      </c>
      <c r="F38" s="4" t="s">
        <v>18651</v>
      </c>
      <c r="G38" s="4">
        <f t="shared" si="15"/>
        <v>0</v>
      </c>
      <c r="H38" s="4">
        <f t="shared" si="32"/>
        <v>1</v>
      </c>
      <c r="I38" s="4">
        <f t="shared" si="33"/>
        <v>1</v>
      </c>
      <c r="J38" s="4">
        <f t="shared" si="34"/>
        <v>0</v>
      </c>
      <c r="K38" s="4">
        <f t="shared" si="35"/>
        <v>0</v>
      </c>
      <c r="L38" s="4">
        <f t="shared" si="36"/>
        <v>0</v>
      </c>
      <c r="M38" s="4">
        <f t="shared" si="37"/>
        <v>0</v>
      </c>
      <c r="N38" s="4">
        <f t="shared" si="38"/>
        <v>0</v>
      </c>
      <c r="O38" s="4">
        <f t="shared" si="39"/>
        <v>0</v>
      </c>
      <c r="P38" s="4">
        <f t="shared" si="40"/>
        <v>0</v>
      </c>
      <c r="Q38" s="4">
        <f t="shared" si="25"/>
        <v>0</v>
      </c>
      <c r="R38" s="4">
        <f t="shared" si="26"/>
        <v>0</v>
      </c>
      <c r="T38" s="4">
        <f>IF(SUM($S38:S38)&gt;0,IF(AND(G38=1,F38&lt;&gt;1),1,IF(AND(G38=0,F38&lt;&gt;0),-1,0)),IF(AND(G38=1,F38&lt;&gt;1),1,0))</f>
        <v>0</v>
      </c>
      <c r="U38" s="4">
        <f>IF(SUM($S38:T38)&gt;0,IF(AND(H38=1,G38&lt;&gt;1),1,IF(AND(H38=0,G38&lt;&gt;0),-1,0)),IF(AND(H38=1,G38&lt;&gt;1),1,0))</f>
        <v>1</v>
      </c>
      <c r="V38" s="4">
        <f>IF(SUM($S38:U38)&gt;0,IF(AND(I38=1,H38&lt;&gt;1),1,IF(AND(I38=0,H38&lt;&gt;0),-1,0)),IF(AND(I38=1,H38&lt;&gt;1),1,0))</f>
        <v>0</v>
      </c>
      <c r="W38" s="4">
        <f>IF(SUM($S38:V38)&gt;0,IF(AND(J38=1,I38&lt;&gt;1),1,IF(AND(J38=0,I38&lt;&gt;0),-1,0)),IF(AND(J38=1,I38&lt;&gt;1),1,0))</f>
        <v>-1</v>
      </c>
      <c r="X38" s="4">
        <f>IF(SUM($S38:W38)&gt;0,IF(AND(K38=1,J38&lt;&gt;1),1,IF(AND(K38=0,J38&lt;&gt;0),-1,0)),IF(AND(K38=1,J38&lt;&gt;1),1,0))</f>
        <v>0</v>
      </c>
      <c r="Y38" s="4">
        <f>IF(SUM($S38:X38)&gt;0,IF(AND(L38=1,K38&lt;&gt;1),1,IF(AND(L38=0,K38&lt;&gt;0),-1,0)),IF(AND(L38=1,K38&lt;&gt;1),1,0))</f>
        <v>0</v>
      </c>
      <c r="Z38" s="4">
        <f>IF(SUM($S38:Y38)&gt;0,IF(AND(M38=1,L38&lt;&gt;1),1,IF(AND(M38=0,L38&lt;&gt;0),-1,0)),IF(AND(M38=1,L38&lt;&gt;1),1,0))</f>
        <v>0</v>
      </c>
      <c r="AA38" s="4">
        <f>IF(SUM($S38:Z38)&gt;0,IF(AND(N38=1,M38&lt;&gt;1),1,IF(AND(N38=0,M38&lt;&gt;0),-1,0)),IF(AND(N38=1,M38&lt;&gt;1),1,0))</f>
        <v>0</v>
      </c>
      <c r="AB38" s="4">
        <f>IF(SUM($S38:AA38)&gt;0,IF(AND(O38=1,N38&lt;&gt;1),1,IF(AND(O38=0,N38&lt;&gt;0),-1,0)),IF(AND(O38=1,N38&lt;&gt;1),1,0))</f>
        <v>0</v>
      </c>
      <c r="AC38" s="4">
        <f>IF(SUM($S38:AB38)&gt;0,IF(AND(P38=1,O38&lt;&gt;1),1,IF(AND(P38=0,O38&lt;&gt;0),-1,0)),IF(AND(P38=1,O38&lt;&gt;1),1,0))</f>
        <v>0</v>
      </c>
      <c r="AD38" s="4">
        <f>IF(SUM($S38:AC38)&gt;0,IF(AND(Q38=1,P38&lt;&gt;1),1,IF(AND(Q38=0,P38&lt;&gt;0),-1,0)),IF(AND(Q38=1,P38&lt;&gt;1),1,0))</f>
        <v>0</v>
      </c>
      <c r="AE38" s="4">
        <f>IF(SUM($S38:AD38)&gt;0,IF(AND(R38=1,Q38&lt;&gt;1),1,IF(AND(R38=0,Q38&lt;&gt;0),-1,0)),IF(AND(R38=1,Q38&lt;&gt;1),1,0))</f>
        <v>0</v>
      </c>
      <c r="AF38" s="4">
        <f t="shared" si="27"/>
        <v>1</v>
      </c>
      <c r="AH38" s="4" t="str">
        <f t="shared" si="42"/>
        <v/>
      </c>
      <c r="AI38" s="4">
        <f t="shared" si="43"/>
        <v>1090701</v>
      </c>
      <c r="AJ38" s="4" t="str">
        <f t="shared" si="44"/>
        <v/>
      </c>
      <c r="AK38" s="4">
        <f t="shared" si="45"/>
        <v>1110701</v>
      </c>
      <c r="AL38" s="4" t="str">
        <f t="shared" si="46"/>
        <v/>
      </c>
      <c r="AM38" s="4" t="str">
        <f t="shared" si="47"/>
        <v/>
      </c>
      <c r="AN38" s="4" t="str">
        <f t="shared" si="48"/>
        <v/>
      </c>
      <c r="AO38" s="4" t="str">
        <f t="shared" si="49"/>
        <v/>
      </c>
      <c r="AP38" s="4" t="str">
        <f t="shared" si="50"/>
        <v/>
      </c>
      <c r="AQ38" s="4" t="str">
        <f t="shared" si="51"/>
        <v/>
      </c>
      <c r="AR38" s="4" t="str">
        <f t="shared" si="52"/>
        <v/>
      </c>
      <c r="AS38" s="4" t="str">
        <f t="shared" si="53"/>
        <v/>
      </c>
      <c r="AT38" s="4" t="str">
        <f t="shared" si="28"/>
        <v/>
      </c>
      <c r="AV38" s="4">
        <f>COUNT($AH38:AH38)</f>
        <v>0</v>
      </c>
      <c r="AW38" s="4">
        <f>COUNT($AH38:AI38)</f>
        <v>1</v>
      </c>
      <c r="AX38" s="4">
        <f>COUNT($AH38:AJ38)</f>
        <v>1</v>
      </c>
      <c r="AY38" s="4">
        <f>COUNT($AH38:AK38)</f>
        <v>2</v>
      </c>
      <c r="AZ38" s="4">
        <f>COUNT($AH38:AL38)</f>
        <v>2</v>
      </c>
      <c r="BA38" s="4">
        <f>COUNT($AH38:AM38)</f>
        <v>2</v>
      </c>
      <c r="BB38" s="4">
        <f>COUNT($AH38:AN38)</f>
        <v>2</v>
      </c>
      <c r="BC38" s="4">
        <f>COUNT($AH38:AO38)</f>
        <v>2</v>
      </c>
      <c r="BD38" s="4">
        <f>COUNT($AH38:AP38)</f>
        <v>2</v>
      </c>
      <c r="BE38" s="4">
        <f>COUNT($AH38:AQ38)</f>
        <v>2</v>
      </c>
      <c r="BF38" s="4">
        <f>COUNT($AH38:AR38)</f>
        <v>2</v>
      </c>
      <c r="BG38" s="4">
        <f>COUNT($AH38:AS38)</f>
        <v>2</v>
      </c>
      <c r="BH38" s="4">
        <f t="shared" si="29"/>
        <v>2</v>
      </c>
      <c r="BJ38" s="4">
        <f>IFERROR(HLOOKUP(BJ$1,$AV38:$BG$178,ROWS($AV38:$AV$178),0),"")</f>
        <v>1090701</v>
      </c>
      <c r="BK38" s="4">
        <f>IFERROR(HLOOKUP(BK$1,$AV38:$BH$178,ROWS($AV38:$AV$178),0),"")</f>
        <v>1110701</v>
      </c>
      <c r="BL38" s="4" t="str">
        <f>IFERROR(HLOOKUP(BL$1,$AV38:$BG$178,ROWS($AV38:$AV$178),0),"")</f>
        <v/>
      </c>
      <c r="BM38" s="4" t="str">
        <f>IFERROR(HLOOKUP(BM$1,$AV38:$BH$178,ROWS($AV38:$AV$178),0),"")</f>
        <v/>
      </c>
      <c r="BN38" s="4" t="str">
        <f>IFERROR(HLOOKUP(BN$1,$AV38:$BG$178,ROWS($AV38:$AV$178),0),"")</f>
        <v/>
      </c>
      <c r="BO38" s="4" t="str">
        <f>IFERROR(HLOOKUP(BO$1,$AV38:$BH$178,ROWS($AV38:$AV$178),0),"")</f>
        <v/>
      </c>
      <c r="BT38" s="4" t="str">
        <f t="shared" si="30"/>
        <v>if(Name() == ~CGPOWER-BOM~) { includeOK = (DateNum() &gt;= 1090701 AND DateNum() &lt; 1110701); }</v>
      </c>
    </row>
    <row r="39" spans="1:72" x14ac:dyDescent="0.45">
      <c r="B39" s="4" t="str">
        <f>[1]Backtest!$X20</f>
        <v>GE Power India Ltd.</v>
      </c>
      <c r="C39" s="4" t="str">
        <f>VLOOKUP(B39,Sheet3!$C$3:$G$7520,5,FALSE)</f>
        <v>GEPIL-BOM</v>
      </c>
      <c r="D39" s="4" t="str">
        <f t="shared" si="41"/>
        <v>GEPIL-BOM,</v>
      </c>
      <c r="F39" s="4" t="s">
        <v>21047</v>
      </c>
      <c r="G39" s="4">
        <f t="shared" si="15"/>
        <v>0</v>
      </c>
      <c r="H39" s="4">
        <f t="shared" si="32"/>
        <v>1</v>
      </c>
      <c r="I39" s="4">
        <f t="shared" si="33"/>
        <v>0</v>
      </c>
      <c r="J39" s="4">
        <f t="shared" si="34"/>
        <v>0</v>
      </c>
      <c r="K39" s="4">
        <f t="shared" si="35"/>
        <v>0</v>
      </c>
      <c r="L39" s="4">
        <f t="shared" si="36"/>
        <v>0</v>
      </c>
      <c r="M39" s="4">
        <f t="shared" si="37"/>
        <v>0</v>
      </c>
      <c r="N39" s="4">
        <f t="shared" si="38"/>
        <v>0</v>
      </c>
      <c r="O39" s="4">
        <f t="shared" si="39"/>
        <v>0</v>
      </c>
      <c r="P39" s="4">
        <f t="shared" si="40"/>
        <v>0</v>
      </c>
      <c r="Q39" s="4">
        <f t="shared" si="25"/>
        <v>0</v>
      </c>
      <c r="R39" s="4">
        <f t="shared" si="26"/>
        <v>0</v>
      </c>
      <c r="T39" s="4">
        <f>IF(SUM($S39:S39)&gt;0,IF(AND(G39=1,F39&lt;&gt;1),1,IF(AND(G39=0,F39&lt;&gt;0),-1,0)),IF(AND(G39=1,F39&lt;&gt;1),1,0))</f>
        <v>0</v>
      </c>
      <c r="U39" s="4">
        <f>IF(SUM($S39:T39)&gt;0,IF(AND(H39=1,G39&lt;&gt;1),1,IF(AND(H39=0,G39&lt;&gt;0),-1,0)),IF(AND(H39=1,G39&lt;&gt;1),1,0))</f>
        <v>1</v>
      </c>
      <c r="V39" s="4">
        <f>IF(SUM($S39:U39)&gt;0,IF(AND(I39=1,H39&lt;&gt;1),1,IF(AND(I39=0,H39&lt;&gt;0),-1,0)),IF(AND(I39=1,H39&lt;&gt;1),1,0))</f>
        <v>-1</v>
      </c>
      <c r="W39" s="4">
        <f>IF(SUM($S39:V39)&gt;0,IF(AND(J39=1,I39&lt;&gt;1),1,IF(AND(J39=0,I39&lt;&gt;0),-1,0)),IF(AND(J39=1,I39&lt;&gt;1),1,0))</f>
        <v>0</v>
      </c>
      <c r="X39" s="4">
        <f>IF(SUM($S39:W39)&gt;0,IF(AND(K39=1,J39&lt;&gt;1),1,IF(AND(K39=0,J39&lt;&gt;0),-1,0)),IF(AND(K39=1,J39&lt;&gt;1),1,0))</f>
        <v>0</v>
      </c>
      <c r="Y39" s="4">
        <f>IF(SUM($S39:X39)&gt;0,IF(AND(L39=1,K39&lt;&gt;1),1,IF(AND(L39=0,K39&lt;&gt;0),-1,0)),IF(AND(L39=1,K39&lt;&gt;1),1,0))</f>
        <v>0</v>
      </c>
      <c r="Z39" s="4">
        <f>IF(SUM($S39:Y39)&gt;0,IF(AND(M39=1,L39&lt;&gt;1),1,IF(AND(M39=0,L39&lt;&gt;0),-1,0)),IF(AND(M39=1,L39&lt;&gt;1),1,0))</f>
        <v>0</v>
      </c>
      <c r="AA39" s="4">
        <f>IF(SUM($S39:Z39)&gt;0,IF(AND(N39=1,M39&lt;&gt;1),1,IF(AND(N39=0,M39&lt;&gt;0),-1,0)),IF(AND(N39=1,M39&lt;&gt;1),1,0))</f>
        <v>0</v>
      </c>
      <c r="AB39" s="4">
        <f>IF(SUM($S39:AA39)&gt;0,IF(AND(O39=1,N39&lt;&gt;1),1,IF(AND(O39=0,N39&lt;&gt;0),-1,0)),IF(AND(O39=1,N39&lt;&gt;1),1,0))</f>
        <v>0</v>
      </c>
      <c r="AC39" s="4">
        <f>IF(SUM($S39:AB39)&gt;0,IF(AND(P39=1,O39&lt;&gt;1),1,IF(AND(P39=0,O39&lt;&gt;0),-1,0)),IF(AND(P39=1,O39&lt;&gt;1),1,0))</f>
        <v>0</v>
      </c>
      <c r="AD39" s="4">
        <f>IF(SUM($S39:AC39)&gt;0,IF(AND(Q39=1,P39&lt;&gt;1),1,IF(AND(Q39=0,P39&lt;&gt;0),-1,0)),IF(AND(Q39=1,P39&lt;&gt;1),1,0))</f>
        <v>0</v>
      </c>
      <c r="AE39" s="4">
        <f>IF(SUM($S39:AD39)&gt;0,IF(AND(R39=1,Q39&lt;&gt;1),1,IF(AND(R39=0,Q39&lt;&gt;0),-1,0)),IF(AND(R39=1,Q39&lt;&gt;1),1,0))</f>
        <v>0</v>
      </c>
      <c r="AF39" s="4">
        <f t="shared" si="27"/>
        <v>1</v>
      </c>
      <c r="AH39" s="4" t="str">
        <f t="shared" si="42"/>
        <v/>
      </c>
      <c r="AI39" s="4">
        <f t="shared" si="43"/>
        <v>1090701</v>
      </c>
      <c r="AJ39" s="4">
        <f t="shared" si="44"/>
        <v>1100701</v>
      </c>
      <c r="AK39" s="4" t="str">
        <f t="shared" si="45"/>
        <v/>
      </c>
      <c r="AL39" s="4" t="str">
        <f t="shared" si="46"/>
        <v/>
      </c>
      <c r="AM39" s="4" t="str">
        <f t="shared" si="47"/>
        <v/>
      </c>
      <c r="AN39" s="4" t="str">
        <f t="shared" si="48"/>
        <v/>
      </c>
      <c r="AO39" s="4" t="str">
        <f t="shared" si="49"/>
        <v/>
      </c>
      <c r="AP39" s="4" t="str">
        <f t="shared" si="50"/>
        <v/>
      </c>
      <c r="AQ39" s="4" t="str">
        <f t="shared" si="51"/>
        <v/>
      </c>
      <c r="AR39" s="4" t="str">
        <f t="shared" si="52"/>
        <v/>
      </c>
      <c r="AS39" s="4" t="str">
        <f t="shared" si="53"/>
        <v/>
      </c>
      <c r="AT39" s="4" t="str">
        <f t="shared" si="28"/>
        <v/>
      </c>
      <c r="AV39" s="4">
        <f>COUNT($AH39:AH39)</f>
        <v>0</v>
      </c>
      <c r="AW39" s="4">
        <f>COUNT($AH39:AI39)</f>
        <v>1</v>
      </c>
      <c r="AX39" s="4">
        <f>COUNT($AH39:AJ39)</f>
        <v>2</v>
      </c>
      <c r="AY39" s="4">
        <f>COUNT($AH39:AK39)</f>
        <v>2</v>
      </c>
      <c r="AZ39" s="4">
        <f>COUNT($AH39:AL39)</f>
        <v>2</v>
      </c>
      <c r="BA39" s="4">
        <f>COUNT($AH39:AM39)</f>
        <v>2</v>
      </c>
      <c r="BB39" s="4">
        <f>COUNT($AH39:AN39)</f>
        <v>2</v>
      </c>
      <c r="BC39" s="4">
        <f>COUNT($AH39:AO39)</f>
        <v>2</v>
      </c>
      <c r="BD39" s="4">
        <f>COUNT($AH39:AP39)</f>
        <v>2</v>
      </c>
      <c r="BE39" s="4">
        <f>COUNT($AH39:AQ39)</f>
        <v>2</v>
      </c>
      <c r="BF39" s="4">
        <f>COUNT($AH39:AR39)</f>
        <v>2</v>
      </c>
      <c r="BG39" s="4">
        <f>COUNT($AH39:AS39)</f>
        <v>2</v>
      </c>
      <c r="BH39" s="4">
        <f t="shared" si="29"/>
        <v>2</v>
      </c>
      <c r="BJ39" s="4">
        <f>IFERROR(HLOOKUP(BJ$1,$AV39:$BG$178,ROWS($AV39:$AV$178),0),"")</f>
        <v>1090701</v>
      </c>
      <c r="BK39" s="4">
        <f>IFERROR(HLOOKUP(BK$1,$AV39:$BH$178,ROWS($AV39:$AV$178),0),"")</f>
        <v>1100701</v>
      </c>
      <c r="BL39" s="4" t="str">
        <f>IFERROR(HLOOKUP(BL$1,$AV39:$BG$178,ROWS($AV39:$AV$178),0),"")</f>
        <v/>
      </c>
      <c r="BM39" s="4" t="str">
        <f>IFERROR(HLOOKUP(BM$1,$AV39:$BH$178,ROWS($AV39:$AV$178),0),"")</f>
        <v/>
      </c>
      <c r="BN39" s="4" t="str">
        <f>IFERROR(HLOOKUP(BN$1,$AV39:$BG$178,ROWS($AV39:$AV$178),0),"")</f>
        <v/>
      </c>
      <c r="BO39" s="4" t="str">
        <f>IFERROR(HLOOKUP(BO$1,$AV39:$BH$178,ROWS($AV39:$AV$178),0),"")</f>
        <v/>
      </c>
      <c r="BT39" s="4" t="str">
        <f t="shared" si="30"/>
        <v>if(Name() == ~NBVENTURES-BOM~) { includeOK = (DateNum() &gt;= 1090701 AND DateNum() &lt; 1100701); }</v>
      </c>
    </row>
    <row r="40" spans="1:72" x14ac:dyDescent="0.45">
      <c r="B40" s="4" t="str">
        <f>[1]Backtest!$X21</f>
        <v>Maharashtra Elektrosmelt Ltd. (Amalgamated)</v>
      </c>
      <c r="C40" s="4" t="str">
        <f>VLOOKUP(B40,Sheet3!$C$3:$G$7520,5,FALSE)</f>
        <v>MAHELEK-BOM</v>
      </c>
      <c r="D40" s="4" t="str">
        <f t="shared" si="41"/>
        <v>MAHELEK-BOM,</v>
      </c>
      <c r="F40" s="4" t="s">
        <v>22999</v>
      </c>
      <c r="G40" s="4">
        <f t="shared" si="15"/>
        <v>0</v>
      </c>
      <c r="H40" s="4">
        <f t="shared" si="32"/>
        <v>1</v>
      </c>
      <c r="I40" s="4">
        <f t="shared" si="33"/>
        <v>1</v>
      </c>
      <c r="J40" s="4">
        <f t="shared" si="34"/>
        <v>1</v>
      </c>
      <c r="K40" s="4">
        <f t="shared" si="35"/>
        <v>0</v>
      </c>
      <c r="L40" s="4">
        <f t="shared" si="36"/>
        <v>0</v>
      </c>
      <c r="M40" s="4">
        <f t="shared" si="37"/>
        <v>0</v>
      </c>
      <c r="N40" s="4">
        <f t="shared" si="38"/>
        <v>0</v>
      </c>
      <c r="O40" s="4">
        <f t="shared" si="39"/>
        <v>0</v>
      </c>
      <c r="P40" s="4">
        <f t="shared" si="40"/>
        <v>0</v>
      </c>
      <c r="Q40" s="4">
        <f t="shared" si="25"/>
        <v>0</v>
      </c>
      <c r="R40" s="4">
        <f t="shared" si="26"/>
        <v>0</v>
      </c>
      <c r="T40" s="4">
        <f>IF(SUM($S40:S40)&gt;0,IF(AND(G40=1,F40&lt;&gt;1),1,IF(AND(G40=0,F40&lt;&gt;0),-1,0)),IF(AND(G40=1,F40&lt;&gt;1),1,0))</f>
        <v>0</v>
      </c>
      <c r="U40" s="4">
        <f>IF(SUM($S40:T40)&gt;0,IF(AND(H40=1,G40&lt;&gt;1),1,IF(AND(H40=0,G40&lt;&gt;0),-1,0)),IF(AND(H40=1,G40&lt;&gt;1),1,0))</f>
        <v>1</v>
      </c>
      <c r="V40" s="4">
        <f>IF(SUM($S40:U40)&gt;0,IF(AND(I40=1,H40&lt;&gt;1),1,IF(AND(I40=0,H40&lt;&gt;0),-1,0)),IF(AND(I40=1,H40&lt;&gt;1),1,0))</f>
        <v>0</v>
      </c>
      <c r="W40" s="4">
        <f>IF(SUM($S40:V40)&gt;0,IF(AND(J40=1,I40&lt;&gt;1),1,IF(AND(J40=0,I40&lt;&gt;0),-1,0)),IF(AND(J40=1,I40&lt;&gt;1),1,0))</f>
        <v>0</v>
      </c>
      <c r="X40" s="4">
        <f>IF(SUM($S40:W40)&gt;0,IF(AND(K40=1,J40&lt;&gt;1),1,IF(AND(K40=0,J40&lt;&gt;0),-1,0)),IF(AND(K40=1,J40&lt;&gt;1),1,0))</f>
        <v>-1</v>
      </c>
      <c r="Y40" s="4">
        <f>IF(SUM($S40:X40)&gt;0,IF(AND(L40=1,K40&lt;&gt;1),1,IF(AND(L40=0,K40&lt;&gt;0),-1,0)),IF(AND(L40=1,K40&lt;&gt;1),1,0))</f>
        <v>0</v>
      </c>
      <c r="Z40" s="4">
        <f>IF(SUM($S40:Y40)&gt;0,IF(AND(M40=1,L40&lt;&gt;1),1,IF(AND(M40=0,L40&lt;&gt;0),-1,0)),IF(AND(M40=1,L40&lt;&gt;1),1,0))</f>
        <v>0</v>
      </c>
      <c r="AA40" s="4">
        <f>IF(SUM($S40:Z40)&gt;0,IF(AND(N40=1,M40&lt;&gt;1),1,IF(AND(N40=0,M40&lt;&gt;0),-1,0)),IF(AND(N40=1,M40&lt;&gt;1),1,0))</f>
        <v>0</v>
      </c>
      <c r="AB40" s="4">
        <f>IF(SUM($S40:AA40)&gt;0,IF(AND(O40=1,N40&lt;&gt;1),1,IF(AND(O40=0,N40&lt;&gt;0),-1,0)),IF(AND(O40=1,N40&lt;&gt;1),1,0))</f>
        <v>0</v>
      </c>
      <c r="AC40" s="4">
        <f>IF(SUM($S40:AB40)&gt;0,IF(AND(P40=1,O40&lt;&gt;1),1,IF(AND(P40=0,O40&lt;&gt;0),-1,0)),IF(AND(P40=1,O40&lt;&gt;1),1,0))</f>
        <v>0</v>
      </c>
      <c r="AD40" s="4">
        <f>IF(SUM($S40:AC40)&gt;0,IF(AND(Q40=1,P40&lt;&gt;1),1,IF(AND(Q40=0,P40&lt;&gt;0),-1,0)),IF(AND(Q40=1,P40&lt;&gt;1),1,0))</f>
        <v>0</v>
      </c>
      <c r="AE40" s="4">
        <f>IF(SUM($S40:AD40)&gt;0,IF(AND(R40=1,Q40&lt;&gt;1),1,IF(AND(R40=0,Q40&lt;&gt;0),-1,0)),IF(AND(R40=1,Q40&lt;&gt;1),1,0))</f>
        <v>0</v>
      </c>
      <c r="AF40" s="4">
        <f t="shared" si="27"/>
        <v>1</v>
      </c>
      <c r="AH40" s="4" t="str">
        <f t="shared" si="42"/>
        <v/>
      </c>
      <c r="AI40" s="4">
        <f t="shared" si="43"/>
        <v>1090701</v>
      </c>
      <c r="AJ40" s="4" t="str">
        <f t="shared" si="44"/>
        <v/>
      </c>
      <c r="AK40" s="4" t="str">
        <f t="shared" si="45"/>
        <v/>
      </c>
      <c r="AL40" s="4">
        <f t="shared" si="46"/>
        <v>1120701</v>
      </c>
      <c r="AM40" s="4" t="str">
        <f t="shared" si="47"/>
        <v/>
      </c>
      <c r="AN40" s="4" t="str">
        <f t="shared" si="48"/>
        <v/>
      </c>
      <c r="AO40" s="4" t="str">
        <f t="shared" si="49"/>
        <v/>
      </c>
      <c r="AP40" s="4" t="str">
        <f t="shared" si="50"/>
        <v/>
      </c>
      <c r="AQ40" s="4" t="str">
        <f t="shared" si="51"/>
        <v/>
      </c>
      <c r="AR40" s="4" t="str">
        <f t="shared" si="52"/>
        <v/>
      </c>
      <c r="AS40" s="4" t="str">
        <f t="shared" si="53"/>
        <v/>
      </c>
      <c r="AT40" s="4" t="str">
        <f t="shared" si="28"/>
        <v/>
      </c>
      <c r="AV40" s="4">
        <f>COUNT($AH40:AH40)</f>
        <v>0</v>
      </c>
      <c r="AW40" s="4">
        <f>COUNT($AH40:AI40)</f>
        <v>1</v>
      </c>
      <c r="AX40" s="4">
        <f>COUNT($AH40:AJ40)</f>
        <v>1</v>
      </c>
      <c r="AY40" s="4">
        <f>COUNT($AH40:AK40)</f>
        <v>1</v>
      </c>
      <c r="AZ40" s="4">
        <f>COUNT($AH40:AL40)</f>
        <v>2</v>
      </c>
      <c r="BA40" s="4">
        <f>COUNT($AH40:AM40)</f>
        <v>2</v>
      </c>
      <c r="BB40" s="4">
        <f>COUNT($AH40:AN40)</f>
        <v>2</v>
      </c>
      <c r="BC40" s="4">
        <f>COUNT($AH40:AO40)</f>
        <v>2</v>
      </c>
      <c r="BD40" s="4">
        <f>COUNT($AH40:AP40)</f>
        <v>2</v>
      </c>
      <c r="BE40" s="4">
        <f>COUNT($AH40:AQ40)</f>
        <v>2</v>
      </c>
      <c r="BF40" s="4">
        <f>COUNT($AH40:AR40)</f>
        <v>2</v>
      </c>
      <c r="BG40" s="4">
        <f>COUNT($AH40:AS40)</f>
        <v>2</v>
      </c>
      <c r="BH40" s="4">
        <f t="shared" si="29"/>
        <v>2</v>
      </c>
      <c r="BJ40" s="4">
        <f>IFERROR(HLOOKUP(BJ$1,$AV40:$BG$178,ROWS($AV40:$AV$178),0),"")</f>
        <v>1090701</v>
      </c>
      <c r="BK40" s="4">
        <f>IFERROR(HLOOKUP(BK$1,$AV40:$BH$178,ROWS($AV40:$AV$178),0),"")</f>
        <v>1120701</v>
      </c>
      <c r="BL40" s="4" t="str">
        <f>IFERROR(HLOOKUP(BL$1,$AV40:$BG$178,ROWS($AV40:$AV$178),0),"")</f>
        <v/>
      </c>
      <c r="BM40" s="4" t="str">
        <f>IFERROR(HLOOKUP(BM$1,$AV40:$BH$178,ROWS($AV40:$AV$178),0),"")</f>
        <v/>
      </c>
      <c r="BN40" s="4" t="str">
        <f>IFERROR(HLOOKUP(BN$1,$AV40:$BG$178,ROWS($AV40:$AV$178),0),"")</f>
        <v/>
      </c>
      <c r="BO40" s="4" t="str">
        <f>IFERROR(HLOOKUP(BO$1,$AV40:$BH$178,ROWS($AV40:$AV$178),0),"")</f>
        <v/>
      </c>
      <c r="BT40" s="4" t="str">
        <f t="shared" si="30"/>
        <v>if(Name() == ~TITAN-BOM~) { includeOK = (DateNum() &gt;= 1090701 AND DateNum() &lt; 1120701); }</v>
      </c>
    </row>
    <row r="41" spans="1:72" x14ac:dyDescent="0.45">
      <c r="B41" s="4" t="str">
        <f>[1]Backtest!$X22</f>
        <v>E.I.D. Parry (India) Ltd.</v>
      </c>
      <c r="C41" s="4" t="str">
        <f>VLOOKUP(B41,Sheet3!$C$3:$G$7520,5,FALSE)</f>
        <v>EIDPARRY-BOM</v>
      </c>
      <c r="D41" s="4" t="str">
        <f t="shared" si="41"/>
        <v>EIDPARRY-BOM,</v>
      </c>
      <c r="F41" s="4" t="s">
        <v>19593</v>
      </c>
      <c r="G41" s="4">
        <f t="shared" si="15"/>
        <v>0</v>
      </c>
      <c r="H41" s="4">
        <f t="shared" si="32"/>
        <v>1</v>
      </c>
      <c r="I41" s="4">
        <f t="shared" si="33"/>
        <v>0</v>
      </c>
      <c r="J41" s="4">
        <f t="shared" si="34"/>
        <v>0</v>
      </c>
      <c r="K41" s="4">
        <f t="shared" si="35"/>
        <v>0</v>
      </c>
      <c r="L41" s="4">
        <f t="shared" si="36"/>
        <v>0</v>
      </c>
      <c r="M41" s="4">
        <f t="shared" si="37"/>
        <v>0</v>
      </c>
      <c r="N41" s="4">
        <f t="shared" si="38"/>
        <v>0</v>
      </c>
      <c r="O41" s="4">
        <f t="shared" si="39"/>
        <v>0</v>
      </c>
      <c r="P41" s="4">
        <f t="shared" si="40"/>
        <v>0</v>
      </c>
      <c r="Q41" s="4">
        <f t="shared" si="25"/>
        <v>0</v>
      </c>
      <c r="R41" s="4">
        <f t="shared" si="26"/>
        <v>0</v>
      </c>
      <c r="T41" s="4">
        <f>IF(SUM($S41:S41)&gt;0,IF(AND(G41=1,F41&lt;&gt;1),1,IF(AND(G41=0,F41&lt;&gt;0),-1,0)),IF(AND(G41=1,F41&lt;&gt;1),1,0))</f>
        <v>0</v>
      </c>
      <c r="U41" s="4">
        <f>IF(SUM($S41:T41)&gt;0,IF(AND(H41=1,G41&lt;&gt;1),1,IF(AND(H41=0,G41&lt;&gt;0),-1,0)),IF(AND(H41=1,G41&lt;&gt;1),1,0))</f>
        <v>1</v>
      </c>
      <c r="V41" s="4">
        <f>IF(SUM($S41:U41)&gt;0,IF(AND(I41=1,H41&lt;&gt;1),1,IF(AND(I41=0,H41&lt;&gt;0),-1,0)),IF(AND(I41=1,H41&lt;&gt;1),1,0))</f>
        <v>-1</v>
      </c>
      <c r="W41" s="4">
        <f>IF(SUM($S41:V41)&gt;0,IF(AND(J41=1,I41&lt;&gt;1),1,IF(AND(J41=0,I41&lt;&gt;0),-1,0)),IF(AND(J41=1,I41&lt;&gt;1),1,0))</f>
        <v>0</v>
      </c>
      <c r="X41" s="4">
        <f>IF(SUM($S41:W41)&gt;0,IF(AND(K41=1,J41&lt;&gt;1),1,IF(AND(K41=0,J41&lt;&gt;0),-1,0)),IF(AND(K41=1,J41&lt;&gt;1),1,0))</f>
        <v>0</v>
      </c>
      <c r="Y41" s="4">
        <f>IF(SUM($S41:X41)&gt;0,IF(AND(L41=1,K41&lt;&gt;1),1,IF(AND(L41=0,K41&lt;&gt;0),-1,0)),IF(AND(L41=1,K41&lt;&gt;1),1,0))</f>
        <v>0</v>
      </c>
      <c r="Z41" s="4">
        <f>IF(SUM($S41:Y41)&gt;0,IF(AND(M41=1,L41&lt;&gt;1),1,IF(AND(M41=0,L41&lt;&gt;0),-1,0)),IF(AND(M41=1,L41&lt;&gt;1),1,0))</f>
        <v>0</v>
      </c>
      <c r="AA41" s="4">
        <f>IF(SUM($S41:Z41)&gt;0,IF(AND(N41=1,M41&lt;&gt;1),1,IF(AND(N41=0,M41&lt;&gt;0),-1,0)),IF(AND(N41=1,M41&lt;&gt;1),1,0))</f>
        <v>0</v>
      </c>
      <c r="AB41" s="4">
        <f>IF(SUM($S41:AA41)&gt;0,IF(AND(O41=1,N41&lt;&gt;1),1,IF(AND(O41=0,N41&lt;&gt;0),-1,0)),IF(AND(O41=1,N41&lt;&gt;1),1,0))</f>
        <v>0</v>
      </c>
      <c r="AC41" s="4">
        <f>IF(SUM($S41:AB41)&gt;0,IF(AND(P41=1,O41&lt;&gt;1),1,IF(AND(P41=0,O41&lt;&gt;0),-1,0)),IF(AND(P41=1,O41&lt;&gt;1),1,0))</f>
        <v>0</v>
      </c>
      <c r="AD41" s="4">
        <f>IF(SUM($S41:AC41)&gt;0,IF(AND(Q41=1,P41&lt;&gt;1),1,IF(AND(Q41=0,P41&lt;&gt;0),-1,0)),IF(AND(Q41=1,P41&lt;&gt;1),1,0))</f>
        <v>0</v>
      </c>
      <c r="AE41" s="4">
        <f>IF(SUM($S41:AD41)&gt;0,IF(AND(R41=1,Q41&lt;&gt;1),1,IF(AND(R41=0,Q41&lt;&gt;0),-1,0)),IF(AND(R41=1,Q41&lt;&gt;1),1,0))</f>
        <v>0</v>
      </c>
      <c r="AF41" s="4">
        <f t="shared" si="27"/>
        <v>1</v>
      </c>
      <c r="AH41" s="4" t="str">
        <f t="shared" si="42"/>
        <v/>
      </c>
      <c r="AI41" s="4">
        <f t="shared" si="43"/>
        <v>1090701</v>
      </c>
      <c r="AJ41" s="4">
        <f t="shared" si="44"/>
        <v>1100701</v>
      </c>
      <c r="AK41" s="4" t="str">
        <f t="shared" si="45"/>
        <v/>
      </c>
      <c r="AL41" s="4" t="str">
        <f t="shared" si="46"/>
        <v/>
      </c>
      <c r="AM41" s="4" t="str">
        <f t="shared" si="47"/>
        <v/>
      </c>
      <c r="AN41" s="4" t="str">
        <f t="shared" si="48"/>
        <v/>
      </c>
      <c r="AO41" s="4" t="str">
        <f t="shared" si="49"/>
        <v/>
      </c>
      <c r="AP41" s="4" t="str">
        <f t="shared" si="50"/>
        <v/>
      </c>
      <c r="AQ41" s="4" t="str">
        <f t="shared" si="51"/>
        <v/>
      </c>
      <c r="AR41" s="4" t="str">
        <f t="shared" si="52"/>
        <v/>
      </c>
      <c r="AS41" s="4" t="str">
        <f t="shared" si="53"/>
        <v/>
      </c>
      <c r="AT41" s="4" t="str">
        <f t="shared" si="28"/>
        <v/>
      </c>
      <c r="AV41" s="4">
        <f>COUNT($AH41:AH41)</f>
        <v>0</v>
      </c>
      <c r="AW41" s="4">
        <f>COUNT($AH41:AI41)</f>
        <v>1</v>
      </c>
      <c r="AX41" s="4">
        <f>COUNT($AH41:AJ41)</f>
        <v>2</v>
      </c>
      <c r="AY41" s="4">
        <f>COUNT($AH41:AK41)</f>
        <v>2</v>
      </c>
      <c r="AZ41" s="4">
        <f>COUNT($AH41:AL41)</f>
        <v>2</v>
      </c>
      <c r="BA41" s="4">
        <f>COUNT($AH41:AM41)</f>
        <v>2</v>
      </c>
      <c r="BB41" s="4">
        <f>COUNT($AH41:AN41)</f>
        <v>2</v>
      </c>
      <c r="BC41" s="4">
        <f>COUNT($AH41:AO41)</f>
        <v>2</v>
      </c>
      <c r="BD41" s="4">
        <f>COUNT($AH41:AP41)</f>
        <v>2</v>
      </c>
      <c r="BE41" s="4">
        <f>COUNT($AH41:AQ41)</f>
        <v>2</v>
      </c>
      <c r="BF41" s="4">
        <f>COUNT($AH41:AR41)</f>
        <v>2</v>
      </c>
      <c r="BG41" s="4">
        <f>COUNT($AH41:AS41)</f>
        <v>2</v>
      </c>
      <c r="BH41" s="4">
        <f t="shared" si="29"/>
        <v>2</v>
      </c>
      <c r="BJ41" s="4">
        <f>IFERROR(HLOOKUP(BJ$1,$AV41:$BG$178,ROWS($AV41:$AV$178),0),"")</f>
        <v>1090701</v>
      </c>
      <c r="BK41" s="4">
        <f>IFERROR(HLOOKUP(BK$1,$AV41:$BH$178,ROWS($AV41:$AV$178),0),"")</f>
        <v>1100701</v>
      </c>
      <c r="BL41" s="4" t="str">
        <f>IFERROR(HLOOKUP(BL$1,$AV41:$BG$178,ROWS($AV41:$AV$178),0),"")</f>
        <v/>
      </c>
      <c r="BM41" s="4" t="str">
        <f>IFERROR(HLOOKUP(BM$1,$AV41:$BH$178,ROWS($AV41:$AV$178),0),"")</f>
        <v/>
      </c>
      <c r="BN41" s="4" t="str">
        <f>IFERROR(HLOOKUP(BN$1,$AV41:$BG$178,ROWS($AV41:$AV$178),0),"")</f>
        <v/>
      </c>
      <c r="BO41" s="4" t="str">
        <f>IFERROR(HLOOKUP(BO$1,$AV41:$BH$178,ROWS($AV41:$AV$178),0),"")</f>
        <v/>
      </c>
      <c r="BT41" s="4" t="str">
        <f t="shared" si="30"/>
        <v>if(Name() == ~GSFC-BOM~) { includeOK = (DateNum() &gt;= 1090701 AND DateNum() &lt; 1100701); }</v>
      </c>
    </row>
    <row r="42" spans="1:72" x14ac:dyDescent="0.45">
      <c r="B42" s="4" t="str">
        <f>[1]Backtest!$X23</f>
        <v>Dabur India Ltd.</v>
      </c>
      <c r="C42" s="4" t="str">
        <f>VLOOKUP(B42,Sheet3!$C$3:$G$7520,5,FALSE)</f>
        <v>DABUR-BOM</v>
      </c>
      <c r="D42" s="4" t="str">
        <f t="shared" si="41"/>
        <v>DABUR-BOM,</v>
      </c>
      <c r="F42" s="4" t="s">
        <v>18364</v>
      </c>
      <c r="G42" s="4">
        <f t="shared" si="15"/>
        <v>0</v>
      </c>
      <c r="H42" s="4">
        <f t="shared" si="32"/>
        <v>1</v>
      </c>
      <c r="I42" s="4">
        <f t="shared" si="33"/>
        <v>0</v>
      </c>
      <c r="J42" s="4">
        <f t="shared" si="34"/>
        <v>0</v>
      </c>
      <c r="K42" s="4">
        <f t="shared" si="35"/>
        <v>1</v>
      </c>
      <c r="L42" s="4">
        <f t="shared" si="36"/>
        <v>0</v>
      </c>
      <c r="M42" s="4">
        <f t="shared" si="37"/>
        <v>0</v>
      </c>
      <c r="N42" s="4">
        <f t="shared" si="38"/>
        <v>0</v>
      </c>
      <c r="O42" s="4">
        <f t="shared" si="39"/>
        <v>0</v>
      </c>
      <c r="P42" s="4">
        <f t="shared" si="40"/>
        <v>0</v>
      </c>
      <c r="Q42" s="4">
        <f t="shared" si="25"/>
        <v>0</v>
      </c>
      <c r="R42" s="4">
        <f t="shared" si="26"/>
        <v>0</v>
      </c>
      <c r="T42" s="4">
        <f>IF(SUM($S42:S42)&gt;0,IF(AND(G42=1,F42&lt;&gt;1),1,IF(AND(G42=0,F42&lt;&gt;0),-1,0)),IF(AND(G42=1,F42&lt;&gt;1),1,0))</f>
        <v>0</v>
      </c>
      <c r="U42" s="4">
        <f>IF(SUM($S42:T42)&gt;0,IF(AND(H42=1,G42&lt;&gt;1),1,IF(AND(H42=0,G42&lt;&gt;0),-1,0)),IF(AND(H42=1,G42&lt;&gt;1),1,0))</f>
        <v>1</v>
      </c>
      <c r="V42" s="4">
        <f>IF(SUM($S42:U42)&gt;0,IF(AND(I42=1,H42&lt;&gt;1),1,IF(AND(I42=0,H42&lt;&gt;0),-1,0)),IF(AND(I42=1,H42&lt;&gt;1),1,0))</f>
        <v>-1</v>
      </c>
      <c r="W42" s="4">
        <f>IF(SUM($S42:V42)&gt;0,IF(AND(J42=1,I42&lt;&gt;1),1,IF(AND(J42=0,I42&lt;&gt;0),-1,0)),IF(AND(J42=1,I42&lt;&gt;1),1,0))</f>
        <v>0</v>
      </c>
      <c r="X42" s="4">
        <f>IF(SUM($S42:W42)&gt;0,IF(AND(K42=1,J42&lt;&gt;1),1,IF(AND(K42=0,J42&lt;&gt;0),-1,0)),IF(AND(K42=1,J42&lt;&gt;1),1,0))</f>
        <v>1</v>
      </c>
      <c r="Y42" s="4">
        <f>IF(SUM($S42:X42)&gt;0,IF(AND(L42=1,K42&lt;&gt;1),1,IF(AND(L42=0,K42&lt;&gt;0),-1,0)),IF(AND(L42=1,K42&lt;&gt;1),1,0))</f>
        <v>-1</v>
      </c>
      <c r="Z42" s="4">
        <f>IF(SUM($S42:Y42)&gt;0,IF(AND(M42=1,L42&lt;&gt;1),1,IF(AND(M42=0,L42&lt;&gt;0),-1,0)),IF(AND(M42=1,L42&lt;&gt;1),1,0))</f>
        <v>0</v>
      </c>
      <c r="AA42" s="4">
        <f>IF(SUM($S42:Z42)&gt;0,IF(AND(N42=1,M42&lt;&gt;1),1,IF(AND(N42=0,M42&lt;&gt;0),-1,0)),IF(AND(N42=1,M42&lt;&gt;1),1,0))</f>
        <v>0</v>
      </c>
      <c r="AB42" s="4">
        <f>IF(SUM($S42:AA42)&gt;0,IF(AND(O42=1,N42&lt;&gt;1),1,IF(AND(O42=0,N42&lt;&gt;0),-1,0)),IF(AND(O42=1,N42&lt;&gt;1),1,0))</f>
        <v>0</v>
      </c>
      <c r="AC42" s="4">
        <f>IF(SUM($S42:AB42)&gt;0,IF(AND(P42=1,O42&lt;&gt;1),1,IF(AND(P42=0,O42&lt;&gt;0),-1,0)),IF(AND(P42=1,O42&lt;&gt;1),1,0))</f>
        <v>0</v>
      </c>
      <c r="AD42" s="4">
        <f>IF(SUM($S42:AC42)&gt;0,IF(AND(Q42=1,P42&lt;&gt;1),1,IF(AND(Q42=0,P42&lt;&gt;0),-1,0)),IF(AND(Q42=1,P42&lt;&gt;1),1,0))</f>
        <v>0</v>
      </c>
      <c r="AE42" s="4">
        <f>IF(SUM($S42:AD42)&gt;0,IF(AND(R42=1,Q42&lt;&gt;1),1,IF(AND(R42=0,Q42&lt;&gt;0),-1,0)),IF(AND(R42=1,Q42&lt;&gt;1),1,0))</f>
        <v>0</v>
      </c>
      <c r="AF42" s="4">
        <f t="shared" si="27"/>
        <v>2</v>
      </c>
      <c r="AH42" s="4" t="str">
        <f t="shared" si="42"/>
        <v/>
      </c>
      <c r="AI42" s="4">
        <f t="shared" si="43"/>
        <v>1090701</v>
      </c>
      <c r="AJ42" s="4">
        <f t="shared" si="44"/>
        <v>1100701</v>
      </c>
      <c r="AK42" s="4" t="str">
        <f t="shared" si="45"/>
        <v/>
      </c>
      <c r="AL42" s="4">
        <f t="shared" si="46"/>
        <v>1120701</v>
      </c>
      <c r="AM42" s="4">
        <f t="shared" si="47"/>
        <v>1130701</v>
      </c>
      <c r="AN42" s="4" t="str">
        <f t="shared" si="48"/>
        <v/>
      </c>
      <c r="AO42" s="4" t="str">
        <f t="shared" si="49"/>
        <v/>
      </c>
      <c r="AP42" s="4" t="str">
        <f t="shared" si="50"/>
        <v/>
      </c>
      <c r="AQ42" s="4" t="str">
        <f t="shared" si="51"/>
        <v/>
      </c>
      <c r="AR42" s="4" t="str">
        <f t="shared" si="52"/>
        <v/>
      </c>
      <c r="AS42" s="4" t="str">
        <f t="shared" si="53"/>
        <v/>
      </c>
      <c r="AT42" s="4" t="str">
        <f t="shared" si="28"/>
        <v/>
      </c>
      <c r="AV42" s="4">
        <f>COUNT($AH42:AH42)</f>
        <v>0</v>
      </c>
      <c r="AW42" s="4">
        <f>COUNT($AH42:AI42)</f>
        <v>1</v>
      </c>
      <c r="AX42" s="4">
        <f>COUNT($AH42:AJ42)</f>
        <v>2</v>
      </c>
      <c r="AY42" s="4">
        <f>COUNT($AH42:AK42)</f>
        <v>2</v>
      </c>
      <c r="AZ42" s="4">
        <f>COUNT($AH42:AL42)</f>
        <v>3</v>
      </c>
      <c r="BA42" s="4">
        <f>COUNT($AH42:AM42)</f>
        <v>4</v>
      </c>
      <c r="BB42" s="4">
        <f>COUNT($AH42:AN42)</f>
        <v>4</v>
      </c>
      <c r="BC42" s="4">
        <f>COUNT($AH42:AO42)</f>
        <v>4</v>
      </c>
      <c r="BD42" s="4">
        <f>COUNT($AH42:AP42)</f>
        <v>4</v>
      </c>
      <c r="BE42" s="4">
        <f>COUNT($AH42:AQ42)</f>
        <v>4</v>
      </c>
      <c r="BF42" s="4">
        <f>COUNT($AH42:AR42)</f>
        <v>4</v>
      </c>
      <c r="BG42" s="4">
        <f>COUNT($AH42:AS42)</f>
        <v>4</v>
      </c>
      <c r="BH42" s="4">
        <f t="shared" si="29"/>
        <v>4</v>
      </c>
      <c r="BJ42" s="4">
        <f>IFERROR(HLOOKUP(BJ$1,$AV42:$BG$178,ROWS($AV42:$AV$178),0),"")</f>
        <v>1090701</v>
      </c>
      <c r="BK42" s="4">
        <f>IFERROR(HLOOKUP(BK$1,$AV42:$BH$178,ROWS($AV42:$AV$178),0),"")</f>
        <v>1100701</v>
      </c>
      <c r="BL42" s="4">
        <f>IFERROR(HLOOKUP(BL$1,$AV42:$BG$178,ROWS($AV42:$AV$178),0),"")</f>
        <v>1120701</v>
      </c>
      <c r="BM42" s="4">
        <f>IFERROR(HLOOKUP(BM$1,$AV42:$BH$178,ROWS($AV42:$AV$178),0),"")</f>
        <v>1130701</v>
      </c>
      <c r="BN42" s="4" t="str">
        <f>IFERROR(HLOOKUP(BN$1,$AV42:$BG$178,ROWS($AV42:$AV$178),0),"")</f>
        <v/>
      </c>
      <c r="BO42" s="4" t="str">
        <f>IFERROR(HLOOKUP(BO$1,$AV42:$BH$178,ROWS($AV42:$AV$178),0),"")</f>
        <v/>
      </c>
      <c r="BT42" s="4" t="str">
        <f t="shared" si="30"/>
        <v>if(Name() == ~BAYERCROP-BOM~) { includeOK = (DateNum() &gt;= 1090701 AND DateNum() &lt; 1100701) OR (DateNum() &gt;= 1120701 AND DateNum() &lt; 1130701); }</v>
      </c>
    </row>
    <row r="43" spans="1:72" x14ac:dyDescent="0.45">
      <c r="B43" s="4" t="str">
        <f>[1]Backtest!$X24</f>
        <v>Thermax Ltd.</v>
      </c>
      <c r="C43" s="4" t="str">
        <f>VLOOKUP(B43,Sheet3!$C$3:$G$7520,5,FALSE)</f>
        <v>THERMAX-BOM</v>
      </c>
      <c r="D43" s="4" t="str">
        <f t="shared" si="41"/>
        <v>THERMAX-BOM,</v>
      </c>
      <c r="F43" s="4" t="s">
        <v>20702</v>
      </c>
      <c r="G43" s="4">
        <f t="shared" si="15"/>
        <v>0</v>
      </c>
      <c r="H43" s="4">
        <f t="shared" si="32"/>
        <v>1</v>
      </c>
      <c r="I43" s="4">
        <f t="shared" si="33"/>
        <v>0</v>
      </c>
      <c r="J43" s="4">
        <f t="shared" si="34"/>
        <v>0</v>
      </c>
      <c r="K43" s="4">
        <f t="shared" si="35"/>
        <v>0</v>
      </c>
      <c r="L43" s="4">
        <f t="shared" si="36"/>
        <v>0</v>
      </c>
      <c r="M43" s="4">
        <f t="shared" si="37"/>
        <v>1</v>
      </c>
      <c r="N43" s="4">
        <f t="shared" si="38"/>
        <v>0</v>
      </c>
      <c r="O43" s="4">
        <f t="shared" si="39"/>
        <v>0</v>
      </c>
      <c r="P43" s="4">
        <f t="shared" si="40"/>
        <v>0</v>
      </c>
      <c r="Q43" s="4">
        <f t="shared" si="25"/>
        <v>0</v>
      </c>
      <c r="R43" s="4">
        <f t="shared" si="26"/>
        <v>0</v>
      </c>
      <c r="T43" s="4">
        <f>IF(SUM($S43:S43)&gt;0,IF(AND(G43=1,F43&lt;&gt;1),1,IF(AND(G43=0,F43&lt;&gt;0),-1,0)),IF(AND(G43=1,F43&lt;&gt;1),1,0))</f>
        <v>0</v>
      </c>
      <c r="U43" s="4">
        <f>IF(SUM($S43:T43)&gt;0,IF(AND(H43=1,G43&lt;&gt;1),1,IF(AND(H43=0,G43&lt;&gt;0),-1,0)),IF(AND(H43=1,G43&lt;&gt;1),1,0))</f>
        <v>1</v>
      </c>
      <c r="V43" s="4">
        <f>IF(SUM($S43:U43)&gt;0,IF(AND(I43=1,H43&lt;&gt;1),1,IF(AND(I43=0,H43&lt;&gt;0),-1,0)),IF(AND(I43=1,H43&lt;&gt;1),1,0))</f>
        <v>-1</v>
      </c>
      <c r="W43" s="4">
        <f>IF(SUM($S43:V43)&gt;0,IF(AND(J43=1,I43&lt;&gt;1),1,IF(AND(J43=0,I43&lt;&gt;0),-1,0)),IF(AND(J43=1,I43&lt;&gt;1),1,0))</f>
        <v>0</v>
      </c>
      <c r="X43" s="4">
        <f>IF(SUM($S43:W43)&gt;0,IF(AND(K43=1,J43&lt;&gt;1),1,IF(AND(K43=0,J43&lt;&gt;0),-1,0)),IF(AND(K43=1,J43&lt;&gt;1),1,0))</f>
        <v>0</v>
      </c>
      <c r="Y43" s="4">
        <f>IF(SUM($S43:X43)&gt;0,IF(AND(L43=1,K43&lt;&gt;1),1,IF(AND(L43=0,K43&lt;&gt;0),-1,0)),IF(AND(L43=1,K43&lt;&gt;1),1,0))</f>
        <v>0</v>
      </c>
      <c r="Z43" s="4">
        <f>IF(SUM($S43:Y43)&gt;0,IF(AND(M43=1,L43&lt;&gt;1),1,IF(AND(M43=0,L43&lt;&gt;0),-1,0)),IF(AND(M43=1,L43&lt;&gt;1),1,0))</f>
        <v>1</v>
      </c>
      <c r="AA43" s="4">
        <f>IF(SUM($S43:Z43)&gt;0,IF(AND(N43=1,M43&lt;&gt;1),1,IF(AND(N43=0,M43&lt;&gt;0),-1,0)),IF(AND(N43=1,M43&lt;&gt;1),1,0))</f>
        <v>-1</v>
      </c>
      <c r="AB43" s="4">
        <f>IF(SUM($S43:AA43)&gt;0,IF(AND(O43=1,N43&lt;&gt;1),1,IF(AND(O43=0,N43&lt;&gt;0),-1,0)),IF(AND(O43=1,N43&lt;&gt;1),1,0))</f>
        <v>0</v>
      </c>
      <c r="AC43" s="4">
        <f>IF(SUM($S43:AB43)&gt;0,IF(AND(P43=1,O43&lt;&gt;1),1,IF(AND(P43=0,O43&lt;&gt;0),-1,0)),IF(AND(P43=1,O43&lt;&gt;1),1,0))</f>
        <v>0</v>
      </c>
      <c r="AD43" s="4">
        <f>IF(SUM($S43:AC43)&gt;0,IF(AND(Q43=1,P43&lt;&gt;1),1,IF(AND(Q43=0,P43&lt;&gt;0),-1,0)),IF(AND(Q43=1,P43&lt;&gt;1),1,0))</f>
        <v>0</v>
      </c>
      <c r="AE43" s="4">
        <f>IF(SUM($S43:AD43)&gt;0,IF(AND(R43=1,Q43&lt;&gt;1),1,IF(AND(R43=0,Q43&lt;&gt;0),-1,0)),IF(AND(R43=1,Q43&lt;&gt;1),1,0))</f>
        <v>0</v>
      </c>
      <c r="AF43" s="4">
        <f t="shared" si="27"/>
        <v>2</v>
      </c>
      <c r="AH43" s="4" t="str">
        <f t="shared" si="42"/>
        <v/>
      </c>
      <c r="AI43" s="4">
        <f t="shared" si="43"/>
        <v>1090701</v>
      </c>
      <c r="AJ43" s="4">
        <f t="shared" si="44"/>
        <v>1100701</v>
      </c>
      <c r="AK43" s="4" t="str">
        <f t="shared" si="45"/>
        <v/>
      </c>
      <c r="AL43" s="4" t="str">
        <f t="shared" si="46"/>
        <v/>
      </c>
      <c r="AM43" s="4" t="str">
        <f t="shared" si="47"/>
        <v/>
      </c>
      <c r="AN43" s="4">
        <f t="shared" si="48"/>
        <v>1140701</v>
      </c>
      <c r="AO43" s="4">
        <f t="shared" si="49"/>
        <v>1150701</v>
      </c>
      <c r="AP43" s="4" t="str">
        <f t="shared" si="50"/>
        <v/>
      </c>
      <c r="AQ43" s="4" t="str">
        <f t="shared" si="51"/>
        <v/>
      </c>
      <c r="AR43" s="4" t="str">
        <f t="shared" si="52"/>
        <v/>
      </c>
      <c r="AS43" s="4" t="str">
        <f t="shared" si="53"/>
        <v/>
      </c>
      <c r="AT43" s="4" t="str">
        <f t="shared" si="28"/>
        <v/>
      </c>
      <c r="AV43" s="4">
        <f>COUNT($AH43:AH43)</f>
        <v>0</v>
      </c>
      <c r="AW43" s="4">
        <f>COUNT($AH43:AI43)</f>
        <v>1</v>
      </c>
      <c r="AX43" s="4">
        <f>COUNT($AH43:AJ43)</f>
        <v>2</v>
      </c>
      <c r="AY43" s="4">
        <f>COUNT($AH43:AK43)</f>
        <v>2</v>
      </c>
      <c r="AZ43" s="4">
        <f>COUNT($AH43:AL43)</f>
        <v>2</v>
      </c>
      <c r="BA43" s="4">
        <f>COUNT($AH43:AM43)</f>
        <v>2</v>
      </c>
      <c r="BB43" s="4">
        <f>COUNT($AH43:AN43)</f>
        <v>3</v>
      </c>
      <c r="BC43" s="4">
        <f>COUNT($AH43:AO43)</f>
        <v>4</v>
      </c>
      <c r="BD43" s="4">
        <f>COUNT($AH43:AP43)</f>
        <v>4</v>
      </c>
      <c r="BE43" s="4">
        <f>COUNT($AH43:AQ43)</f>
        <v>4</v>
      </c>
      <c r="BF43" s="4">
        <f>COUNT($AH43:AR43)</f>
        <v>4</v>
      </c>
      <c r="BG43" s="4">
        <f>COUNT($AH43:AS43)</f>
        <v>4</v>
      </c>
      <c r="BH43" s="4">
        <f t="shared" si="29"/>
        <v>4</v>
      </c>
      <c r="BJ43" s="4">
        <f>IFERROR(HLOOKUP(BJ$1,$AV43:$BG$178,ROWS($AV43:$AV$178),0),"")</f>
        <v>1090701</v>
      </c>
      <c r="BK43" s="4">
        <f>IFERROR(HLOOKUP(BK$1,$AV43:$BH$178,ROWS($AV43:$AV$178),0),"")</f>
        <v>1100701</v>
      </c>
      <c r="BL43" s="4">
        <f>IFERROR(HLOOKUP(BL$1,$AV43:$BG$178,ROWS($AV43:$AV$178),0),"")</f>
        <v>1140701</v>
      </c>
      <c r="BM43" s="4">
        <f>IFERROR(HLOOKUP(BM$1,$AV43:$BH$178,ROWS($AV43:$AV$178),0),"")</f>
        <v>1150701</v>
      </c>
      <c r="BN43" s="4" t="str">
        <f>IFERROR(HLOOKUP(BN$1,$AV43:$BG$178,ROWS($AV43:$AV$178),0),"")</f>
        <v/>
      </c>
      <c r="BO43" s="4" t="str">
        <f>IFERROR(HLOOKUP(BO$1,$AV43:$BH$178,ROWS($AV43:$AV$178),0),"")</f>
        <v/>
      </c>
      <c r="BT43" s="4" t="str">
        <f t="shared" si="30"/>
        <v>if(Name() == ~MARICO-BOM~) { includeOK = (DateNum() &gt;= 1090701 AND DateNum() &lt; 1100701) OR (DateNum() &gt;= 1140701 AND DateNum() &lt; 1150701); }</v>
      </c>
    </row>
    <row r="44" spans="1:72" x14ac:dyDescent="0.45">
      <c r="B44" s="4" t="str">
        <f>[1]Backtest!$X25</f>
        <v>Asian Paints Ltd.</v>
      </c>
      <c r="C44" s="4" t="str">
        <f>VLOOKUP(B44,Sheet3!$C$3:$G$7520,5,FALSE)</f>
        <v>ASIANPAINT-BOM</v>
      </c>
      <c r="D44" s="4" t="str">
        <f t="shared" si="41"/>
        <v>ASIANPAINT-BOM,</v>
      </c>
      <c r="F44" s="4" t="s">
        <v>22699</v>
      </c>
      <c r="G44" s="4">
        <f t="shared" si="15"/>
        <v>0</v>
      </c>
      <c r="H44" s="4">
        <f t="shared" si="32"/>
        <v>1</v>
      </c>
      <c r="I44" s="4">
        <f t="shared" si="33"/>
        <v>1</v>
      </c>
      <c r="J44" s="4">
        <f t="shared" si="34"/>
        <v>1</v>
      </c>
      <c r="K44" s="4">
        <f t="shared" si="35"/>
        <v>1</v>
      </c>
      <c r="L44" s="4">
        <f t="shared" si="36"/>
        <v>1</v>
      </c>
      <c r="M44" s="4">
        <f t="shared" si="37"/>
        <v>0</v>
      </c>
      <c r="N44" s="4">
        <f t="shared" si="38"/>
        <v>0</v>
      </c>
      <c r="O44" s="4">
        <f t="shared" si="39"/>
        <v>1</v>
      </c>
      <c r="P44" s="4">
        <f t="shared" si="40"/>
        <v>0</v>
      </c>
      <c r="Q44" s="4">
        <f t="shared" si="25"/>
        <v>0</v>
      </c>
      <c r="R44" s="4">
        <f t="shared" si="26"/>
        <v>0</v>
      </c>
      <c r="T44" s="4">
        <f>IF(SUM($S44:S44)&gt;0,IF(AND(G44=1,F44&lt;&gt;1),1,IF(AND(G44=0,F44&lt;&gt;0),-1,0)),IF(AND(G44=1,F44&lt;&gt;1),1,0))</f>
        <v>0</v>
      </c>
      <c r="U44" s="4">
        <f>IF(SUM($S44:T44)&gt;0,IF(AND(H44=1,G44&lt;&gt;1),1,IF(AND(H44=0,G44&lt;&gt;0),-1,0)),IF(AND(H44=1,G44&lt;&gt;1),1,0))</f>
        <v>1</v>
      </c>
      <c r="V44" s="4">
        <f>IF(SUM($S44:U44)&gt;0,IF(AND(I44=1,H44&lt;&gt;1),1,IF(AND(I44=0,H44&lt;&gt;0),-1,0)),IF(AND(I44=1,H44&lt;&gt;1),1,0))</f>
        <v>0</v>
      </c>
      <c r="W44" s="4">
        <f>IF(SUM($S44:V44)&gt;0,IF(AND(J44=1,I44&lt;&gt;1),1,IF(AND(J44=0,I44&lt;&gt;0),-1,0)),IF(AND(J44=1,I44&lt;&gt;1),1,0))</f>
        <v>0</v>
      </c>
      <c r="X44" s="4">
        <f>IF(SUM($S44:W44)&gt;0,IF(AND(K44=1,J44&lt;&gt;1),1,IF(AND(K44=0,J44&lt;&gt;0),-1,0)),IF(AND(K44=1,J44&lt;&gt;1),1,0))</f>
        <v>0</v>
      </c>
      <c r="Y44" s="4">
        <f>IF(SUM($S44:X44)&gt;0,IF(AND(L44=1,K44&lt;&gt;1),1,IF(AND(L44=0,K44&lt;&gt;0),-1,0)),IF(AND(L44=1,K44&lt;&gt;1),1,0))</f>
        <v>0</v>
      </c>
      <c r="Z44" s="4">
        <f>IF(SUM($S44:Y44)&gt;0,IF(AND(M44=1,L44&lt;&gt;1),1,IF(AND(M44=0,L44&lt;&gt;0),-1,0)),IF(AND(M44=1,L44&lt;&gt;1),1,0))</f>
        <v>-1</v>
      </c>
      <c r="AA44" s="4">
        <f>IF(SUM($S44:Z44)&gt;0,IF(AND(N44=1,M44&lt;&gt;1),1,IF(AND(N44=0,M44&lt;&gt;0),-1,0)),IF(AND(N44=1,M44&lt;&gt;1),1,0))</f>
        <v>0</v>
      </c>
      <c r="AB44" s="4">
        <f>IF(SUM($S44:AA44)&gt;0,IF(AND(O44=1,N44&lt;&gt;1),1,IF(AND(O44=0,N44&lt;&gt;0),-1,0)),IF(AND(O44=1,N44&lt;&gt;1),1,0))</f>
        <v>1</v>
      </c>
      <c r="AC44" s="4">
        <f>IF(SUM($S44:AB44)&gt;0,IF(AND(P44=1,O44&lt;&gt;1),1,IF(AND(P44=0,O44&lt;&gt;0),-1,0)),IF(AND(P44=1,O44&lt;&gt;1),1,0))</f>
        <v>-1</v>
      </c>
      <c r="AD44" s="4">
        <f>IF(SUM($S44:AC44)&gt;0,IF(AND(Q44=1,P44&lt;&gt;1),1,IF(AND(Q44=0,P44&lt;&gt;0),-1,0)),IF(AND(Q44=1,P44&lt;&gt;1),1,0))</f>
        <v>0</v>
      </c>
      <c r="AE44" s="4">
        <f>IF(SUM($S44:AD44)&gt;0,IF(AND(R44=1,Q44&lt;&gt;1),1,IF(AND(R44=0,Q44&lt;&gt;0),-1,0)),IF(AND(R44=1,Q44&lt;&gt;1),1,0))</f>
        <v>0</v>
      </c>
      <c r="AF44" s="4">
        <f t="shared" si="27"/>
        <v>2</v>
      </c>
      <c r="AH44" s="4" t="str">
        <f t="shared" si="42"/>
        <v/>
      </c>
      <c r="AI44" s="4">
        <f t="shared" si="43"/>
        <v>1090701</v>
      </c>
      <c r="AJ44" s="4" t="str">
        <f t="shared" si="44"/>
        <v/>
      </c>
      <c r="AK44" s="4" t="str">
        <f t="shared" si="45"/>
        <v/>
      </c>
      <c r="AL44" s="4" t="str">
        <f t="shared" si="46"/>
        <v/>
      </c>
      <c r="AM44" s="4" t="str">
        <f t="shared" si="47"/>
        <v/>
      </c>
      <c r="AN44" s="4">
        <f t="shared" si="48"/>
        <v>1140701</v>
      </c>
      <c r="AO44" s="4" t="str">
        <f t="shared" si="49"/>
        <v/>
      </c>
      <c r="AP44" s="4">
        <f t="shared" si="50"/>
        <v>1160701</v>
      </c>
      <c r="AQ44" s="4">
        <f t="shared" si="51"/>
        <v>1170701</v>
      </c>
      <c r="AR44" s="4" t="str">
        <f t="shared" si="52"/>
        <v/>
      </c>
      <c r="AS44" s="4" t="str">
        <f t="shared" si="53"/>
        <v/>
      </c>
      <c r="AT44" s="4" t="str">
        <f t="shared" si="28"/>
        <v/>
      </c>
      <c r="AV44" s="4">
        <f>COUNT($AH44:AH44)</f>
        <v>0</v>
      </c>
      <c r="AW44" s="4">
        <f>COUNT($AH44:AI44)</f>
        <v>1</v>
      </c>
      <c r="AX44" s="4">
        <f>COUNT($AH44:AJ44)</f>
        <v>1</v>
      </c>
      <c r="AY44" s="4">
        <f>COUNT($AH44:AK44)</f>
        <v>1</v>
      </c>
      <c r="AZ44" s="4">
        <f>COUNT($AH44:AL44)</f>
        <v>1</v>
      </c>
      <c r="BA44" s="4">
        <f>COUNT($AH44:AM44)</f>
        <v>1</v>
      </c>
      <c r="BB44" s="4">
        <f>COUNT($AH44:AN44)</f>
        <v>2</v>
      </c>
      <c r="BC44" s="4">
        <f>COUNT($AH44:AO44)</f>
        <v>2</v>
      </c>
      <c r="BD44" s="4">
        <f>COUNT($AH44:AP44)</f>
        <v>3</v>
      </c>
      <c r="BE44" s="4">
        <f>COUNT($AH44:AQ44)</f>
        <v>4</v>
      </c>
      <c r="BF44" s="4">
        <f>COUNT($AH44:AR44)</f>
        <v>4</v>
      </c>
      <c r="BG44" s="4">
        <f>COUNT($AH44:AS44)</f>
        <v>4</v>
      </c>
      <c r="BH44" s="4">
        <f t="shared" si="29"/>
        <v>4</v>
      </c>
      <c r="BJ44" s="4">
        <f>IFERROR(HLOOKUP(BJ$1,$AV44:$BG$178,ROWS($AV44:$AV$178),0),"")</f>
        <v>1090701</v>
      </c>
      <c r="BK44" s="4">
        <f>IFERROR(HLOOKUP(BK$1,$AV44:$BH$178,ROWS($AV44:$AV$178),0),"")</f>
        <v>1140701</v>
      </c>
      <c r="BL44" s="4">
        <f>IFERROR(HLOOKUP(BL$1,$AV44:$BG$178,ROWS($AV44:$AV$178),0),"")</f>
        <v>1160701</v>
      </c>
      <c r="BM44" s="4">
        <f>IFERROR(HLOOKUP(BM$1,$AV44:$BH$178,ROWS($AV44:$AV$178),0),"")</f>
        <v>1170701</v>
      </c>
      <c r="BN44" s="4" t="str">
        <f>IFERROR(HLOOKUP(BN$1,$AV44:$BG$178,ROWS($AV44:$AV$178),0),"")</f>
        <v/>
      </c>
      <c r="BO44" s="4" t="str">
        <f>IFERROR(HLOOKUP(BO$1,$AV44:$BH$178,ROWS($AV44:$AV$178),0),"")</f>
        <v/>
      </c>
      <c r="BT44" s="4" t="str">
        <f t="shared" si="30"/>
        <v>if(Name() == ~SUNTV-BOM~) { includeOK = (DateNum() &gt;= 1090701 AND DateNum() &lt; 1140701) OR (DateNum() &gt;= 1160701 AND DateNum() &lt; 1170701); }</v>
      </c>
    </row>
    <row r="45" spans="1:72" x14ac:dyDescent="0.45">
      <c r="B45" s="4" t="str">
        <f>[1]Backtest!$X26</f>
        <v>Cummins India Ltd.</v>
      </c>
      <c r="C45" s="4" t="str">
        <f>VLOOKUP(B45,Sheet3!$C$3:$G$7520,5,FALSE)</f>
        <v>CUMMINSIND-BOM</v>
      </c>
      <c r="D45" s="4" t="str">
        <f t="shared" si="41"/>
        <v>CUMMINSIND-BOM,</v>
      </c>
      <c r="F45" s="4" t="s">
        <v>23707</v>
      </c>
      <c r="G45" s="4">
        <f t="shared" si="15"/>
        <v>0</v>
      </c>
      <c r="H45" s="4">
        <f t="shared" si="32"/>
        <v>1</v>
      </c>
      <c r="I45" s="4">
        <f t="shared" si="33"/>
        <v>0</v>
      </c>
      <c r="J45" s="4">
        <f t="shared" si="34"/>
        <v>0</v>
      </c>
      <c r="K45" s="4">
        <f t="shared" si="35"/>
        <v>0</v>
      </c>
      <c r="L45" s="4">
        <f t="shared" si="36"/>
        <v>0</v>
      </c>
      <c r="M45" s="4">
        <f t="shared" si="37"/>
        <v>0</v>
      </c>
      <c r="N45" s="4">
        <f t="shared" si="38"/>
        <v>0</v>
      </c>
      <c r="O45" s="4">
        <f t="shared" si="39"/>
        <v>0</v>
      </c>
      <c r="P45" s="4">
        <f t="shared" si="40"/>
        <v>0</v>
      </c>
      <c r="Q45" s="4">
        <f t="shared" si="25"/>
        <v>0</v>
      </c>
      <c r="R45" s="4">
        <f t="shared" si="26"/>
        <v>0</v>
      </c>
      <c r="T45" s="4">
        <f>IF(SUM($S45:S45)&gt;0,IF(AND(G45=1,F45&lt;&gt;1),1,IF(AND(G45=0,F45&lt;&gt;0),-1,0)),IF(AND(G45=1,F45&lt;&gt;1),1,0))</f>
        <v>0</v>
      </c>
      <c r="U45" s="4">
        <f>IF(SUM($S45:T45)&gt;0,IF(AND(H45=1,G45&lt;&gt;1),1,IF(AND(H45=0,G45&lt;&gt;0),-1,0)),IF(AND(H45=1,G45&lt;&gt;1),1,0))</f>
        <v>1</v>
      </c>
      <c r="V45" s="4">
        <f>IF(SUM($S45:U45)&gt;0,IF(AND(I45=1,H45&lt;&gt;1),1,IF(AND(I45=0,H45&lt;&gt;0),-1,0)),IF(AND(I45=1,H45&lt;&gt;1),1,0))</f>
        <v>-1</v>
      </c>
      <c r="W45" s="4">
        <f>IF(SUM($S45:V45)&gt;0,IF(AND(J45=1,I45&lt;&gt;1),1,IF(AND(J45=0,I45&lt;&gt;0),-1,0)),IF(AND(J45=1,I45&lt;&gt;1),1,0))</f>
        <v>0</v>
      </c>
      <c r="X45" s="4">
        <f>IF(SUM($S45:W45)&gt;0,IF(AND(K45=1,J45&lt;&gt;1),1,IF(AND(K45=0,J45&lt;&gt;0),-1,0)),IF(AND(K45=1,J45&lt;&gt;1),1,0))</f>
        <v>0</v>
      </c>
      <c r="Y45" s="4">
        <f>IF(SUM($S45:X45)&gt;0,IF(AND(L45=1,K45&lt;&gt;1),1,IF(AND(L45=0,K45&lt;&gt;0),-1,0)),IF(AND(L45=1,K45&lt;&gt;1),1,0))</f>
        <v>0</v>
      </c>
      <c r="Z45" s="4">
        <f>IF(SUM($S45:Y45)&gt;0,IF(AND(M45=1,L45&lt;&gt;1),1,IF(AND(M45=0,L45&lt;&gt;0),-1,0)),IF(AND(M45=1,L45&lt;&gt;1),1,0))</f>
        <v>0</v>
      </c>
      <c r="AA45" s="4">
        <f>IF(SUM($S45:Z45)&gt;0,IF(AND(N45=1,M45&lt;&gt;1),1,IF(AND(N45=0,M45&lt;&gt;0),-1,0)),IF(AND(N45=1,M45&lt;&gt;1),1,0))</f>
        <v>0</v>
      </c>
      <c r="AB45" s="4">
        <f>IF(SUM($S45:AA45)&gt;0,IF(AND(O45=1,N45&lt;&gt;1),1,IF(AND(O45=0,N45&lt;&gt;0),-1,0)),IF(AND(O45=1,N45&lt;&gt;1),1,0))</f>
        <v>0</v>
      </c>
      <c r="AC45" s="4">
        <f>IF(SUM($S45:AB45)&gt;0,IF(AND(P45=1,O45&lt;&gt;1),1,IF(AND(P45=0,O45&lt;&gt;0),-1,0)),IF(AND(P45=1,O45&lt;&gt;1),1,0))</f>
        <v>0</v>
      </c>
      <c r="AD45" s="4">
        <f>IF(SUM($S45:AC45)&gt;0,IF(AND(Q45=1,P45&lt;&gt;1),1,IF(AND(Q45=0,P45&lt;&gt;0),-1,0)),IF(AND(Q45=1,P45&lt;&gt;1),1,0))</f>
        <v>0</v>
      </c>
      <c r="AE45" s="4">
        <f>IF(SUM($S45:AD45)&gt;0,IF(AND(R45=1,Q45&lt;&gt;1),1,IF(AND(R45=0,Q45&lt;&gt;0),-1,0)),IF(AND(R45=1,Q45&lt;&gt;1),1,0))</f>
        <v>0</v>
      </c>
      <c r="AF45" s="4">
        <f t="shared" si="27"/>
        <v>1</v>
      </c>
      <c r="AH45" s="4" t="str">
        <f t="shared" si="42"/>
        <v/>
      </c>
      <c r="AI45" s="4">
        <f t="shared" si="43"/>
        <v>1090701</v>
      </c>
      <c r="AJ45" s="4">
        <f t="shared" si="44"/>
        <v>1100701</v>
      </c>
      <c r="AK45" s="4" t="str">
        <f t="shared" si="45"/>
        <v/>
      </c>
      <c r="AL45" s="4" t="str">
        <f t="shared" si="46"/>
        <v/>
      </c>
      <c r="AM45" s="4" t="str">
        <f t="shared" si="47"/>
        <v/>
      </c>
      <c r="AN45" s="4" t="str">
        <f t="shared" si="48"/>
        <v/>
      </c>
      <c r="AO45" s="4" t="str">
        <f t="shared" si="49"/>
        <v/>
      </c>
      <c r="AP45" s="4" t="str">
        <f t="shared" si="50"/>
        <v/>
      </c>
      <c r="AQ45" s="4" t="str">
        <f t="shared" si="51"/>
        <v/>
      </c>
      <c r="AR45" s="4" t="str">
        <f t="shared" si="52"/>
        <v/>
      </c>
      <c r="AS45" s="4" t="str">
        <f t="shared" si="53"/>
        <v/>
      </c>
      <c r="AT45" s="4" t="str">
        <f t="shared" si="28"/>
        <v/>
      </c>
      <c r="AV45" s="4">
        <f>COUNT($AH45:AH45)</f>
        <v>0</v>
      </c>
      <c r="AW45" s="4">
        <f>COUNT($AH45:AI45)</f>
        <v>1</v>
      </c>
      <c r="AX45" s="4">
        <f>COUNT($AH45:AJ45)</f>
        <v>2</v>
      </c>
      <c r="AY45" s="4">
        <f>COUNT($AH45:AK45)</f>
        <v>2</v>
      </c>
      <c r="AZ45" s="4">
        <f>COUNT($AH45:AL45)</f>
        <v>2</v>
      </c>
      <c r="BA45" s="4">
        <f>COUNT($AH45:AM45)</f>
        <v>2</v>
      </c>
      <c r="BB45" s="4">
        <f>COUNT($AH45:AN45)</f>
        <v>2</v>
      </c>
      <c r="BC45" s="4">
        <f>COUNT($AH45:AO45)</f>
        <v>2</v>
      </c>
      <c r="BD45" s="4">
        <f>COUNT($AH45:AP45)</f>
        <v>2</v>
      </c>
      <c r="BE45" s="4">
        <f>COUNT($AH45:AQ45)</f>
        <v>2</v>
      </c>
      <c r="BF45" s="4">
        <f>COUNT($AH45:AR45)</f>
        <v>2</v>
      </c>
      <c r="BG45" s="4">
        <f>COUNT($AH45:AS45)</f>
        <v>2</v>
      </c>
      <c r="BH45" s="4">
        <f t="shared" si="29"/>
        <v>2</v>
      </c>
      <c r="BJ45" s="4">
        <f>IFERROR(HLOOKUP(BJ$1,$AV45:$BG$178,ROWS($AV45:$AV$178),0),"")</f>
        <v>1090701</v>
      </c>
      <c r="BK45" s="4">
        <f>IFERROR(HLOOKUP(BK$1,$AV45:$BH$178,ROWS($AV45:$AV$178),0),"")</f>
        <v>1100701</v>
      </c>
      <c r="BL45" s="4" t="str">
        <f>IFERROR(HLOOKUP(BL$1,$AV45:$BG$178,ROWS($AV45:$AV$178),0),"")</f>
        <v/>
      </c>
      <c r="BM45" s="4" t="str">
        <f>IFERROR(HLOOKUP(BM$1,$AV45:$BH$178,ROWS($AV45:$AV$178),0),"")</f>
        <v/>
      </c>
      <c r="BN45" s="4" t="str">
        <f>IFERROR(HLOOKUP(BN$1,$AV45:$BG$178,ROWS($AV45:$AV$178),0),"")</f>
        <v/>
      </c>
      <c r="BO45" s="4" t="str">
        <f>IFERROR(HLOOKUP(BO$1,$AV45:$BH$178,ROWS($AV45:$AV$178),0),"")</f>
        <v/>
      </c>
      <c r="BT45" s="4" t="str">
        <f t="shared" si="30"/>
        <v>if(Name() == ~BAJAJ_AUTO-BOM~) { includeOK = (DateNum() &gt;= 1090701 AND DateNum() &lt; 1100701); }</v>
      </c>
    </row>
    <row r="46" spans="1:72" x14ac:dyDescent="0.45">
      <c r="B46" s="4" t="str">
        <f>[1]Backtest!$X27</f>
        <v>Exide Industries Ltd.</v>
      </c>
      <c r="C46" s="4" t="str">
        <f>VLOOKUP(B46,Sheet3!$C$3:$G$7520,5,FALSE)</f>
        <v>EXIDEIND-BOM</v>
      </c>
      <c r="D46" s="4" t="str">
        <f t="shared" si="41"/>
        <v>EXIDEIND-BOM,</v>
      </c>
      <c r="F46" s="4" t="s">
        <v>18796</v>
      </c>
      <c r="G46" s="4">
        <f t="shared" si="15"/>
        <v>0</v>
      </c>
      <c r="H46" s="4">
        <f t="shared" si="32"/>
        <v>1</v>
      </c>
      <c r="I46" s="4">
        <f t="shared" si="33"/>
        <v>0</v>
      </c>
      <c r="J46" s="4">
        <f t="shared" si="34"/>
        <v>0</v>
      </c>
      <c r="K46" s="4">
        <f t="shared" si="35"/>
        <v>0</v>
      </c>
      <c r="L46" s="4">
        <f t="shared" si="36"/>
        <v>0</v>
      </c>
      <c r="M46" s="4">
        <f t="shared" si="37"/>
        <v>0</v>
      </c>
      <c r="N46" s="4">
        <f t="shared" si="38"/>
        <v>0</v>
      </c>
      <c r="O46" s="4">
        <f t="shared" si="39"/>
        <v>0</v>
      </c>
      <c r="P46" s="4">
        <f t="shared" si="40"/>
        <v>0</v>
      </c>
      <c r="Q46" s="4">
        <f t="shared" si="25"/>
        <v>0</v>
      </c>
      <c r="R46" s="4">
        <f t="shared" si="26"/>
        <v>0</v>
      </c>
      <c r="T46" s="4">
        <f>IF(SUM($S46:S46)&gt;0,IF(AND(G46=1,F46&lt;&gt;1),1,IF(AND(G46=0,F46&lt;&gt;0),-1,0)),IF(AND(G46=1,F46&lt;&gt;1),1,0))</f>
        <v>0</v>
      </c>
      <c r="U46" s="4">
        <f>IF(SUM($S46:T46)&gt;0,IF(AND(H46=1,G46&lt;&gt;1),1,IF(AND(H46=0,G46&lt;&gt;0),-1,0)),IF(AND(H46=1,G46&lt;&gt;1),1,0))</f>
        <v>1</v>
      </c>
      <c r="V46" s="4">
        <f>IF(SUM($S46:U46)&gt;0,IF(AND(I46=1,H46&lt;&gt;1),1,IF(AND(I46=0,H46&lt;&gt;0),-1,0)),IF(AND(I46=1,H46&lt;&gt;1),1,0))</f>
        <v>-1</v>
      </c>
      <c r="W46" s="4">
        <f>IF(SUM($S46:V46)&gt;0,IF(AND(J46=1,I46&lt;&gt;1),1,IF(AND(J46=0,I46&lt;&gt;0),-1,0)),IF(AND(J46=1,I46&lt;&gt;1),1,0))</f>
        <v>0</v>
      </c>
      <c r="X46" s="4">
        <f>IF(SUM($S46:W46)&gt;0,IF(AND(K46=1,J46&lt;&gt;1),1,IF(AND(K46=0,J46&lt;&gt;0),-1,0)),IF(AND(K46=1,J46&lt;&gt;1),1,0))</f>
        <v>0</v>
      </c>
      <c r="Y46" s="4">
        <f>IF(SUM($S46:X46)&gt;0,IF(AND(L46=1,K46&lt;&gt;1),1,IF(AND(L46=0,K46&lt;&gt;0),-1,0)),IF(AND(L46=1,K46&lt;&gt;1),1,0))</f>
        <v>0</v>
      </c>
      <c r="Z46" s="4">
        <f>IF(SUM($S46:Y46)&gt;0,IF(AND(M46=1,L46&lt;&gt;1),1,IF(AND(M46=0,L46&lt;&gt;0),-1,0)),IF(AND(M46=1,L46&lt;&gt;1),1,0))</f>
        <v>0</v>
      </c>
      <c r="AA46" s="4">
        <f>IF(SUM($S46:Z46)&gt;0,IF(AND(N46=1,M46&lt;&gt;1),1,IF(AND(N46=0,M46&lt;&gt;0),-1,0)),IF(AND(N46=1,M46&lt;&gt;1),1,0))</f>
        <v>0</v>
      </c>
      <c r="AB46" s="4">
        <f>IF(SUM($S46:AA46)&gt;0,IF(AND(O46=1,N46&lt;&gt;1),1,IF(AND(O46=0,N46&lt;&gt;0),-1,0)),IF(AND(O46=1,N46&lt;&gt;1),1,0))</f>
        <v>0</v>
      </c>
      <c r="AC46" s="4">
        <f>IF(SUM($S46:AB46)&gt;0,IF(AND(P46=1,O46&lt;&gt;1),1,IF(AND(P46=0,O46&lt;&gt;0),-1,0)),IF(AND(P46=1,O46&lt;&gt;1),1,0))</f>
        <v>0</v>
      </c>
      <c r="AD46" s="4">
        <f>IF(SUM($S46:AC46)&gt;0,IF(AND(Q46=1,P46&lt;&gt;1),1,IF(AND(Q46=0,P46&lt;&gt;0),-1,0)),IF(AND(Q46=1,P46&lt;&gt;1),1,0))</f>
        <v>0</v>
      </c>
      <c r="AE46" s="4">
        <f>IF(SUM($S46:AD46)&gt;0,IF(AND(R46=1,Q46&lt;&gt;1),1,IF(AND(R46=0,Q46&lt;&gt;0),-1,0)),IF(AND(R46=1,Q46&lt;&gt;1),1,0))</f>
        <v>0</v>
      </c>
      <c r="AF46" s="4">
        <f t="shared" si="27"/>
        <v>1</v>
      </c>
      <c r="AH46" s="4" t="str">
        <f t="shared" si="42"/>
        <v/>
      </c>
      <c r="AI46" s="4">
        <f t="shared" si="43"/>
        <v>1090701</v>
      </c>
      <c r="AJ46" s="4">
        <f t="shared" si="44"/>
        <v>1100701</v>
      </c>
      <c r="AK46" s="4" t="str">
        <f t="shared" si="45"/>
        <v/>
      </c>
      <c r="AL46" s="4" t="str">
        <f t="shared" si="46"/>
        <v/>
      </c>
      <c r="AM46" s="4" t="str">
        <f t="shared" si="47"/>
        <v/>
      </c>
      <c r="AN46" s="4" t="str">
        <f t="shared" si="48"/>
        <v/>
      </c>
      <c r="AO46" s="4" t="str">
        <f t="shared" si="49"/>
        <v/>
      </c>
      <c r="AP46" s="4" t="str">
        <f t="shared" si="50"/>
        <v/>
      </c>
      <c r="AQ46" s="4" t="str">
        <f t="shared" si="51"/>
        <v/>
      </c>
      <c r="AR46" s="4" t="str">
        <f t="shared" si="52"/>
        <v/>
      </c>
      <c r="AS46" s="4" t="str">
        <f t="shared" si="53"/>
        <v/>
      </c>
      <c r="AT46" s="4" t="str">
        <f t="shared" si="28"/>
        <v/>
      </c>
      <c r="AV46" s="4">
        <f>COUNT($AH46:AH46)</f>
        <v>0</v>
      </c>
      <c r="AW46" s="4">
        <f>COUNT($AH46:AI46)</f>
        <v>1</v>
      </c>
      <c r="AX46" s="4">
        <f>COUNT($AH46:AJ46)</f>
        <v>2</v>
      </c>
      <c r="AY46" s="4">
        <f>COUNT($AH46:AK46)</f>
        <v>2</v>
      </c>
      <c r="AZ46" s="4">
        <f>COUNT($AH46:AL46)</f>
        <v>2</v>
      </c>
      <c r="BA46" s="4">
        <f>COUNT($AH46:AM46)</f>
        <v>2</v>
      </c>
      <c r="BB46" s="4">
        <f>COUNT($AH46:AN46)</f>
        <v>2</v>
      </c>
      <c r="BC46" s="4">
        <f>COUNT($AH46:AO46)</f>
        <v>2</v>
      </c>
      <c r="BD46" s="4">
        <f>COUNT($AH46:AP46)</f>
        <v>2</v>
      </c>
      <c r="BE46" s="4">
        <f>COUNT($AH46:AQ46)</f>
        <v>2</v>
      </c>
      <c r="BF46" s="4">
        <f>COUNT($AH46:AR46)</f>
        <v>2</v>
      </c>
      <c r="BG46" s="4">
        <f>COUNT($AH46:AS46)</f>
        <v>2</v>
      </c>
      <c r="BH46" s="4">
        <f t="shared" si="29"/>
        <v>2</v>
      </c>
      <c r="BJ46" s="4">
        <f>IFERROR(HLOOKUP(BJ$1,$AV46:$BG$178,ROWS($AV46:$AV$178),0),"")</f>
        <v>1090701</v>
      </c>
      <c r="BK46" s="4">
        <f>IFERROR(HLOOKUP(BK$1,$AV46:$BH$178,ROWS($AV46:$AV$178),0),"")</f>
        <v>1100701</v>
      </c>
      <c r="BL46" s="4" t="str">
        <f>IFERROR(HLOOKUP(BL$1,$AV46:$BG$178,ROWS($AV46:$AV$178),0),"")</f>
        <v/>
      </c>
      <c r="BM46" s="4" t="str">
        <f>IFERROR(HLOOKUP(BM$1,$AV46:$BH$178,ROWS($AV46:$AV$178),0),"")</f>
        <v/>
      </c>
      <c r="BN46" s="4" t="str">
        <f>IFERROR(HLOOKUP(BN$1,$AV46:$BG$178,ROWS($AV46:$AV$178),0),"")</f>
        <v/>
      </c>
      <c r="BO46" s="4" t="str">
        <f>IFERROR(HLOOKUP(BO$1,$AV46:$BH$178,ROWS($AV46:$AV$178),0),"")</f>
        <v/>
      </c>
      <c r="BT46" s="4" t="str">
        <f t="shared" si="30"/>
        <v>if(Name() == ~COROMANDEL-BOM~) { includeOK = (DateNum() &gt;= 1090701 AND DateNum() &lt; 1100701); }</v>
      </c>
    </row>
    <row r="47" spans="1:72" x14ac:dyDescent="0.45">
      <c r="B47" s="4" t="str">
        <f>[1]Backtest!$X28</f>
        <v>Engineers India Ltd.</v>
      </c>
      <c r="C47" s="4" t="str">
        <f>VLOOKUP(B47,Sheet3!$C$3:$G$7520,5,FALSE)</f>
        <v>ENGINERSIN-BOM</v>
      </c>
      <c r="D47" s="4" t="str">
        <f t="shared" si="41"/>
        <v>ENGINERSIN-BOM,</v>
      </c>
      <c r="F47" s="4" t="s">
        <v>17925</v>
      </c>
      <c r="G47" s="4">
        <f t="shared" si="15"/>
        <v>0</v>
      </c>
      <c r="H47" s="4">
        <f t="shared" si="32"/>
        <v>1</v>
      </c>
      <c r="I47" s="4">
        <f t="shared" si="33"/>
        <v>0</v>
      </c>
      <c r="J47" s="4">
        <f t="shared" si="34"/>
        <v>0</v>
      </c>
      <c r="K47" s="4">
        <f t="shared" si="35"/>
        <v>0</v>
      </c>
      <c r="L47" s="4">
        <f t="shared" si="36"/>
        <v>0</v>
      </c>
      <c r="M47" s="4">
        <f t="shared" si="37"/>
        <v>0</v>
      </c>
      <c r="N47" s="4">
        <f t="shared" si="38"/>
        <v>0</v>
      </c>
      <c r="O47" s="4">
        <f t="shared" si="39"/>
        <v>0</v>
      </c>
      <c r="P47" s="4">
        <f t="shared" si="40"/>
        <v>0</v>
      </c>
      <c r="Q47" s="4">
        <f t="shared" si="25"/>
        <v>0</v>
      </c>
      <c r="R47" s="4">
        <f t="shared" si="26"/>
        <v>0</v>
      </c>
      <c r="T47" s="4">
        <f>IF(SUM($S47:S47)&gt;0,IF(AND(G47=1,F47&lt;&gt;1),1,IF(AND(G47=0,F47&lt;&gt;0),-1,0)),IF(AND(G47=1,F47&lt;&gt;1),1,0))</f>
        <v>0</v>
      </c>
      <c r="U47" s="4">
        <f>IF(SUM($S47:T47)&gt;0,IF(AND(H47=1,G47&lt;&gt;1),1,IF(AND(H47=0,G47&lt;&gt;0),-1,0)),IF(AND(H47=1,G47&lt;&gt;1),1,0))</f>
        <v>1</v>
      </c>
      <c r="V47" s="4">
        <f>IF(SUM($S47:U47)&gt;0,IF(AND(I47=1,H47&lt;&gt;1),1,IF(AND(I47=0,H47&lt;&gt;0),-1,0)),IF(AND(I47=1,H47&lt;&gt;1),1,0))</f>
        <v>-1</v>
      </c>
      <c r="W47" s="4">
        <f>IF(SUM($S47:V47)&gt;0,IF(AND(J47=1,I47&lt;&gt;1),1,IF(AND(J47=0,I47&lt;&gt;0),-1,0)),IF(AND(J47=1,I47&lt;&gt;1),1,0))</f>
        <v>0</v>
      </c>
      <c r="X47" s="4">
        <f>IF(SUM($S47:W47)&gt;0,IF(AND(K47=1,J47&lt;&gt;1),1,IF(AND(K47=0,J47&lt;&gt;0),-1,0)),IF(AND(K47=1,J47&lt;&gt;1),1,0))</f>
        <v>0</v>
      </c>
      <c r="Y47" s="4">
        <f>IF(SUM($S47:X47)&gt;0,IF(AND(L47=1,K47&lt;&gt;1),1,IF(AND(L47=0,K47&lt;&gt;0),-1,0)),IF(AND(L47=1,K47&lt;&gt;1),1,0))</f>
        <v>0</v>
      </c>
      <c r="Z47" s="4">
        <f>IF(SUM($S47:Y47)&gt;0,IF(AND(M47=1,L47&lt;&gt;1),1,IF(AND(M47=0,L47&lt;&gt;0),-1,0)),IF(AND(M47=1,L47&lt;&gt;1),1,0))</f>
        <v>0</v>
      </c>
      <c r="AA47" s="4">
        <f>IF(SUM($S47:Z47)&gt;0,IF(AND(N47=1,M47&lt;&gt;1),1,IF(AND(N47=0,M47&lt;&gt;0),-1,0)),IF(AND(N47=1,M47&lt;&gt;1),1,0))</f>
        <v>0</v>
      </c>
      <c r="AB47" s="4">
        <f>IF(SUM($S47:AA47)&gt;0,IF(AND(O47=1,N47&lt;&gt;1),1,IF(AND(O47=0,N47&lt;&gt;0),-1,0)),IF(AND(O47=1,N47&lt;&gt;1),1,0))</f>
        <v>0</v>
      </c>
      <c r="AC47" s="4">
        <f>IF(SUM($S47:AB47)&gt;0,IF(AND(P47=1,O47&lt;&gt;1),1,IF(AND(P47=0,O47&lt;&gt;0),-1,0)),IF(AND(P47=1,O47&lt;&gt;1),1,0))</f>
        <v>0</v>
      </c>
      <c r="AD47" s="4">
        <f>IF(SUM($S47:AC47)&gt;0,IF(AND(Q47=1,P47&lt;&gt;1),1,IF(AND(Q47=0,P47&lt;&gt;0),-1,0)),IF(AND(Q47=1,P47&lt;&gt;1),1,0))</f>
        <v>0</v>
      </c>
      <c r="AE47" s="4">
        <f>IF(SUM($S47:AD47)&gt;0,IF(AND(R47=1,Q47&lt;&gt;1),1,IF(AND(R47=0,Q47&lt;&gt;0),-1,0)),IF(AND(R47=1,Q47&lt;&gt;1),1,0))</f>
        <v>0</v>
      </c>
      <c r="AF47" s="4">
        <f t="shared" si="27"/>
        <v>1</v>
      </c>
      <c r="AH47" s="4" t="str">
        <f t="shared" si="42"/>
        <v/>
      </c>
      <c r="AI47" s="4">
        <f t="shared" si="43"/>
        <v>1090701</v>
      </c>
      <c r="AJ47" s="4">
        <f t="shared" si="44"/>
        <v>1100701</v>
      </c>
      <c r="AK47" s="4" t="str">
        <f t="shared" si="45"/>
        <v/>
      </c>
      <c r="AL47" s="4" t="str">
        <f t="shared" si="46"/>
        <v/>
      </c>
      <c r="AM47" s="4" t="str">
        <f t="shared" si="47"/>
        <v/>
      </c>
      <c r="AN47" s="4" t="str">
        <f t="shared" si="48"/>
        <v/>
      </c>
      <c r="AO47" s="4" t="str">
        <f t="shared" si="49"/>
        <v/>
      </c>
      <c r="AP47" s="4" t="str">
        <f t="shared" si="50"/>
        <v/>
      </c>
      <c r="AQ47" s="4" t="str">
        <f t="shared" si="51"/>
        <v/>
      </c>
      <c r="AR47" s="4" t="str">
        <f t="shared" si="52"/>
        <v/>
      </c>
      <c r="AS47" s="4" t="str">
        <f t="shared" si="53"/>
        <v/>
      </c>
      <c r="AT47" s="4" t="str">
        <f t="shared" si="28"/>
        <v/>
      </c>
      <c r="AV47" s="4">
        <f>COUNT($AH47:AH47)</f>
        <v>0</v>
      </c>
      <c r="AW47" s="4">
        <f>COUNT($AH47:AI47)</f>
        <v>1</v>
      </c>
      <c r="AX47" s="4">
        <f>COUNT($AH47:AJ47)</f>
        <v>2</v>
      </c>
      <c r="AY47" s="4">
        <f>COUNT($AH47:AK47)</f>
        <v>2</v>
      </c>
      <c r="AZ47" s="4">
        <f>COUNT($AH47:AL47)</f>
        <v>2</v>
      </c>
      <c r="BA47" s="4">
        <f>COUNT($AH47:AM47)</f>
        <v>2</v>
      </c>
      <c r="BB47" s="4">
        <f>COUNT($AH47:AN47)</f>
        <v>2</v>
      </c>
      <c r="BC47" s="4">
        <f>COUNT($AH47:AO47)</f>
        <v>2</v>
      </c>
      <c r="BD47" s="4">
        <f>COUNT($AH47:AP47)</f>
        <v>2</v>
      </c>
      <c r="BE47" s="4">
        <f>COUNT($AH47:AQ47)</f>
        <v>2</v>
      </c>
      <c r="BF47" s="4">
        <f>COUNT($AH47:AR47)</f>
        <v>2</v>
      </c>
      <c r="BG47" s="4">
        <f>COUNT($AH47:AS47)</f>
        <v>2</v>
      </c>
      <c r="BH47" s="4">
        <f t="shared" si="29"/>
        <v>2</v>
      </c>
      <c r="BJ47" s="4">
        <f>IFERROR(HLOOKUP(BJ$1,$AV47:$BG$178,ROWS($AV47:$AV$178),0),"")</f>
        <v>1090701</v>
      </c>
      <c r="BK47" s="4">
        <f>IFERROR(HLOOKUP(BK$1,$AV47:$BH$178,ROWS($AV47:$AV$178),0),"")</f>
        <v>1100701</v>
      </c>
      <c r="BL47" s="4" t="str">
        <f>IFERROR(HLOOKUP(BL$1,$AV47:$BG$178,ROWS($AV47:$AV$178),0),"")</f>
        <v/>
      </c>
      <c r="BM47" s="4" t="str">
        <f>IFERROR(HLOOKUP(BM$1,$AV47:$BH$178,ROWS($AV47:$AV$178),0),"")</f>
        <v/>
      </c>
      <c r="BN47" s="4" t="str">
        <f>IFERROR(HLOOKUP(BN$1,$AV47:$BG$178,ROWS($AV47:$AV$178),0),"")</f>
        <v/>
      </c>
      <c r="BO47" s="4" t="str">
        <f>IFERROR(HLOOKUP(BO$1,$AV47:$BH$178,ROWS($AV47:$AV$178),0),"")</f>
        <v/>
      </c>
      <c r="BT47" s="4" t="str">
        <f t="shared" si="30"/>
        <v>if(Name() == ~AIAENG-BOM~) { includeOK = (DateNum() &gt;= 1090701 AND DateNum() &lt; 1100701); }</v>
      </c>
    </row>
    <row r="48" spans="1:72" x14ac:dyDescent="0.45">
      <c r="B48" s="4" t="str">
        <f>[1]Backtest!$X29</f>
        <v>CG Power &amp; Industrial Solutions Ltd.</v>
      </c>
      <c r="C48" s="4" t="str">
        <f>VLOOKUP(B48,Sheet3!$C$3:$G$7520,5,FALSE)</f>
        <v>CGPOWER-BOM</v>
      </c>
      <c r="D48" s="4" t="str">
        <f t="shared" si="41"/>
        <v>CGPOWER-BOM,</v>
      </c>
      <c r="F48" s="4" t="s">
        <v>22292</v>
      </c>
      <c r="G48" s="4">
        <f t="shared" si="15"/>
        <v>0</v>
      </c>
      <c r="H48" s="4">
        <f t="shared" si="32"/>
        <v>1</v>
      </c>
      <c r="I48" s="4">
        <f t="shared" si="33"/>
        <v>0</v>
      </c>
      <c r="J48" s="4">
        <f t="shared" si="34"/>
        <v>0</v>
      </c>
      <c r="K48" s="4">
        <f t="shared" si="35"/>
        <v>0</v>
      </c>
      <c r="L48" s="4">
        <f t="shared" si="36"/>
        <v>0</v>
      </c>
      <c r="M48" s="4">
        <f t="shared" si="37"/>
        <v>0</v>
      </c>
      <c r="N48" s="4">
        <f t="shared" si="38"/>
        <v>0</v>
      </c>
      <c r="O48" s="4">
        <f t="shared" si="39"/>
        <v>0</v>
      </c>
      <c r="P48" s="4">
        <f t="shared" si="40"/>
        <v>0</v>
      </c>
      <c r="Q48" s="4">
        <f t="shared" si="25"/>
        <v>0</v>
      </c>
      <c r="R48" s="4">
        <f t="shared" si="26"/>
        <v>0</v>
      </c>
      <c r="T48" s="4">
        <f>IF(SUM($S48:S48)&gt;0,IF(AND(G48=1,F48&lt;&gt;1),1,IF(AND(G48=0,F48&lt;&gt;0),-1,0)),IF(AND(G48=1,F48&lt;&gt;1),1,0))</f>
        <v>0</v>
      </c>
      <c r="U48" s="4">
        <f>IF(SUM($S48:T48)&gt;0,IF(AND(H48=1,G48&lt;&gt;1),1,IF(AND(H48=0,G48&lt;&gt;0),-1,0)),IF(AND(H48=1,G48&lt;&gt;1),1,0))</f>
        <v>1</v>
      </c>
      <c r="V48" s="4">
        <f>IF(SUM($S48:U48)&gt;0,IF(AND(I48=1,H48&lt;&gt;1),1,IF(AND(I48=0,H48&lt;&gt;0),-1,0)),IF(AND(I48=1,H48&lt;&gt;1),1,0))</f>
        <v>-1</v>
      </c>
      <c r="W48" s="4">
        <f>IF(SUM($S48:V48)&gt;0,IF(AND(J48=1,I48&lt;&gt;1),1,IF(AND(J48=0,I48&lt;&gt;0),-1,0)),IF(AND(J48=1,I48&lt;&gt;1),1,0))</f>
        <v>0</v>
      </c>
      <c r="X48" s="4">
        <f>IF(SUM($S48:W48)&gt;0,IF(AND(K48=1,J48&lt;&gt;1),1,IF(AND(K48=0,J48&lt;&gt;0),-1,0)),IF(AND(K48=1,J48&lt;&gt;1),1,0))</f>
        <v>0</v>
      </c>
      <c r="Y48" s="4">
        <f>IF(SUM($S48:X48)&gt;0,IF(AND(L48=1,K48&lt;&gt;1),1,IF(AND(L48=0,K48&lt;&gt;0),-1,0)),IF(AND(L48=1,K48&lt;&gt;1),1,0))</f>
        <v>0</v>
      </c>
      <c r="Z48" s="4">
        <f>IF(SUM($S48:Y48)&gt;0,IF(AND(M48=1,L48&lt;&gt;1),1,IF(AND(M48=0,L48&lt;&gt;0),-1,0)),IF(AND(M48=1,L48&lt;&gt;1),1,0))</f>
        <v>0</v>
      </c>
      <c r="AA48" s="4">
        <f>IF(SUM($S48:Z48)&gt;0,IF(AND(N48=1,M48&lt;&gt;1),1,IF(AND(N48=0,M48&lt;&gt;0),-1,0)),IF(AND(N48=1,M48&lt;&gt;1),1,0))</f>
        <v>0</v>
      </c>
      <c r="AB48" s="4">
        <f>IF(SUM($S48:AA48)&gt;0,IF(AND(O48=1,N48&lt;&gt;1),1,IF(AND(O48=0,N48&lt;&gt;0),-1,0)),IF(AND(O48=1,N48&lt;&gt;1),1,0))</f>
        <v>0</v>
      </c>
      <c r="AC48" s="4">
        <f>IF(SUM($S48:AB48)&gt;0,IF(AND(P48=1,O48&lt;&gt;1),1,IF(AND(P48=0,O48&lt;&gt;0),-1,0)),IF(AND(P48=1,O48&lt;&gt;1),1,0))</f>
        <v>0</v>
      </c>
      <c r="AD48" s="4">
        <f>IF(SUM($S48:AC48)&gt;0,IF(AND(Q48=1,P48&lt;&gt;1),1,IF(AND(Q48=0,P48&lt;&gt;0),-1,0)),IF(AND(Q48=1,P48&lt;&gt;1),1,0))</f>
        <v>0</v>
      </c>
      <c r="AE48" s="4">
        <f>IF(SUM($S48:AD48)&gt;0,IF(AND(R48=1,Q48&lt;&gt;1),1,IF(AND(R48=0,Q48&lt;&gt;0),-1,0)),IF(AND(R48=1,Q48&lt;&gt;1),1,0))</f>
        <v>0</v>
      </c>
      <c r="AF48" s="4">
        <f t="shared" si="27"/>
        <v>1</v>
      </c>
      <c r="AH48" s="4" t="str">
        <f t="shared" si="42"/>
        <v/>
      </c>
      <c r="AI48" s="4">
        <f t="shared" si="43"/>
        <v>1090701</v>
      </c>
      <c r="AJ48" s="4">
        <f t="shared" si="44"/>
        <v>1100701</v>
      </c>
      <c r="AK48" s="4" t="str">
        <f t="shared" si="45"/>
        <v/>
      </c>
      <c r="AL48" s="4" t="str">
        <f t="shared" si="46"/>
        <v/>
      </c>
      <c r="AM48" s="4" t="str">
        <f t="shared" si="47"/>
        <v/>
      </c>
      <c r="AN48" s="4" t="str">
        <f t="shared" si="48"/>
        <v/>
      </c>
      <c r="AO48" s="4" t="str">
        <f t="shared" si="49"/>
        <v/>
      </c>
      <c r="AP48" s="4" t="str">
        <f t="shared" si="50"/>
        <v/>
      </c>
      <c r="AQ48" s="4" t="str">
        <f t="shared" si="51"/>
        <v/>
      </c>
      <c r="AR48" s="4" t="str">
        <f t="shared" si="52"/>
        <v/>
      </c>
      <c r="AS48" s="4" t="str">
        <f t="shared" si="53"/>
        <v/>
      </c>
      <c r="AT48" s="4" t="str">
        <f t="shared" si="28"/>
        <v/>
      </c>
      <c r="AV48" s="4">
        <f>COUNT($AH48:AH48)</f>
        <v>0</v>
      </c>
      <c r="AW48" s="4">
        <f>COUNT($AH48:AI48)</f>
        <v>1</v>
      </c>
      <c r="AX48" s="4">
        <f>COUNT($AH48:AJ48)</f>
        <v>2</v>
      </c>
      <c r="AY48" s="4">
        <f>COUNT($AH48:AK48)</f>
        <v>2</v>
      </c>
      <c r="AZ48" s="4">
        <f>COUNT($AH48:AL48)</f>
        <v>2</v>
      </c>
      <c r="BA48" s="4">
        <f>COUNT($AH48:AM48)</f>
        <v>2</v>
      </c>
      <c r="BB48" s="4">
        <f>COUNT($AH48:AN48)</f>
        <v>2</v>
      </c>
      <c r="BC48" s="4">
        <f>COUNT($AH48:AO48)</f>
        <v>2</v>
      </c>
      <c r="BD48" s="4">
        <f>COUNT($AH48:AP48)</f>
        <v>2</v>
      </c>
      <c r="BE48" s="4">
        <f>COUNT($AH48:AQ48)</f>
        <v>2</v>
      </c>
      <c r="BF48" s="4">
        <f>COUNT($AH48:AR48)</f>
        <v>2</v>
      </c>
      <c r="BG48" s="4">
        <f>COUNT($AH48:AS48)</f>
        <v>2</v>
      </c>
      <c r="BH48" s="4">
        <f t="shared" si="29"/>
        <v>2</v>
      </c>
      <c r="BJ48" s="4">
        <f>IFERROR(HLOOKUP(BJ$1,$AV48:$BG$178,ROWS($AV48:$AV$178),0),"")</f>
        <v>1090701</v>
      </c>
      <c r="BK48" s="4">
        <f>IFERROR(HLOOKUP(BK$1,$AV48:$BH$178,ROWS($AV48:$AV$178),0),"")</f>
        <v>1100701</v>
      </c>
      <c r="BL48" s="4" t="str">
        <f>IFERROR(HLOOKUP(BL$1,$AV48:$BG$178,ROWS($AV48:$AV$178),0),"")</f>
        <v/>
      </c>
      <c r="BM48" s="4" t="str">
        <f>IFERROR(HLOOKUP(BM$1,$AV48:$BH$178,ROWS($AV48:$AV$178),0),"")</f>
        <v/>
      </c>
      <c r="BN48" s="4" t="str">
        <f>IFERROR(HLOOKUP(BN$1,$AV48:$BG$178,ROWS($AV48:$AV$178),0),"")</f>
        <v/>
      </c>
      <c r="BO48" s="4" t="str">
        <f>IFERROR(HLOOKUP(BO$1,$AV48:$BH$178,ROWS($AV48:$AV$178),0),"")</f>
        <v/>
      </c>
      <c r="BT48" s="4" t="str">
        <f t="shared" si="30"/>
        <v>if(Name() == ~SHREECEM-BOM~) { includeOK = (DateNum() &gt;= 1090701 AND DateNum() &lt; 1100701); }</v>
      </c>
    </row>
    <row r="49" spans="1:72" x14ac:dyDescent="0.45">
      <c r="B49" s="4" t="str">
        <f>[1]Backtest!$X30</f>
        <v>Nava Bharat Ventures Ltd.</v>
      </c>
      <c r="C49" s="4" t="str">
        <f>VLOOKUP(B49,Sheet3!$C$3:$G$7520,5,FALSE)</f>
        <v>NBVENTURES-BOM</v>
      </c>
      <c r="D49" s="4" t="str">
        <f t="shared" si="41"/>
        <v>NBVENTURES-BOM,</v>
      </c>
      <c r="F49" s="4" t="s">
        <v>18425</v>
      </c>
      <c r="G49" s="4">
        <f t="shared" si="15"/>
        <v>0</v>
      </c>
      <c r="H49" s="4">
        <f t="shared" si="32"/>
        <v>1</v>
      </c>
      <c r="I49" s="4">
        <f t="shared" si="33"/>
        <v>0</v>
      </c>
      <c r="J49" s="4">
        <f t="shared" si="34"/>
        <v>0</v>
      </c>
      <c r="K49" s="4">
        <f t="shared" si="35"/>
        <v>0</v>
      </c>
      <c r="L49" s="4">
        <f t="shared" si="36"/>
        <v>0</v>
      </c>
      <c r="M49" s="4">
        <f t="shared" si="37"/>
        <v>0</v>
      </c>
      <c r="N49" s="4">
        <f t="shared" si="38"/>
        <v>0</v>
      </c>
      <c r="O49" s="4">
        <f t="shared" si="39"/>
        <v>0</v>
      </c>
      <c r="P49" s="4">
        <f t="shared" si="40"/>
        <v>0</v>
      </c>
      <c r="Q49" s="4">
        <f t="shared" si="25"/>
        <v>0</v>
      </c>
      <c r="R49" s="4">
        <f t="shared" si="26"/>
        <v>0</v>
      </c>
      <c r="T49" s="4">
        <f>IF(SUM($S49:S49)&gt;0,IF(AND(G49=1,F49&lt;&gt;1),1,IF(AND(G49=0,F49&lt;&gt;0),-1,0)),IF(AND(G49=1,F49&lt;&gt;1),1,0))</f>
        <v>0</v>
      </c>
      <c r="U49" s="4">
        <f>IF(SUM($S49:T49)&gt;0,IF(AND(H49=1,G49&lt;&gt;1),1,IF(AND(H49=0,G49&lt;&gt;0),-1,0)),IF(AND(H49=1,G49&lt;&gt;1),1,0))</f>
        <v>1</v>
      </c>
      <c r="V49" s="4">
        <f>IF(SUM($S49:U49)&gt;0,IF(AND(I49=1,H49&lt;&gt;1),1,IF(AND(I49=0,H49&lt;&gt;0),-1,0)),IF(AND(I49=1,H49&lt;&gt;1),1,0))</f>
        <v>-1</v>
      </c>
      <c r="W49" s="4">
        <f>IF(SUM($S49:V49)&gt;0,IF(AND(J49=1,I49&lt;&gt;1),1,IF(AND(J49=0,I49&lt;&gt;0),-1,0)),IF(AND(J49=1,I49&lt;&gt;1),1,0))</f>
        <v>0</v>
      </c>
      <c r="X49" s="4">
        <f>IF(SUM($S49:W49)&gt;0,IF(AND(K49=1,J49&lt;&gt;1),1,IF(AND(K49=0,J49&lt;&gt;0),-1,0)),IF(AND(K49=1,J49&lt;&gt;1),1,0))</f>
        <v>0</v>
      </c>
      <c r="Y49" s="4">
        <f>IF(SUM($S49:X49)&gt;0,IF(AND(L49=1,K49&lt;&gt;1),1,IF(AND(L49=0,K49&lt;&gt;0),-1,0)),IF(AND(L49=1,K49&lt;&gt;1),1,0))</f>
        <v>0</v>
      </c>
      <c r="Z49" s="4">
        <f>IF(SUM($S49:Y49)&gt;0,IF(AND(M49=1,L49&lt;&gt;1),1,IF(AND(M49=0,L49&lt;&gt;0),-1,0)),IF(AND(M49=1,L49&lt;&gt;1),1,0))</f>
        <v>0</v>
      </c>
      <c r="AA49" s="4">
        <f>IF(SUM($S49:Z49)&gt;0,IF(AND(N49=1,M49&lt;&gt;1),1,IF(AND(N49=0,M49&lt;&gt;0),-1,0)),IF(AND(N49=1,M49&lt;&gt;1),1,0))</f>
        <v>0</v>
      </c>
      <c r="AB49" s="4">
        <f>IF(SUM($S49:AA49)&gt;0,IF(AND(O49=1,N49&lt;&gt;1),1,IF(AND(O49=0,N49&lt;&gt;0),-1,0)),IF(AND(O49=1,N49&lt;&gt;1),1,0))</f>
        <v>0</v>
      </c>
      <c r="AC49" s="4">
        <f>IF(SUM($S49:AB49)&gt;0,IF(AND(P49=1,O49&lt;&gt;1),1,IF(AND(P49=0,O49&lt;&gt;0),-1,0)),IF(AND(P49=1,O49&lt;&gt;1),1,0))</f>
        <v>0</v>
      </c>
      <c r="AD49" s="4">
        <f>IF(SUM($S49:AC49)&gt;0,IF(AND(Q49=1,P49&lt;&gt;1),1,IF(AND(Q49=0,P49&lt;&gt;0),-1,0)),IF(AND(Q49=1,P49&lt;&gt;1),1,0))</f>
        <v>0</v>
      </c>
      <c r="AE49" s="4">
        <f>IF(SUM($S49:AD49)&gt;0,IF(AND(R49=1,Q49&lt;&gt;1),1,IF(AND(R49=0,Q49&lt;&gt;0),-1,0)),IF(AND(R49=1,Q49&lt;&gt;1),1,0))</f>
        <v>0</v>
      </c>
      <c r="AF49" s="4">
        <f t="shared" si="27"/>
        <v>1</v>
      </c>
      <c r="AH49" s="4" t="str">
        <f t="shared" si="42"/>
        <v/>
      </c>
      <c r="AI49" s="4">
        <f t="shared" si="43"/>
        <v>1090701</v>
      </c>
      <c r="AJ49" s="4">
        <f t="shared" si="44"/>
        <v>1100701</v>
      </c>
      <c r="AK49" s="4" t="str">
        <f t="shared" si="45"/>
        <v/>
      </c>
      <c r="AL49" s="4" t="str">
        <f t="shared" si="46"/>
        <v/>
      </c>
      <c r="AM49" s="4" t="str">
        <f t="shared" si="47"/>
        <v/>
      </c>
      <c r="AN49" s="4" t="str">
        <f t="shared" si="48"/>
        <v/>
      </c>
      <c r="AO49" s="4" t="str">
        <f t="shared" si="49"/>
        <v/>
      </c>
      <c r="AP49" s="4" t="str">
        <f t="shared" si="50"/>
        <v/>
      </c>
      <c r="AQ49" s="4" t="str">
        <f t="shared" si="51"/>
        <v/>
      </c>
      <c r="AR49" s="4" t="str">
        <f t="shared" si="52"/>
        <v/>
      </c>
      <c r="AS49" s="4" t="str">
        <f t="shared" si="53"/>
        <v/>
      </c>
      <c r="AT49" s="4" t="str">
        <f t="shared" si="28"/>
        <v/>
      </c>
      <c r="AV49" s="4">
        <f>COUNT($AH49:AH49)</f>
        <v>0</v>
      </c>
      <c r="AW49" s="4">
        <f>COUNT($AH49:AI49)</f>
        <v>1</v>
      </c>
      <c r="AX49" s="4">
        <f>COUNT($AH49:AJ49)</f>
        <v>2</v>
      </c>
      <c r="AY49" s="4">
        <f>COUNT($AH49:AK49)</f>
        <v>2</v>
      </c>
      <c r="AZ49" s="4">
        <f>COUNT($AH49:AL49)</f>
        <v>2</v>
      </c>
      <c r="BA49" s="4">
        <f>COUNT($AH49:AM49)</f>
        <v>2</v>
      </c>
      <c r="BB49" s="4">
        <f>COUNT($AH49:AN49)</f>
        <v>2</v>
      </c>
      <c r="BC49" s="4">
        <f>COUNT($AH49:AO49)</f>
        <v>2</v>
      </c>
      <c r="BD49" s="4">
        <f>COUNT($AH49:AP49)</f>
        <v>2</v>
      </c>
      <c r="BE49" s="4">
        <f>COUNT($AH49:AQ49)</f>
        <v>2</v>
      </c>
      <c r="BF49" s="4">
        <f>COUNT($AH49:AR49)</f>
        <v>2</v>
      </c>
      <c r="BG49" s="4">
        <f>COUNT($AH49:AS49)</f>
        <v>2</v>
      </c>
      <c r="BH49" s="4">
        <f t="shared" si="29"/>
        <v>2</v>
      </c>
      <c r="BJ49" s="4">
        <f>IFERROR(HLOOKUP(BJ$1,$AV49:$BG$178,ROWS($AV49:$AV$178),0),"")</f>
        <v>1090701</v>
      </c>
      <c r="BK49" s="4">
        <f>IFERROR(HLOOKUP(BK$1,$AV49:$BH$178,ROWS($AV49:$AV$178),0),"")</f>
        <v>1100701</v>
      </c>
      <c r="BL49" s="4" t="str">
        <f>IFERROR(HLOOKUP(BL$1,$AV49:$BG$178,ROWS($AV49:$AV$178),0),"")</f>
        <v/>
      </c>
      <c r="BM49" s="4" t="str">
        <f>IFERROR(HLOOKUP(BM$1,$AV49:$BH$178,ROWS($AV49:$AV$178),0),"")</f>
        <v/>
      </c>
      <c r="BN49" s="4" t="str">
        <f>IFERROR(HLOOKUP(BN$1,$AV49:$BG$178,ROWS($AV49:$AV$178),0),"")</f>
        <v/>
      </c>
      <c r="BO49" s="4" t="str">
        <f>IFERROR(HLOOKUP(BO$1,$AV49:$BH$178,ROWS($AV49:$AV$178),0),"")</f>
        <v/>
      </c>
      <c r="BT49" s="4" t="str">
        <f t="shared" si="30"/>
        <v>if(Name() == ~BEL-BOM~) { includeOK = (DateNum() &gt;= 1090701 AND DateNum() &lt; 1100701); }</v>
      </c>
    </row>
    <row r="50" spans="1:72" x14ac:dyDescent="0.45">
      <c r="B50" s="4" t="str">
        <f>[1]Backtest!$X31</f>
        <v>Voltas Ltd.</v>
      </c>
      <c r="C50" s="4" t="str">
        <f>VLOOKUP(B50,Sheet3!$C$3:$G$7520,5,FALSE)</f>
        <v>VOLTAS-BOM</v>
      </c>
      <c r="D50" s="4" t="str">
        <f t="shared" si="41"/>
        <v>VOLTAS-BOM,</v>
      </c>
      <c r="F50" s="4" t="s">
        <v>23539</v>
      </c>
      <c r="G50" s="4">
        <f t="shared" si="15"/>
        <v>0</v>
      </c>
      <c r="H50" s="4">
        <f t="shared" si="32"/>
        <v>0</v>
      </c>
      <c r="I50" s="4">
        <f t="shared" si="33"/>
        <v>1</v>
      </c>
      <c r="J50" s="4">
        <f t="shared" si="34"/>
        <v>1</v>
      </c>
      <c r="K50" s="4">
        <f t="shared" si="35"/>
        <v>1</v>
      </c>
      <c r="L50" s="4">
        <f t="shared" si="36"/>
        <v>1</v>
      </c>
      <c r="M50" s="4">
        <f t="shared" si="37"/>
        <v>0</v>
      </c>
      <c r="N50" s="4">
        <f t="shared" si="38"/>
        <v>0</v>
      </c>
      <c r="O50" s="4">
        <f t="shared" si="39"/>
        <v>0</v>
      </c>
      <c r="P50" s="4">
        <f t="shared" si="40"/>
        <v>0</v>
      </c>
      <c r="Q50" s="4">
        <f t="shared" si="25"/>
        <v>0</v>
      </c>
      <c r="R50" s="4">
        <f t="shared" si="26"/>
        <v>0</v>
      </c>
      <c r="T50" s="4">
        <f>IF(SUM($S50:S50)&gt;0,IF(AND(G50=1,F50&lt;&gt;1),1,IF(AND(G50=0,F50&lt;&gt;0),-1,0)),IF(AND(G50=1,F50&lt;&gt;1),1,0))</f>
        <v>0</v>
      </c>
      <c r="U50" s="4">
        <f>IF(SUM($S50:T50)&gt;0,IF(AND(H50=1,G50&lt;&gt;1),1,IF(AND(H50=0,G50&lt;&gt;0),-1,0)),IF(AND(H50=1,G50&lt;&gt;1),1,0))</f>
        <v>0</v>
      </c>
      <c r="V50" s="4">
        <f>IF(SUM($S50:U50)&gt;0,IF(AND(I50=1,H50&lt;&gt;1),1,IF(AND(I50=0,H50&lt;&gt;0),-1,0)),IF(AND(I50=1,H50&lt;&gt;1),1,0))</f>
        <v>1</v>
      </c>
      <c r="W50" s="4">
        <f>IF(SUM($S50:V50)&gt;0,IF(AND(J50=1,I50&lt;&gt;1),1,IF(AND(J50=0,I50&lt;&gt;0),-1,0)),IF(AND(J50=1,I50&lt;&gt;1),1,0))</f>
        <v>0</v>
      </c>
      <c r="X50" s="4">
        <f>IF(SUM($S50:W50)&gt;0,IF(AND(K50=1,J50&lt;&gt;1),1,IF(AND(K50=0,J50&lt;&gt;0),-1,0)),IF(AND(K50=1,J50&lt;&gt;1),1,0))</f>
        <v>0</v>
      </c>
      <c r="Y50" s="4">
        <f>IF(SUM($S50:X50)&gt;0,IF(AND(L50=1,K50&lt;&gt;1),1,IF(AND(L50=0,K50&lt;&gt;0),-1,0)),IF(AND(L50=1,K50&lt;&gt;1),1,0))</f>
        <v>0</v>
      </c>
      <c r="Z50" s="4">
        <f>IF(SUM($S50:Y50)&gt;0,IF(AND(M50=1,L50&lt;&gt;1),1,IF(AND(M50=0,L50&lt;&gt;0),-1,0)),IF(AND(M50=1,L50&lt;&gt;1),1,0))</f>
        <v>-1</v>
      </c>
      <c r="AA50" s="4">
        <f>IF(SUM($S50:Z50)&gt;0,IF(AND(N50=1,M50&lt;&gt;1),1,IF(AND(N50=0,M50&lt;&gt;0),-1,0)),IF(AND(N50=1,M50&lt;&gt;1),1,0))</f>
        <v>0</v>
      </c>
      <c r="AB50" s="4">
        <f>IF(SUM($S50:AA50)&gt;0,IF(AND(O50=1,N50&lt;&gt;1),1,IF(AND(O50=0,N50&lt;&gt;0),-1,0)),IF(AND(O50=1,N50&lt;&gt;1),1,0))</f>
        <v>0</v>
      </c>
      <c r="AC50" s="4">
        <f>IF(SUM($S50:AB50)&gt;0,IF(AND(P50=1,O50&lt;&gt;1),1,IF(AND(P50=0,O50&lt;&gt;0),-1,0)),IF(AND(P50=1,O50&lt;&gt;1),1,0))</f>
        <v>0</v>
      </c>
      <c r="AD50" s="4">
        <f>IF(SUM($S50:AC50)&gt;0,IF(AND(Q50=1,P50&lt;&gt;1),1,IF(AND(Q50=0,P50&lt;&gt;0),-1,0)),IF(AND(Q50=1,P50&lt;&gt;1),1,0))</f>
        <v>0</v>
      </c>
      <c r="AE50" s="4">
        <f>IF(SUM($S50:AD50)&gt;0,IF(AND(R50=1,Q50&lt;&gt;1),1,IF(AND(R50=0,Q50&lt;&gt;0),-1,0)),IF(AND(R50=1,Q50&lt;&gt;1),1,0))</f>
        <v>0</v>
      </c>
      <c r="AF50" s="4">
        <f t="shared" si="27"/>
        <v>1</v>
      </c>
      <c r="AH50" s="4" t="str">
        <f t="shared" si="42"/>
        <v/>
      </c>
      <c r="AI50" s="4" t="str">
        <f t="shared" si="43"/>
        <v/>
      </c>
      <c r="AJ50" s="4">
        <f t="shared" si="44"/>
        <v>1100701</v>
      </c>
      <c r="AK50" s="4" t="str">
        <f t="shared" si="45"/>
        <v/>
      </c>
      <c r="AL50" s="4" t="str">
        <f t="shared" si="46"/>
        <v/>
      </c>
      <c r="AM50" s="4" t="str">
        <f t="shared" si="47"/>
        <v/>
      </c>
      <c r="AN50" s="4">
        <f t="shared" si="48"/>
        <v>1140701</v>
      </c>
      <c r="AO50" s="4" t="str">
        <f t="shared" si="49"/>
        <v/>
      </c>
      <c r="AP50" s="4" t="str">
        <f t="shared" si="50"/>
        <v/>
      </c>
      <c r="AQ50" s="4" t="str">
        <f t="shared" si="51"/>
        <v/>
      </c>
      <c r="AR50" s="4" t="str">
        <f t="shared" si="52"/>
        <v/>
      </c>
      <c r="AS50" s="4" t="str">
        <f t="shared" si="53"/>
        <v/>
      </c>
      <c r="AT50" s="4" t="str">
        <f t="shared" si="28"/>
        <v/>
      </c>
      <c r="AV50" s="4">
        <f>COUNT($AH50:AH50)</f>
        <v>0</v>
      </c>
      <c r="AW50" s="4">
        <f>COUNT($AH50:AI50)</f>
        <v>0</v>
      </c>
      <c r="AX50" s="4">
        <f>COUNT($AH50:AJ50)</f>
        <v>1</v>
      </c>
      <c r="AY50" s="4">
        <f>COUNT($AH50:AK50)</f>
        <v>1</v>
      </c>
      <c r="AZ50" s="4">
        <f>COUNT($AH50:AL50)</f>
        <v>1</v>
      </c>
      <c r="BA50" s="4">
        <f>COUNT($AH50:AM50)</f>
        <v>1</v>
      </c>
      <c r="BB50" s="4">
        <f>COUNT($AH50:AN50)</f>
        <v>2</v>
      </c>
      <c r="BC50" s="4">
        <f>COUNT($AH50:AO50)</f>
        <v>2</v>
      </c>
      <c r="BD50" s="4">
        <f>COUNT($AH50:AP50)</f>
        <v>2</v>
      </c>
      <c r="BE50" s="4">
        <f>COUNT($AH50:AQ50)</f>
        <v>2</v>
      </c>
      <c r="BF50" s="4">
        <f>COUNT($AH50:AR50)</f>
        <v>2</v>
      </c>
      <c r="BG50" s="4">
        <f>COUNT($AH50:AS50)</f>
        <v>2</v>
      </c>
      <c r="BH50" s="4">
        <f t="shared" si="29"/>
        <v>2</v>
      </c>
      <c r="BJ50" s="4">
        <f>IFERROR(HLOOKUP(BJ$1,$AV50:$BG$178,ROWS($AV50:$AV$178),0),"")</f>
        <v>1100701</v>
      </c>
      <c r="BK50" s="4">
        <f>IFERROR(HLOOKUP(BK$1,$AV50:$BH$178,ROWS($AV50:$AV$178),0),"")</f>
        <v>1140701</v>
      </c>
      <c r="BL50" s="4" t="str">
        <f>IFERROR(HLOOKUP(BL$1,$AV50:$BG$178,ROWS($AV50:$AV$178),0),"")</f>
        <v/>
      </c>
      <c r="BM50" s="4" t="str">
        <f>IFERROR(HLOOKUP(BM$1,$AV50:$BH$178,ROWS($AV50:$AV$178),0),"")</f>
        <v/>
      </c>
      <c r="BN50" s="4" t="str">
        <f>IFERROR(HLOOKUP(BN$1,$AV50:$BG$178,ROWS($AV50:$AV$178),0),"")</f>
        <v/>
      </c>
      <c r="BO50" s="4" t="str">
        <f>IFERROR(HLOOKUP(BO$1,$AV50:$BH$178,ROWS($AV50:$AV$178),0),"")</f>
        <v/>
      </c>
      <c r="BT50" s="4" t="str">
        <f t="shared" si="30"/>
        <v>if(Name() == ~ZYDUSWELL-BOM~) { includeOK = (DateNum() &gt;= 1100701 AND DateNum() &lt; 1140701); }</v>
      </c>
    </row>
    <row r="51" spans="1:72" x14ac:dyDescent="0.45">
      <c r="B51" s="4" t="str">
        <f>[1]Backtest!$X32</f>
        <v>Titan Company Ltd.</v>
      </c>
      <c r="C51" s="4" t="str">
        <f>VLOOKUP(B51,Sheet3!$C$3:$G$7520,5,FALSE)</f>
        <v>TITAN-BOM</v>
      </c>
      <c r="D51" s="4" t="str">
        <f t="shared" si="41"/>
        <v>TITAN-BOM,</v>
      </c>
      <c r="F51" s="4" t="s">
        <v>22532</v>
      </c>
      <c r="G51" s="4">
        <f t="shared" si="15"/>
        <v>0</v>
      </c>
      <c r="H51" s="4">
        <f t="shared" si="32"/>
        <v>0</v>
      </c>
      <c r="I51" s="4">
        <f t="shared" si="33"/>
        <v>1</v>
      </c>
      <c r="J51" s="4">
        <f t="shared" si="34"/>
        <v>0</v>
      </c>
      <c r="K51" s="4">
        <f t="shared" si="35"/>
        <v>0</v>
      </c>
      <c r="L51" s="4">
        <f t="shared" si="36"/>
        <v>0</v>
      </c>
      <c r="M51" s="4">
        <f t="shared" si="37"/>
        <v>0</v>
      </c>
      <c r="N51" s="4">
        <f t="shared" si="38"/>
        <v>0</v>
      </c>
      <c r="O51" s="4">
        <f t="shared" si="39"/>
        <v>0</v>
      </c>
      <c r="P51" s="4">
        <f t="shared" si="40"/>
        <v>0</v>
      </c>
      <c r="Q51" s="4">
        <f t="shared" si="25"/>
        <v>0</v>
      </c>
      <c r="R51" s="4">
        <f t="shared" si="26"/>
        <v>0</v>
      </c>
      <c r="T51" s="4">
        <f>IF(SUM($S51:S51)&gt;0,IF(AND(G51=1,F51&lt;&gt;1),1,IF(AND(G51=0,F51&lt;&gt;0),-1,0)),IF(AND(G51=1,F51&lt;&gt;1),1,0))</f>
        <v>0</v>
      </c>
      <c r="U51" s="4">
        <f>IF(SUM($S51:T51)&gt;0,IF(AND(H51=1,G51&lt;&gt;1),1,IF(AND(H51=0,G51&lt;&gt;0),-1,0)),IF(AND(H51=1,G51&lt;&gt;1),1,0))</f>
        <v>0</v>
      </c>
      <c r="V51" s="4">
        <f>IF(SUM($S51:U51)&gt;0,IF(AND(I51=1,H51&lt;&gt;1),1,IF(AND(I51=0,H51&lt;&gt;0),-1,0)),IF(AND(I51=1,H51&lt;&gt;1),1,0))</f>
        <v>1</v>
      </c>
      <c r="W51" s="4">
        <f>IF(SUM($S51:V51)&gt;0,IF(AND(J51=1,I51&lt;&gt;1),1,IF(AND(J51=0,I51&lt;&gt;0),-1,0)),IF(AND(J51=1,I51&lt;&gt;1),1,0))</f>
        <v>-1</v>
      </c>
      <c r="X51" s="4">
        <f>IF(SUM($S51:W51)&gt;0,IF(AND(K51=1,J51&lt;&gt;1),1,IF(AND(K51=0,J51&lt;&gt;0),-1,0)),IF(AND(K51=1,J51&lt;&gt;1),1,0))</f>
        <v>0</v>
      </c>
      <c r="Y51" s="4">
        <f>IF(SUM($S51:X51)&gt;0,IF(AND(L51=1,K51&lt;&gt;1),1,IF(AND(L51=0,K51&lt;&gt;0),-1,0)),IF(AND(L51=1,K51&lt;&gt;1),1,0))</f>
        <v>0</v>
      </c>
      <c r="Z51" s="4">
        <f>IF(SUM($S51:Y51)&gt;0,IF(AND(M51=1,L51&lt;&gt;1),1,IF(AND(M51=0,L51&lt;&gt;0),-1,0)),IF(AND(M51=1,L51&lt;&gt;1),1,0))</f>
        <v>0</v>
      </c>
      <c r="AA51" s="4">
        <f>IF(SUM($S51:Z51)&gt;0,IF(AND(N51=1,M51&lt;&gt;1),1,IF(AND(N51=0,M51&lt;&gt;0),-1,0)),IF(AND(N51=1,M51&lt;&gt;1),1,0))</f>
        <v>0</v>
      </c>
      <c r="AB51" s="4">
        <f>IF(SUM($S51:AA51)&gt;0,IF(AND(O51=1,N51&lt;&gt;1),1,IF(AND(O51=0,N51&lt;&gt;0),-1,0)),IF(AND(O51=1,N51&lt;&gt;1),1,0))</f>
        <v>0</v>
      </c>
      <c r="AC51" s="4">
        <f>IF(SUM($S51:AB51)&gt;0,IF(AND(P51=1,O51&lt;&gt;1),1,IF(AND(P51=0,O51&lt;&gt;0),-1,0)),IF(AND(P51=1,O51&lt;&gt;1),1,0))</f>
        <v>0</v>
      </c>
      <c r="AD51" s="4">
        <f>IF(SUM($S51:AC51)&gt;0,IF(AND(Q51=1,P51&lt;&gt;1),1,IF(AND(Q51=0,P51&lt;&gt;0),-1,0)),IF(AND(Q51=1,P51&lt;&gt;1),1,0))</f>
        <v>0</v>
      </c>
      <c r="AE51" s="4">
        <f>IF(SUM($S51:AD51)&gt;0,IF(AND(R51=1,Q51&lt;&gt;1),1,IF(AND(R51=0,Q51&lt;&gt;0),-1,0)),IF(AND(R51=1,Q51&lt;&gt;1),1,0))</f>
        <v>0</v>
      </c>
      <c r="AF51" s="4">
        <f t="shared" si="27"/>
        <v>1</v>
      </c>
      <c r="AH51" s="4" t="str">
        <f t="shared" si="42"/>
        <v/>
      </c>
      <c r="AI51" s="4" t="str">
        <f t="shared" si="43"/>
        <v/>
      </c>
      <c r="AJ51" s="4">
        <f t="shared" si="44"/>
        <v>1100701</v>
      </c>
      <c r="AK51" s="4">
        <f t="shared" si="45"/>
        <v>1110701</v>
      </c>
      <c r="AL51" s="4" t="str">
        <f t="shared" si="46"/>
        <v/>
      </c>
      <c r="AM51" s="4" t="str">
        <f t="shared" si="47"/>
        <v/>
      </c>
      <c r="AN51" s="4" t="str">
        <f t="shared" si="48"/>
        <v/>
      </c>
      <c r="AO51" s="4" t="str">
        <f t="shared" si="49"/>
        <v/>
      </c>
      <c r="AP51" s="4" t="str">
        <f t="shared" si="50"/>
        <v/>
      </c>
      <c r="AQ51" s="4" t="str">
        <f t="shared" si="51"/>
        <v/>
      </c>
      <c r="AR51" s="4" t="str">
        <f t="shared" si="52"/>
        <v/>
      </c>
      <c r="AS51" s="4" t="str">
        <f t="shared" si="53"/>
        <v/>
      </c>
      <c r="AT51" s="4" t="str">
        <f t="shared" si="28"/>
        <v/>
      </c>
      <c r="AV51" s="4">
        <f>COUNT($AH51:AH51)</f>
        <v>0</v>
      </c>
      <c r="AW51" s="4">
        <f>COUNT($AH51:AI51)</f>
        <v>0</v>
      </c>
      <c r="AX51" s="4">
        <f>COUNT($AH51:AJ51)</f>
        <v>1</v>
      </c>
      <c r="AY51" s="4">
        <f>COUNT($AH51:AK51)</f>
        <v>2</v>
      </c>
      <c r="AZ51" s="4">
        <f>COUNT($AH51:AL51)</f>
        <v>2</v>
      </c>
      <c r="BA51" s="4">
        <f>COUNT($AH51:AM51)</f>
        <v>2</v>
      </c>
      <c r="BB51" s="4">
        <f>COUNT($AH51:AN51)</f>
        <v>2</v>
      </c>
      <c r="BC51" s="4">
        <f>COUNT($AH51:AO51)</f>
        <v>2</v>
      </c>
      <c r="BD51" s="4">
        <f>COUNT($AH51:AP51)</f>
        <v>2</v>
      </c>
      <c r="BE51" s="4">
        <f>COUNT($AH51:AQ51)</f>
        <v>2</v>
      </c>
      <c r="BF51" s="4">
        <f>COUNT($AH51:AR51)</f>
        <v>2</v>
      </c>
      <c r="BG51" s="4">
        <f>COUNT($AH51:AS51)</f>
        <v>2</v>
      </c>
      <c r="BH51" s="4">
        <f t="shared" si="29"/>
        <v>2</v>
      </c>
      <c r="BJ51" s="4">
        <f>IFERROR(HLOOKUP(BJ$1,$AV51:$BG$178,ROWS($AV51:$AV$178),0),"")</f>
        <v>1100701</v>
      </c>
      <c r="BK51" s="4">
        <f>IFERROR(HLOOKUP(BK$1,$AV51:$BH$178,ROWS($AV51:$AV$178),0),"")</f>
        <v>1110701</v>
      </c>
      <c r="BL51" s="4" t="str">
        <f>IFERROR(HLOOKUP(BL$1,$AV51:$BG$178,ROWS($AV51:$AV$178),0),"")</f>
        <v/>
      </c>
      <c r="BM51" s="4" t="str">
        <f>IFERROR(HLOOKUP(BM$1,$AV51:$BH$178,ROWS($AV51:$AV$178),0),"")</f>
        <v/>
      </c>
      <c r="BN51" s="4" t="str">
        <f>IFERROR(HLOOKUP(BN$1,$AV51:$BG$178,ROWS($AV51:$AV$178),0),"")</f>
        <v/>
      </c>
      <c r="BO51" s="4" t="str">
        <f>IFERROR(HLOOKUP(BO$1,$AV51:$BH$178,ROWS($AV51:$AV$178),0),"")</f>
        <v/>
      </c>
      <c r="BT51" s="4" t="str">
        <f t="shared" si="30"/>
        <v>if(Name() == ~SPECTACLE-BOM~) { includeOK = (DateNum() &gt;= 1100701 AND DateNum() &lt; 1110701); }</v>
      </c>
    </row>
    <row r="52" spans="1:72" x14ac:dyDescent="0.45">
      <c r="B52" s="4" t="str">
        <f>[1]Backtest!$X33</f>
        <v>Indraprastha Gas Ltd.</v>
      </c>
      <c r="C52" s="4" t="str">
        <f>VLOOKUP(B52,Sheet3!$C$3:$G$7520,5,FALSE)</f>
        <v>IGL-BOM</v>
      </c>
      <c r="D52" s="4" t="str">
        <f t="shared" si="41"/>
        <v>IGL-BOM,</v>
      </c>
      <c r="F52" s="4" t="s">
        <v>23082</v>
      </c>
      <c r="G52" s="4">
        <f t="shared" si="15"/>
        <v>0</v>
      </c>
      <c r="H52" s="4">
        <f t="shared" si="32"/>
        <v>0</v>
      </c>
      <c r="I52" s="4">
        <f t="shared" si="33"/>
        <v>1</v>
      </c>
      <c r="J52" s="4">
        <f t="shared" si="34"/>
        <v>1</v>
      </c>
      <c r="K52" s="4">
        <f t="shared" si="35"/>
        <v>1</v>
      </c>
      <c r="L52" s="4">
        <f t="shared" si="36"/>
        <v>1</v>
      </c>
      <c r="M52" s="4">
        <f t="shared" si="37"/>
        <v>0</v>
      </c>
      <c r="N52" s="4">
        <f t="shared" si="38"/>
        <v>0</v>
      </c>
      <c r="O52" s="4">
        <f t="shared" si="39"/>
        <v>0</v>
      </c>
      <c r="P52" s="4">
        <f t="shared" si="40"/>
        <v>0</v>
      </c>
      <c r="Q52" s="4">
        <f t="shared" si="25"/>
        <v>0</v>
      </c>
      <c r="R52" s="4">
        <f t="shared" si="26"/>
        <v>0</v>
      </c>
      <c r="T52" s="4">
        <f>IF(SUM($S52:S52)&gt;0,IF(AND(G52=1,F52&lt;&gt;1),1,IF(AND(G52=0,F52&lt;&gt;0),-1,0)),IF(AND(G52=1,F52&lt;&gt;1),1,0))</f>
        <v>0</v>
      </c>
      <c r="U52" s="4">
        <f>IF(SUM($S52:T52)&gt;0,IF(AND(H52=1,G52&lt;&gt;1),1,IF(AND(H52=0,G52&lt;&gt;0),-1,0)),IF(AND(H52=1,G52&lt;&gt;1),1,0))</f>
        <v>0</v>
      </c>
      <c r="V52" s="4">
        <f>IF(SUM($S52:U52)&gt;0,IF(AND(I52=1,H52&lt;&gt;1),1,IF(AND(I52=0,H52&lt;&gt;0),-1,0)),IF(AND(I52=1,H52&lt;&gt;1),1,0))</f>
        <v>1</v>
      </c>
      <c r="W52" s="4">
        <f>IF(SUM($S52:V52)&gt;0,IF(AND(J52=1,I52&lt;&gt;1),1,IF(AND(J52=0,I52&lt;&gt;0),-1,0)),IF(AND(J52=1,I52&lt;&gt;1),1,0))</f>
        <v>0</v>
      </c>
      <c r="X52" s="4">
        <f>IF(SUM($S52:W52)&gt;0,IF(AND(K52=1,J52&lt;&gt;1),1,IF(AND(K52=0,J52&lt;&gt;0),-1,0)),IF(AND(K52=1,J52&lt;&gt;1),1,0))</f>
        <v>0</v>
      </c>
      <c r="Y52" s="4">
        <f>IF(SUM($S52:X52)&gt;0,IF(AND(L52=1,K52&lt;&gt;1),1,IF(AND(L52=0,K52&lt;&gt;0),-1,0)),IF(AND(L52=1,K52&lt;&gt;1),1,0))</f>
        <v>0</v>
      </c>
      <c r="Z52" s="4">
        <f>IF(SUM($S52:Y52)&gt;0,IF(AND(M52=1,L52&lt;&gt;1),1,IF(AND(M52=0,L52&lt;&gt;0),-1,0)),IF(AND(M52=1,L52&lt;&gt;1),1,0))</f>
        <v>-1</v>
      </c>
      <c r="AA52" s="4">
        <f>IF(SUM($S52:Z52)&gt;0,IF(AND(N52=1,M52&lt;&gt;1),1,IF(AND(N52=0,M52&lt;&gt;0),-1,0)),IF(AND(N52=1,M52&lt;&gt;1),1,0))</f>
        <v>0</v>
      </c>
      <c r="AB52" s="4">
        <f>IF(SUM($S52:AA52)&gt;0,IF(AND(O52=1,N52&lt;&gt;1),1,IF(AND(O52=0,N52&lt;&gt;0),-1,0)),IF(AND(O52=1,N52&lt;&gt;1),1,0))</f>
        <v>0</v>
      </c>
      <c r="AC52" s="4">
        <f>IF(SUM($S52:AB52)&gt;0,IF(AND(P52=1,O52&lt;&gt;1),1,IF(AND(P52=0,O52&lt;&gt;0),-1,0)),IF(AND(P52=1,O52&lt;&gt;1),1,0))</f>
        <v>0</v>
      </c>
      <c r="AD52" s="4">
        <f>IF(SUM($S52:AC52)&gt;0,IF(AND(Q52=1,P52&lt;&gt;1),1,IF(AND(Q52=0,P52&lt;&gt;0),-1,0)),IF(AND(Q52=1,P52&lt;&gt;1),1,0))</f>
        <v>0</v>
      </c>
      <c r="AE52" s="4">
        <f>IF(SUM($S52:AD52)&gt;0,IF(AND(R52=1,Q52&lt;&gt;1),1,IF(AND(R52=0,Q52&lt;&gt;0),-1,0)),IF(AND(R52=1,Q52&lt;&gt;1),1,0))</f>
        <v>0</v>
      </c>
      <c r="AF52" s="4">
        <f t="shared" si="27"/>
        <v>1</v>
      </c>
      <c r="AH52" s="4" t="str">
        <f t="shared" si="42"/>
        <v/>
      </c>
      <c r="AI52" s="4" t="str">
        <f t="shared" si="43"/>
        <v/>
      </c>
      <c r="AJ52" s="4">
        <f t="shared" si="44"/>
        <v>1100701</v>
      </c>
      <c r="AK52" s="4" t="str">
        <f t="shared" si="45"/>
        <v/>
      </c>
      <c r="AL52" s="4" t="str">
        <f t="shared" si="46"/>
        <v/>
      </c>
      <c r="AM52" s="4" t="str">
        <f t="shared" si="47"/>
        <v/>
      </c>
      <c r="AN52" s="4">
        <f t="shared" si="48"/>
        <v>1140701</v>
      </c>
      <c r="AO52" s="4" t="str">
        <f t="shared" si="49"/>
        <v/>
      </c>
      <c r="AP52" s="4" t="str">
        <f t="shared" si="50"/>
        <v/>
      </c>
      <c r="AQ52" s="4" t="str">
        <f t="shared" si="51"/>
        <v/>
      </c>
      <c r="AR52" s="4" t="str">
        <f t="shared" si="52"/>
        <v/>
      </c>
      <c r="AS52" s="4" t="str">
        <f t="shared" si="53"/>
        <v/>
      </c>
      <c r="AT52" s="4" t="str">
        <f t="shared" si="28"/>
        <v/>
      </c>
      <c r="AV52" s="4">
        <f>COUNT($AH52:AH52)</f>
        <v>0</v>
      </c>
      <c r="AW52" s="4">
        <f>COUNT($AH52:AI52)</f>
        <v>0</v>
      </c>
      <c r="AX52" s="4">
        <f>COUNT($AH52:AJ52)</f>
        <v>1</v>
      </c>
      <c r="AY52" s="4">
        <f>COUNT($AH52:AK52)</f>
        <v>1</v>
      </c>
      <c r="AZ52" s="4">
        <f>COUNT($AH52:AL52)</f>
        <v>1</v>
      </c>
      <c r="BA52" s="4">
        <f>COUNT($AH52:AM52)</f>
        <v>1</v>
      </c>
      <c r="BB52" s="4">
        <f>COUNT($AH52:AN52)</f>
        <v>2</v>
      </c>
      <c r="BC52" s="4">
        <f>COUNT($AH52:AO52)</f>
        <v>2</v>
      </c>
      <c r="BD52" s="4">
        <f>COUNT($AH52:AP52)</f>
        <v>2</v>
      </c>
      <c r="BE52" s="4">
        <f>COUNT($AH52:AQ52)</f>
        <v>2</v>
      </c>
      <c r="BF52" s="4">
        <f>COUNT($AH52:AR52)</f>
        <v>2</v>
      </c>
      <c r="BG52" s="4">
        <f>COUNT($AH52:AS52)</f>
        <v>2</v>
      </c>
      <c r="BH52" s="4">
        <f t="shared" si="29"/>
        <v>2</v>
      </c>
      <c r="BJ52" s="4">
        <f>IFERROR(HLOOKUP(BJ$1,$AV52:$BG$178,ROWS($AV52:$AV$178),0),"")</f>
        <v>1100701</v>
      </c>
      <c r="BK52" s="4">
        <f>IFERROR(HLOOKUP(BK$1,$AV52:$BH$178,ROWS($AV52:$AV$178),0),"")</f>
        <v>1140701</v>
      </c>
      <c r="BL52" s="4" t="str">
        <f>IFERROR(HLOOKUP(BL$1,$AV52:$BG$178,ROWS($AV52:$AV$178),0),"")</f>
        <v/>
      </c>
      <c r="BM52" s="4" t="str">
        <f>IFERROR(HLOOKUP(BM$1,$AV52:$BH$178,ROWS($AV52:$AV$178),0),"")</f>
        <v/>
      </c>
      <c r="BN52" s="4" t="str">
        <f>IFERROR(HLOOKUP(BN$1,$AV52:$BG$178,ROWS($AV52:$AV$178),0),"")</f>
        <v/>
      </c>
      <c r="BO52" s="4" t="str">
        <f>IFERROR(HLOOKUP(BO$1,$AV52:$BH$178,ROWS($AV52:$AV$178),0),"")</f>
        <v/>
      </c>
      <c r="BT52" s="4" t="str">
        <f t="shared" si="30"/>
        <v>if(Name() == ~TTKPRESTIG-BOM~) { includeOK = (DateNum() &gt;= 1100701 AND DateNum() &lt; 1140701); }</v>
      </c>
    </row>
    <row r="53" spans="1:72" x14ac:dyDescent="0.45">
      <c r="B53" s="4" t="str">
        <f>[1]Backtest!$X34</f>
        <v>Divis Laboratories Ltd.</v>
      </c>
      <c r="C53" s="4" t="str">
        <f>VLOOKUP(B53,Sheet3!$C$3:$G$7520,5,FALSE)</f>
        <v>DIVISLAB-BOM</v>
      </c>
      <c r="D53" s="4" t="str">
        <f t="shared" si="41"/>
        <v>DIVISLAB-BOM,</v>
      </c>
      <c r="F53" s="4" t="s">
        <v>23457</v>
      </c>
      <c r="G53" s="4">
        <f t="shared" si="15"/>
        <v>0</v>
      </c>
      <c r="H53" s="4">
        <f t="shared" si="32"/>
        <v>0</v>
      </c>
      <c r="I53" s="4">
        <f t="shared" si="33"/>
        <v>1</v>
      </c>
      <c r="J53" s="4">
        <f t="shared" si="34"/>
        <v>1</v>
      </c>
      <c r="K53" s="4">
        <f t="shared" si="35"/>
        <v>1</v>
      </c>
      <c r="L53" s="4">
        <f t="shared" si="36"/>
        <v>0</v>
      </c>
      <c r="M53" s="4">
        <f t="shared" si="37"/>
        <v>0</v>
      </c>
      <c r="N53" s="4">
        <f t="shared" si="38"/>
        <v>0</v>
      </c>
      <c r="O53" s="4">
        <f t="shared" si="39"/>
        <v>0</v>
      </c>
      <c r="P53" s="4">
        <f t="shared" si="40"/>
        <v>0</v>
      </c>
      <c r="Q53" s="4">
        <f t="shared" si="25"/>
        <v>0</v>
      </c>
      <c r="R53" s="4">
        <f t="shared" si="26"/>
        <v>0</v>
      </c>
      <c r="T53" s="4">
        <f>IF(SUM($S53:S53)&gt;0,IF(AND(G53=1,F53&lt;&gt;1),1,IF(AND(G53=0,F53&lt;&gt;0),-1,0)),IF(AND(G53=1,F53&lt;&gt;1),1,0))</f>
        <v>0</v>
      </c>
      <c r="U53" s="4">
        <f>IF(SUM($S53:T53)&gt;0,IF(AND(H53=1,G53&lt;&gt;1),1,IF(AND(H53=0,G53&lt;&gt;0),-1,0)),IF(AND(H53=1,G53&lt;&gt;1),1,0))</f>
        <v>0</v>
      </c>
      <c r="V53" s="4">
        <f>IF(SUM($S53:U53)&gt;0,IF(AND(I53=1,H53&lt;&gt;1),1,IF(AND(I53=0,H53&lt;&gt;0),-1,0)),IF(AND(I53=1,H53&lt;&gt;1),1,0))</f>
        <v>1</v>
      </c>
      <c r="W53" s="4">
        <f>IF(SUM($S53:V53)&gt;0,IF(AND(J53=1,I53&lt;&gt;1),1,IF(AND(J53=0,I53&lt;&gt;0),-1,0)),IF(AND(J53=1,I53&lt;&gt;1),1,0))</f>
        <v>0</v>
      </c>
      <c r="X53" s="4">
        <f>IF(SUM($S53:W53)&gt;0,IF(AND(K53=1,J53&lt;&gt;1),1,IF(AND(K53=0,J53&lt;&gt;0),-1,0)),IF(AND(K53=1,J53&lt;&gt;1),1,0))</f>
        <v>0</v>
      </c>
      <c r="Y53" s="4">
        <f>IF(SUM($S53:X53)&gt;0,IF(AND(L53=1,K53&lt;&gt;1),1,IF(AND(L53=0,K53&lt;&gt;0),-1,0)),IF(AND(L53=1,K53&lt;&gt;1),1,0))</f>
        <v>-1</v>
      </c>
      <c r="Z53" s="4">
        <f>IF(SUM($S53:Y53)&gt;0,IF(AND(M53=1,L53&lt;&gt;1),1,IF(AND(M53=0,L53&lt;&gt;0),-1,0)),IF(AND(M53=1,L53&lt;&gt;1),1,0))</f>
        <v>0</v>
      </c>
      <c r="AA53" s="4">
        <f>IF(SUM($S53:Z53)&gt;0,IF(AND(N53=1,M53&lt;&gt;1),1,IF(AND(N53=0,M53&lt;&gt;0),-1,0)),IF(AND(N53=1,M53&lt;&gt;1),1,0))</f>
        <v>0</v>
      </c>
      <c r="AB53" s="4">
        <f>IF(SUM($S53:AA53)&gt;0,IF(AND(O53=1,N53&lt;&gt;1),1,IF(AND(O53=0,N53&lt;&gt;0),-1,0)),IF(AND(O53=1,N53&lt;&gt;1),1,0))</f>
        <v>0</v>
      </c>
      <c r="AC53" s="4">
        <f>IF(SUM($S53:AB53)&gt;0,IF(AND(P53=1,O53&lt;&gt;1),1,IF(AND(P53=0,O53&lt;&gt;0),-1,0)),IF(AND(P53=1,O53&lt;&gt;1),1,0))</f>
        <v>0</v>
      </c>
      <c r="AD53" s="4">
        <f>IF(SUM($S53:AC53)&gt;0,IF(AND(Q53=1,P53&lt;&gt;1),1,IF(AND(Q53=0,P53&lt;&gt;0),-1,0)),IF(AND(Q53=1,P53&lt;&gt;1),1,0))</f>
        <v>0</v>
      </c>
      <c r="AE53" s="4">
        <f>IF(SUM($S53:AD53)&gt;0,IF(AND(R53=1,Q53&lt;&gt;1),1,IF(AND(R53=0,Q53&lt;&gt;0),-1,0)),IF(AND(R53=1,Q53&lt;&gt;1),1,0))</f>
        <v>0</v>
      </c>
      <c r="AF53" s="4">
        <f t="shared" si="27"/>
        <v>1</v>
      </c>
      <c r="AH53" s="4" t="str">
        <f t="shared" si="42"/>
        <v/>
      </c>
      <c r="AI53" s="4" t="str">
        <f t="shared" si="43"/>
        <v/>
      </c>
      <c r="AJ53" s="4">
        <f t="shared" si="44"/>
        <v>1100701</v>
      </c>
      <c r="AK53" s="4" t="str">
        <f t="shared" si="45"/>
        <v/>
      </c>
      <c r="AL53" s="4" t="str">
        <f t="shared" si="46"/>
        <v/>
      </c>
      <c r="AM53" s="4">
        <f t="shared" si="47"/>
        <v>1130701</v>
      </c>
      <c r="AN53" s="4" t="str">
        <f t="shared" si="48"/>
        <v/>
      </c>
      <c r="AO53" s="4" t="str">
        <f t="shared" si="49"/>
        <v/>
      </c>
      <c r="AP53" s="4" t="str">
        <f t="shared" si="50"/>
        <v/>
      </c>
      <c r="AQ53" s="4" t="str">
        <f t="shared" si="51"/>
        <v/>
      </c>
      <c r="AR53" s="4" t="str">
        <f t="shared" si="52"/>
        <v/>
      </c>
      <c r="AS53" s="4" t="str">
        <f t="shared" si="53"/>
        <v/>
      </c>
      <c r="AT53" s="4" t="str">
        <f t="shared" si="28"/>
        <v/>
      </c>
      <c r="AV53" s="4">
        <f>COUNT($AH53:AH53)</f>
        <v>0</v>
      </c>
      <c r="AW53" s="4">
        <f>COUNT($AH53:AI53)</f>
        <v>0</v>
      </c>
      <c r="AX53" s="4">
        <f>COUNT($AH53:AJ53)</f>
        <v>1</v>
      </c>
      <c r="AY53" s="4">
        <f>COUNT($AH53:AK53)</f>
        <v>1</v>
      </c>
      <c r="AZ53" s="4">
        <f>COUNT($AH53:AL53)</f>
        <v>1</v>
      </c>
      <c r="BA53" s="4">
        <f>COUNT($AH53:AM53)</f>
        <v>2</v>
      </c>
      <c r="BB53" s="4">
        <f>COUNT($AH53:AN53)</f>
        <v>2</v>
      </c>
      <c r="BC53" s="4">
        <f>COUNT($AH53:AO53)</f>
        <v>2</v>
      </c>
      <c r="BD53" s="4">
        <f>COUNT($AH53:AP53)</f>
        <v>2</v>
      </c>
      <c r="BE53" s="4">
        <f>COUNT($AH53:AQ53)</f>
        <v>2</v>
      </c>
      <c r="BF53" s="4">
        <f>COUNT($AH53:AR53)</f>
        <v>2</v>
      </c>
      <c r="BG53" s="4">
        <f>COUNT($AH53:AS53)</f>
        <v>2</v>
      </c>
      <c r="BH53" s="4">
        <f t="shared" si="29"/>
        <v>2</v>
      </c>
      <c r="BJ53" s="4">
        <f>IFERROR(HLOOKUP(BJ$1,$AV53:$BG$178,ROWS($AV53:$AV$178),0),"")</f>
        <v>1100701</v>
      </c>
      <c r="BK53" s="4">
        <f>IFERROR(HLOOKUP(BK$1,$AV53:$BH$178,ROWS($AV53:$AV$178),0),"")</f>
        <v>1130701</v>
      </c>
      <c r="BL53" s="4" t="str">
        <f>IFERROR(HLOOKUP(BL$1,$AV53:$BG$178,ROWS($AV53:$AV$178),0),"")</f>
        <v/>
      </c>
      <c r="BM53" s="4" t="str">
        <f>IFERROR(HLOOKUP(BM$1,$AV53:$BH$178,ROWS($AV53:$AV$178),0),"")</f>
        <v/>
      </c>
      <c r="BN53" s="4" t="str">
        <f>IFERROR(HLOOKUP(BN$1,$AV53:$BG$178,ROWS($AV53:$AV$178),0),"")</f>
        <v/>
      </c>
      <c r="BO53" s="4" t="str">
        <f>IFERROR(HLOOKUP(BO$1,$AV53:$BH$178,ROWS($AV53:$AV$178),0),"")</f>
        <v/>
      </c>
      <c r="BT53" s="4" t="str">
        <f t="shared" si="30"/>
        <v>if(Name() == ~WHIRLPOOL-BOM~) { includeOK = (DateNum() &gt;= 1100701 AND DateNum() &lt; 1130701); }</v>
      </c>
    </row>
    <row r="54" spans="1:72" x14ac:dyDescent="0.45">
      <c r="B54" s="4" t="str">
        <f>[1]Backtest!$X35</f>
        <v>Gujarat State Fertilizers &amp; Chemicals Ltd.</v>
      </c>
      <c r="C54" s="4" t="str">
        <f>VLOOKUP(B54,Sheet3!$C$3:$G$7520,5,FALSE)</f>
        <v>GSFC-BOM</v>
      </c>
      <c r="D54" s="4" t="str">
        <f t="shared" si="41"/>
        <v>GSFC-BOM,</v>
      </c>
      <c r="F54" s="4" t="s">
        <v>23415</v>
      </c>
      <c r="G54" s="4">
        <f t="shared" si="15"/>
        <v>0</v>
      </c>
      <c r="H54" s="4">
        <f t="shared" si="32"/>
        <v>0</v>
      </c>
      <c r="I54" s="4">
        <f t="shared" si="33"/>
        <v>1</v>
      </c>
      <c r="J54" s="4">
        <f t="shared" si="34"/>
        <v>1</v>
      </c>
      <c r="K54" s="4">
        <f t="shared" si="35"/>
        <v>1</v>
      </c>
      <c r="L54" s="4">
        <f t="shared" si="36"/>
        <v>0</v>
      </c>
      <c r="M54" s="4">
        <f t="shared" si="37"/>
        <v>0</v>
      </c>
      <c r="N54" s="4">
        <f t="shared" si="38"/>
        <v>0</v>
      </c>
      <c r="O54" s="4">
        <f t="shared" si="39"/>
        <v>0</v>
      </c>
      <c r="P54" s="4">
        <f t="shared" si="40"/>
        <v>0</v>
      </c>
      <c r="Q54" s="4">
        <f t="shared" si="25"/>
        <v>0</v>
      </c>
      <c r="R54" s="4">
        <f t="shared" si="26"/>
        <v>0</v>
      </c>
      <c r="T54" s="4">
        <f>IF(SUM($S54:S54)&gt;0,IF(AND(G54=1,F54&lt;&gt;1),1,IF(AND(G54=0,F54&lt;&gt;0),-1,0)),IF(AND(G54=1,F54&lt;&gt;1),1,0))</f>
        <v>0</v>
      </c>
      <c r="U54" s="4">
        <f>IF(SUM($S54:T54)&gt;0,IF(AND(H54=1,G54&lt;&gt;1),1,IF(AND(H54=0,G54&lt;&gt;0),-1,0)),IF(AND(H54=1,G54&lt;&gt;1),1,0))</f>
        <v>0</v>
      </c>
      <c r="V54" s="4">
        <f>IF(SUM($S54:U54)&gt;0,IF(AND(I54=1,H54&lt;&gt;1),1,IF(AND(I54=0,H54&lt;&gt;0),-1,0)),IF(AND(I54=1,H54&lt;&gt;1),1,0))</f>
        <v>1</v>
      </c>
      <c r="W54" s="4">
        <f>IF(SUM($S54:V54)&gt;0,IF(AND(J54=1,I54&lt;&gt;1),1,IF(AND(J54=0,I54&lt;&gt;0),-1,0)),IF(AND(J54=1,I54&lt;&gt;1),1,0))</f>
        <v>0</v>
      </c>
      <c r="X54" s="4">
        <f>IF(SUM($S54:W54)&gt;0,IF(AND(K54=1,J54&lt;&gt;1),1,IF(AND(K54=0,J54&lt;&gt;0),-1,0)),IF(AND(K54=1,J54&lt;&gt;1),1,0))</f>
        <v>0</v>
      </c>
      <c r="Y54" s="4">
        <f>IF(SUM($S54:X54)&gt;0,IF(AND(L54=1,K54&lt;&gt;1),1,IF(AND(L54=0,K54&lt;&gt;0),-1,0)),IF(AND(L54=1,K54&lt;&gt;1),1,0))</f>
        <v>-1</v>
      </c>
      <c r="Z54" s="4">
        <f>IF(SUM($S54:Y54)&gt;0,IF(AND(M54=1,L54&lt;&gt;1),1,IF(AND(M54=0,L54&lt;&gt;0),-1,0)),IF(AND(M54=1,L54&lt;&gt;1),1,0))</f>
        <v>0</v>
      </c>
      <c r="AA54" s="4">
        <f>IF(SUM($S54:Z54)&gt;0,IF(AND(N54=1,M54&lt;&gt;1),1,IF(AND(N54=0,M54&lt;&gt;0),-1,0)),IF(AND(N54=1,M54&lt;&gt;1),1,0))</f>
        <v>0</v>
      </c>
      <c r="AB54" s="4">
        <f>IF(SUM($S54:AA54)&gt;0,IF(AND(O54=1,N54&lt;&gt;1),1,IF(AND(O54=0,N54&lt;&gt;0),-1,0)),IF(AND(O54=1,N54&lt;&gt;1),1,0))</f>
        <v>0</v>
      </c>
      <c r="AC54" s="4">
        <f>IF(SUM($S54:AB54)&gt;0,IF(AND(P54=1,O54&lt;&gt;1),1,IF(AND(P54=0,O54&lt;&gt;0),-1,0)),IF(AND(P54=1,O54&lt;&gt;1),1,0))</f>
        <v>0</v>
      </c>
      <c r="AD54" s="4">
        <f>IF(SUM($S54:AC54)&gt;0,IF(AND(Q54=1,P54&lt;&gt;1),1,IF(AND(Q54=0,P54&lt;&gt;0),-1,0)),IF(AND(Q54=1,P54&lt;&gt;1),1,0))</f>
        <v>0</v>
      </c>
      <c r="AE54" s="4">
        <f>IF(SUM($S54:AD54)&gt;0,IF(AND(R54=1,Q54&lt;&gt;1),1,IF(AND(R54=0,Q54&lt;&gt;0),-1,0)),IF(AND(R54=1,Q54&lt;&gt;1),1,0))</f>
        <v>0</v>
      </c>
      <c r="AF54" s="4">
        <f t="shared" si="27"/>
        <v>1</v>
      </c>
      <c r="AH54" s="4" t="str">
        <f t="shared" si="42"/>
        <v/>
      </c>
      <c r="AI54" s="4" t="str">
        <f t="shared" si="43"/>
        <v/>
      </c>
      <c r="AJ54" s="4">
        <f t="shared" si="44"/>
        <v>1100701</v>
      </c>
      <c r="AK54" s="4" t="str">
        <f t="shared" si="45"/>
        <v/>
      </c>
      <c r="AL54" s="4" t="str">
        <f t="shared" si="46"/>
        <v/>
      </c>
      <c r="AM54" s="4">
        <f t="shared" si="47"/>
        <v>1130701</v>
      </c>
      <c r="AN54" s="4" t="str">
        <f t="shared" si="48"/>
        <v/>
      </c>
      <c r="AO54" s="4" t="str">
        <f t="shared" si="49"/>
        <v/>
      </c>
      <c r="AP54" s="4" t="str">
        <f t="shared" si="50"/>
        <v/>
      </c>
      <c r="AQ54" s="4" t="str">
        <f t="shared" si="51"/>
        <v/>
      </c>
      <c r="AR54" s="4" t="str">
        <f t="shared" si="52"/>
        <v/>
      </c>
      <c r="AS54" s="4" t="str">
        <f t="shared" si="53"/>
        <v/>
      </c>
      <c r="AT54" s="4" t="str">
        <f t="shared" si="28"/>
        <v/>
      </c>
      <c r="AV54" s="4">
        <f>COUNT($AH54:AH54)</f>
        <v>0</v>
      </c>
      <c r="AW54" s="4">
        <f>COUNT($AH54:AI54)</f>
        <v>0</v>
      </c>
      <c r="AX54" s="4">
        <f>COUNT($AH54:AJ54)</f>
        <v>1</v>
      </c>
      <c r="AY54" s="4">
        <f>COUNT($AH54:AK54)</f>
        <v>1</v>
      </c>
      <c r="AZ54" s="4">
        <f>COUNT($AH54:AL54)</f>
        <v>1</v>
      </c>
      <c r="BA54" s="4">
        <f>COUNT($AH54:AM54)</f>
        <v>2</v>
      </c>
      <c r="BB54" s="4">
        <f>COUNT($AH54:AN54)</f>
        <v>2</v>
      </c>
      <c r="BC54" s="4">
        <f>COUNT($AH54:AO54)</f>
        <v>2</v>
      </c>
      <c r="BD54" s="4">
        <f>COUNT($AH54:AP54)</f>
        <v>2</v>
      </c>
      <c r="BE54" s="4">
        <f>COUNT($AH54:AQ54)</f>
        <v>2</v>
      </c>
      <c r="BF54" s="4">
        <f>COUNT($AH54:AR54)</f>
        <v>2</v>
      </c>
      <c r="BG54" s="4">
        <f>COUNT($AH54:AS54)</f>
        <v>2</v>
      </c>
      <c r="BH54" s="4">
        <f t="shared" si="29"/>
        <v>2</v>
      </c>
      <c r="BJ54" s="4">
        <f>IFERROR(HLOOKUP(BJ$1,$AV54:$BG$178,ROWS($AV54:$AV$178),0),"")</f>
        <v>1100701</v>
      </c>
      <c r="BK54" s="4">
        <f>IFERROR(HLOOKUP(BK$1,$AV54:$BH$178,ROWS($AV54:$AV$178),0),"")</f>
        <v>1130701</v>
      </c>
      <c r="BL54" s="4" t="str">
        <f>IFERROR(HLOOKUP(BL$1,$AV54:$BG$178,ROWS($AV54:$AV$178),0),"")</f>
        <v/>
      </c>
      <c r="BM54" s="4" t="str">
        <f>IFERROR(HLOOKUP(BM$1,$AV54:$BH$178,ROWS($AV54:$AV$178),0),"")</f>
        <v/>
      </c>
      <c r="BN54" s="4" t="str">
        <f>IFERROR(HLOOKUP(BN$1,$AV54:$BG$178,ROWS($AV54:$AV$178),0),"")</f>
        <v/>
      </c>
      <c r="BO54" s="4" t="str">
        <f>IFERROR(HLOOKUP(BO$1,$AV54:$BH$178,ROWS($AV54:$AV$178),0),"")</f>
        <v/>
      </c>
      <c r="BT54" s="4" t="str">
        <f t="shared" si="30"/>
        <v>if(Name() == ~WABCOINDIA-BOM~) { includeOK = (DateNum() &gt;= 1100701 AND DateNum() &lt; 1130701); }</v>
      </c>
    </row>
    <row r="55" spans="1:72" x14ac:dyDescent="0.45">
      <c r="B55" s="4" t="str">
        <f>[1]Backtest!$X36</f>
        <v>Praj Industries Ltd.</v>
      </c>
      <c r="C55" s="4" t="str">
        <f>VLOOKUP(B55,Sheet3!$C$3:$G$7520,5,FALSE)</f>
        <v>PRAJIND-BOM</v>
      </c>
      <c r="D55" s="4" t="str">
        <f t="shared" si="41"/>
        <v>PRAJIND-BOM,</v>
      </c>
      <c r="F55" s="4" t="s">
        <v>18740</v>
      </c>
      <c r="G55" s="4">
        <f t="shared" si="15"/>
        <v>0</v>
      </c>
      <c r="H55" s="4">
        <f t="shared" si="32"/>
        <v>0</v>
      </c>
      <c r="I55" s="4">
        <f t="shared" si="33"/>
        <v>1</v>
      </c>
      <c r="J55" s="4">
        <f t="shared" si="34"/>
        <v>1</v>
      </c>
      <c r="K55" s="4">
        <f t="shared" si="35"/>
        <v>0</v>
      </c>
      <c r="L55" s="4">
        <f t="shared" si="36"/>
        <v>0</v>
      </c>
      <c r="M55" s="4">
        <f t="shared" si="37"/>
        <v>0</v>
      </c>
      <c r="N55" s="4">
        <f t="shared" si="38"/>
        <v>0</v>
      </c>
      <c r="O55" s="4">
        <f t="shared" si="39"/>
        <v>0</v>
      </c>
      <c r="P55" s="4">
        <f t="shared" si="40"/>
        <v>0</v>
      </c>
      <c r="Q55" s="4">
        <f t="shared" si="25"/>
        <v>0</v>
      </c>
      <c r="R55" s="4">
        <f t="shared" si="26"/>
        <v>0</v>
      </c>
      <c r="T55" s="4">
        <f>IF(SUM($S55:S55)&gt;0,IF(AND(G55=1,F55&lt;&gt;1),1,IF(AND(G55=0,F55&lt;&gt;0),-1,0)),IF(AND(G55=1,F55&lt;&gt;1),1,0))</f>
        <v>0</v>
      </c>
      <c r="U55" s="4">
        <f>IF(SUM($S55:T55)&gt;0,IF(AND(H55=1,G55&lt;&gt;1),1,IF(AND(H55=0,G55&lt;&gt;0),-1,0)),IF(AND(H55=1,G55&lt;&gt;1),1,0))</f>
        <v>0</v>
      </c>
      <c r="V55" s="4">
        <f>IF(SUM($S55:U55)&gt;0,IF(AND(I55=1,H55&lt;&gt;1),1,IF(AND(I55=0,H55&lt;&gt;0),-1,0)),IF(AND(I55=1,H55&lt;&gt;1),1,0))</f>
        <v>1</v>
      </c>
      <c r="W55" s="4">
        <f>IF(SUM($S55:V55)&gt;0,IF(AND(J55=1,I55&lt;&gt;1),1,IF(AND(J55=0,I55&lt;&gt;0),-1,0)),IF(AND(J55=1,I55&lt;&gt;1),1,0))</f>
        <v>0</v>
      </c>
      <c r="X55" s="4">
        <f>IF(SUM($S55:W55)&gt;0,IF(AND(K55=1,J55&lt;&gt;1),1,IF(AND(K55=0,J55&lt;&gt;0),-1,0)),IF(AND(K55=1,J55&lt;&gt;1),1,0))</f>
        <v>-1</v>
      </c>
      <c r="Y55" s="4">
        <f>IF(SUM($S55:X55)&gt;0,IF(AND(L55=1,K55&lt;&gt;1),1,IF(AND(L55=0,K55&lt;&gt;0),-1,0)),IF(AND(L55=1,K55&lt;&gt;1),1,0))</f>
        <v>0</v>
      </c>
      <c r="Z55" s="4">
        <f>IF(SUM($S55:Y55)&gt;0,IF(AND(M55=1,L55&lt;&gt;1),1,IF(AND(M55=0,L55&lt;&gt;0),-1,0)),IF(AND(M55=1,L55&lt;&gt;1),1,0))</f>
        <v>0</v>
      </c>
      <c r="AA55" s="4">
        <f>IF(SUM($S55:Z55)&gt;0,IF(AND(N55=1,M55&lt;&gt;1),1,IF(AND(N55=0,M55&lt;&gt;0),-1,0)),IF(AND(N55=1,M55&lt;&gt;1),1,0))</f>
        <v>0</v>
      </c>
      <c r="AB55" s="4">
        <f>IF(SUM($S55:AA55)&gt;0,IF(AND(O55=1,N55&lt;&gt;1),1,IF(AND(O55=0,N55&lt;&gt;0),-1,0)),IF(AND(O55=1,N55&lt;&gt;1),1,0))</f>
        <v>0</v>
      </c>
      <c r="AC55" s="4">
        <f>IF(SUM($S55:AB55)&gt;0,IF(AND(P55=1,O55&lt;&gt;1),1,IF(AND(P55=0,O55&lt;&gt;0),-1,0)),IF(AND(P55=1,O55&lt;&gt;1),1,0))</f>
        <v>0</v>
      </c>
      <c r="AD55" s="4">
        <f>IF(SUM($S55:AC55)&gt;0,IF(AND(Q55=1,P55&lt;&gt;1),1,IF(AND(Q55=0,P55&lt;&gt;0),-1,0)),IF(AND(Q55=1,P55&lt;&gt;1),1,0))</f>
        <v>0</v>
      </c>
      <c r="AE55" s="4">
        <f>IF(SUM($S55:AD55)&gt;0,IF(AND(R55=1,Q55&lt;&gt;1),1,IF(AND(R55=0,Q55&lt;&gt;0),-1,0)),IF(AND(R55=1,Q55&lt;&gt;1),1,0))</f>
        <v>0</v>
      </c>
      <c r="AF55" s="4">
        <f t="shared" si="27"/>
        <v>1</v>
      </c>
      <c r="AH55" s="4" t="str">
        <f t="shared" si="42"/>
        <v/>
      </c>
      <c r="AI55" s="4" t="str">
        <f t="shared" si="43"/>
        <v/>
      </c>
      <c r="AJ55" s="4">
        <f t="shared" si="44"/>
        <v>1100701</v>
      </c>
      <c r="AK55" s="4" t="str">
        <f t="shared" si="45"/>
        <v/>
      </c>
      <c r="AL55" s="4">
        <f t="shared" si="46"/>
        <v>1120701</v>
      </c>
      <c r="AM55" s="4" t="str">
        <f t="shared" si="47"/>
        <v/>
      </c>
      <c r="AN55" s="4" t="str">
        <f t="shared" si="48"/>
        <v/>
      </c>
      <c r="AO55" s="4" t="str">
        <f t="shared" si="49"/>
        <v/>
      </c>
      <c r="AP55" s="4" t="str">
        <f t="shared" si="50"/>
        <v/>
      </c>
      <c r="AQ55" s="4" t="str">
        <f t="shared" si="51"/>
        <v/>
      </c>
      <c r="AR55" s="4" t="str">
        <f t="shared" si="52"/>
        <v/>
      </c>
      <c r="AS55" s="4" t="str">
        <f t="shared" si="53"/>
        <v/>
      </c>
      <c r="AT55" s="4" t="str">
        <f t="shared" si="28"/>
        <v/>
      </c>
      <c r="AV55" s="4">
        <f>COUNT($AH55:AH55)</f>
        <v>0</v>
      </c>
      <c r="AW55" s="4">
        <f>COUNT($AH55:AI55)</f>
        <v>0</v>
      </c>
      <c r="AX55" s="4">
        <f>COUNT($AH55:AJ55)</f>
        <v>1</v>
      </c>
      <c r="AY55" s="4">
        <f>COUNT($AH55:AK55)</f>
        <v>1</v>
      </c>
      <c r="AZ55" s="4">
        <f>COUNT($AH55:AL55)</f>
        <v>2</v>
      </c>
      <c r="BA55" s="4">
        <f>COUNT($AH55:AM55)</f>
        <v>2</v>
      </c>
      <c r="BB55" s="4">
        <f>COUNT($AH55:AN55)</f>
        <v>2</v>
      </c>
      <c r="BC55" s="4">
        <f>COUNT($AH55:AO55)</f>
        <v>2</v>
      </c>
      <c r="BD55" s="4">
        <f>COUNT($AH55:AP55)</f>
        <v>2</v>
      </c>
      <c r="BE55" s="4">
        <f>COUNT($AH55:AQ55)</f>
        <v>2</v>
      </c>
      <c r="BF55" s="4">
        <f>COUNT($AH55:AR55)</f>
        <v>2</v>
      </c>
      <c r="BG55" s="4">
        <f>COUNT($AH55:AS55)</f>
        <v>2</v>
      </c>
      <c r="BH55" s="4">
        <f t="shared" si="29"/>
        <v>2</v>
      </c>
      <c r="BJ55" s="4">
        <f>IFERROR(HLOOKUP(BJ$1,$AV55:$BG$178,ROWS($AV55:$AV$178),0),"")</f>
        <v>1100701</v>
      </c>
      <c r="BK55" s="4">
        <f>IFERROR(HLOOKUP(BK$1,$AV55:$BH$178,ROWS($AV55:$AV$178),0),"")</f>
        <v>1120701</v>
      </c>
      <c r="BL55" s="4" t="str">
        <f>IFERROR(HLOOKUP(BL$1,$AV55:$BG$178,ROWS($AV55:$AV$178),0),"")</f>
        <v/>
      </c>
      <c r="BM55" s="4" t="str">
        <f>IFERROR(HLOOKUP(BM$1,$AV55:$BH$178,ROWS($AV55:$AV$178),0),"")</f>
        <v/>
      </c>
      <c r="BN55" s="4" t="str">
        <f>IFERROR(HLOOKUP(BN$1,$AV55:$BG$178,ROWS($AV55:$AV$178),0),"")</f>
        <v/>
      </c>
      <c r="BO55" s="4" t="str">
        <f>IFERROR(HLOOKUP(BO$1,$AV55:$BH$178,ROWS($AV55:$AV$178),0),"")</f>
        <v/>
      </c>
      <c r="BT55" s="4" t="str">
        <f t="shared" si="30"/>
        <v>if(Name() == ~CMIFPE-BOM~) { includeOK = (DateNum() &gt;= 1100701 AND DateNum() &lt; 1120701); }</v>
      </c>
    </row>
    <row r="56" spans="1:72" x14ac:dyDescent="0.45">
      <c r="B56" s="4" t="str">
        <f>[1]Backtest!$X37</f>
        <v>Bayer CropScience Ltd.</v>
      </c>
      <c r="C56" s="4" t="str">
        <f>VLOOKUP(B56,Sheet3!$C$3:$G$7520,5,FALSE)</f>
        <v>BAYERCROP-BOM</v>
      </c>
      <c r="D56" s="4" t="str">
        <f t="shared" si="41"/>
        <v>BAYERCROP-BOM,</v>
      </c>
      <c r="F56" s="4" t="s">
        <v>18078</v>
      </c>
      <c r="G56" s="4">
        <f t="shared" si="15"/>
        <v>0</v>
      </c>
      <c r="H56" s="4">
        <f t="shared" si="32"/>
        <v>0</v>
      </c>
      <c r="I56" s="4">
        <f t="shared" si="33"/>
        <v>1</v>
      </c>
      <c r="J56" s="4">
        <f t="shared" si="34"/>
        <v>0</v>
      </c>
      <c r="K56" s="4">
        <f t="shared" si="35"/>
        <v>0</v>
      </c>
      <c r="L56" s="4">
        <f t="shared" si="36"/>
        <v>0</v>
      </c>
      <c r="M56" s="4">
        <f t="shared" si="37"/>
        <v>0</v>
      </c>
      <c r="N56" s="4">
        <f t="shared" si="38"/>
        <v>0</v>
      </c>
      <c r="O56" s="4">
        <f t="shared" si="39"/>
        <v>0</v>
      </c>
      <c r="P56" s="4">
        <f t="shared" si="40"/>
        <v>0</v>
      </c>
      <c r="Q56" s="4">
        <f t="shared" si="25"/>
        <v>0</v>
      </c>
      <c r="R56" s="4">
        <f t="shared" si="26"/>
        <v>0</v>
      </c>
      <c r="T56" s="4">
        <f>IF(SUM($S56:S56)&gt;0,IF(AND(G56=1,F56&lt;&gt;1),1,IF(AND(G56=0,F56&lt;&gt;0),-1,0)),IF(AND(G56=1,F56&lt;&gt;1),1,0))</f>
        <v>0</v>
      </c>
      <c r="U56" s="4">
        <f>IF(SUM($S56:T56)&gt;0,IF(AND(H56=1,G56&lt;&gt;1),1,IF(AND(H56=0,G56&lt;&gt;0),-1,0)),IF(AND(H56=1,G56&lt;&gt;1),1,0))</f>
        <v>0</v>
      </c>
      <c r="V56" s="4">
        <f>IF(SUM($S56:U56)&gt;0,IF(AND(I56=1,H56&lt;&gt;1),1,IF(AND(I56=0,H56&lt;&gt;0),-1,0)),IF(AND(I56=1,H56&lt;&gt;1),1,0))</f>
        <v>1</v>
      </c>
      <c r="W56" s="4">
        <f>IF(SUM($S56:V56)&gt;0,IF(AND(J56=1,I56&lt;&gt;1),1,IF(AND(J56=0,I56&lt;&gt;0),-1,0)),IF(AND(J56=1,I56&lt;&gt;1),1,0))</f>
        <v>-1</v>
      </c>
      <c r="X56" s="4">
        <f>IF(SUM($S56:W56)&gt;0,IF(AND(K56=1,J56&lt;&gt;1),1,IF(AND(K56=0,J56&lt;&gt;0),-1,0)),IF(AND(K56=1,J56&lt;&gt;1),1,0))</f>
        <v>0</v>
      </c>
      <c r="Y56" s="4">
        <f>IF(SUM($S56:X56)&gt;0,IF(AND(L56=1,K56&lt;&gt;1),1,IF(AND(L56=0,K56&lt;&gt;0),-1,0)),IF(AND(L56=1,K56&lt;&gt;1),1,0))</f>
        <v>0</v>
      </c>
      <c r="Z56" s="4">
        <f>IF(SUM($S56:Y56)&gt;0,IF(AND(M56=1,L56&lt;&gt;1),1,IF(AND(M56=0,L56&lt;&gt;0),-1,0)),IF(AND(M56=1,L56&lt;&gt;1),1,0))</f>
        <v>0</v>
      </c>
      <c r="AA56" s="4">
        <f>IF(SUM($S56:Z56)&gt;0,IF(AND(N56=1,M56&lt;&gt;1),1,IF(AND(N56=0,M56&lt;&gt;0),-1,0)),IF(AND(N56=1,M56&lt;&gt;1),1,0))</f>
        <v>0</v>
      </c>
      <c r="AB56" s="4">
        <f>IF(SUM($S56:AA56)&gt;0,IF(AND(O56=1,N56&lt;&gt;1),1,IF(AND(O56=0,N56&lt;&gt;0),-1,0)),IF(AND(O56=1,N56&lt;&gt;1),1,0))</f>
        <v>0</v>
      </c>
      <c r="AC56" s="4">
        <f>IF(SUM($S56:AB56)&gt;0,IF(AND(P56=1,O56&lt;&gt;1),1,IF(AND(P56=0,O56&lt;&gt;0),-1,0)),IF(AND(P56=1,O56&lt;&gt;1),1,0))</f>
        <v>0</v>
      </c>
      <c r="AD56" s="4">
        <f>IF(SUM($S56:AC56)&gt;0,IF(AND(Q56=1,P56&lt;&gt;1),1,IF(AND(Q56=0,P56&lt;&gt;0),-1,0)),IF(AND(Q56=1,P56&lt;&gt;1),1,0))</f>
        <v>0</v>
      </c>
      <c r="AE56" s="4">
        <f>IF(SUM($S56:AD56)&gt;0,IF(AND(R56=1,Q56&lt;&gt;1),1,IF(AND(R56=0,Q56&lt;&gt;0),-1,0)),IF(AND(R56=1,Q56&lt;&gt;1),1,0))</f>
        <v>0</v>
      </c>
      <c r="AF56" s="4">
        <f t="shared" si="27"/>
        <v>1</v>
      </c>
      <c r="AH56" s="4" t="str">
        <f t="shared" si="42"/>
        <v/>
      </c>
      <c r="AI56" s="4" t="str">
        <f t="shared" si="43"/>
        <v/>
      </c>
      <c r="AJ56" s="4">
        <f t="shared" si="44"/>
        <v>1100701</v>
      </c>
      <c r="AK56" s="4">
        <f t="shared" si="45"/>
        <v>1110701</v>
      </c>
      <c r="AL56" s="4" t="str">
        <f t="shared" si="46"/>
        <v/>
      </c>
      <c r="AM56" s="4" t="str">
        <f t="shared" si="47"/>
        <v/>
      </c>
      <c r="AN56" s="4" t="str">
        <f t="shared" si="48"/>
        <v/>
      </c>
      <c r="AO56" s="4" t="str">
        <f t="shared" si="49"/>
        <v/>
      </c>
      <c r="AP56" s="4" t="str">
        <f t="shared" si="50"/>
        <v/>
      </c>
      <c r="AQ56" s="4" t="str">
        <f t="shared" si="51"/>
        <v/>
      </c>
      <c r="AR56" s="4" t="str">
        <f t="shared" si="52"/>
        <v/>
      </c>
      <c r="AS56" s="4" t="str">
        <f t="shared" si="53"/>
        <v/>
      </c>
      <c r="AT56" s="4" t="str">
        <f t="shared" si="28"/>
        <v/>
      </c>
      <c r="AV56" s="4">
        <f>COUNT($AH56:AH56)</f>
        <v>0</v>
      </c>
      <c r="AW56" s="4">
        <f>COUNT($AH56:AI56)</f>
        <v>0</v>
      </c>
      <c r="AX56" s="4">
        <f>COUNT($AH56:AJ56)</f>
        <v>1</v>
      </c>
      <c r="AY56" s="4">
        <f>COUNT($AH56:AK56)</f>
        <v>2</v>
      </c>
      <c r="AZ56" s="4">
        <f>COUNT($AH56:AL56)</f>
        <v>2</v>
      </c>
      <c r="BA56" s="4">
        <f>COUNT($AH56:AM56)</f>
        <v>2</v>
      </c>
      <c r="BB56" s="4">
        <f>COUNT($AH56:AN56)</f>
        <v>2</v>
      </c>
      <c r="BC56" s="4">
        <f>COUNT($AH56:AO56)</f>
        <v>2</v>
      </c>
      <c r="BD56" s="4">
        <f>COUNT($AH56:AP56)</f>
        <v>2</v>
      </c>
      <c r="BE56" s="4">
        <f>COUNT($AH56:AQ56)</f>
        <v>2</v>
      </c>
      <c r="BF56" s="4">
        <f>COUNT($AH56:AR56)</f>
        <v>2</v>
      </c>
      <c r="BG56" s="4">
        <f>COUNT($AH56:AS56)</f>
        <v>2</v>
      </c>
      <c r="BH56" s="4">
        <f t="shared" si="29"/>
        <v>2</v>
      </c>
      <c r="BJ56" s="4">
        <f>IFERROR(HLOOKUP(BJ$1,$AV56:$BG$178,ROWS($AV56:$AV$178),0),"")</f>
        <v>1100701</v>
      </c>
      <c r="BK56" s="4">
        <f>IFERROR(HLOOKUP(BK$1,$AV56:$BH$178,ROWS($AV56:$AV$178),0),"")</f>
        <v>1110701</v>
      </c>
      <c r="BL56" s="4" t="str">
        <f>IFERROR(HLOOKUP(BL$1,$AV56:$BG$178,ROWS($AV56:$AV$178),0),"")</f>
        <v/>
      </c>
      <c r="BM56" s="4" t="str">
        <f>IFERROR(HLOOKUP(BM$1,$AV56:$BH$178,ROWS($AV56:$AV$178),0),"")</f>
        <v/>
      </c>
      <c r="BN56" s="4" t="str">
        <f>IFERROR(HLOOKUP(BN$1,$AV56:$BG$178,ROWS($AV56:$AV$178),0),"")</f>
        <v/>
      </c>
      <c r="BO56" s="4" t="str">
        <f>IFERROR(HLOOKUP(BO$1,$AV56:$BH$178,ROWS($AV56:$AV$178),0),"")</f>
        <v/>
      </c>
      <c r="BT56" s="4" t="str">
        <f t="shared" si="30"/>
        <v>if(Name() == ~APARINDS-BOM~) { includeOK = (DateNum() &gt;= 1100701 AND DateNum() &lt; 1110701); }</v>
      </c>
    </row>
    <row r="57" spans="1:72" x14ac:dyDescent="0.45">
      <c r="B57" s="4" t="str">
        <f>[1]Backtest!$X38</f>
        <v>Marico Ltd.</v>
      </c>
      <c r="C57" s="4" t="str">
        <f>VLOOKUP(B57,Sheet3!$C$3:$G$7520,5,FALSE)</f>
        <v>MARICO-BOM</v>
      </c>
      <c r="D57" s="4" t="str">
        <f t="shared" si="41"/>
        <v>MARICO-BOM,</v>
      </c>
      <c r="F57" s="4" t="s">
        <v>19055</v>
      </c>
      <c r="G57" s="4">
        <f t="shared" si="15"/>
        <v>0</v>
      </c>
      <c r="H57" s="4">
        <f t="shared" si="32"/>
        <v>0</v>
      </c>
      <c r="I57" s="4">
        <f t="shared" si="33"/>
        <v>1</v>
      </c>
      <c r="J57" s="4">
        <f t="shared" si="34"/>
        <v>1</v>
      </c>
      <c r="K57" s="4">
        <f t="shared" si="35"/>
        <v>1</v>
      </c>
      <c r="L57" s="4">
        <f t="shared" si="36"/>
        <v>1</v>
      </c>
      <c r="M57" s="4">
        <f t="shared" si="37"/>
        <v>1</v>
      </c>
      <c r="N57" s="4">
        <f t="shared" si="38"/>
        <v>1</v>
      </c>
      <c r="O57" s="4">
        <f t="shared" si="39"/>
        <v>1</v>
      </c>
      <c r="P57" s="4">
        <f t="shared" si="40"/>
        <v>1</v>
      </c>
      <c r="Q57" s="4">
        <f t="shared" si="25"/>
        <v>0</v>
      </c>
      <c r="R57" s="4">
        <f t="shared" si="26"/>
        <v>0</v>
      </c>
      <c r="T57" s="4">
        <f>IF(SUM($S57:S57)&gt;0,IF(AND(G57=1,F57&lt;&gt;1),1,IF(AND(G57=0,F57&lt;&gt;0),-1,0)),IF(AND(G57=1,F57&lt;&gt;1),1,0))</f>
        <v>0</v>
      </c>
      <c r="U57" s="4">
        <f>IF(SUM($S57:T57)&gt;0,IF(AND(H57=1,G57&lt;&gt;1),1,IF(AND(H57=0,G57&lt;&gt;0),-1,0)),IF(AND(H57=1,G57&lt;&gt;1),1,0))</f>
        <v>0</v>
      </c>
      <c r="V57" s="4">
        <f>IF(SUM($S57:U57)&gt;0,IF(AND(I57=1,H57&lt;&gt;1),1,IF(AND(I57=0,H57&lt;&gt;0),-1,0)),IF(AND(I57=1,H57&lt;&gt;1),1,0))</f>
        <v>1</v>
      </c>
      <c r="W57" s="4">
        <f>IF(SUM($S57:V57)&gt;0,IF(AND(J57=1,I57&lt;&gt;1),1,IF(AND(J57=0,I57&lt;&gt;0),-1,0)),IF(AND(J57=1,I57&lt;&gt;1),1,0))</f>
        <v>0</v>
      </c>
      <c r="X57" s="4">
        <f>IF(SUM($S57:W57)&gt;0,IF(AND(K57=1,J57&lt;&gt;1),1,IF(AND(K57=0,J57&lt;&gt;0),-1,0)),IF(AND(K57=1,J57&lt;&gt;1),1,0))</f>
        <v>0</v>
      </c>
      <c r="Y57" s="4">
        <f>IF(SUM($S57:X57)&gt;0,IF(AND(L57=1,K57&lt;&gt;1),1,IF(AND(L57=0,K57&lt;&gt;0),-1,0)),IF(AND(L57=1,K57&lt;&gt;1),1,0))</f>
        <v>0</v>
      </c>
      <c r="Z57" s="4">
        <f>IF(SUM($S57:Y57)&gt;0,IF(AND(M57=1,L57&lt;&gt;1),1,IF(AND(M57=0,L57&lt;&gt;0),-1,0)),IF(AND(M57=1,L57&lt;&gt;1),1,0))</f>
        <v>0</v>
      </c>
      <c r="AA57" s="4">
        <f>IF(SUM($S57:Z57)&gt;0,IF(AND(N57=1,M57&lt;&gt;1),1,IF(AND(N57=0,M57&lt;&gt;0),-1,0)),IF(AND(N57=1,M57&lt;&gt;1),1,0))</f>
        <v>0</v>
      </c>
      <c r="AB57" s="4">
        <f>IF(SUM($S57:AA57)&gt;0,IF(AND(O57=1,N57&lt;&gt;1),1,IF(AND(O57=0,N57&lt;&gt;0),-1,0)),IF(AND(O57=1,N57&lt;&gt;1),1,0))</f>
        <v>0</v>
      </c>
      <c r="AC57" s="4">
        <f>IF(SUM($S57:AB57)&gt;0,IF(AND(P57=1,O57&lt;&gt;1),1,IF(AND(P57=0,O57&lt;&gt;0),-1,0)),IF(AND(P57=1,O57&lt;&gt;1),1,0))</f>
        <v>0</v>
      </c>
      <c r="AD57" s="4">
        <f>IF(SUM($S57:AC57)&gt;0,IF(AND(Q57=1,P57&lt;&gt;1),1,IF(AND(Q57=0,P57&lt;&gt;0),-1,0)),IF(AND(Q57=1,P57&lt;&gt;1),1,0))</f>
        <v>-1</v>
      </c>
      <c r="AE57" s="4">
        <f>IF(SUM($S57:AD57)&gt;0,IF(AND(R57=1,Q57&lt;&gt;1),1,IF(AND(R57=0,Q57&lt;&gt;0),-1,0)),IF(AND(R57=1,Q57&lt;&gt;1),1,0))</f>
        <v>0</v>
      </c>
      <c r="AF57" s="4">
        <f t="shared" si="27"/>
        <v>1</v>
      </c>
      <c r="AH57" s="4" t="str">
        <f t="shared" si="42"/>
        <v/>
      </c>
      <c r="AI57" s="4" t="str">
        <f t="shared" si="43"/>
        <v/>
      </c>
      <c r="AJ57" s="4">
        <f t="shared" si="44"/>
        <v>1100701</v>
      </c>
      <c r="AK57" s="4" t="str">
        <f t="shared" si="45"/>
        <v/>
      </c>
      <c r="AL57" s="4" t="str">
        <f t="shared" si="46"/>
        <v/>
      </c>
      <c r="AM57" s="4" t="str">
        <f t="shared" si="47"/>
        <v/>
      </c>
      <c r="AN57" s="4" t="str">
        <f t="shared" si="48"/>
        <v/>
      </c>
      <c r="AO57" s="4" t="str">
        <f t="shared" si="49"/>
        <v/>
      </c>
      <c r="AP57" s="4" t="str">
        <f t="shared" si="50"/>
        <v/>
      </c>
      <c r="AQ57" s="4" t="str">
        <f t="shared" si="51"/>
        <v/>
      </c>
      <c r="AR57" s="4">
        <f t="shared" si="52"/>
        <v>1180701</v>
      </c>
      <c r="AS57" s="4" t="str">
        <f t="shared" si="53"/>
        <v/>
      </c>
      <c r="AT57" s="4" t="str">
        <f t="shared" si="28"/>
        <v/>
      </c>
      <c r="AV57" s="4">
        <f>COUNT($AH57:AH57)</f>
        <v>0</v>
      </c>
      <c r="AW57" s="4">
        <f>COUNT($AH57:AI57)</f>
        <v>0</v>
      </c>
      <c r="AX57" s="4">
        <f>COUNT($AH57:AJ57)</f>
        <v>1</v>
      </c>
      <c r="AY57" s="4">
        <f>COUNT($AH57:AK57)</f>
        <v>1</v>
      </c>
      <c r="AZ57" s="4">
        <f>COUNT($AH57:AL57)</f>
        <v>1</v>
      </c>
      <c r="BA57" s="4">
        <f>COUNT($AH57:AM57)</f>
        <v>1</v>
      </c>
      <c r="BB57" s="4">
        <f>COUNT($AH57:AN57)</f>
        <v>1</v>
      </c>
      <c r="BC57" s="4">
        <f>COUNT($AH57:AO57)</f>
        <v>1</v>
      </c>
      <c r="BD57" s="4">
        <f>COUNT($AH57:AP57)</f>
        <v>1</v>
      </c>
      <c r="BE57" s="4">
        <f>COUNT($AH57:AQ57)</f>
        <v>1</v>
      </c>
      <c r="BF57" s="4">
        <f>COUNT($AH57:AR57)</f>
        <v>2</v>
      </c>
      <c r="BG57" s="4">
        <f>COUNT($AH57:AS57)</f>
        <v>2</v>
      </c>
      <c r="BH57" s="4">
        <f t="shared" si="29"/>
        <v>2</v>
      </c>
      <c r="BJ57" s="4">
        <f>IFERROR(HLOOKUP(BJ$1,$AV57:$BG$178,ROWS($AV57:$AV$178),0),"")</f>
        <v>1100701</v>
      </c>
      <c r="BK57" s="4">
        <f>IFERROR(HLOOKUP(BK$1,$AV57:$BH$178,ROWS($AV57:$AV$178),0),"")</f>
        <v>1180701</v>
      </c>
      <c r="BL57" s="4" t="str">
        <f>IFERROR(HLOOKUP(BL$1,$AV57:$BG$178,ROWS($AV57:$AV$178),0),"")</f>
        <v/>
      </c>
      <c r="BM57" s="4" t="str">
        <f>IFERROR(HLOOKUP(BM$1,$AV57:$BH$178,ROWS($AV57:$AV$178),0),"")</f>
        <v/>
      </c>
      <c r="BN57" s="4" t="str">
        <f>IFERROR(HLOOKUP(BN$1,$AV57:$BG$178,ROWS($AV57:$AV$178),0),"")</f>
        <v/>
      </c>
      <c r="BO57" s="4" t="str">
        <f>IFERROR(HLOOKUP(BO$1,$AV57:$BH$178,ROWS($AV57:$AV$178),0),"")</f>
        <v/>
      </c>
      <c r="BT57" s="4" t="str">
        <f t="shared" si="30"/>
        <v>if(Name() == ~ECLERX-BOM~) { includeOK = (DateNum() &gt;= 1100701 AND DateNum() &lt; 1180701); }</v>
      </c>
    </row>
    <row r="58" spans="1:72" x14ac:dyDescent="0.45">
      <c r="B58" s="4" t="str">
        <f>[1]Backtest!$X39</f>
        <v>Sun TV Network Ltd.</v>
      </c>
      <c r="C58" s="4" t="str">
        <f>VLOOKUP(B58,Sheet3!$C$3:$G$7520,5,FALSE)</f>
        <v>SUNTV-BOM</v>
      </c>
      <c r="D58" s="4" t="str">
        <f t="shared" si="41"/>
        <v>SUNTV-BOM,</v>
      </c>
      <c r="F58" s="4" t="s">
        <v>18004</v>
      </c>
      <c r="G58" s="4">
        <f t="shared" si="15"/>
        <v>0</v>
      </c>
      <c r="H58" s="4">
        <f t="shared" si="32"/>
        <v>0</v>
      </c>
      <c r="I58" s="4">
        <f t="shared" si="33"/>
        <v>1</v>
      </c>
      <c r="J58" s="4">
        <f t="shared" si="34"/>
        <v>0</v>
      </c>
      <c r="K58" s="4">
        <f t="shared" si="35"/>
        <v>1</v>
      </c>
      <c r="L58" s="4">
        <f t="shared" si="36"/>
        <v>1</v>
      </c>
      <c r="M58" s="4">
        <f t="shared" si="37"/>
        <v>1</v>
      </c>
      <c r="N58" s="4">
        <f t="shared" si="38"/>
        <v>1</v>
      </c>
      <c r="O58" s="4">
        <f t="shared" si="39"/>
        <v>0</v>
      </c>
      <c r="P58" s="4">
        <f t="shared" si="40"/>
        <v>0</v>
      </c>
      <c r="Q58" s="4">
        <f t="shared" si="25"/>
        <v>0</v>
      </c>
      <c r="R58" s="4">
        <f t="shared" si="26"/>
        <v>0</v>
      </c>
      <c r="T58" s="4">
        <f>IF(SUM($S58:S58)&gt;0,IF(AND(G58=1,F58&lt;&gt;1),1,IF(AND(G58=0,F58&lt;&gt;0),-1,0)),IF(AND(G58=1,F58&lt;&gt;1),1,0))</f>
        <v>0</v>
      </c>
      <c r="U58" s="4">
        <f>IF(SUM($S58:T58)&gt;0,IF(AND(H58=1,G58&lt;&gt;1),1,IF(AND(H58=0,G58&lt;&gt;0),-1,0)),IF(AND(H58=1,G58&lt;&gt;1),1,0))</f>
        <v>0</v>
      </c>
      <c r="V58" s="4">
        <f>IF(SUM($S58:U58)&gt;0,IF(AND(I58=1,H58&lt;&gt;1),1,IF(AND(I58=0,H58&lt;&gt;0),-1,0)),IF(AND(I58=1,H58&lt;&gt;1),1,0))</f>
        <v>1</v>
      </c>
      <c r="W58" s="4">
        <f>IF(SUM($S58:V58)&gt;0,IF(AND(J58=1,I58&lt;&gt;1),1,IF(AND(J58=0,I58&lt;&gt;0),-1,0)),IF(AND(J58=1,I58&lt;&gt;1),1,0))</f>
        <v>-1</v>
      </c>
      <c r="X58" s="4">
        <f>IF(SUM($S58:W58)&gt;0,IF(AND(K58=1,J58&lt;&gt;1),1,IF(AND(K58=0,J58&lt;&gt;0),-1,0)),IF(AND(K58=1,J58&lt;&gt;1),1,0))</f>
        <v>1</v>
      </c>
      <c r="Y58" s="4">
        <f>IF(SUM($S58:X58)&gt;0,IF(AND(L58=1,K58&lt;&gt;1),1,IF(AND(L58=0,K58&lt;&gt;0),-1,0)),IF(AND(L58=1,K58&lt;&gt;1),1,0))</f>
        <v>0</v>
      </c>
      <c r="Z58" s="4">
        <f>IF(SUM($S58:Y58)&gt;0,IF(AND(M58=1,L58&lt;&gt;1),1,IF(AND(M58=0,L58&lt;&gt;0),-1,0)),IF(AND(M58=1,L58&lt;&gt;1),1,0))</f>
        <v>0</v>
      </c>
      <c r="AA58" s="4">
        <f>IF(SUM($S58:Z58)&gt;0,IF(AND(N58=1,M58&lt;&gt;1),1,IF(AND(N58=0,M58&lt;&gt;0),-1,0)),IF(AND(N58=1,M58&lt;&gt;1),1,0))</f>
        <v>0</v>
      </c>
      <c r="AB58" s="4">
        <f>IF(SUM($S58:AA58)&gt;0,IF(AND(O58=1,N58&lt;&gt;1),1,IF(AND(O58=0,N58&lt;&gt;0),-1,0)),IF(AND(O58=1,N58&lt;&gt;1),1,0))</f>
        <v>-1</v>
      </c>
      <c r="AC58" s="4">
        <f>IF(SUM($S58:AB58)&gt;0,IF(AND(P58=1,O58&lt;&gt;1),1,IF(AND(P58=0,O58&lt;&gt;0),-1,0)),IF(AND(P58=1,O58&lt;&gt;1),1,0))</f>
        <v>0</v>
      </c>
      <c r="AD58" s="4">
        <f>IF(SUM($S58:AC58)&gt;0,IF(AND(Q58=1,P58&lt;&gt;1),1,IF(AND(Q58=0,P58&lt;&gt;0),-1,0)),IF(AND(Q58=1,P58&lt;&gt;1),1,0))</f>
        <v>0</v>
      </c>
      <c r="AE58" s="4">
        <f>IF(SUM($S58:AD58)&gt;0,IF(AND(R58=1,Q58&lt;&gt;1),1,IF(AND(R58=0,Q58&lt;&gt;0),-1,0)),IF(AND(R58=1,Q58&lt;&gt;1),1,0))</f>
        <v>0</v>
      </c>
      <c r="AF58" s="4">
        <f t="shared" si="27"/>
        <v>2</v>
      </c>
      <c r="AH58" s="4" t="str">
        <f t="shared" si="42"/>
        <v/>
      </c>
      <c r="AI58" s="4" t="str">
        <f t="shared" si="43"/>
        <v/>
      </c>
      <c r="AJ58" s="4">
        <f t="shared" si="44"/>
        <v>1100701</v>
      </c>
      <c r="AK58" s="4">
        <f t="shared" si="45"/>
        <v>1110701</v>
      </c>
      <c r="AL58" s="4">
        <f t="shared" si="46"/>
        <v>1120701</v>
      </c>
      <c r="AM58" s="4" t="str">
        <f t="shared" si="47"/>
        <v/>
      </c>
      <c r="AN58" s="4" t="str">
        <f t="shared" si="48"/>
        <v/>
      </c>
      <c r="AO58" s="4" t="str">
        <f t="shared" si="49"/>
        <v/>
      </c>
      <c r="AP58" s="4">
        <f t="shared" si="50"/>
        <v>1160701</v>
      </c>
      <c r="AQ58" s="4" t="str">
        <f t="shared" si="51"/>
        <v/>
      </c>
      <c r="AR58" s="4" t="str">
        <f t="shared" si="52"/>
        <v/>
      </c>
      <c r="AS58" s="4" t="str">
        <f t="shared" si="53"/>
        <v/>
      </c>
      <c r="AT58" s="4" t="str">
        <f t="shared" si="28"/>
        <v/>
      </c>
      <c r="AV58" s="4">
        <f>COUNT($AH58:AH58)</f>
        <v>0</v>
      </c>
      <c r="AW58" s="4">
        <f>COUNT($AH58:AI58)</f>
        <v>0</v>
      </c>
      <c r="AX58" s="4">
        <f>COUNT($AH58:AJ58)</f>
        <v>1</v>
      </c>
      <c r="AY58" s="4">
        <f>COUNT($AH58:AK58)</f>
        <v>2</v>
      </c>
      <c r="AZ58" s="4">
        <f>COUNT($AH58:AL58)</f>
        <v>3</v>
      </c>
      <c r="BA58" s="4">
        <f>COUNT($AH58:AM58)</f>
        <v>3</v>
      </c>
      <c r="BB58" s="4">
        <f>COUNT($AH58:AN58)</f>
        <v>3</v>
      </c>
      <c r="BC58" s="4">
        <f>COUNT($AH58:AO58)</f>
        <v>3</v>
      </c>
      <c r="BD58" s="4">
        <f>COUNT($AH58:AP58)</f>
        <v>4</v>
      </c>
      <c r="BE58" s="4">
        <f>COUNT($AH58:AQ58)</f>
        <v>4</v>
      </c>
      <c r="BF58" s="4">
        <f>COUNT($AH58:AR58)</f>
        <v>4</v>
      </c>
      <c r="BG58" s="4">
        <f>COUNT($AH58:AS58)</f>
        <v>4</v>
      </c>
      <c r="BH58" s="4">
        <f t="shared" si="29"/>
        <v>4</v>
      </c>
      <c r="BJ58" s="4">
        <f>IFERROR(HLOOKUP(BJ$1,$AV58:$BG$178,ROWS($AV58:$AV$178),0),"")</f>
        <v>1100701</v>
      </c>
      <c r="BK58" s="4">
        <f>IFERROR(HLOOKUP(BK$1,$AV58:$BH$178,ROWS($AV58:$AV$178),0),"")</f>
        <v>1110701</v>
      </c>
      <c r="BL58" s="4">
        <f>IFERROR(HLOOKUP(BL$1,$AV58:$BG$178,ROWS($AV58:$AV$178),0),"")</f>
        <v>1120701</v>
      </c>
      <c r="BM58" s="4">
        <f>IFERROR(HLOOKUP(BM$1,$AV58:$BH$178,ROWS($AV58:$AV$178),0),"")</f>
        <v>1160701</v>
      </c>
      <c r="BN58" s="4" t="str">
        <f>IFERROR(HLOOKUP(BN$1,$AV58:$BG$178,ROWS($AV58:$AV$178),0),"")</f>
        <v/>
      </c>
      <c r="BO58" s="4" t="str">
        <f>IFERROR(HLOOKUP(BO$1,$AV58:$BH$178,ROWS($AV58:$AV$178),0),"")</f>
        <v/>
      </c>
      <c r="BT58" s="4" t="str">
        <f t="shared" si="30"/>
        <v>if(Name() == ~AMARAJABAT-BOM~) { includeOK = (DateNum() &gt;= 1100701 AND DateNum() &lt; 1110701) OR (DateNum() &gt;= 1120701 AND DateNum() &lt; 1160701); }</v>
      </c>
    </row>
    <row r="59" spans="1:72" x14ac:dyDescent="0.45">
      <c r="B59" s="4" t="str">
        <f>[1]Backtest!$X40</f>
        <v>Bajaj Auto Ltd.</v>
      </c>
      <c r="C59" s="4" t="str">
        <f>VLOOKUP(B59,Sheet3!$C$3:$G$7520,5,FALSE)</f>
        <v>BAJAJ_AUTO-BOM</v>
      </c>
      <c r="D59" s="4" t="str">
        <f t="shared" si="41"/>
        <v>BAJAJ_AUTO-BOM,</v>
      </c>
      <c r="F59" s="4" t="s">
        <v>21311</v>
      </c>
      <c r="G59" s="4">
        <f t="shared" si="15"/>
        <v>0</v>
      </c>
      <c r="H59" s="4">
        <f t="shared" si="32"/>
        <v>0</v>
      </c>
      <c r="I59" s="4">
        <f t="shared" si="33"/>
        <v>1</v>
      </c>
      <c r="J59" s="4">
        <f t="shared" si="34"/>
        <v>1</v>
      </c>
      <c r="K59" s="4">
        <f t="shared" si="35"/>
        <v>1</v>
      </c>
      <c r="L59" s="4">
        <f t="shared" si="36"/>
        <v>1</v>
      </c>
      <c r="M59" s="4">
        <f t="shared" si="37"/>
        <v>1</v>
      </c>
      <c r="N59" s="4">
        <f t="shared" si="38"/>
        <v>1</v>
      </c>
      <c r="O59" s="4">
        <f t="shared" si="39"/>
        <v>1</v>
      </c>
      <c r="P59" s="4">
        <f t="shared" si="40"/>
        <v>1</v>
      </c>
      <c r="Q59" s="4">
        <f t="shared" si="25"/>
        <v>0</v>
      </c>
      <c r="R59" s="4">
        <f t="shared" si="26"/>
        <v>0</v>
      </c>
      <c r="T59" s="4">
        <f>IF(SUM($S59:S59)&gt;0,IF(AND(G59=1,F59&lt;&gt;1),1,IF(AND(G59=0,F59&lt;&gt;0),-1,0)),IF(AND(G59=1,F59&lt;&gt;1),1,0))</f>
        <v>0</v>
      </c>
      <c r="U59" s="4">
        <f>IF(SUM($S59:T59)&gt;0,IF(AND(H59=1,G59&lt;&gt;1),1,IF(AND(H59=0,G59&lt;&gt;0),-1,0)),IF(AND(H59=1,G59&lt;&gt;1),1,0))</f>
        <v>0</v>
      </c>
      <c r="V59" s="4">
        <f>IF(SUM($S59:U59)&gt;0,IF(AND(I59=1,H59&lt;&gt;1),1,IF(AND(I59=0,H59&lt;&gt;0),-1,0)),IF(AND(I59=1,H59&lt;&gt;1),1,0))</f>
        <v>1</v>
      </c>
      <c r="W59" s="4">
        <f>IF(SUM($S59:V59)&gt;0,IF(AND(J59=1,I59&lt;&gt;1),1,IF(AND(J59=0,I59&lt;&gt;0),-1,0)),IF(AND(J59=1,I59&lt;&gt;1),1,0))</f>
        <v>0</v>
      </c>
      <c r="X59" s="4">
        <f>IF(SUM($S59:W59)&gt;0,IF(AND(K59=1,J59&lt;&gt;1),1,IF(AND(K59=0,J59&lt;&gt;0),-1,0)),IF(AND(K59=1,J59&lt;&gt;1),1,0))</f>
        <v>0</v>
      </c>
      <c r="Y59" s="4">
        <f>IF(SUM($S59:X59)&gt;0,IF(AND(L59=1,K59&lt;&gt;1),1,IF(AND(L59=0,K59&lt;&gt;0),-1,0)),IF(AND(L59=1,K59&lt;&gt;1),1,0))</f>
        <v>0</v>
      </c>
      <c r="Z59" s="4">
        <f>IF(SUM($S59:Y59)&gt;0,IF(AND(M59=1,L59&lt;&gt;1),1,IF(AND(M59=0,L59&lt;&gt;0),-1,0)),IF(AND(M59=1,L59&lt;&gt;1),1,0))</f>
        <v>0</v>
      </c>
      <c r="AA59" s="4">
        <f>IF(SUM($S59:Z59)&gt;0,IF(AND(N59=1,M59&lt;&gt;1),1,IF(AND(N59=0,M59&lt;&gt;0),-1,0)),IF(AND(N59=1,M59&lt;&gt;1),1,0))</f>
        <v>0</v>
      </c>
      <c r="AB59" s="4">
        <f>IF(SUM($S59:AA59)&gt;0,IF(AND(O59=1,N59&lt;&gt;1),1,IF(AND(O59=0,N59&lt;&gt;0),-1,0)),IF(AND(O59=1,N59&lt;&gt;1),1,0))</f>
        <v>0</v>
      </c>
      <c r="AC59" s="4">
        <f>IF(SUM($S59:AB59)&gt;0,IF(AND(P59=1,O59&lt;&gt;1),1,IF(AND(P59=0,O59&lt;&gt;0),-1,0)),IF(AND(P59=1,O59&lt;&gt;1),1,0))</f>
        <v>0</v>
      </c>
      <c r="AD59" s="4">
        <f>IF(SUM($S59:AC59)&gt;0,IF(AND(Q59=1,P59&lt;&gt;1),1,IF(AND(Q59=0,P59&lt;&gt;0),-1,0)),IF(AND(Q59=1,P59&lt;&gt;1),1,0))</f>
        <v>-1</v>
      </c>
      <c r="AE59" s="4">
        <f>IF(SUM($S59:AD59)&gt;0,IF(AND(R59=1,Q59&lt;&gt;1),1,IF(AND(R59=0,Q59&lt;&gt;0),-1,0)),IF(AND(R59=1,Q59&lt;&gt;1),1,0))</f>
        <v>0</v>
      </c>
      <c r="AF59" s="4">
        <f t="shared" si="27"/>
        <v>1</v>
      </c>
      <c r="AH59" s="4" t="str">
        <f t="shared" si="42"/>
        <v/>
      </c>
      <c r="AI59" s="4" t="str">
        <f t="shared" si="43"/>
        <v/>
      </c>
      <c r="AJ59" s="4">
        <f t="shared" si="44"/>
        <v>1100701</v>
      </c>
      <c r="AK59" s="4" t="str">
        <f t="shared" si="45"/>
        <v/>
      </c>
      <c r="AL59" s="4" t="str">
        <f t="shared" si="46"/>
        <v/>
      </c>
      <c r="AM59" s="4" t="str">
        <f t="shared" si="47"/>
        <v/>
      </c>
      <c r="AN59" s="4" t="str">
        <f t="shared" si="48"/>
        <v/>
      </c>
      <c r="AO59" s="4" t="str">
        <f t="shared" si="49"/>
        <v/>
      </c>
      <c r="AP59" s="4" t="str">
        <f t="shared" si="50"/>
        <v/>
      </c>
      <c r="AQ59" s="4" t="str">
        <f t="shared" si="51"/>
        <v/>
      </c>
      <c r="AR59" s="4">
        <f t="shared" si="52"/>
        <v>1180701</v>
      </c>
      <c r="AS59" s="4" t="str">
        <f t="shared" si="53"/>
        <v/>
      </c>
      <c r="AT59" s="4" t="str">
        <f t="shared" si="28"/>
        <v/>
      </c>
      <c r="AV59" s="4">
        <f>COUNT($AH59:AH59)</f>
        <v>0</v>
      </c>
      <c r="AW59" s="4">
        <f>COUNT($AH59:AI59)</f>
        <v>0</v>
      </c>
      <c r="AX59" s="4">
        <f>COUNT($AH59:AJ59)</f>
        <v>1</v>
      </c>
      <c r="AY59" s="4">
        <f>COUNT($AH59:AK59)</f>
        <v>1</v>
      </c>
      <c r="AZ59" s="4">
        <f>COUNT($AH59:AL59)</f>
        <v>1</v>
      </c>
      <c r="BA59" s="4">
        <f>COUNT($AH59:AM59)</f>
        <v>1</v>
      </c>
      <c r="BB59" s="4">
        <f>COUNT($AH59:AN59)</f>
        <v>1</v>
      </c>
      <c r="BC59" s="4">
        <f>COUNT($AH59:AO59)</f>
        <v>1</v>
      </c>
      <c r="BD59" s="4">
        <f>COUNT($AH59:AP59)</f>
        <v>1</v>
      </c>
      <c r="BE59" s="4">
        <f>COUNT($AH59:AQ59)</f>
        <v>1</v>
      </c>
      <c r="BF59" s="4">
        <f>COUNT($AH59:AR59)</f>
        <v>2</v>
      </c>
      <c r="BG59" s="4">
        <f>COUNT($AH59:AS59)</f>
        <v>2</v>
      </c>
      <c r="BH59" s="4">
        <f t="shared" si="29"/>
        <v>2</v>
      </c>
      <c r="BJ59" s="4">
        <f>IFERROR(HLOOKUP(BJ$1,$AV59:$BG$178,ROWS($AV59:$AV$178),0),"")</f>
        <v>1100701</v>
      </c>
      <c r="BK59" s="4">
        <f>IFERROR(HLOOKUP(BK$1,$AV59:$BH$178,ROWS($AV59:$AV$178),0),"")</f>
        <v>1180701</v>
      </c>
      <c r="BL59" s="4" t="str">
        <f>IFERROR(HLOOKUP(BL$1,$AV59:$BG$178,ROWS($AV59:$AV$178),0),"")</f>
        <v/>
      </c>
      <c r="BM59" s="4" t="str">
        <f>IFERROR(HLOOKUP(BM$1,$AV59:$BH$178,ROWS($AV59:$AV$178),0),"")</f>
        <v/>
      </c>
      <c r="BN59" s="4" t="str">
        <f>IFERROR(HLOOKUP(BN$1,$AV59:$BG$178,ROWS($AV59:$AV$178),0),"")</f>
        <v/>
      </c>
      <c r="BO59" s="4" t="str">
        <f>IFERROR(HLOOKUP(BO$1,$AV59:$BH$178,ROWS($AV59:$AV$178),0),"")</f>
        <v/>
      </c>
      <c r="BT59" s="4" t="str">
        <f t="shared" si="30"/>
        <v>if(Name() == ~PAGEIND-BOM~) { includeOK = (DateNum() &gt;= 1100701 AND DateNum() &lt; 1180701); }</v>
      </c>
    </row>
    <row r="60" spans="1:72" x14ac:dyDescent="0.45">
      <c r="B60" s="4" t="str">
        <f>[1]Backtest!$X41</f>
        <v>Coromandel International Ltd.</v>
      </c>
      <c r="C60" s="4" t="str">
        <f>VLOOKUP(B60,Sheet3!$C$3:$G$7520,5,FALSE)</f>
        <v>COROMANDEL-BOM</v>
      </c>
      <c r="D60" s="4" t="str">
        <f t="shared" si="41"/>
        <v>COROMANDEL-BOM,</v>
      </c>
      <c r="F60" s="4" t="s">
        <v>23528</v>
      </c>
      <c r="G60" s="4">
        <f t="shared" si="15"/>
        <v>0</v>
      </c>
      <c r="H60" s="4">
        <f t="shared" si="32"/>
        <v>0</v>
      </c>
      <c r="I60" s="4">
        <f t="shared" si="33"/>
        <v>1</v>
      </c>
      <c r="J60" s="4">
        <f t="shared" si="34"/>
        <v>0</v>
      </c>
      <c r="K60" s="4">
        <f t="shared" si="35"/>
        <v>0</v>
      </c>
      <c r="L60" s="4">
        <f t="shared" si="36"/>
        <v>0</v>
      </c>
      <c r="M60" s="4">
        <f t="shared" si="37"/>
        <v>0</v>
      </c>
      <c r="N60" s="4">
        <f t="shared" si="38"/>
        <v>0</v>
      </c>
      <c r="O60" s="4">
        <f t="shared" si="39"/>
        <v>0</v>
      </c>
      <c r="P60" s="4">
        <f t="shared" si="40"/>
        <v>0</v>
      </c>
      <c r="Q60" s="4">
        <f t="shared" si="25"/>
        <v>0</v>
      </c>
      <c r="R60" s="4">
        <f t="shared" si="26"/>
        <v>0</v>
      </c>
      <c r="T60" s="4">
        <f>IF(SUM($S60:S60)&gt;0,IF(AND(G60=1,F60&lt;&gt;1),1,IF(AND(G60=0,F60&lt;&gt;0),-1,0)),IF(AND(G60=1,F60&lt;&gt;1),1,0))</f>
        <v>0</v>
      </c>
      <c r="U60" s="4">
        <f>IF(SUM($S60:T60)&gt;0,IF(AND(H60=1,G60&lt;&gt;1),1,IF(AND(H60=0,G60&lt;&gt;0),-1,0)),IF(AND(H60=1,G60&lt;&gt;1),1,0))</f>
        <v>0</v>
      </c>
      <c r="V60" s="4">
        <f>IF(SUM($S60:U60)&gt;0,IF(AND(I60=1,H60&lt;&gt;1),1,IF(AND(I60=0,H60&lt;&gt;0),-1,0)),IF(AND(I60=1,H60&lt;&gt;1),1,0))</f>
        <v>1</v>
      </c>
      <c r="W60" s="4">
        <f>IF(SUM($S60:V60)&gt;0,IF(AND(J60=1,I60&lt;&gt;1),1,IF(AND(J60=0,I60&lt;&gt;0),-1,0)),IF(AND(J60=1,I60&lt;&gt;1),1,0))</f>
        <v>-1</v>
      </c>
      <c r="X60" s="4">
        <f>IF(SUM($S60:W60)&gt;0,IF(AND(K60=1,J60&lt;&gt;1),1,IF(AND(K60=0,J60&lt;&gt;0),-1,0)),IF(AND(K60=1,J60&lt;&gt;1),1,0))</f>
        <v>0</v>
      </c>
      <c r="Y60" s="4">
        <f>IF(SUM($S60:X60)&gt;0,IF(AND(L60=1,K60&lt;&gt;1),1,IF(AND(L60=0,K60&lt;&gt;0),-1,0)),IF(AND(L60=1,K60&lt;&gt;1),1,0))</f>
        <v>0</v>
      </c>
      <c r="Z60" s="4">
        <f>IF(SUM($S60:Y60)&gt;0,IF(AND(M60=1,L60&lt;&gt;1),1,IF(AND(M60=0,L60&lt;&gt;0),-1,0)),IF(AND(M60=1,L60&lt;&gt;1),1,0))</f>
        <v>0</v>
      </c>
      <c r="AA60" s="4">
        <f>IF(SUM($S60:Z60)&gt;0,IF(AND(N60=1,M60&lt;&gt;1),1,IF(AND(N60=0,M60&lt;&gt;0),-1,0)),IF(AND(N60=1,M60&lt;&gt;1),1,0))</f>
        <v>0</v>
      </c>
      <c r="AB60" s="4">
        <f>IF(SUM($S60:AA60)&gt;0,IF(AND(O60=1,N60&lt;&gt;1),1,IF(AND(O60=0,N60&lt;&gt;0),-1,0)),IF(AND(O60=1,N60&lt;&gt;1),1,0))</f>
        <v>0</v>
      </c>
      <c r="AC60" s="4">
        <f>IF(SUM($S60:AB60)&gt;0,IF(AND(P60=1,O60&lt;&gt;1),1,IF(AND(P60=0,O60&lt;&gt;0),-1,0)),IF(AND(P60=1,O60&lt;&gt;1),1,0))</f>
        <v>0</v>
      </c>
      <c r="AD60" s="4">
        <f>IF(SUM($S60:AC60)&gt;0,IF(AND(Q60=1,P60&lt;&gt;1),1,IF(AND(Q60=0,P60&lt;&gt;0),-1,0)),IF(AND(Q60=1,P60&lt;&gt;1),1,0))</f>
        <v>0</v>
      </c>
      <c r="AE60" s="4">
        <f>IF(SUM($S60:AD60)&gt;0,IF(AND(R60=1,Q60&lt;&gt;1),1,IF(AND(R60=0,Q60&lt;&gt;0),-1,0)),IF(AND(R60=1,Q60&lt;&gt;1),1,0))</f>
        <v>0</v>
      </c>
      <c r="AF60" s="4">
        <f t="shared" si="27"/>
        <v>1</v>
      </c>
      <c r="AH60" s="4" t="str">
        <f t="shared" si="42"/>
        <v/>
      </c>
      <c r="AI60" s="4" t="str">
        <f t="shared" si="43"/>
        <v/>
      </c>
      <c r="AJ60" s="4">
        <f t="shared" si="44"/>
        <v>1100701</v>
      </c>
      <c r="AK60" s="4">
        <f t="shared" si="45"/>
        <v>1110701</v>
      </c>
      <c r="AL60" s="4" t="str">
        <f t="shared" si="46"/>
        <v/>
      </c>
      <c r="AM60" s="4" t="str">
        <f t="shared" si="47"/>
        <v/>
      </c>
      <c r="AN60" s="4" t="str">
        <f t="shared" si="48"/>
        <v/>
      </c>
      <c r="AO60" s="4" t="str">
        <f t="shared" si="49"/>
        <v/>
      </c>
      <c r="AP60" s="4" t="str">
        <f t="shared" si="50"/>
        <v/>
      </c>
      <c r="AQ60" s="4" t="str">
        <f t="shared" si="51"/>
        <v/>
      </c>
      <c r="AR60" s="4" t="str">
        <f t="shared" si="52"/>
        <v/>
      </c>
      <c r="AS60" s="4" t="str">
        <f t="shared" si="53"/>
        <v/>
      </c>
      <c r="AT60" s="4" t="str">
        <f t="shared" si="28"/>
        <v/>
      </c>
      <c r="AV60" s="4">
        <f>COUNT($AH60:AH60)</f>
        <v>0</v>
      </c>
      <c r="AW60" s="4">
        <f>COUNT($AH60:AI60)</f>
        <v>0</v>
      </c>
      <c r="AX60" s="4">
        <f>COUNT($AH60:AJ60)</f>
        <v>1</v>
      </c>
      <c r="AY60" s="4">
        <f>COUNT($AH60:AK60)</f>
        <v>2</v>
      </c>
      <c r="AZ60" s="4">
        <f>COUNT($AH60:AL60)</f>
        <v>2</v>
      </c>
      <c r="BA60" s="4">
        <f>COUNT($AH60:AM60)</f>
        <v>2</v>
      </c>
      <c r="BB60" s="4">
        <f>COUNT($AH60:AN60)</f>
        <v>2</v>
      </c>
      <c r="BC60" s="4">
        <f>COUNT($AH60:AO60)</f>
        <v>2</v>
      </c>
      <c r="BD60" s="4">
        <f>COUNT($AH60:AP60)</f>
        <v>2</v>
      </c>
      <c r="BE60" s="4">
        <f>COUNT($AH60:AQ60)</f>
        <v>2</v>
      </c>
      <c r="BF60" s="4">
        <f>COUNT($AH60:AR60)</f>
        <v>2</v>
      </c>
      <c r="BG60" s="4">
        <f>COUNT($AH60:AS60)</f>
        <v>2</v>
      </c>
      <c r="BH60" s="4">
        <f t="shared" si="29"/>
        <v>2</v>
      </c>
      <c r="BJ60" s="4">
        <f>IFERROR(HLOOKUP(BJ$1,$AV60:$BG$178,ROWS($AV60:$AV$178),0),"")</f>
        <v>1100701</v>
      </c>
      <c r="BK60" s="4">
        <f>IFERROR(HLOOKUP(BK$1,$AV60:$BH$178,ROWS($AV60:$AV$178),0),"")</f>
        <v>1110701</v>
      </c>
      <c r="BL60" s="4" t="str">
        <f>IFERROR(HLOOKUP(BL$1,$AV60:$BG$178,ROWS($AV60:$AV$178),0),"")</f>
        <v/>
      </c>
      <c r="BM60" s="4" t="str">
        <f>IFERROR(HLOOKUP(BM$1,$AV60:$BH$178,ROWS($AV60:$AV$178),0),"")</f>
        <v/>
      </c>
      <c r="BN60" s="4" t="str">
        <f>IFERROR(HLOOKUP(BN$1,$AV60:$BG$178,ROWS($AV60:$AV$178),0),"")</f>
        <v/>
      </c>
      <c r="BO60" s="4" t="str">
        <f>IFERROR(HLOOKUP(BO$1,$AV60:$BH$178,ROWS($AV60:$AV$178),0),"")</f>
        <v/>
      </c>
      <c r="BT60" s="4" t="str">
        <f t="shared" si="30"/>
        <v>if(Name() == ~ZENSARTECH-BOM~) { includeOK = (DateNum() &gt;= 1100701 AND DateNum() &lt; 1110701); }</v>
      </c>
    </row>
    <row r="61" spans="1:72" x14ac:dyDescent="0.45">
      <c r="B61" s="4" t="str">
        <f>[1]Backtest!$X42</f>
        <v>AIA Engineering Ltd.</v>
      </c>
      <c r="C61" s="4" t="str">
        <f>VLOOKUP(B61,Sheet3!$C$3:$G$7520,5,FALSE)</f>
        <v>AIAENG-BOM</v>
      </c>
      <c r="D61" s="4" t="str">
        <f t="shared" si="41"/>
        <v>AIAENG-BOM,</v>
      </c>
      <c r="F61" s="4" t="s">
        <v>22169</v>
      </c>
      <c r="G61" s="4">
        <f t="shared" si="15"/>
        <v>0</v>
      </c>
      <c r="H61" s="4">
        <f t="shared" si="32"/>
        <v>0</v>
      </c>
      <c r="I61" s="4">
        <f t="shared" si="33"/>
        <v>1</v>
      </c>
      <c r="J61" s="4">
        <f t="shared" si="34"/>
        <v>0</v>
      </c>
      <c r="K61" s="4">
        <f t="shared" si="35"/>
        <v>0</v>
      </c>
      <c r="L61" s="4">
        <f t="shared" si="36"/>
        <v>0</v>
      </c>
      <c r="M61" s="4">
        <f t="shared" si="37"/>
        <v>0</v>
      </c>
      <c r="N61" s="4">
        <f t="shared" si="38"/>
        <v>0</v>
      </c>
      <c r="O61" s="4">
        <f t="shared" si="39"/>
        <v>0</v>
      </c>
      <c r="P61" s="4">
        <f t="shared" si="40"/>
        <v>0</v>
      </c>
      <c r="Q61" s="4">
        <f t="shared" si="25"/>
        <v>0</v>
      </c>
      <c r="R61" s="4">
        <f t="shared" si="26"/>
        <v>0</v>
      </c>
      <c r="T61" s="4">
        <f>IF(SUM($S61:S61)&gt;0,IF(AND(G61=1,F61&lt;&gt;1),1,IF(AND(G61=0,F61&lt;&gt;0),-1,0)),IF(AND(G61=1,F61&lt;&gt;1),1,0))</f>
        <v>0</v>
      </c>
      <c r="U61" s="4">
        <f>IF(SUM($S61:T61)&gt;0,IF(AND(H61=1,G61&lt;&gt;1),1,IF(AND(H61=0,G61&lt;&gt;0),-1,0)),IF(AND(H61=1,G61&lt;&gt;1),1,0))</f>
        <v>0</v>
      </c>
      <c r="V61" s="4">
        <f>IF(SUM($S61:U61)&gt;0,IF(AND(I61=1,H61&lt;&gt;1),1,IF(AND(I61=0,H61&lt;&gt;0),-1,0)),IF(AND(I61=1,H61&lt;&gt;1),1,0))</f>
        <v>1</v>
      </c>
      <c r="W61" s="4">
        <f>IF(SUM($S61:V61)&gt;0,IF(AND(J61=1,I61&lt;&gt;1),1,IF(AND(J61=0,I61&lt;&gt;0),-1,0)),IF(AND(J61=1,I61&lt;&gt;1),1,0))</f>
        <v>-1</v>
      </c>
      <c r="X61" s="4">
        <f>IF(SUM($S61:W61)&gt;0,IF(AND(K61=1,J61&lt;&gt;1),1,IF(AND(K61=0,J61&lt;&gt;0),-1,0)),IF(AND(K61=1,J61&lt;&gt;1),1,0))</f>
        <v>0</v>
      </c>
      <c r="Y61" s="4">
        <f>IF(SUM($S61:X61)&gt;0,IF(AND(L61=1,K61&lt;&gt;1),1,IF(AND(L61=0,K61&lt;&gt;0),-1,0)),IF(AND(L61=1,K61&lt;&gt;1),1,0))</f>
        <v>0</v>
      </c>
      <c r="Z61" s="4">
        <f>IF(SUM($S61:Y61)&gt;0,IF(AND(M61=1,L61&lt;&gt;1),1,IF(AND(M61=0,L61&lt;&gt;0),-1,0)),IF(AND(M61=1,L61&lt;&gt;1),1,0))</f>
        <v>0</v>
      </c>
      <c r="AA61" s="4">
        <f>IF(SUM($S61:Z61)&gt;0,IF(AND(N61=1,M61&lt;&gt;1),1,IF(AND(N61=0,M61&lt;&gt;0),-1,0)),IF(AND(N61=1,M61&lt;&gt;1),1,0))</f>
        <v>0</v>
      </c>
      <c r="AB61" s="4">
        <f>IF(SUM($S61:AA61)&gt;0,IF(AND(O61=1,N61&lt;&gt;1),1,IF(AND(O61=0,N61&lt;&gt;0),-1,0)),IF(AND(O61=1,N61&lt;&gt;1),1,0))</f>
        <v>0</v>
      </c>
      <c r="AC61" s="4">
        <f>IF(SUM($S61:AB61)&gt;0,IF(AND(P61=1,O61&lt;&gt;1),1,IF(AND(P61=0,O61&lt;&gt;0),-1,0)),IF(AND(P61=1,O61&lt;&gt;1),1,0))</f>
        <v>0</v>
      </c>
      <c r="AD61" s="4">
        <f>IF(SUM($S61:AC61)&gt;0,IF(AND(Q61=1,P61&lt;&gt;1),1,IF(AND(Q61=0,P61&lt;&gt;0),-1,0)),IF(AND(Q61=1,P61&lt;&gt;1),1,0))</f>
        <v>0</v>
      </c>
      <c r="AE61" s="4">
        <f>IF(SUM($S61:AD61)&gt;0,IF(AND(R61=1,Q61&lt;&gt;1),1,IF(AND(R61=0,Q61&lt;&gt;0),-1,0)),IF(AND(R61=1,Q61&lt;&gt;1),1,0))</f>
        <v>0</v>
      </c>
      <c r="AF61" s="4">
        <f t="shared" si="27"/>
        <v>1</v>
      </c>
      <c r="AH61" s="4" t="str">
        <f t="shared" si="42"/>
        <v/>
      </c>
      <c r="AI61" s="4" t="str">
        <f t="shared" si="43"/>
        <v/>
      </c>
      <c r="AJ61" s="4">
        <f t="shared" si="44"/>
        <v>1100701</v>
      </c>
      <c r="AK61" s="4">
        <f t="shared" si="45"/>
        <v>1110701</v>
      </c>
      <c r="AL61" s="4" t="str">
        <f t="shared" si="46"/>
        <v/>
      </c>
      <c r="AM61" s="4" t="str">
        <f t="shared" si="47"/>
        <v/>
      </c>
      <c r="AN61" s="4" t="str">
        <f t="shared" si="48"/>
        <v/>
      </c>
      <c r="AO61" s="4" t="str">
        <f t="shared" si="49"/>
        <v/>
      </c>
      <c r="AP61" s="4" t="str">
        <f t="shared" si="50"/>
        <v/>
      </c>
      <c r="AQ61" s="4" t="str">
        <f t="shared" si="51"/>
        <v/>
      </c>
      <c r="AR61" s="4" t="str">
        <f t="shared" si="52"/>
        <v/>
      </c>
      <c r="AS61" s="4" t="str">
        <f t="shared" si="53"/>
        <v/>
      </c>
      <c r="AT61" s="4" t="str">
        <f t="shared" si="28"/>
        <v/>
      </c>
      <c r="AV61" s="4">
        <f>COUNT($AH61:AH61)</f>
        <v>0</v>
      </c>
      <c r="AW61" s="4">
        <f>COUNT($AH61:AI61)</f>
        <v>0</v>
      </c>
      <c r="AX61" s="4">
        <f>COUNT($AH61:AJ61)</f>
        <v>1</v>
      </c>
      <c r="AY61" s="4">
        <f>COUNT($AH61:AK61)</f>
        <v>2</v>
      </c>
      <c r="AZ61" s="4">
        <f>COUNT($AH61:AL61)</f>
        <v>2</v>
      </c>
      <c r="BA61" s="4">
        <f>COUNT($AH61:AM61)</f>
        <v>2</v>
      </c>
      <c r="BB61" s="4">
        <f>COUNT($AH61:AN61)</f>
        <v>2</v>
      </c>
      <c r="BC61" s="4">
        <f>COUNT($AH61:AO61)</f>
        <v>2</v>
      </c>
      <c r="BD61" s="4">
        <f>COUNT($AH61:AP61)</f>
        <v>2</v>
      </c>
      <c r="BE61" s="4">
        <f>COUNT($AH61:AQ61)</f>
        <v>2</v>
      </c>
      <c r="BF61" s="4">
        <f>COUNT($AH61:AR61)</f>
        <v>2</v>
      </c>
      <c r="BG61" s="4">
        <f>COUNT($AH61:AS61)</f>
        <v>2</v>
      </c>
      <c r="BH61" s="4">
        <f t="shared" si="29"/>
        <v>2</v>
      </c>
      <c r="BJ61" s="4">
        <f>IFERROR(HLOOKUP(BJ$1,$AV61:$BG$178,ROWS($AV61:$AV$178),0),"")</f>
        <v>1100701</v>
      </c>
      <c r="BK61" s="4">
        <f>IFERROR(HLOOKUP(BK$1,$AV61:$BH$178,ROWS($AV61:$AV$178),0),"")</f>
        <v>1110701</v>
      </c>
      <c r="BL61" s="4" t="str">
        <f>IFERROR(HLOOKUP(BL$1,$AV61:$BG$178,ROWS($AV61:$AV$178),0),"")</f>
        <v/>
      </c>
      <c r="BM61" s="4" t="str">
        <f>IFERROR(HLOOKUP(BM$1,$AV61:$BH$178,ROWS($AV61:$AV$178),0),"")</f>
        <v/>
      </c>
      <c r="BN61" s="4" t="str">
        <f>IFERROR(HLOOKUP(BN$1,$AV61:$BG$178,ROWS($AV61:$AV$178),0),"")</f>
        <v/>
      </c>
      <c r="BO61" s="4" t="str">
        <f>IFERROR(HLOOKUP(BO$1,$AV61:$BH$178,ROWS($AV61:$AV$178),0),"")</f>
        <v/>
      </c>
      <c r="BT61" s="4" t="str">
        <f t="shared" si="30"/>
        <v>if(Name() == ~SEAMECLTD-BOM~) { includeOK = (DateNum() &gt;= 1100701 AND DateNum() &lt; 1110701); }</v>
      </c>
    </row>
    <row r="62" spans="1:72" x14ac:dyDescent="0.45">
      <c r="B62" s="4" t="str">
        <f>[1]Backtest!$X43</f>
        <v>Shree Cement Ltd.</v>
      </c>
      <c r="C62" s="4" t="str">
        <f>VLOOKUP(B62,Sheet3!$C$3:$G$7520,5,FALSE)</f>
        <v>SHREECEM-BOM</v>
      </c>
      <c r="D62" s="4" t="str">
        <f t="shared" si="41"/>
        <v>SHREECEM-BOM,</v>
      </c>
      <c r="F62" s="4" t="s">
        <v>22260</v>
      </c>
      <c r="G62" s="4">
        <f t="shared" si="15"/>
        <v>0</v>
      </c>
      <c r="H62" s="4">
        <f t="shared" si="32"/>
        <v>0</v>
      </c>
      <c r="I62" s="4">
        <f t="shared" si="33"/>
        <v>1</v>
      </c>
      <c r="J62" s="4">
        <f t="shared" si="34"/>
        <v>0</v>
      </c>
      <c r="K62" s="4">
        <f t="shared" si="35"/>
        <v>0</v>
      </c>
      <c r="L62" s="4">
        <f t="shared" si="36"/>
        <v>0</v>
      </c>
      <c r="M62" s="4">
        <f t="shared" si="37"/>
        <v>0</v>
      </c>
      <c r="N62" s="4">
        <f t="shared" si="38"/>
        <v>0</v>
      </c>
      <c r="O62" s="4">
        <f t="shared" si="39"/>
        <v>0</v>
      </c>
      <c r="P62" s="4">
        <f t="shared" si="40"/>
        <v>0</v>
      </c>
      <c r="Q62" s="4">
        <f t="shared" si="25"/>
        <v>0</v>
      </c>
      <c r="R62" s="4">
        <f t="shared" si="26"/>
        <v>0</v>
      </c>
      <c r="T62" s="4">
        <f>IF(SUM($S62:S62)&gt;0,IF(AND(G62=1,F62&lt;&gt;1),1,IF(AND(G62=0,F62&lt;&gt;0),-1,0)),IF(AND(G62=1,F62&lt;&gt;1),1,0))</f>
        <v>0</v>
      </c>
      <c r="U62" s="4">
        <f>IF(SUM($S62:T62)&gt;0,IF(AND(H62=1,G62&lt;&gt;1),1,IF(AND(H62=0,G62&lt;&gt;0),-1,0)),IF(AND(H62=1,G62&lt;&gt;1),1,0))</f>
        <v>0</v>
      </c>
      <c r="V62" s="4">
        <f>IF(SUM($S62:U62)&gt;0,IF(AND(I62=1,H62&lt;&gt;1),1,IF(AND(I62=0,H62&lt;&gt;0),-1,0)),IF(AND(I62=1,H62&lt;&gt;1),1,0))</f>
        <v>1</v>
      </c>
      <c r="W62" s="4">
        <f>IF(SUM($S62:V62)&gt;0,IF(AND(J62=1,I62&lt;&gt;1),1,IF(AND(J62=0,I62&lt;&gt;0),-1,0)),IF(AND(J62=1,I62&lt;&gt;1),1,0))</f>
        <v>-1</v>
      </c>
      <c r="X62" s="4">
        <f>IF(SUM($S62:W62)&gt;0,IF(AND(K62=1,J62&lt;&gt;1),1,IF(AND(K62=0,J62&lt;&gt;0),-1,0)),IF(AND(K62=1,J62&lt;&gt;1),1,0))</f>
        <v>0</v>
      </c>
      <c r="Y62" s="4">
        <f>IF(SUM($S62:X62)&gt;0,IF(AND(L62=1,K62&lt;&gt;1),1,IF(AND(L62=0,K62&lt;&gt;0),-1,0)),IF(AND(L62=1,K62&lt;&gt;1),1,0))</f>
        <v>0</v>
      </c>
      <c r="Z62" s="4">
        <f>IF(SUM($S62:Y62)&gt;0,IF(AND(M62=1,L62&lt;&gt;1),1,IF(AND(M62=0,L62&lt;&gt;0),-1,0)),IF(AND(M62=1,L62&lt;&gt;1),1,0))</f>
        <v>0</v>
      </c>
      <c r="AA62" s="4">
        <f>IF(SUM($S62:Z62)&gt;0,IF(AND(N62=1,M62&lt;&gt;1),1,IF(AND(N62=0,M62&lt;&gt;0),-1,0)),IF(AND(N62=1,M62&lt;&gt;1),1,0))</f>
        <v>0</v>
      </c>
      <c r="AB62" s="4">
        <f>IF(SUM($S62:AA62)&gt;0,IF(AND(O62=1,N62&lt;&gt;1),1,IF(AND(O62=0,N62&lt;&gt;0),-1,0)),IF(AND(O62=1,N62&lt;&gt;1),1,0))</f>
        <v>0</v>
      </c>
      <c r="AC62" s="4">
        <f>IF(SUM($S62:AB62)&gt;0,IF(AND(P62=1,O62&lt;&gt;1),1,IF(AND(P62=0,O62&lt;&gt;0),-1,0)),IF(AND(P62=1,O62&lt;&gt;1),1,0))</f>
        <v>0</v>
      </c>
      <c r="AD62" s="4">
        <f>IF(SUM($S62:AC62)&gt;0,IF(AND(Q62=1,P62&lt;&gt;1),1,IF(AND(Q62=0,P62&lt;&gt;0),-1,0)),IF(AND(Q62=1,P62&lt;&gt;1),1,0))</f>
        <v>0</v>
      </c>
      <c r="AE62" s="4">
        <f>IF(SUM($S62:AD62)&gt;0,IF(AND(R62=1,Q62&lt;&gt;1),1,IF(AND(R62=0,Q62&lt;&gt;0),-1,0)),IF(AND(R62=1,Q62&lt;&gt;1),1,0))</f>
        <v>0</v>
      </c>
      <c r="AF62" s="4">
        <f t="shared" si="27"/>
        <v>1</v>
      </c>
      <c r="AH62" s="4" t="str">
        <f t="shared" si="42"/>
        <v/>
      </c>
      <c r="AI62" s="4" t="str">
        <f t="shared" si="43"/>
        <v/>
      </c>
      <c r="AJ62" s="4">
        <f t="shared" si="44"/>
        <v>1100701</v>
      </c>
      <c r="AK62" s="4">
        <f t="shared" si="45"/>
        <v>1110701</v>
      </c>
      <c r="AL62" s="4" t="str">
        <f t="shared" si="46"/>
        <v/>
      </c>
      <c r="AM62" s="4" t="str">
        <f t="shared" si="47"/>
        <v/>
      </c>
      <c r="AN62" s="4" t="str">
        <f t="shared" si="48"/>
        <v/>
      </c>
      <c r="AO62" s="4" t="str">
        <f t="shared" si="49"/>
        <v/>
      </c>
      <c r="AP62" s="4" t="str">
        <f t="shared" si="50"/>
        <v/>
      </c>
      <c r="AQ62" s="4" t="str">
        <f t="shared" si="51"/>
        <v/>
      </c>
      <c r="AR62" s="4" t="str">
        <f t="shared" si="52"/>
        <v/>
      </c>
      <c r="AS62" s="4" t="str">
        <f t="shared" si="53"/>
        <v/>
      </c>
      <c r="AT62" s="4" t="str">
        <f t="shared" si="28"/>
        <v/>
      </c>
      <c r="AV62" s="4">
        <f>COUNT($AH62:AH62)</f>
        <v>0</v>
      </c>
      <c r="AW62" s="4">
        <f>COUNT($AH62:AI62)</f>
        <v>0</v>
      </c>
      <c r="AX62" s="4">
        <f>COUNT($AH62:AJ62)</f>
        <v>1</v>
      </c>
      <c r="AY62" s="4">
        <f>COUNT($AH62:AK62)</f>
        <v>2</v>
      </c>
      <c r="AZ62" s="4">
        <f>COUNT($AH62:AL62)</f>
        <v>2</v>
      </c>
      <c r="BA62" s="4">
        <f>COUNT($AH62:AM62)</f>
        <v>2</v>
      </c>
      <c r="BB62" s="4">
        <f>COUNT($AH62:AN62)</f>
        <v>2</v>
      </c>
      <c r="BC62" s="4">
        <f>COUNT($AH62:AO62)</f>
        <v>2</v>
      </c>
      <c r="BD62" s="4">
        <f>COUNT($AH62:AP62)</f>
        <v>2</v>
      </c>
      <c r="BE62" s="4">
        <f>COUNT($AH62:AQ62)</f>
        <v>2</v>
      </c>
      <c r="BF62" s="4">
        <f>COUNT($AH62:AR62)</f>
        <v>2</v>
      </c>
      <c r="BG62" s="4">
        <f>COUNT($AH62:AS62)</f>
        <v>2</v>
      </c>
      <c r="BH62" s="4">
        <f t="shared" si="29"/>
        <v>2</v>
      </c>
      <c r="BJ62" s="4">
        <f>IFERROR(HLOOKUP(BJ$1,$AV62:$BG$178,ROWS($AV62:$AV$178),0),"")</f>
        <v>1100701</v>
      </c>
      <c r="BK62" s="4">
        <f>IFERROR(HLOOKUP(BK$1,$AV62:$BH$178,ROWS($AV62:$AV$178),0),"")</f>
        <v>1110701</v>
      </c>
      <c r="BL62" s="4" t="str">
        <f>IFERROR(HLOOKUP(BL$1,$AV62:$BG$178,ROWS($AV62:$AV$178),0),"")</f>
        <v/>
      </c>
      <c r="BM62" s="4" t="str">
        <f>IFERROR(HLOOKUP(BM$1,$AV62:$BH$178,ROWS($AV62:$AV$178),0),"")</f>
        <v/>
      </c>
      <c r="BN62" s="4" t="str">
        <f>IFERROR(HLOOKUP(BN$1,$AV62:$BG$178,ROWS($AV62:$AV$178),0),"")</f>
        <v/>
      </c>
      <c r="BO62" s="4" t="str">
        <f>IFERROR(HLOOKUP(BO$1,$AV62:$BH$178,ROWS($AV62:$AV$178),0),"")</f>
        <v/>
      </c>
      <c r="BT62" s="4" t="str">
        <f t="shared" si="30"/>
        <v>if(Name() == ~SHILPAMED-BOM~) { includeOK = (DateNum() &gt;= 1100701 AND DateNum() &lt; 1110701); }</v>
      </c>
    </row>
    <row r="63" spans="1:72" x14ac:dyDescent="0.45">
      <c r="B63" s="4" t="str">
        <f>[1]Backtest!$X44</f>
        <v>Bharat Electronics Ltd.</v>
      </c>
      <c r="C63" s="4" t="str">
        <f>VLOOKUP(B63,Sheet3!$C$3:$G$7520,5,FALSE)</f>
        <v>BEL-BOM</v>
      </c>
      <c r="D63" s="4" t="str">
        <f t="shared" si="41"/>
        <v>BEL-BOM,</v>
      </c>
      <c r="F63" s="4" t="s">
        <v>19098</v>
      </c>
      <c r="G63" s="4">
        <f t="shared" si="15"/>
        <v>0</v>
      </c>
      <c r="H63" s="4">
        <f t="shared" si="32"/>
        <v>0</v>
      </c>
      <c r="I63" s="4">
        <f t="shared" si="33"/>
        <v>1</v>
      </c>
      <c r="J63" s="4">
        <f t="shared" si="34"/>
        <v>1</v>
      </c>
      <c r="K63" s="4">
        <f t="shared" si="35"/>
        <v>0</v>
      </c>
      <c r="L63" s="4">
        <f t="shared" si="36"/>
        <v>0</v>
      </c>
      <c r="M63" s="4">
        <f t="shared" si="37"/>
        <v>0</v>
      </c>
      <c r="N63" s="4">
        <f t="shared" si="38"/>
        <v>0</v>
      </c>
      <c r="O63" s="4">
        <f t="shared" si="39"/>
        <v>0</v>
      </c>
      <c r="P63" s="4">
        <f t="shared" si="40"/>
        <v>0</v>
      </c>
      <c r="Q63" s="4">
        <f t="shared" si="25"/>
        <v>0</v>
      </c>
      <c r="R63" s="4">
        <f t="shared" si="26"/>
        <v>0</v>
      </c>
      <c r="T63" s="4">
        <f>IF(SUM($S63:S63)&gt;0,IF(AND(G63=1,F63&lt;&gt;1),1,IF(AND(G63=0,F63&lt;&gt;0),-1,0)),IF(AND(G63=1,F63&lt;&gt;1),1,0))</f>
        <v>0</v>
      </c>
      <c r="U63" s="4">
        <f>IF(SUM($S63:T63)&gt;0,IF(AND(H63=1,G63&lt;&gt;1),1,IF(AND(H63=0,G63&lt;&gt;0),-1,0)),IF(AND(H63=1,G63&lt;&gt;1),1,0))</f>
        <v>0</v>
      </c>
      <c r="V63" s="4">
        <f>IF(SUM($S63:U63)&gt;0,IF(AND(I63=1,H63&lt;&gt;1),1,IF(AND(I63=0,H63&lt;&gt;0),-1,0)),IF(AND(I63=1,H63&lt;&gt;1),1,0))</f>
        <v>1</v>
      </c>
      <c r="W63" s="4">
        <f>IF(SUM($S63:V63)&gt;0,IF(AND(J63=1,I63&lt;&gt;1),1,IF(AND(J63=0,I63&lt;&gt;0),-1,0)),IF(AND(J63=1,I63&lt;&gt;1),1,0))</f>
        <v>0</v>
      </c>
      <c r="X63" s="4">
        <f>IF(SUM($S63:W63)&gt;0,IF(AND(K63=1,J63&lt;&gt;1),1,IF(AND(K63=0,J63&lt;&gt;0),-1,0)),IF(AND(K63=1,J63&lt;&gt;1),1,0))</f>
        <v>-1</v>
      </c>
      <c r="Y63" s="4">
        <f>IF(SUM($S63:X63)&gt;0,IF(AND(L63=1,K63&lt;&gt;1),1,IF(AND(L63=0,K63&lt;&gt;0),-1,0)),IF(AND(L63=1,K63&lt;&gt;1),1,0))</f>
        <v>0</v>
      </c>
      <c r="Z63" s="4">
        <f>IF(SUM($S63:Y63)&gt;0,IF(AND(M63=1,L63&lt;&gt;1),1,IF(AND(M63=0,L63&lt;&gt;0),-1,0)),IF(AND(M63=1,L63&lt;&gt;1),1,0))</f>
        <v>0</v>
      </c>
      <c r="AA63" s="4">
        <f>IF(SUM($S63:Z63)&gt;0,IF(AND(N63=1,M63&lt;&gt;1),1,IF(AND(N63=0,M63&lt;&gt;0),-1,0)),IF(AND(N63=1,M63&lt;&gt;1),1,0))</f>
        <v>0</v>
      </c>
      <c r="AB63" s="4">
        <f>IF(SUM($S63:AA63)&gt;0,IF(AND(O63=1,N63&lt;&gt;1),1,IF(AND(O63=0,N63&lt;&gt;0),-1,0)),IF(AND(O63=1,N63&lt;&gt;1),1,0))</f>
        <v>0</v>
      </c>
      <c r="AC63" s="4">
        <f>IF(SUM($S63:AB63)&gt;0,IF(AND(P63=1,O63&lt;&gt;1),1,IF(AND(P63=0,O63&lt;&gt;0),-1,0)),IF(AND(P63=1,O63&lt;&gt;1),1,0))</f>
        <v>0</v>
      </c>
      <c r="AD63" s="4">
        <f>IF(SUM($S63:AC63)&gt;0,IF(AND(Q63=1,P63&lt;&gt;1),1,IF(AND(Q63=0,P63&lt;&gt;0),-1,0)),IF(AND(Q63=1,P63&lt;&gt;1),1,0))</f>
        <v>0</v>
      </c>
      <c r="AE63" s="4">
        <f>IF(SUM($S63:AD63)&gt;0,IF(AND(R63=1,Q63&lt;&gt;1),1,IF(AND(R63=0,Q63&lt;&gt;0),-1,0)),IF(AND(R63=1,Q63&lt;&gt;1),1,0))</f>
        <v>0</v>
      </c>
      <c r="AF63" s="4">
        <f t="shared" si="27"/>
        <v>1</v>
      </c>
      <c r="AH63" s="4" t="str">
        <f t="shared" si="42"/>
        <v/>
      </c>
      <c r="AI63" s="4" t="str">
        <f t="shared" si="43"/>
        <v/>
      </c>
      <c r="AJ63" s="4">
        <f t="shared" si="44"/>
        <v>1100701</v>
      </c>
      <c r="AK63" s="4" t="str">
        <f t="shared" si="45"/>
        <v/>
      </c>
      <c r="AL63" s="4">
        <f t="shared" si="46"/>
        <v>1120701</v>
      </c>
      <c r="AM63" s="4" t="str">
        <f t="shared" si="47"/>
        <v/>
      </c>
      <c r="AN63" s="4" t="str">
        <f t="shared" si="48"/>
        <v/>
      </c>
      <c r="AO63" s="4" t="str">
        <f t="shared" si="49"/>
        <v/>
      </c>
      <c r="AP63" s="4" t="str">
        <f t="shared" si="50"/>
        <v/>
      </c>
      <c r="AQ63" s="4" t="str">
        <f t="shared" si="51"/>
        <v/>
      </c>
      <c r="AR63" s="4" t="str">
        <f t="shared" si="52"/>
        <v/>
      </c>
      <c r="AS63" s="4" t="str">
        <f t="shared" si="53"/>
        <v/>
      </c>
      <c r="AT63" s="4" t="str">
        <f t="shared" si="28"/>
        <v/>
      </c>
      <c r="AV63" s="4">
        <f>COUNT($AH63:AH63)</f>
        <v>0</v>
      </c>
      <c r="AW63" s="4">
        <f>COUNT($AH63:AI63)</f>
        <v>0</v>
      </c>
      <c r="AX63" s="4">
        <f>COUNT($AH63:AJ63)</f>
        <v>1</v>
      </c>
      <c r="AY63" s="4">
        <f>COUNT($AH63:AK63)</f>
        <v>1</v>
      </c>
      <c r="AZ63" s="4">
        <f>COUNT($AH63:AL63)</f>
        <v>2</v>
      </c>
      <c r="BA63" s="4">
        <f>COUNT($AH63:AM63)</f>
        <v>2</v>
      </c>
      <c r="BB63" s="4">
        <f>COUNT($AH63:AN63)</f>
        <v>2</v>
      </c>
      <c r="BC63" s="4">
        <f>COUNT($AH63:AO63)</f>
        <v>2</v>
      </c>
      <c r="BD63" s="4">
        <f>COUNT($AH63:AP63)</f>
        <v>2</v>
      </c>
      <c r="BE63" s="4">
        <f>COUNT($AH63:AQ63)</f>
        <v>2</v>
      </c>
      <c r="BF63" s="4">
        <f>COUNT($AH63:AR63)</f>
        <v>2</v>
      </c>
      <c r="BG63" s="4">
        <f>COUNT($AH63:AS63)</f>
        <v>2</v>
      </c>
      <c r="BH63" s="4">
        <f t="shared" si="29"/>
        <v>2</v>
      </c>
      <c r="BJ63" s="4">
        <f>IFERROR(HLOOKUP(BJ$1,$AV63:$BG$178,ROWS($AV63:$AV$178),0),"")</f>
        <v>1100701</v>
      </c>
      <c r="BK63" s="4">
        <f>IFERROR(HLOOKUP(BK$1,$AV63:$BH$178,ROWS($AV63:$AV$178),0),"")</f>
        <v>1120701</v>
      </c>
      <c r="BL63" s="4" t="str">
        <f>IFERROR(HLOOKUP(BL$1,$AV63:$BG$178,ROWS($AV63:$AV$178),0),"")</f>
        <v/>
      </c>
      <c r="BM63" s="4" t="str">
        <f>IFERROR(HLOOKUP(BM$1,$AV63:$BH$178,ROWS($AV63:$AV$178),0),"")</f>
        <v/>
      </c>
      <c r="BN63" s="4" t="str">
        <f>IFERROR(HLOOKUP(BN$1,$AV63:$BG$178,ROWS($AV63:$AV$178),0),"")</f>
        <v/>
      </c>
      <c r="BO63" s="4" t="str">
        <f>IFERROR(HLOOKUP(BO$1,$AV63:$BH$178,ROWS($AV63:$AV$178),0),"")</f>
        <v/>
      </c>
      <c r="BT63" s="4" t="str">
        <f t="shared" si="30"/>
        <v>if(Name() == ~ELGIEQUIP-BOM~) { includeOK = (DateNum() &gt;= 1100701 AND DateNum() &lt; 1120701); }</v>
      </c>
    </row>
    <row r="64" spans="1:72" x14ac:dyDescent="0.45">
      <c r="A64">
        <v>2010</v>
      </c>
      <c r="C64" s="4"/>
      <c r="F64" s="4" t="s">
        <v>21821</v>
      </c>
      <c r="G64" s="4">
        <f t="shared" si="15"/>
        <v>0</v>
      </c>
      <c r="H64" s="4">
        <f t="shared" si="32"/>
        <v>0</v>
      </c>
      <c r="I64" s="4">
        <f t="shared" si="33"/>
        <v>1</v>
      </c>
      <c r="J64" s="4">
        <f t="shared" si="34"/>
        <v>0</v>
      </c>
      <c r="K64" s="4">
        <f t="shared" si="35"/>
        <v>0</v>
      </c>
      <c r="L64" s="4">
        <f t="shared" si="36"/>
        <v>0</v>
      </c>
      <c r="M64" s="4">
        <f t="shared" si="37"/>
        <v>0</v>
      </c>
      <c r="N64" s="4">
        <f t="shared" si="38"/>
        <v>0</v>
      </c>
      <c r="O64" s="4">
        <f t="shared" si="39"/>
        <v>0</v>
      </c>
      <c r="P64" s="4">
        <f t="shared" si="40"/>
        <v>0</v>
      </c>
      <c r="Q64" s="4">
        <f t="shared" si="25"/>
        <v>0</v>
      </c>
      <c r="R64" s="4">
        <f t="shared" si="26"/>
        <v>0</v>
      </c>
      <c r="T64" s="4">
        <f>IF(SUM($S64:S64)&gt;0,IF(AND(G64=1,F64&lt;&gt;1),1,IF(AND(G64=0,F64&lt;&gt;0),-1,0)),IF(AND(G64=1,F64&lt;&gt;1),1,0))</f>
        <v>0</v>
      </c>
      <c r="U64" s="4">
        <f>IF(SUM($S64:T64)&gt;0,IF(AND(H64=1,G64&lt;&gt;1),1,IF(AND(H64=0,G64&lt;&gt;0),-1,0)),IF(AND(H64=1,G64&lt;&gt;1),1,0))</f>
        <v>0</v>
      </c>
      <c r="V64" s="4">
        <f>IF(SUM($S64:U64)&gt;0,IF(AND(I64=1,H64&lt;&gt;1),1,IF(AND(I64=0,H64&lt;&gt;0),-1,0)),IF(AND(I64=1,H64&lt;&gt;1),1,0))</f>
        <v>1</v>
      </c>
      <c r="W64" s="4">
        <f>IF(SUM($S64:V64)&gt;0,IF(AND(J64=1,I64&lt;&gt;1),1,IF(AND(J64=0,I64&lt;&gt;0),-1,0)),IF(AND(J64=1,I64&lt;&gt;1),1,0))</f>
        <v>-1</v>
      </c>
      <c r="X64" s="4">
        <f>IF(SUM($S64:W64)&gt;0,IF(AND(K64=1,J64&lt;&gt;1),1,IF(AND(K64=0,J64&lt;&gt;0),-1,0)),IF(AND(K64=1,J64&lt;&gt;1),1,0))</f>
        <v>0</v>
      </c>
      <c r="Y64" s="4">
        <f>IF(SUM($S64:X64)&gt;0,IF(AND(L64=1,K64&lt;&gt;1),1,IF(AND(L64=0,K64&lt;&gt;0),-1,0)),IF(AND(L64=1,K64&lt;&gt;1),1,0))</f>
        <v>0</v>
      </c>
      <c r="Z64" s="4">
        <f>IF(SUM($S64:Y64)&gt;0,IF(AND(M64=1,L64&lt;&gt;1),1,IF(AND(M64=0,L64&lt;&gt;0),-1,0)),IF(AND(M64=1,L64&lt;&gt;1),1,0))</f>
        <v>0</v>
      </c>
      <c r="AA64" s="4">
        <f>IF(SUM($S64:Z64)&gt;0,IF(AND(N64=1,M64&lt;&gt;1),1,IF(AND(N64=0,M64&lt;&gt;0),-1,0)),IF(AND(N64=1,M64&lt;&gt;1),1,0))</f>
        <v>0</v>
      </c>
      <c r="AB64" s="4">
        <f>IF(SUM($S64:AA64)&gt;0,IF(AND(O64=1,N64&lt;&gt;1),1,IF(AND(O64=0,N64&lt;&gt;0),-1,0)),IF(AND(O64=1,N64&lt;&gt;1),1,0))</f>
        <v>0</v>
      </c>
      <c r="AC64" s="4">
        <f>IF(SUM($S64:AB64)&gt;0,IF(AND(P64=1,O64&lt;&gt;1),1,IF(AND(P64=0,O64&lt;&gt;0),-1,0)),IF(AND(P64=1,O64&lt;&gt;1),1,0))</f>
        <v>0</v>
      </c>
      <c r="AD64" s="4">
        <f>IF(SUM($S64:AC64)&gt;0,IF(AND(Q64=1,P64&lt;&gt;1),1,IF(AND(Q64=0,P64&lt;&gt;0),-1,0)),IF(AND(Q64=1,P64&lt;&gt;1),1,0))</f>
        <v>0</v>
      </c>
      <c r="AE64" s="4">
        <f>IF(SUM($S64:AD64)&gt;0,IF(AND(R64=1,Q64&lt;&gt;1),1,IF(AND(R64=0,Q64&lt;&gt;0),-1,0)),IF(AND(R64=1,Q64&lt;&gt;1),1,0))</f>
        <v>0</v>
      </c>
      <c r="AF64" s="4">
        <f t="shared" si="27"/>
        <v>1</v>
      </c>
      <c r="AH64" s="4" t="str">
        <f t="shared" si="42"/>
        <v/>
      </c>
      <c r="AI64" s="4" t="str">
        <f t="shared" si="43"/>
        <v/>
      </c>
      <c r="AJ64" s="4">
        <f t="shared" si="44"/>
        <v>1100701</v>
      </c>
      <c r="AK64" s="4">
        <f t="shared" si="45"/>
        <v>1110701</v>
      </c>
      <c r="AL64" s="4" t="str">
        <f t="shared" si="46"/>
        <v/>
      </c>
      <c r="AM64" s="4" t="str">
        <f t="shared" si="47"/>
        <v/>
      </c>
      <c r="AN64" s="4" t="str">
        <f t="shared" si="48"/>
        <v/>
      </c>
      <c r="AO64" s="4" t="str">
        <f t="shared" si="49"/>
        <v/>
      </c>
      <c r="AP64" s="4" t="str">
        <f t="shared" si="50"/>
        <v/>
      </c>
      <c r="AQ64" s="4" t="str">
        <f t="shared" si="51"/>
        <v/>
      </c>
      <c r="AR64" s="4" t="str">
        <f t="shared" si="52"/>
        <v/>
      </c>
      <c r="AS64" s="4" t="str">
        <f t="shared" si="53"/>
        <v/>
      </c>
      <c r="AT64" s="4" t="str">
        <f t="shared" si="28"/>
        <v/>
      </c>
      <c r="AV64" s="4">
        <f>COUNT($AH64:AH64)</f>
        <v>0</v>
      </c>
      <c r="AW64" s="4">
        <f>COUNT($AH64:AI64)</f>
        <v>0</v>
      </c>
      <c r="AX64" s="4">
        <f>COUNT($AH64:AJ64)</f>
        <v>1</v>
      </c>
      <c r="AY64" s="4">
        <f>COUNT($AH64:AK64)</f>
        <v>2</v>
      </c>
      <c r="AZ64" s="4">
        <f>COUNT($AH64:AL64)</f>
        <v>2</v>
      </c>
      <c r="BA64" s="4">
        <f>COUNT($AH64:AM64)</f>
        <v>2</v>
      </c>
      <c r="BB64" s="4">
        <f>COUNT($AH64:AN64)</f>
        <v>2</v>
      </c>
      <c r="BC64" s="4">
        <f>COUNT($AH64:AO64)</f>
        <v>2</v>
      </c>
      <c r="BD64" s="4">
        <f>COUNT($AH64:AP64)</f>
        <v>2</v>
      </c>
      <c r="BE64" s="4">
        <f>COUNT($AH64:AQ64)</f>
        <v>2</v>
      </c>
      <c r="BF64" s="4">
        <f>COUNT($AH64:AR64)</f>
        <v>2</v>
      </c>
      <c r="BG64" s="4">
        <f>COUNT($AH64:AS64)</f>
        <v>2</v>
      </c>
      <c r="BH64" s="4">
        <f t="shared" si="29"/>
        <v>2</v>
      </c>
      <c r="BJ64" s="4">
        <f>IFERROR(HLOOKUP(BJ$1,$AV64:$BG$178,ROWS($AV64:$AV$178),0),"")</f>
        <v>1100701</v>
      </c>
      <c r="BK64" s="4">
        <f>IFERROR(HLOOKUP(BK$1,$AV64:$BH$178,ROWS($AV64:$AV$178),0),"")</f>
        <v>1110701</v>
      </c>
      <c r="BL64" s="4" t="str">
        <f>IFERROR(HLOOKUP(BL$1,$AV64:$BG$178,ROWS($AV64:$AV$178),0),"")</f>
        <v/>
      </c>
      <c r="BM64" s="4" t="str">
        <f>IFERROR(HLOOKUP(BM$1,$AV64:$BH$178,ROWS($AV64:$AV$178),0),"")</f>
        <v/>
      </c>
      <c r="BN64" s="4" t="str">
        <f>IFERROR(HLOOKUP(BN$1,$AV64:$BG$178,ROWS($AV64:$AV$178),0),"")</f>
        <v/>
      </c>
      <c r="BO64" s="4" t="str">
        <f>IFERROR(HLOOKUP(BO$1,$AV64:$BH$178,ROWS($AV64:$AV$178),0),"")</f>
        <v/>
      </c>
      <c r="BT64" s="4" t="str">
        <f t="shared" si="30"/>
        <v>if(Name() == ~REISIXTEN-BOM~) { includeOK = (DateNum() &gt;= 1100701 AND DateNum() &lt; 1110701); }</v>
      </c>
    </row>
    <row r="65" spans="2:72" x14ac:dyDescent="0.45">
      <c r="B65" s="4" t="str">
        <f>[1]Backtest!$AJ15</f>
        <v>Colgate-Palmolive (India) Ltd.</v>
      </c>
      <c r="C65" s="4" t="str">
        <f>VLOOKUP(B65,Sheet3!$C$3:$G$7520,5,FALSE)</f>
        <v>COLPAL-BOM</v>
      </c>
      <c r="D65" s="4" t="str">
        <f t="shared" ref="D65:D94" si="54">C65&amp;","</f>
        <v>COLPAL-BOM,</v>
      </c>
      <c r="F65" s="4" t="s">
        <v>18219</v>
      </c>
      <c r="G65" s="4">
        <f t="shared" si="15"/>
        <v>0</v>
      </c>
      <c r="H65" s="4">
        <f t="shared" ref="H65:H96" si="55">IFERROR(IF(VLOOKUP(F65,$C$34:$C$63,1,0)=F65,1,0),0)</f>
        <v>0</v>
      </c>
      <c r="I65" s="4">
        <f t="shared" ref="I65:I96" si="56">IFERROR(IF(VLOOKUP(F65,$C$65:$C$94,1,0)=F65,1,0),0)</f>
        <v>0</v>
      </c>
      <c r="J65" s="4">
        <f t="shared" ref="J65:J96" si="57">IFERROR(IF(VLOOKUP(F65,$C$96:$C$125,1,0)=F65,1,0),0)</f>
        <v>1</v>
      </c>
      <c r="K65" s="4">
        <f t="shared" ref="K65:K96" si="58">IFERROR(IF(VLOOKUP(F65,$C$127:$C$156,1,0)=F65,1,0),0)</f>
        <v>0</v>
      </c>
      <c r="L65" s="4">
        <f t="shared" ref="L65:L96" si="59">IFERROR(IF(VLOOKUP(F65,$C$158:$C$187,1,0)=F65,1,0),0)</f>
        <v>0</v>
      </c>
      <c r="M65" s="4">
        <f t="shared" ref="M65:M96" si="60">IFERROR(IF(VLOOKUP(F65,$C$189:$C$218,1,0)=F65,1,0),0)</f>
        <v>0</v>
      </c>
      <c r="N65" s="4">
        <f t="shared" ref="N65:N96" si="61">IFERROR(IF(VLOOKUP(F65,$C$220:$C$249,1,0)=F65,1,0),0)</f>
        <v>0</v>
      </c>
      <c r="O65" s="4">
        <f t="shared" ref="O65:O96" si="62">IFERROR(IF(VLOOKUP(F65,$C$251:$C$280,1,0)=F65,1,0),0)</f>
        <v>0</v>
      </c>
      <c r="P65" s="4">
        <f t="shared" ref="P65:P96" si="63">IFERROR(IF(VLOOKUP(F65,$C$282:$C$311,1,0)=F65,1,0),0)</f>
        <v>0</v>
      </c>
      <c r="Q65" s="4">
        <f t="shared" si="25"/>
        <v>0</v>
      </c>
      <c r="R65" s="4">
        <f t="shared" si="26"/>
        <v>0</v>
      </c>
      <c r="T65" s="4">
        <f>IF(SUM($S65:S65)&gt;0,IF(AND(G65=1,F65&lt;&gt;1),1,IF(AND(G65=0,F65&lt;&gt;0),-1,0)),IF(AND(G65=1,F65&lt;&gt;1),1,0))</f>
        <v>0</v>
      </c>
      <c r="U65" s="4">
        <f>IF(SUM($S65:T65)&gt;0,IF(AND(H65=1,G65&lt;&gt;1),1,IF(AND(H65=0,G65&lt;&gt;0),-1,0)),IF(AND(H65=1,G65&lt;&gt;1),1,0))</f>
        <v>0</v>
      </c>
      <c r="V65" s="4">
        <f>IF(SUM($S65:U65)&gt;0,IF(AND(I65=1,H65&lt;&gt;1),1,IF(AND(I65=0,H65&lt;&gt;0),-1,0)),IF(AND(I65=1,H65&lt;&gt;1),1,0))</f>
        <v>0</v>
      </c>
      <c r="W65" s="4">
        <f>IF(SUM($S65:V65)&gt;0,IF(AND(J65=1,I65&lt;&gt;1),1,IF(AND(J65=0,I65&lt;&gt;0),-1,0)),IF(AND(J65=1,I65&lt;&gt;1),1,0))</f>
        <v>1</v>
      </c>
      <c r="X65" s="4">
        <f>IF(SUM($S65:W65)&gt;0,IF(AND(K65=1,J65&lt;&gt;1),1,IF(AND(K65=0,J65&lt;&gt;0),-1,0)),IF(AND(K65=1,J65&lt;&gt;1),1,0))</f>
        <v>-1</v>
      </c>
      <c r="Y65" s="4">
        <f>IF(SUM($S65:X65)&gt;0,IF(AND(L65=1,K65&lt;&gt;1),1,IF(AND(L65=0,K65&lt;&gt;0),-1,0)),IF(AND(L65=1,K65&lt;&gt;1),1,0))</f>
        <v>0</v>
      </c>
      <c r="Z65" s="4">
        <f>IF(SUM($S65:Y65)&gt;0,IF(AND(M65=1,L65&lt;&gt;1),1,IF(AND(M65=0,L65&lt;&gt;0),-1,0)),IF(AND(M65=1,L65&lt;&gt;1),1,0))</f>
        <v>0</v>
      </c>
      <c r="AA65" s="4">
        <f>IF(SUM($S65:Z65)&gt;0,IF(AND(N65=1,M65&lt;&gt;1),1,IF(AND(N65=0,M65&lt;&gt;0),-1,0)),IF(AND(N65=1,M65&lt;&gt;1),1,0))</f>
        <v>0</v>
      </c>
      <c r="AB65" s="4">
        <f>IF(SUM($S65:AA65)&gt;0,IF(AND(O65=1,N65&lt;&gt;1),1,IF(AND(O65=0,N65&lt;&gt;0),-1,0)),IF(AND(O65=1,N65&lt;&gt;1),1,0))</f>
        <v>0</v>
      </c>
      <c r="AC65" s="4">
        <f>IF(SUM($S65:AB65)&gt;0,IF(AND(P65=1,O65&lt;&gt;1),1,IF(AND(P65=0,O65&lt;&gt;0),-1,0)),IF(AND(P65=1,O65&lt;&gt;1),1,0))</f>
        <v>0</v>
      </c>
      <c r="AD65" s="4">
        <f>IF(SUM($S65:AC65)&gt;0,IF(AND(Q65=1,P65&lt;&gt;1),1,IF(AND(Q65=0,P65&lt;&gt;0),-1,0)),IF(AND(Q65=1,P65&lt;&gt;1),1,0))</f>
        <v>0</v>
      </c>
      <c r="AE65" s="4">
        <f>IF(SUM($S65:AD65)&gt;0,IF(AND(R65=1,Q65&lt;&gt;1),1,IF(AND(R65=0,Q65&lt;&gt;0),-1,0)),IF(AND(R65=1,Q65&lt;&gt;1),1,0))</f>
        <v>0</v>
      </c>
      <c r="AF65" s="4">
        <f t="shared" si="27"/>
        <v>1</v>
      </c>
      <c r="AH65" s="4" t="str">
        <f t="shared" si="42"/>
        <v/>
      </c>
      <c r="AI65" s="4" t="str">
        <f t="shared" si="43"/>
        <v/>
      </c>
      <c r="AJ65" s="4" t="str">
        <f t="shared" si="44"/>
        <v/>
      </c>
      <c r="AK65" s="4">
        <f t="shared" si="45"/>
        <v>1110701</v>
      </c>
      <c r="AL65" s="4">
        <f t="shared" si="46"/>
        <v>1120701</v>
      </c>
      <c r="AM65" s="4" t="str">
        <f t="shared" si="47"/>
        <v/>
      </c>
      <c r="AN65" s="4" t="str">
        <f t="shared" si="48"/>
        <v/>
      </c>
      <c r="AO65" s="4" t="str">
        <f t="shared" si="49"/>
        <v/>
      </c>
      <c r="AP65" s="4" t="str">
        <f t="shared" si="50"/>
        <v/>
      </c>
      <c r="AQ65" s="4" t="str">
        <f t="shared" si="51"/>
        <v/>
      </c>
      <c r="AR65" s="4" t="str">
        <f t="shared" si="52"/>
        <v/>
      </c>
      <c r="AS65" s="4" t="str">
        <f t="shared" si="53"/>
        <v/>
      </c>
      <c r="AT65" s="4" t="str">
        <f t="shared" si="28"/>
        <v/>
      </c>
      <c r="AV65" s="4">
        <f>COUNT($AH65:AH65)</f>
        <v>0</v>
      </c>
      <c r="AW65" s="4">
        <f>COUNT($AH65:AI65)</f>
        <v>0</v>
      </c>
      <c r="AX65" s="4">
        <f>COUNT($AH65:AJ65)</f>
        <v>0</v>
      </c>
      <c r="AY65" s="4">
        <f>COUNT($AH65:AK65)</f>
        <v>1</v>
      </c>
      <c r="AZ65" s="4">
        <f>COUNT($AH65:AL65)</f>
        <v>2</v>
      </c>
      <c r="BA65" s="4">
        <f>COUNT($AH65:AM65)</f>
        <v>2</v>
      </c>
      <c r="BB65" s="4">
        <f>COUNT($AH65:AN65)</f>
        <v>2</v>
      </c>
      <c r="BC65" s="4">
        <f>COUNT($AH65:AO65)</f>
        <v>2</v>
      </c>
      <c r="BD65" s="4">
        <f>COUNT($AH65:AP65)</f>
        <v>2</v>
      </c>
      <c r="BE65" s="4">
        <f>COUNT($AH65:AQ65)</f>
        <v>2</v>
      </c>
      <c r="BF65" s="4">
        <f>COUNT($AH65:AR65)</f>
        <v>2</v>
      </c>
      <c r="BG65" s="4">
        <f>COUNT($AH65:AS65)</f>
        <v>2</v>
      </c>
      <c r="BH65" s="4">
        <f t="shared" si="29"/>
        <v>2</v>
      </c>
      <c r="BJ65" s="4">
        <f>IFERROR(HLOOKUP(BJ$1,$AV65:$BG$178,ROWS($AV65:$AV$178),0),"")</f>
        <v>1110701</v>
      </c>
      <c r="BK65" s="4">
        <f>IFERROR(HLOOKUP(BK$1,$AV65:$BH$178,ROWS($AV65:$AV$178),0),"")</f>
        <v>1120701</v>
      </c>
      <c r="BL65" s="4" t="str">
        <f>IFERROR(HLOOKUP(BL$1,$AV65:$BG$178,ROWS($AV65:$AV$178),0),"")</f>
        <v/>
      </c>
      <c r="BM65" s="4" t="str">
        <f>IFERROR(HLOOKUP(BM$1,$AV65:$BH$178,ROWS($AV65:$AV$178),0),"")</f>
        <v/>
      </c>
      <c r="BN65" s="4" t="str">
        <f>IFERROR(HLOOKUP(BN$1,$AV65:$BG$178,ROWS($AV65:$AV$178),0),"")</f>
        <v/>
      </c>
      <c r="BO65" s="4" t="str">
        <f>IFERROR(HLOOKUP(BO$1,$AV65:$BH$178,ROWS($AV65:$AV$178),0),"")</f>
        <v/>
      </c>
      <c r="BT65" s="4" t="str">
        <f t="shared" si="30"/>
        <v>if(Name() == ~ASTRAZEN-BOM~) { includeOK = (DateNum() &gt;= 1110701 AND DateNum() &lt; 1120701); }</v>
      </c>
    </row>
    <row r="66" spans="2:72" x14ac:dyDescent="0.45">
      <c r="B66" s="4" t="str">
        <f>[1]Backtest!$AJ16</f>
        <v>Zydus Wellness Ltd.</v>
      </c>
      <c r="C66" s="4" t="str">
        <f>VLOOKUP(B66,Sheet3!$C$3:$G$7520,5,FALSE)</f>
        <v>ZYDUSWELL-BOM</v>
      </c>
      <c r="D66" s="4" t="str">
        <f t="shared" si="54"/>
        <v>ZYDUSWELL-BOM,</v>
      </c>
      <c r="F66" s="4" t="s">
        <v>20174</v>
      </c>
      <c r="G66" s="4">
        <f t="shared" si="15"/>
        <v>0</v>
      </c>
      <c r="H66" s="4">
        <f t="shared" si="55"/>
        <v>0</v>
      </c>
      <c r="I66" s="4">
        <f t="shared" si="56"/>
        <v>0</v>
      </c>
      <c r="J66" s="4">
        <f t="shared" si="57"/>
        <v>1</v>
      </c>
      <c r="K66" s="4">
        <f t="shared" si="58"/>
        <v>1</v>
      </c>
      <c r="L66" s="4">
        <f t="shared" si="59"/>
        <v>1</v>
      </c>
      <c r="M66" s="4">
        <f t="shared" si="60"/>
        <v>0</v>
      </c>
      <c r="N66" s="4">
        <f t="shared" si="61"/>
        <v>0</v>
      </c>
      <c r="O66" s="4">
        <f t="shared" si="62"/>
        <v>0</v>
      </c>
      <c r="P66" s="4">
        <f t="shared" si="63"/>
        <v>0</v>
      </c>
      <c r="Q66" s="4">
        <f t="shared" si="25"/>
        <v>0</v>
      </c>
      <c r="R66" s="4">
        <f t="shared" si="26"/>
        <v>1</v>
      </c>
      <c r="T66" s="4">
        <f>IF(SUM($S66:S66)&gt;0,IF(AND(G66=1,F66&lt;&gt;1),1,IF(AND(G66=0,F66&lt;&gt;0),-1,0)),IF(AND(G66=1,F66&lt;&gt;1),1,0))</f>
        <v>0</v>
      </c>
      <c r="U66" s="4">
        <f>IF(SUM($S66:T66)&gt;0,IF(AND(H66=1,G66&lt;&gt;1),1,IF(AND(H66=0,G66&lt;&gt;0),-1,0)),IF(AND(H66=1,G66&lt;&gt;1),1,0))</f>
        <v>0</v>
      </c>
      <c r="V66" s="4">
        <f>IF(SUM($S66:U66)&gt;0,IF(AND(I66=1,H66&lt;&gt;1),1,IF(AND(I66=0,H66&lt;&gt;0),-1,0)),IF(AND(I66=1,H66&lt;&gt;1),1,0))</f>
        <v>0</v>
      </c>
      <c r="W66" s="4">
        <f>IF(SUM($S66:V66)&gt;0,IF(AND(J66=1,I66&lt;&gt;1),1,IF(AND(J66=0,I66&lt;&gt;0),-1,0)),IF(AND(J66=1,I66&lt;&gt;1),1,0))</f>
        <v>1</v>
      </c>
      <c r="X66" s="4">
        <f>IF(SUM($S66:W66)&gt;0,IF(AND(K66=1,J66&lt;&gt;1),1,IF(AND(K66=0,J66&lt;&gt;0),-1,0)),IF(AND(K66=1,J66&lt;&gt;1),1,0))</f>
        <v>0</v>
      </c>
      <c r="Y66" s="4">
        <f>IF(SUM($S66:X66)&gt;0,IF(AND(L66=1,K66&lt;&gt;1),1,IF(AND(L66=0,K66&lt;&gt;0),-1,0)),IF(AND(L66=1,K66&lt;&gt;1),1,0))</f>
        <v>0</v>
      </c>
      <c r="Z66" s="4">
        <f>IF(SUM($S66:Y66)&gt;0,IF(AND(M66=1,L66&lt;&gt;1),1,IF(AND(M66=0,L66&lt;&gt;0),-1,0)),IF(AND(M66=1,L66&lt;&gt;1),1,0))</f>
        <v>-1</v>
      </c>
      <c r="AA66" s="4">
        <f>IF(SUM($S66:Z66)&gt;0,IF(AND(N66=1,M66&lt;&gt;1),1,IF(AND(N66=0,M66&lt;&gt;0),-1,0)),IF(AND(N66=1,M66&lt;&gt;1),1,0))</f>
        <v>0</v>
      </c>
      <c r="AB66" s="4">
        <f>IF(SUM($S66:AA66)&gt;0,IF(AND(O66=1,N66&lt;&gt;1),1,IF(AND(O66=0,N66&lt;&gt;0),-1,0)),IF(AND(O66=1,N66&lt;&gt;1),1,0))</f>
        <v>0</v>
      </c>
      <c r="AC66" s="4">
        <f>IF(SUM($S66:AB66)&gt;0,IF(AND(P66=1,O66&lt;&gt;1),1,IF(AND(P66=0,O66&lt;&gt;0),-1,0)),IF(AND(P66=1,O66&lt;&gt;1),1,0))</f>
        <v>0</v>
      </c>
      <c r="AD66" s="4">
        <f>IF(SUM($S66:AC66)&gt;0,IF(AND(Q66=1,P66&lt;&gt;1),1,IF(AND(Q66=0,P66&lt;&gt;0),-1,0)),IF(AND(Q66=1,P66&lt;&gt;1),1,0))</f>
        <v>0</v>
      </c>
      <c r="AE66" s="4">
        <f>IF(SUM($S66:AD66)&gt;0,IF(AND(R66=1,Q66&lt;&gt;1),1,IF(AND(R66=0,Q66&lt;&gt;0),-1,0)),IF(AND(R66=1,Q66&lt;&gt;1),1,0))</f>
        <v>1</v>
      </c>
      <c r="AF66" s="4">
        <f t="shared" si="27"/>
        <v>2</v>
      </c>
      <c r="AH66" s="4" t="str">
        <f t="shared" si="42"/>
        <v/>
      </c>
      <c r="AI66" s="4" t="str">
        <f t="shared" si="43"/>
        <v/>
      </c>
      <c r="AJ66" s="4" t="str">
        <f t="shared" si="44"/>
        <v/>
      </c>
      <c r="AK66" s="4">
        <f t="shared" si="45"/>
        <v>1110701</v>
      </c>
      <c r="AL66" s="4" t="str">
        <f t="shared" si="46"/>
        <v/>
      </c>
      <c r="AM66" s="4" t="str">
        <f t="shared" si="47"/>
        <v/>
      </c>
      <c r="AN66" s="4">
        <f t="shared" si="48"/>
        <v>1140701</v>
      </c>
      <c r="AO66" s="4" t="str">
        <f t="shared" si="49"/>
        <v/>
      </c>
      <c r="AP66" s="4" t="str">
        <f t="shared" si="50"/>
        <v/>
      </c>
      <c r="AQ66" s="4" t="str">
        <f t="shared" si="51"/>
        <v/>
      </c>
      <c r="AR66" s="4" t="str">
        <f t="shared" si="52"/>
        <v/>
      </c>
      <c r="AS66" s="4">
        <f t="shared" si="53"/>
        <v>1190701</v>
      </c>
      <c r="AT66" s="4">
        <f t="shared" si="28"/>
        <v>1200701</v>
      </c>
      <c r="AV66" s="4">
        <f>COUNT($AH66:AH66)</f>
        <v>0</v>
      </c>
      <c r="AW66" s="4">
        <f>COUNT($AH66:AI66)</f>
        <v>0</v>
      </c>
      <c r="AX66" s="4">
        <f>COUNT($AH66:AJ66)</f>
        <v>0</v>
      </c>
      <c r="AY66" s="4">
        <f>COUNT($AH66:AK66)</f>
        <v>1</v>
      </c>
      <c r="AZ66" s="4">
        <f>COUNT($AH66:AL66)</f>
        <v>1</v>
      </c>
      <c r="BA66" s="4">
        <f>COUNT($AH66:AM66)</f>
        <v>1</v>
      </c>
      <c r="BB66" s="4">
        <f>COUNT($AH66:AN66)</f>
        <v>2</v>
      </c>
      <c r="BC66" s="4">
        <f>COUNT($AH66:AO66)</f>
        <v>2</v>
      </c>
      <c r="BD66" s="4">
        <f>COUNT($AH66:AP66)</f>
        <v>2</v>
      </c>
      <c r="BE66" s="4">
        <f>COUNT($AH66:AQ66)</f>
        <v>2</v>
      </c>
      <c r="BF66" s="4">
        <f>COUNT($AH66:AR66)</f>
        <v>2</v>
      </c>
      <c r="BG66" s="4">
        <f>COUNT($AH66:AS66)</f>
        <v>3</v>
      </c>
      <c r="BH66" s="4">
        <f t="shared" si="29"/>
        <v>4</v>
      </c>
      <c r="BJ66" s="4">
        <f>IFERROR(HLOOKUP(BJ$1,$AV66:$BG$178,ROWS($AV66:$AV$178),0),"")</f>
        <v>1110701</v>
      </c>
      <c r="BK66" s="4">
        <f>IFERROR(HLOOKUP(BK$1,$AV66:$BH$178,ROWS($AV66:$AV$178),0),"")</f>
        <v>1140701</v>
      </c>
      <c r="BL66" s="4">
        <f>IFERROR(HLOOKUP(BL$1,$AV66:$BG$178,ROWS($AV66:$AV$178),0),"")</f>
        <v>1190701</v>
      </c>
      <c r="BM66" s="4">
        <f>IFERROR(HLOOKUP(BM$1,$AV66:$BH$178,ROWS($AV66:$AV$178),0),"")</f>
        <v>1200701</v>
      </c>
      <c r="BN66" s="4" t="str">
        <f>IFERROR(HLOOKUP(BN$1,$AV66:$BG$178,ROWS($AV66:$AV$178),0),"")</f>
        <v/>
      </c>
      <c r="BO66" s="4" t="str">
        <f>IFERROR(HLOOKUP(BO$1,$AV66:$BH$178,ROWS($AV66:$AV$178),0),"")</f>
        <v/>
      </c>
      <c r="BT66" s="4" t="str">
        <f t="shared" si="30"/>
        <v>if(Name() == ~JUBLFOOD-BOM~) { includeOK = (DateNum() &gt;= 1110701 AND DateNum() &lt; 1140701) OR (DateNum() &gt;= 1190701 AND DateNum() &lt; 1200701); }</v>
      </c>
    </row>
    <row r="67" spans="2:72" x14ac:dyDescent="0.45">
      <c r="B67" s="4" t="str">
        <f>[1]Backtest!$AJ17</f>
        <v>Asian Paints Ltd.</v>
      </c>
      <c r="C67" s="4" t="str">
        <f>VLOOKUP(B67,Sheet3!$C$3:$G$7520,5,FALSE)</f>
        <v>ASIANPAINT-BOM</v>
      </c>
      <c r="D67" s="4" t="str">
        <f t="shared" si="54"/>
        <v>ASIANPAINT-BOM,</v>
      </c>
      <c r="F67" s="4" t="s">
        <v>22058</v>
      </c>
      <c r="G67" s="4">
        <f t="shared" si="15"/>
        <v>0</v>
      </c>
      <c r="H67" s="4">
        <f t="shared" si="55"/>
        <v>0</v>
      </c>
      <c r="I67" s="4">
        <f t="shared" si="56"/>
        <v>0</v>
      </c>
      <c r="J67" s="4">
        <f t="shared" si="57"/>
        <v>1</v>
      </c>
      <c r="K67" s="4">
        <f t="shared" si="58"/>
        <v>0</v>
      </c>
      <c r="L67" s="4">
        <f t="shared" si="59"/>
        <v>0</v>
      </c>
      <c r="M67" s="4">
        <f t="shared" si="60"/>
        <v>0</v>
      </c>
      <c r="N67" s="4">
        <f t="shared" si="61"/>
        <v>0</v>
      </c>
      <c r="O67" s="4">
        <f t="shared" si="62"/>
        <v>0</v>
      </c>
      <c r="P67" s="4">
        <f t="shared" si="63"/>
        <v>0</v>
      </c>
      <c r="Q67" s="4">
        <f t="shared" ref="Q67:Q130" si="64">IFERROR(IF(VLOOKUP(F67,$C$314:$C$343,1,0)=F67,1,0),0)</f>
        <v>0</v>
      </c>
      <c r="R67" s="4">
        <f t="shared" si="26"/>
        <v>1</v>
      </c>
      <c r="T67" s="4">
        <f>IF(SUM($S67:S67)&gt;0,IF(AND(G67=1,F67&lt;&gt;1),1,IF(AND(G67=0,F67&lt;&gt;0),-1,0)),IF(AND(G67=1,F67&lt;&gt;1),1,0))</f>
        <v>0</v>
      </c>
      <c r="U67" s="4">
        <f>IF(SUM($S67:T67)&gt;0,IF(AND(H67=1,G67&lt;&gt;1),1,IF(AND(H67=0,G67&lt;&gt;0),-1,0)),IF(AND(H67=1,G67&lt;&gt;1),1,0))</f>
        <v>0</v>
      </c>
      <c r="V67" s="4">
        <f>IF(SUM($S67:U67)&gt;0,IF(AND(I67=1,H67&lt;&gt;1),1,IF(AND(I67=0,H67&lt;&gt;0),-1,0)),IF(AND(I67=1,H67&lt;&gt;1),1,0))</f>
        <v>0</v>
      </c>
      <c r="W67" s="4">
        <f>IF(SUM($S67:V67)&gt;0,IF(AND(J67=1,I67&lt;&gt;1),1,IF(AND(J67=0,I67&lt;&gt;0),-1,0)),IF(AND(J67=1,I67&lt;&gt;1),1,0))</f>
        <v>1</v>
      </c>
      <c r="X67" s="4">
        <f>IF(SUM($S67:W67)&gt;0,IF(AND(K67=1,J67&lt;&gt;1),1,IF(AND(K67=0,J67&lt;&gt;0),-1,0)),IF(AND(K67=1,J67&lt;&gt;1),1,0))</f>
        <v>-1</v>
      </c>
      <c r="Y67" s="4">
        <f>IF(SUM($S67:X67)&gt;0,IF(AND(L67=1,K67&lt;&gt;1),1,IF(AND(L67=0,K67&lt;&gt;0),-1,0)),IF(AND(L67=1,K67&lt;&gt;1),1,0))</f>
        <v>0</v>
      </c>
      <c r="Z67" s="4">
        <f>IF(SUM($S67:Y67)&gt;0,IF(AND(M67=1,L67&lt;&gt;1),1,IF(AND(M67=0,L67&lt;&gt;0),-1,0)),IF(AND(M67=1,L67&lt;&gt;1),1,0))</f>
        <v>0</v>
      </c>
      <c r="AA67" s="4">
        <f>IF(SUM($S67:Z67)&gt;0,IF(AND(N67=1,M67&lt;&gt;1),1,IF(AND(N67=0,M67&lt;&gt;0),-1,0)),IF(AND(N67=1,M67&lt;&gt;1),1,0))</f>
        <v>0</v>
      </c>
      <c r="AB67" s="4">
        <f>IF(SUM($S67:AA67)&gt;0,IF(AND(O67=1,N67&lt;&gt;1),1,IF(AND(O67=0,N67&lt;&gt;0),-1,0)),IF(AND(O67=1,N67&lt;&gt;1),1,0))</f>
        <v>0</v>
      </c>
      <c r="AC67" s="4">
        <f>IF(SUM($S67:AB67)&gt;0,IF(AND(P67=1,O67&lt;&gt;1),1,IF(AND(P67=0,O67&lt;&gt;0),-1,0)),IF(AND(P67=1,O67&lt;&gt;1),1,0))</f>
        <v>0</v>
      </c>
      <c r="AD67" s="4">
        <f>IF(SUM($S67:AC67)&gt;0,IF(AND(Q67=1,P67&lt;&gt;1),1,IF(AND(Q67=0,P67&lt;&gt;0),-1,0)),IF(AND(Q67=1,P67&lt;&gt;1),1,0))</f>
        <v>0</v>
      </c>
      <c r="AE67" s="4">
        <f>IF(SUM($S67:AD67)&gt;0,IF(AND(R67=1,Q67&lt;&gt;1),1,IF(AND(R67=0,Q67&lt;&gt;0),-1,0)),IF(AND(R67=1,Q67&lt;&gt;1),1,0))</f>
        <v>1</v>
      </c>
      <c r="AF67" s="4">
        <f t="shared" si="27"/>
        <v>2</v>
      </c>
      <c r="AH67" s="4" t="str">
        <f t="shared" ref="AH67:AH98" si="65">IF(T67&lt;&gt;0,T$178,"")</f>
        <v/>
      </c>
      <c r="AI67" s="4" t="str">
        <f t="shared" ref="AI67:AI98" si="66">IF(U67&lt;&gt;0,U$178,"")</f>
        <v/>
      </c>
      <c r="AJ67" s="4" t="str">
        <f t="shared" ref="AJ67:AJ98" si="67">IF(V67&lt;&gt;0,V$178,"")</f>
        <v/>
      </c>
      <c r="AK67" s="4">
        <f t="shared" ref="AK67:AK98" si="68">IF(W67&lt;&gt;0,W$178,"")</f>
        <v>1110701</v>
      </c>
      <c r="AL67" s="4">
        <f t="shared" ref="AL67:AL98" si="69">IF(X67&lt;&gt;0,X$178,"")</f>
        <v>1120701</v>
      </c>
      <c r="AM67" s="4" t="str">
        <f t="shared" ref="AM67:AM98" si="70">IF(Y67&lt;&gt;0,Y$178,"")</f>
        <v/>
      </c>
      <c r="AN67" s="4" t="str">
        <f t="shared" ref="AN67:AN98" si="71">IF(Z67&lt;&gt;0,Z$178,"")</f>
        <v/>
      </c>
      <c r="AO67" s="4" t="str">
        <f t="shared" ref="AO67:AO98" si="72">IF(AA67&lt;&gt;0,AA$178,"")</f>
        <v/>
      </c>
      <c r="AP67" s="4" t="str">
        <f t="shared" ref="AP67:AP98" si="73">IF(AB67&lt;&gt;0,AB$178,"")</f>
        <v/>
      </c>
      <c r="AQ67" s="4" t="str">
        <f t="shared" ref="AQ67:AQ98" si="74">IF(AC67&lt;&gt;0,AC$178,"")</f>
        <v/>
      </c>
      <c r="AR67" s="4" t="str">
        <f t="shared" ref="AR67:AR98" si="75">IF(AD67&lt;&gt;0,AD$178,"")</f>
        <v/>
      </c>
      <c r="AS67" s="4">
        <f t="shared" ref="AS67:AS98" si="76">IF(AE67&lt;&gt;0,AE$178,"")</f>
        <v>1190701</v>
      </c>
      <c r="AT67" s="4">
        <f t="shared" si="28"/>
        <v>1200701</v>
      </c>
      <c r="AV67" s="4">
        <f>COUNT($AH67:AH67)</f>
        <v>0</v>
      </c>
      <c r="AW67" s="4">
        <f>COUNT($AH67:AI67)</f>
        <v>0</v>
      </c>
      <c r="AX67" s="4">
        <f>COUNT($AH67:AJ67)</f>
        <v>0</v>
      </c>
      <c r="AY67" s="4">
        <f>COUNT($AH67:AK67)</f>
        <v>1</v>
      </c>
      <c r="AZ67" s="4">
        <f>COUNT($AH67:AL67)</f>
        <v>2</v>
      </c>
      <c r="BA67" s="4">
        <f>COUNT($AH67:AM67)</f>
        <v>2</v>
      </c>
      <c r="BB67" s="4">
        <f>COUNT($AH67:AN67)</f>
        <v>2</v>
      </c>
      <c r="BC67" s="4">
        <f>COUNT($AH67:AO67)</f>
        <v>2</v>
      </c>
      <c r="BD67" s="4">
        <f>COUNT($AH67:AP67)</f>
        <v>2</v>
      </c>
      <c r="BE67" s="4">
        <f>COUNT($AH67:AQ67)</f>
        <v>2</v>
      </c>
      <c r="BF67" s="4">
        <f>COUNT($AH67:AR67)</f>
        <v>2</v>
      </c>
      <c r="BG67" s="4">
        <f>COUNT($AH67:AS67)</f>
        <v>3</v>
      </c>
      <c r="BH67" s="4">
        <f t="shared" si="29"/>
        <v>4</v>
      </c>
      <c r="BJ67" s="4">
        <f>IFERROR(HLOOKUP(BJ$1,$AV67:$BG$178,ROWS($AV67:$AV$178),0),"")</f>
        <v>1110701</v>
      </c>
      <c r="BK67" s="4">
        <f>IFERROR(HLOOKUP(BK$1,$AV67:$BH$178,ROWS($AV67:$AV$178),0),"")</f>
        <v>1120701</v>
      </c>
      <c r="BL67" s="4">
        <f>IFERROR(HLOOKUP(BL$1,$AV67:$BG$178,ROWS($AV67:$AV$178),0),"")</f>
        <v>1190701</v>
      </c>
      <c r="BM67" s="4">
        <f>IFERROR(HLOOKUP(BM$1,$AV67:$BH$178,ROWS($AV67:$AV$178),0),"")</f>
        <v>1200701</v>
      </c>
      <c r="BN67" s="4" t="str">
        <f>IFERROR(HLOOKUP(BN$1,$AV67:$BG$178,ROWS($AV67:$AV$178),0),"")</f>
        <v/>
      </c>
      <c r="BO67" s="4" t="str">
        <f>IFERROR(HLOOKUP(BO$1,$AV67:$BH$178,ROWS($AV67:$AV$178),0),"")</f>
        <v/>
      </c>
      <c r="BT67" s="4" t="str">
        <f t="shared" si="30"/>
        <v>if(Name() == ~SANDUMA-BOM~) { includeOK = (DateNum() &gt;= 1110701 AND DateNum() &lt; 1120701) OR (DateNum() &gt;= 1190701 AND DateNum() &lt; 1200701); }</v>
      </c>
    </row>
    <row r="68" spans="2:72" x14ac:dyDescent="0.45">
      <c r="B68" s="4" t="str">
        <f>[1]Backtest!$AJ18</f>
        <v>Spectacle Ventures Ltd.</v>
      </c>
      <c r="C68" s="4" t="str">
        <f>VLOOKUP(B68,Sheet3!$C$3:$G$7520,5,FALSE)</f>
        <v>SPECTACLE-BOM</v>
      </c>
      <c r="D68" s="4" t="str">
        <f t="shared" si="54"/>
        <v>SPECTACLE-BOM,</v>
      </c>
      <c r="F68" s="4" t="s">
        <v>20126</v>
      </c>
      <c r="G68" s="4">
        <f t="shared" ref="G68:G131" si="77">IFERROR(IF(VLOOKUP(F68,$C$3:$C$32,1,0)=F68,1,0),0)</f>
        <v>0</v>
      </c>
      <c r="H68" s="4">
        <f t="shared" si="55"/>
        <v>0</v>
      </c>
      <c r="I68" s="4">
        <f t="shared" si="56"/>
        <v>0</v>
      </c>
      <c r="J68" s="4">
        <f t="shared" si="57"/>
        <v>1</v>
      </c>
      <c r="K68" s="4">
        <f t="shared" si="58"/>
        <v>0</v>
      </c>
      <c r="L68" s="4">
        <f t="shared" si="59"/>
        <v>0</v>
      </c>
      <c r="M68" s="4">
        <f t="shared" si="60"/>
        <v>0</v>
      </c>
      <c r="N68" s="4">
        <f t="shared" si="61"/>
        <v>0</v>
      </c>
      <c r="O68" s="4">
        <f t="shared" si="62"/>
        <v>0</v>
      </c>
      <c r="P68" s="4">
        <f t="shared" si="63"/>
        <v>0</v>
      </c>
      <c r="Q68" s="4">
        <f t="shared" si="64"/>
        <v>0</v>
      </c>
      <c r="R68" s="4">
        <f t="shared" ref="R68:R131" si="78">IFERROR(IF(VLOOKUP(F68,$C$345:$C$374,1,0)=F68,1,0),0)</f>
        <v>0</v>
      </c>
      <c r="T68" s="4">
        <f>IF(SUM($S68:S68)&gt;0,IF(AND(G68=1,F68&lt;&gt;1),1,IF(AND(G68=0,F68&lt;&gt;0),-1,0)),IF(AND(G68=1,F68&lt;&gt;1),1,0))</f>
        <v>0</v>
      </c>
      <c r="U68" s="4">
        <f>IF(SUM($S68:T68)&gt;0,IF(AND(H68=1,G68&lt;&gt;1),1,IF(AND(H68=0,G68&lt;&gt;0),-1,0)),IF(AND(H68=1,G68&lt;&gt;1),1,0))</f>
        <v>0</v>
      </c>
      <c r="V68" s="4">
        <f>IF(SUM($S68:U68)&gt;0,IF(AND(I68=1,H68&lt;&gt;1),1,IF(AND(I68=0,H68&lt;&gt;0),-1,0)),IF(AND(I68=1,H68&lt;&gt;1),1,0))</f>
        <v>0</v>
      </c>
      <c r="W68" s="4">
        <f>IF(SUM($S68:V68)&gt;0,IF(AND(J68=1,I68&lt;&gt;1),1,IF(AND(J68=0,I68&lt;&gt;0),-1,0)),IF(AND(J68=1,I68&lt;&gt;1),1,0))</f>
        <v>1</v>
      </c>
      <c r="X68" s="4">
        <f>IF(SUM($S68:W68)&gt;0,IF(AND(K68=1,J68&lt;&gt;1),1,IF(AND(K68=0,J68&lt;&gt;0),-1,0)),IF(AND(K68=1,J68&lt;&gt;1),1,0))</f>
        <v>-1</v>
      </c>
      <c r="Y68" s="4">
        <f>IF(SUM($S68:X68)&gt;0,IF(AND(L68=1,K68&lt;&gt;1),1,IF(AND(L68=0,K68&lt;&gt;0),-1,0)),IF(AND(L68=1,K68&lt;&gt;1),1,0))</f>
        <v>0</v>
      </c>
      <c r="Z68" s="4">
        <f>IF(SUM($S68:Y68)&gt;0,IF(AND(M68=1,L68&lt;&gt;1),1,IF(AND(M68=0,L68&lt;&gt;0),-1,0)),IF(AND(M68=1,L68&lt;&gt;1),1,0))</f>
        <v>0</v>
      </c>
      <c r="AA68" s="4">
        <f>IF(SUM($S68:Z68)&gt;0,IF(AND(N68=1,M68&lt;&gt;1),1,IF(AND(N68=0,M68&lt;&gt;0),-1,0)),IF(AND(N68=1,M68&lt;&gt;1),1,0))</f>
        <v>0</v>
      </c>
      <c r="AB68" s="4">
        <f>IF(SUM($S68:AA68)&gt;0,IF(AND(O68=1,N68&lt;&gt;1),1,IF(AND(O68=0,N68&lt;&gt;0),-1,0)),IF(AND(O68=1,N68&lt;&gt;1),1,0))</f>
        <v>0</v>
      </c>
      <c r="AC68" s="4">
        <f>IF(SUM($S68:AB68)&gt;0,IF(AND(P68=1,O68&lt;&gt;1),1,IF(AND(P68=0,O68&lt;&gt;0),-1,0)),IF(AND(P68=1,O68&lt;&gt;1),1,0))</f>
        <v>0</v>
      </c>
      <c r="AD68" s="4">
        <f>IF(SUM($S68:AC68)&gt;0,IF(AND(Q68=1,P68&lt;&gt;1),1,IF(AND(Q68=0,P68&lt;&gt;0),-1,0)),IF(AND(Q68=1,P68&lt;&gt;1),1,0))</f>
        <v>0</v>
      </c>
      <c r="AE68" s="4">
        <f>IF(SUM($S68:AD68)&gt;0,IF(AND(R68=1,Q68&lt;&gt;1),1,IF(AND(R68=0,Q68&lt;&gt;0),-1,0)),IF(AND(R68=1,Q68&lt;&gt;1),1,0))</f>
        <v>0</v>
      </c>
      <c r="AF68" s="4">
        <f t="shared" ref="AF68:AF131" si="79">COUNTIF(T68:AE68,1)</f>
        <v>1</v>
      </c>
      <c r="AH68" s="4" t="str">
        <f t="shared" si="65"/>
        <v/>
      </c>
      <c r="AI68" s="4" t="str">
        <f t="shared" si="66"/>
        <v/>
      </c>
      <c r="AJ68" s="4" t="str">
        <f t="shared" si="67"/>
        <v/>
      </c>
      <c r="AK68" s="4">
        <f t="shared" si="68"/>
        <v>1110701</v>
      </c>
      <c r="AL68" s="4">
        <f t="shared" si="69"/>
        <v>1120701</v>
      </c>
      <c r="AM68" s="4" t="str">
        <f t="shared" si="70"/>
        <v/>
      </c>
      <c r="AN68" s="4" t="str">
        <f t="shared" si="71"/>
        <v/>
      </c>
      <c r="AO68" s="4" t="str">
        <f t="shared" si="72"/>
        <v/>
      </c>
      <c r="AP68" s="4" t="str">
        <f t="shared" si="73"/>
        <v/>
      </c>
      <c r="AQ68" s="4" t="str">
        <f t="shared" si="74"/>
        <v/>
      </c>
      <c r="AR68" s="4" t="str">
        <f t="shared" si="75"/>
        <v/>
      </c>
      <c r="AS68" s="4" t="str">
        <f t="shared" si="76"/>
        <v/>
      </c>
      <c r="AT68" s="4" t="str">
        <f t="shared" ref="AT68:AT131" si="80">IF(OR(COUNT(AH68:AS68)=1,COUNT(AH68:AS68)=3,COUNT(AH68:AS68)=5),1200701,"")</f>
        <v/>
      </c>
      <c r="AV68" s="4">
        <f>COUNT($AH68:AH68)</f>
        <v>0</v>
      </c>
      <c r="AW68" s="4">
        <f>COUNT($AH68:AI68)</f>
        <v>0</v>
      </c>
      <c r="AX68" s="4">
        <f>COUNT($AH68:AJ68)</f>
        <v>0</v>
      </c>
      <c r="AY68" s="4">
        <f>COUNT($AH68:AK68)</f>
        <v>1</v>
      </c>
      <c r="AZ68" s="4">
        <f>COUNT($AH68:AL68)</f>
        <v>2</v>
      </c>
      <c r="BA68" s="4">
        <f>COUNT($AH68:AM68)</f>
        <v>2</v>
      </c>
      <c r="BB68" s="4">
        <f>COUNT($AH68:AN68)</f>
        <v>2</v>
      </c>
      <c r="BC68" s="4">
        <f>COUNT($AH68:AO68)</f>
        <v>2</v>
      </c>
      <c r="BD68" s="4">
        <f>COUNT($AH68:AP68)</f>
        <v>2</v>
      </c>
      <c r="BE68" s="4">
        <f>COUNT($AH68:AQ68)</f>
        <v>2</v>
      </c>
      <c r="BF68" s="4">
        <f>COUNT($AH68:AR68)</f>
        <v>2</v>
      </c>
      <c r="BG68" s="4">
        <f>COUNT($AH68:AS68)</f>
        <v>2</v>
      </c>
      <c r="BH68" s="4">
        <f t="shared" ref="BH68:BH131" si="81">COUNT(AH68:AT68)</f>
        <v>2</v>
      </c>
      <c r="BJ68" s="4">
        <f>IFERROR(HLOOKUP(BJ$1,$AV68:$BG$178,ROWS($AV68:$AV$178),0),"")</f>
        <v>1110701</v>
      </c>
      <c r="BK68" s="4">
        <f>IFERROR(HLOOKUP(BK$1,$AV68:$BH$178,ROWS($AV68:$AV$178),0),"")</f>
        <v>1120701</v>
      </c>
      <c r="BL68" s="4" t="str">
        <f>IFERROR(HLOOKUP(BL$1,$AV68:$BG$178,ROWS($AV68:$AV$178),0),"")</f>
        <v/>
      </c>
      <c r="BM68" s="4" t="str">
        <f>IFERROR(HLOOKUP(BM$1,$AV68:$BH$178,ROWS($AV68:$AV$178),0),"")</f>
        <v/>
      </c>
      <c r="BN68" s="4" t="str">
        <f>IFERROR(HLOOKUP(BN$1,$AV68:$BG$178,ROWS($AV68:$AV$178),0),"")</f>
        <v/>
      </c>
      <c r="BO68" s="4" t="str">
        <f>IFERROR(HLOOKUP(BO$1,$AV68:$BH$178,ROWS($AV68:$AV$178),0),"")</f>
        <v/>
      </c>
      <c r="BT68" s="4" t="str">
        <f t="shared" ref="BT68:BT131" si="82">"if(Name() == ~"&amp;F68&amp;"~) { includeOK = "&amp;IF(AF68=1,"(DateNum() &gt;= "&amp;BJ68&amp;" AND DateNum() &lt; "&amp;BK68&amp;")",IF(AF68=2,"(DateNum() &gt;= "&amp;BJ68&amp;" AND DateNum() &lt; "&amp;BK68&amp;") OR (DateNum() &gt;= "&amp;BL68&amp;" AND DateNum() &lt; "&amp;BM68&amp;")","(DateNum() &gt;= "&amp;BJ68&amp;" AND DateNum() &lt; "&amp;BK68&amp;") OR (DateNum() &gt;= "&amp;BL68&amp;" AND DateNum() &lt; "&amp;BM68&amp;") OR (DateNum() &gt;= "&amp;BN68&amp;" and DateNum() &lt; "&amp;BO68&amp;" ) "))&amp;"; }"</f>
        <v>if(Name() == ~JINDALPOLY-BOM~) { includeOK = (DateNum() &gt;= 1110701 AND DateNum() &lt; 1120701); }</v>
      </c>
    </row>
    <row r="69" spans="2:72" x14ac:dyDescent="0.45">
      <c r="B69" s="4" t="str">
        <f>[1]Backtest!$AJ19</f>
        <v>TTK Prestige Ltd.</v>
      </c>
      <c r="C69" s="4" t="str">
        <f>VLOOKUP(B69,Sheet3!$C$3:$G$7520,5,FALSE)</f>
        <v>TTKPRESTIG-BOM</v>
      </c>
      <c r="D69" s="4" t="str">
        <f t="shared" si="54"/>
        <v>TTKPRESTIG-BOM,</v>
      </c>
      <c r="F69" s="4" t="s">
        <v>22807</v>
      </c>
      <c r="G69" s="4">
        <f t="shared" si="77"/>
        <v>0</v>
      </c>
      <c r="H69" s="4">
        <f t="shared" si="55"/>
        <v>0</v>
      </c>
      <c r="I69" s="4">
        <f t="shared" si="56"/>
        <v>0</v>
      </c>
      <c r="J69" s="4">
        <f t="shared" si="57"/>
        <v>1</v>
      </c>
      <c r="K69" s="4">
        <f t="shared" si="58"/>
        <v>0</v>
      </c>
      <c r="L69" s="4">
        <f t="shared" si="59"/>
        <v>0</v>
      </c>
      <c r="M69" s="4">
        <f t="shared" si="60"/>
        <v>1</v>
      </c>
      <c r="N69" s="4">
        <f t="shared" si="61"/>
        <v>1</v>
      </c>
      <c r="O69" s="4">
        <f t="shared" si="62"/>
        <v>0</v>
      </c>
      <c r="P69" s="4">
        <f t="shared" si="63"/>
        <v>1</v>
      </c>
      <c r="Q69" s="4">
        <f t="shared" si="64"/>
        <v>1</v>
      </c>
      <c r="R69" s="4">
        <f t="shared" si="78"/>
        <v>1</v>
      </c>
      <c r="T69" s="4">
        <f>IF(SUM($S69:S69)&gt;0,IF(AND(G69=1,F69&lt;&gt;1),1,IF(AND(G69=0,F69&lt;&gt;0),-1,0)),IF(AND(G69=1,F69&lt;&gt;1),1,0))</f>
        <v>0</v>
      </c>
      <c r="U69" s="4">
        <f>IF(SUM($S69:T69)&gt;0,IF(AND(H69=1,G69&lt;&gt;1),1,IF(AND(H69=0,G69&lt;&gt;0),-1,0)),IF(AND(H69=1,G69&lt;&gt;1),1,0))</f>
        <v>0</v>
      </c>
      <c r="V69" s="4">
        <f>IF(SUM($S69:U69)&gt;0,IF(AND(I69=1,H69&lt;&gt;1),1,IF(AND(I69=0,H69&lt;&gt;0),-1,0)),IF(AND(I69=1,H69&lt;&gt;1),1,0))</f>
        <v>0</v>
      </c>
      <c r="W69" s="4">
        <f>IF(SUM($S69:V69)&gt;0,IF(AND(J69=1,I69&lt;&gt;1),1,IF(AND(J69=0,I69&lt;&gt;0),-1,0)),IF(AND(J69=1,I69&lt;&gt;1),1,0))</f>
        <v>1</v>
      </c>
      <c r="X69" s="4">
        <f>IF(SUM($S69:W69)&gt;0,IF(AND(K69=1,J69&lt;&gt;1),1,IF(AND(K69=0,J69&lt;&gt;0),-1,0)),IF(AND(K69=1,J69&lt;&gt;1),1,0))</f>
        <v>-1</v>
      </c>
      <c r="Y69" s="4">
        <f>IF(SUM($S69:X69)&gt;0,IF(AND(L69=1,K69&lt;&gt;1),1,IF(AND(L69=0,K69&lt;&gt;0),-1,0)),IF(AND(L69=1,K69&lt;&gt;1),1,0))</f>
        <v>0</v>
      </c>
      <c r="Z69" s="4">
        <f>IF(SUM($S69:Y69)&gt;0,IF(AND(M69=1,L69&lt;&gt;1),1,IF(AND(M69=0,L69&lt;&gt;0),-1,0)),IF(AND(M69=1,L69&lt;&gt;1),1,0))</f>
        <v>1</v>
      </c>
      <c r="AA69" s="4">
        <f>IF(SUM($S69:Z69)&gt;0,IF(AND(N69=1,M69&lt;&gt;1),1,IF(AND(N69=0,M69&lt;&gt;0),-1,0)),IF(AND(N69=1,M69&lt;&gt;1),1,0))</f>
        <v>0</v>
      </c>
      <c r="AB69" s="4">
        <f>IF(SUM($S69:AA69)&gt;0,IF(AND(O69=1,N69&lt;&gt;1),1,IF(AND(O69=0,N69&lt;&gt;0),-1,0)),IF(AND(O69=1,N69&lt;&gt;1),1,0))</f>
        <v>-1</v>
      </c>
      <c r="AC69" s="4">
        <f>IF(SUM($S69:AB69)&gt;0,IF(AND(P69=1,O69&lt;&gt;1),1,IF(AND(P69=0,O69&lt;&gt;0),-1,0)),IF(AND(P69=1,O69&lt;&gt;1),1,0))</f>
        <v>1</v>
      </c>
      <c r="AD69" s="4">
        <f>IF(SUM($S69:AC69)&gt;0,IF(AND(Q69=1,P69&lt;&gt;1),1,IF(AND(Q69=0,P69&lt;&gt;0),-1,0)),IF(AND(Q69=1,P69&lt;&gt;1),1,0))</f>
        <v>0</v>
      </c>
      <c r="AE69" s="4">
        <f>IF(SUM($S69:AD69)&gt;0,IF(AND(R69=1,Q69&lt;&gt;1),1,IF(AND(R69=0,Q69&lt;&gt;0),-1,0)),IF(AND(R69=1,Q69&lt;&gt;1),1,0))</f>
        <v>0</v>
      </c>
      <c r="AF69" s="4">
        <f t="shared" si="79"/>
        <v>3</v>
      </c>
      <c r="AH69" s="4" t="str">
        <f t="shared" si="65"/>
        <v/>
      </c>
      <c r="AI69" s="4" t="str">
        <f t="shared" si="66"/>
        <v/>
      </c>
      <c r="AJ69" s="4" t="str">
        <f t="shared" si="67"/>
        <v/>
      </c>
      <c r="AK69" s="4">
        <f t="shared" si="68"/>
        <v>1110701</v>
      </c>
      <c r="AL69" s="4">
        <f t="shared" si="69"/>
        <v>1120701</v>
      </c>
      <c r="AM69" s="4" t="str">
        <f t="shared" si="70"/>
        <v/>
      </c>
      <c r="AN69" s="4">
        <f t="shared" si="71"/>
        <v>1140701</v>
      </c>
      <c r="AO69" s="4" t="str">
        <f t="shared" si="72"/>
        <v/>
      </c>
      <c r="AP69" s="4">
        <f t="shared" si="73"/>
        <v>1160701</v>
      </c>
      <c r="AQ69" s="4">
        <f t="shared" si="74"/>
        <v>1170701</v>
      </c>
      <c r="AR69" s="4" t="str">
        <f t="shared" si="75"/>
        <v/>
      </c>
      <c r="AS69" s="4" t="str">
        <f t="shared" si="76"/>
        <v/>
      </c>
      <c r="AT69" s="4">
        <f t="shared" si="80"/>
        <v>1200701</v>
      </c>
      <c r="AV69" s="4">
        <f>COUNT($AH69:AH69)</f>
        <v>0</v>
      </c>
      <c r="AW69" s="4">
        <f>COUNT($AH69:AI69)</f>
        <v>0</v>
      </c>
      <c r="AX69" s="4">
        <f>COUNT($AH69:AJ69)</f>
        <v>0</v>
      </c>
      <c r="AY69" s="4">
        <f>COUNT($AH69:AK69)</f>
        <v>1</v>
      </c>
      <c r="AZ69" s="4">
        <f>COUNT($AH69:AL69)</f>
        <v>2</v>
      </c>
      <c r="BA69" s="4">
        <f>COUNT($AH69:AM69)</f>
        <v>2</v>
      </c>
      <c r="BB69" s="4">
        <f>COUNT($AH69:AN69)</f>
        <v>3</v>
      </c>
      <c r="BC69" s="4">
        <f>COUNT($AH69:AO69)</f>
        <v>3</v>
      </c>
      <c r="BD69" s="4">
        <f>COUNT($AH69:AP69)</f>
        <v>4</v>
      </c>
      <c r="BE69" s="4">
        <f>COUNT($AH69:AQ69)</f>
        <v>5</v>
      </c>
      <c r="BF69" s="4">
        <f>COUNT($AH69:AR69)</f>
        <v>5</v>
      </c>
      <c r="BG69" s="4">
        <f>COUNT($AH69:AS69)</f>
        <v>5</v>
      </c>
      <c r="BH69" s="4">
        <f t="shared" si="81"/>
        <v>6</v>
      </c>
      <c r="BJ69" s="4">
        <f>IFERROR(HLOOKUP(BJ$1,$AV69:$BG$178,ROWS($AV69:$AV$178),0),"")</f>
        <v>1110701</v>
      </c>
      <c r="BK69" s="4">
        <f>IFERROR(HLOOKUP(BK$1,$AV69:$BH$178,ROWS($AV69:$AV$178),0),"")</f>
        <v>1120701</v>
      </c>
      <c r="BL69" s="4">
        <f>IFERROR(HLOOKUP(BL$1,$AV69:$BG$178,ROWS($AV69:$AV$178),0),"")</f>
        <v>1140701</v>
      </c>
      <c r="BM69" s="4">
        <f>IFERROR(HLOOKUP(BM$1,$AV69:$BH$178,ROWS($AV69:$AV$178),0),"")</f>
        <v>1160701</v>
      </c>
      <c r="BN69" s="4">
        <f>IFERROR(HLOOKUP(BN$1,$AV69:$BG$178,ROWS($AV69:$AV$178),0),"")</f>
        <v>1170701</v>
      </c>
      <c r="BO69" s="4">
        <f>IFERROR(HLOOKUP(BO$1,$AV69:$BH$178,ROWS($AV69:$AV$178),0),"")</f>
        <v>1200701</v>
      </c>
      <c r="BT69" s="4" t="str">
        <f t="shared" si="82"/>
        <v>if(Name() == ~SWARAJENG-BOM~) { includeOK = (DateNum() &gt;= 1110701 AND DateNum() &lt; 1120701) OR (DateNum() &gt;= 1140701 AND DateNum() &lt; 1160701) OR (DateNum() &gt;= 1170701 and DateNum() &lt; 1200701 ) ; }</v>
      </c>
    </row>
    <row r="70" spans="2:72" x14ac:dyDescent="0.45">
      <c r="B70" s="4" t="str">
        <f>[1]Backtest!$AJ20</f>
        <v>Whirlpool Of India Ltd.</v>
      </c>
      <c r="C70" s="4" t="str">
        <f>VLOOKUP(B70,Sheet3!$C$3:$G$7520,5,FALSE)</f>
        <v>WHIRLPOOL-BOM</v>
      </c>
      <c r="D70" s="4" t="str">
        <f t="shared" si="54"/>
        <v>WHIRLPOOL-BOM,</v>
      </c>
      <c r="F70" s="4" t="s">
        <v>20883</v>
      </c>
      <c r="G70" s="4">
        <f t="shared" si="77"/>
        <v>0</v>
      </c>
      <c r="H70" s="4">
        <f t="shared" si="55"/>
        <v>0</v>
      </c>
      <c r="I70" s="4">
        <f t="shared" si="56"/>
        <v>0</v>
      </c>
      <c r="J70" s="4">
        <f t="shared" si="57"/>
        <v>1</v>
      </c>
      <c r="K70" s="4">
        <f t="shared" si="58"/>
        <v>0</v>
      </c>
      <c r="L70" s="4">
        <f t="shared" si="59"/>
        <v>0</v>
      </c>
      <c r="M70" s="4">
        <f t="shared" si="60"/>
        <v>0</v>
      </c>
      <c r="N70" s="4">
        <f t="shared" si="61"/>
        <v>0</v>
      </c>
      <c r="O70" s="4">
        <f t="shared" si="62"/>
        <v>0</v>
      </c>
      <c r="P70" s="4">
        <f t="shared" si="63"/>
        <v>0</v>
      </c>
      <c r="Q70" s="4">
        <f t="shared" si="64"/>
        <v>0</v>
      </c>
      <c r="R70" s="4">
        <f t="shared" si="78"/>
        <v>0</v>
      </c>
      <c r="T70" s="4">
        <f>IF(SUM($S70:S70)&gt;0,IF(AND(G70=1,F70&lt;&gt;1),1,IF(AND(G70=0,F70&lt;&gt;0),-1,0)),IF(AND(G70=1,F70&lt;&gt;1),1,0))</f>
        <v>0</v>
      </c>
      <c r="U70" s="4">
        <f>IF(SUM($S70:T70)&gt;0,IF(AND(H70=1,G70&lt;&gt;1),1,IF(AND(H70=0,G70&lt;&gt;0),-1,0)),IF(AND(H70=1,G70&lt;&gt;1),1,0))</f>
        <v>0</v>
      </c>
      <c r="V70" s="4">
        <f>IF(SUM($S70:U70)&gt;0,IF(AND(I70=1,H70&lt;&gt;1),1,IF(AND(I70=0,H70&lt;&gt;0),-1,0)),IF(AND(I70=1,H70&lt;&gt;1),1,0))</f>
        <v>0</v>
      </c>
      <c r="W70" s="4">
        <f>IF(SUM($S70:V70)&gt;0,IF(AND(J70=1,I70&lt;&gt;1),1,IF(AND(J70=0,I70&lt;&gt;0),-1,0)),IF(AND(J70=1,I70&lt;&gt;1),1,0))</f>
        <v>1</v>
      </c>
      <c r="X70" s="4">
        <f>IF(SUM($S70:W70)&gt;0,IF(AND(K70=1,J70&lt;&gt;1),1,IF(AND(K70=0,J70&lt;&gt;0),-1,0)),IF(AND(K70=1,J70&lt;&gt;1),1,0))</f>
        <v>-1</v>
      </c>
      <c r="Y70" s="4">
        <f>IF(SUM($S70:X70)&gt;0,IF(AND(L70=1,K70&lt;&gt;1),1,IF(AND(L70=0,K70&lt;&gt;0),-1,0)),IF(AND(L70=1,K70&lt;&gt;1),1,0))</f>
        <v>0</v>
      </c>
      <c r="Z70" s="4">
        <f>IF(SUM($S70:Y70)&gt;0,IF(AND(M70=1,L70&lt;&gt;1),1,IF(AND(M70=0,L70&lt;&gt;0),-1,0)),IF(AND(M70=1,L70&lt;&gt;1),1,0))</f>
        <v>0</v>
      </c>
      <c r="AA70" s="4">
        <f>IF(SUM($S70:Z70)&gt;0,IF(AND(N70=1,M70&lt;&gt;1),1,IF(AND(N70=0,M70&lt;&gt;0),-1,0)),IF(AND(N70=1,M70&lt;&gt;1),1,0))</f>
        <v>0</v>
      </c>
      <c r="AB70" s="4">
        <f>IF(SUM($S70:AA70)&gt;0,IF(AND(O70=1,N70&lt;&gt;1),1,IF(AND(O70=0,N70&lt;&gt;0),-1,0)),IF(AND(O70=1,N70&lt;&gt;1),1,0))</f>
        <v>0</v>
      </c>
      <c r="AC70" s="4">
        <f>IF(SUM($S70:AB70)&gt;0,IF(AND(P70=1,O70&lt;&gt;1),1,IF(AND(P70=0,O70&lt;&gt;0),-1,0)),IF(AND(P70=1,O70&lt;&gt;1),1,0))</f>
        <v>0</v>
      </c>
      <c r="AD70" s="4">
        <f>IF(SUM($S70:AC70)&gt;0,IF(AND(Q70=1,P70&lt;&gt;1),1,IF(AND(Q70=0,P70&lt;&gt;0),-1,0)),IF(AND(Q70=1,P70&lt;&gt;1),1,0))</f>
        <v>0</v>
      </c>
      <c r="AE70" s="4">
        <f>IF(SUM($S70:AD70)&gt;0,IF(AND(R70=1,Q70&lt;&gt;1),1,IF(AND(R70=0,Q70&lt;&gt;0),-1,0)),IF(AND(R70=1,Q70&lt;&gt;1),1,0))</f>
        <v>0</v>
      </c>
      <c r="AF70" s="4">
        <f t="shared" si="79"/>
        <v>1</v>
      </c>
      <c r="AH70" s="4" t="str">
        <f t="shared" si="65"/>
        <v/>
      </c>
      <c r="AI70" s="4" t="str">
        <f t="shared" si="66"/>
        <v/>
      </c>
      <c r="AJ70" s="4" t="str">
        <f t="shared" si="67"/>
        <v/>
      </c>
      <c r="AK70" s="4">
        <f t="shared" si="68"/>
        <v>1110701</v>
      </c>
      <c r="AL70" s="4">
        <f t="shared" si="69"/>
        <v>1120701</v>
      </c>
      <c r="AM70" s="4" t="str">
        <f t="shared" si="70"/>
        <v/>
      </c>
      <c r="AN70" s="4" t="str">
        <f t="shared" si="71"/>
        <v/>
      </c>
      <c r="AO70" s="4" t="str">
        <f t="shared" si="72"/>
        <v/>
      </c>
      <c r="AP70" s="4" t="str">
        <f t="shared" si="73"/>
        <v/>
      </c>
      <c r="AQ70" s="4" t="str">
        <f t="shared" si="74"/>
        <v/>
      </c>
      <c r="AR70" s="4" t="str">
        <f t="shared" si="75"/>
        <v/>
      </c>
      <c r="AS70" s="4" t="str">
        <f t="shared" si="76"/>
        <v/>
      </c>
      <c r="AT70" s="4" t="str">
        <f t="shared" si="80"/>
        <v/>
      </c>
      <c r="AV70" s="4">
        <f>COUNT($AH70:AH70)</f>
        <v>0</v>
      </c>
      <c r="AW70" s="4">
        <f>COUNT($AH70:AI70)</f>
        <v>0</v>
      </c>
      <c r="AX70" s="4">
        <f>COUNT($AH70:AJ70)</f>
        <v>0</v>
      </c>
      <c r="AY70" s="4">
        <f>COUNT($AH70:AK70)</f>
        <v>1</v>
      </c>
      <c r="AZ70" s="4">
        <f>COUNT($AH70:AL70)</f>
        <v>2</v>
      </c>
      <c r="BA70" s="4">
        <f>COUNT($AH70:AM70)</f>
        <v>2</v>
      </c>
      <c r="BB70" s="4">
        <f>COUNT($AH70:AN70)</f>
        <v>2</v>
      </c>
      <c r="BC70" s="4">
        <f>COUNT($AH70:AO70)</f>
        <v>2</v>
      </c>
      <c r="BD70" s="4">
        <f>COUNT($AH70:AP70)</f>
        <v>2</v>
      </c>
      <c r="BE70" s="4">
        <f>COUNT($AH70:AQ70)</f>
        <v>2</v>
      </c>
      <c r="BF70" s="4">
        <f>COUNT($AH70:AR70)</f>
        <v>2</v>
      </c>
      <c r="BG70" s="4">
        <f>COUNT($AH70:AS70)</f>
        <v>2</v>
      </c>
      <c r="BH70" s="4">
        <f t="shared" si="81"/>
        <v>2</v>
      </c>
      <c r="BJ70" s="4">
        <f>IFERROR(HLOOKUP(BJ$1,$AV70:$BG$178,ROWS($AV70:$AV$178),0),"")</f>
        <v>1110701</v>
      </c>
      <c r="BK70" s="4">
        <f>IFERROR(HLOOKUP(BK$1,$AV70:$BH$178,ROWS($AV70:$AV$178),0),"")</f>
        <v>1120701</v>
      </c>
      <c r="BL70" s="4" t="str">
        <f>IFERROR(HLOOKUP(BL$1,$AV70:$BG$178,ROWS($AV70:$AV$178),0),"")</f>
        <v/>
      </c>
      <c r="BM70" s="4" t="str">
        <f>IFERROR(HLOOKUP(BM$1,$AV70:$BH$178,ROWS($AV70:$AV$178),0),"")</f>
        <v/>
      </c>
      <c r="BN70" s="4" t="str">
        <f>IFERROR(HLOOKUP(BN$1,$AV70:$BG$178,ROWS($AV70:$AV$178),0),"")</f>
        <v/>
      </c>
      <c r="BO70" s="4" t="str">
        <f>IFERROR(HLOOKUP(BO$1,$AV70:$BH$178,ROWS($AV70:$AV$178),0),"")</f>
        <v/>
      </c>
      <c r="BT70" s="4" t="str">
        <f t="shared" si="82"/>
        <v>if(Name() == ~MOIL-BOM~) { includeOK = (DateNum() &gt;= 1110701 AND DateNum() &lt; 1120701); }</v>
      </c>
    </row>
    <row r="71" spans="2:72" x14ac:dyDescent="0.45">
      <c r="B71" s="4" t="str">
        <f>[1]Backtest!$AJ21</f>
        <v>Engineers India Ltd.</v>
      </c>
      <c r="C71" s="4" t="str">
        <f>VLOOKUP(B71,Sheet3!$C$3:$G$7520,5,FALSE)</f>
        <v>ENGINERSIN-BOM</v>
      </c>
      <c r="D71" s="4" t="str">
        <f t="shared" si="54"/>
        <v>ENGINERSIN-BOM,</v>
      </c>
      <c r="F71" s="4" t="s">
        <v>22136</v>
      </c>
      <c r="G71" s="4">
        <f t="shared" si="77"/>
        <v>0</v>
      </c>
      <c r="H71" s="4">
        <f t="shared" si="55"/>
        <v>0</v>
      </c>
      <c r="I71" s="4">
        <f t="shared" si="56"/>
        <v>0</v>
      </c>
      <c r="J71" s="4">
        <f t="shared" si="57"/>
        <v>1</v>
      </c>
      <c r="K71" s="4">
        <f t="shared" si="58"/>
        <v>0</v>
      </c>
      <c r="L71" s="4">
        <f t="shared" si="59"/>
        <v>0</v>
      </c>
      <c r="M71" s="4">
        <f t="shared" si="60"/>
        <v>0</v>
      </c>
      <c r="N71" s="4">
        <f t="shared" si="61"/>
        <v>0</v>
      </c>
      <c r="O71" s="4">
        <f t="shared" si="62"/>
        <v>0</v>
      </c>
      <c r="P71" s="4">
        <f t="shared" si="63"/>
        <v>0</v>
      </c>
      <c r="Q71" s="4">
        <f t="shared" si="64"/>
        <v>0</v>
      </c>
      <c r="R71" s="4">
        <f t="shared" si="78"/>
        <v>0</v>
      </c>
      <c r="T71" s="4">
        <f>IF(SUM($S71:S71)&gt;0,IF(AND(G71=1,F71&lt;&gt;1),1,IF(AND(G71=0,F71&lt;&gt;0),-1,0)),IF(AND(G71=1,F71&lt;&gt;1),1,0))</f>
        <v>0</v>
      </c>
      <c r="U71" s="4">
        <f>IF(SUM($S71:T71)&gt;0,IF(AND(H71=1,G71&lt;&gt;1),1,IF(AND(H71=0,G71&lt;&gt;0),-1,0)),IF(AND(H71=1,G71&lt;&gt;1),1,0))</f>
        <v>0</v>
      </c>
      <c r="V71" s="4">
        <f>IF(SUM($S71:U71)&gt;0,IF(AND(I71=1,H71&lt;&gt;1),1,IF(AND(I71=0,H71&lt;&gt;0),-1,0)),IF(AND(I71=1,H71&lt;&gt;1),1,0))</f>
        <v>0</v>
      </c>
      <c r="W71" s="4">
        <f>IF(SUM($S71:V71)&gt;0,IF(AND(J71=1,I71&lt;&gt;1),1,IF(AND(J71=0,I71&lt;&gt;0),-1,0)),IF(AND(J71=1,I71&lt;&gt;1),1,0))</f>
        <v>1</v>
      </c>
      <c r="X71" s="4">
        <f>IF(SUM($S71:W71)&gt;0,IF(AND(K71=1,J71&lt;&gt;1),1,IF(AND(K71=0,J71&lt;&gt;0),-1,0)),IF(AND(K71=1,J71&lt;&gt;1),1,0))</f>
        <v>-1</v>
      </c>
      <c r="Y71" s="4">
        <f>IF(SUM($S71:X71)&gt;0,IF(AND(L71=1,K71&lt;&gt;1),1,IF(AND(L71=0,K71&lt;&gt;0),-1,0)),IF(AND(L71=1,K71&lt;&gt;1),1,0))</f>
        <v>0</v>
      </c>
      <c r="Z71" s="4">
        <f>IF(SUM($S71:Y71)&gt;0,IF(AND(M71=1,L71&lt;&gt;1),1,IF(AND(M71=0,L71&lt;&gt;0),-1,0)),IF(AND(M71=1,L71&lt;&gt;1),1,0))</f>
        <v>0</v>
      </c>
      <c r="AA71" s="4">
        <f>IF(SUM($S71:Z71)&gt;0,IF(AND(N71=1,M71&lt;&gt;1),1,IF(AND(N71=0,M71&lt;&gt;0),-1,0)),IF(AND(N71=1,M71&lt;&gt;1),1,0))</f>
        <v>0</v>
      </c>
      <c r="AB71" s="4">
        <f>IF(SUM($S71:AA71)&gt;0,IF(AND(O71=1,N71&lt;&gt;1),1,IF(AND(O71=0,N71&lt;&gt;0),-1,0)),IF(AND(O71=1,N71&lt;&gt;1),1,0))</f>
        <v>0</v>
      </c>
      <c r="AC71" s="4">
        <f>IF(SUM($S71:AB71)&gt;0,IF(AND(P71=1,O71&lt;&gt;1),1,IF(AND(P71=0,O71&lt;&gt;0),-1,0)),IF(AND(P71=1,O71&lt;&gt;1),1,0))</f>
        <v>0</v>
      </c>
      <c r="AD71" s="4">
        <f>IF(SUM($S71:AC71)&gt;0,IF(AND(Q71=1,P71&lt;&gt;1),1,IF(AND(Q71=0,P71&lt;&gt;0),-1,0)),IF(AND(Q71=1,P71&lt;&gt;1),1,0))</f>
        <v>0</v>
      </c>
      <c r="AE71" s="4">
        <f>IF(SUM($S71:AD71)&gt;0,IF(AND(R71=1,Q71&lt;&gt;1),1,IF(AND(R71=0,Q71&lt;&gt;0),-1,0)),IF(AND(R71=1,Q71&lt;&gt;1),1,0))</f>
        <v>0</v>
      </c>
      <c r="AF71" s="4">
        <f t="shared" si="79"/>
        <v>1</v>
      </c>
      <c r="AH71" s="4" t="str">
        <f t="shared" si="65"/>
        <v/>
      </c>
      <c r="AI71" s="4" t="str">
        <f t="shared" si="66"/>
        <v/>
      </c>
      <c r="AJ71" s="4" t="str">
        <f t="shared" si="67"/>
        <v/>
      </c>
      <c r="AK71" s="4">
        <f t="shared" si="68"/>
        <v>1110701</v>
      </c>
      <c r="AL71" s="4">
        <f t="shared" si="69"/>
        <v>1120701</v>
      </c>
      <c r="AM71" s="4" t="str">
        <f t="shared" si="70"/>
        <v/>
      </c>
      <c r="AN71" s="4" t="str">
        <f t="shared" si="71"/>
        <v/>
      </c>
      <c r="AO71" s="4" t="str">
        <f t="shared" si="72"/>
        <v/>
      </c>
      <c r="AP71" s="4" t="str">
        <f t="shared" si="73"/>
        <v/>
      </c>
      <c r="AQ71" s="4" t="str">
        <f t="shared" si="74"/>
        <v/>
      </c>
      <c r="AR71" s="4" t="str">
        <f t="shared" si="75"/>
        <v/>
      </c>
      <c r="AS71" s="4" t="str">
        <f t="shared" si="76"/>
        <v/>
      </c>
      <c r="AT71" s="4" t="str">
        <f t="shared" si="80"/>
        <v/>
      </c>
      <c r="AV71" s="4">
        <f>COUNT($AH71:AH71)</f>
        <v>0</v>
      </c>
      <c r="AW71" s="4">
        <f>COUNT($AH71:AI71)</f>
        <v>0</v>
      </c>
      <c r="AX71" s="4">
        <f>COUNT($AH71:AJ71)</f>
        <v>0</v>
      </c>
      <c r="AY71" s="4">
        <f>COUNT($AH71:AK71)</f>
        <v>1</v>
      </c>
      <c r="AZ71" s="4">
        <f>COUNT($AH71:AL71)</f>
        <v>2</v>
      </c>
      <c r="BA71" s="4">
        <f>COUNT($AH71:AM71)</f>
        <v>2</v>
      </c>
      <c r="BB71" s="4">
        <f>COUNT($AH71:AN71)</f>
        <v>2</v>
      </c>
      <c r="BC71" s="4">
        <f>COUNT($AH71:AO71)</f>
        <v>2</v>
      </c>
      <c r="BD71" s="4">
        <f>COUNT($AH71:AP71)</f>
        <v>2</v>
      </c>
      <c r="BE71" s="4">
        <f>COUNT($AH71:AQ71)</f>
        <v>2</v>
      </c>
      <c r="BF71" s="4">
        <f>COUNT($AH71:AR71)</f>
        <v>2</v>
      </c>
      <c r="BG71" s="4">
        <f>COUNT($AH71:AS71)</f>
        <v>2</v>
      </c>
      <c r="BH71" s="4">
        <f t="shared" si="81"/>
        <v>2</v>
      </c>
      <c r="BJ71" s="4">
        <f>IFERROR(HLOOKUP(BJ$1,$AV71:$BG$178,ROWS($AV71:$AV$178),0),"")</f>
        <v>1110701</v>
      </c>
      <c r="BK71" s="4">
        <f>IFERROR(HLOOKUP(BK$1,$AV71:$BH$178,ROWS($AV71:$AV$178),0),"")</f>
        <v>1120701</v>
      </c>
      <c r="BL71" s="4" t="str">
        <f>IFERROR(HLOOKUP(BL$1,$AV71:$BG$178,ROWS($AV71:$AV$178),0),"")</f>
        <v/>
      </c>
      <c r="BM71" s="4" t="str">
        <f>IFERROR(HLOOKUP(BM$1,$AV71:$BH$178,ROWS($AV71:$AV$178),0),"")</f>
        <v/>
      </c>
      <c r="BN71" s="4" t="str">
        <f>IFERROR(HLOOKUP(BN$1,$AV71:$BG$178,ROWS($AV71:$AV$178),0),"")</f>
        <v/>
      </c>
      <c r="BO71" s="4" t="str">
        <f>IFERROR(HLOOKUP(BO$1,$AV71:$BH$178,ROWS($AV71:$AV$178),0),"")</f>
        <v/>
      </c>
      <c r="BT71" s="4" t="str">
        <f t="shared" si="82"/>
        <v>if(Name() == ~SOTL-BOM~) { includeOK = (DateNum() &gt;= 1110701 AND DateNum() &lt; 1120701); }</v>
      </c>
    </row>
    <row r="72" spans="2:72" x14ac:dyDescent="0.45">
      <c r="B72" s="4" t="str">
        <f>[1]Backtest!$AJ22</f>
        <v>Dabur India Ltd.</v>
      </c>
      <c r="C72" s="4" t="str">
        <f>VLOOKUP(B72,Sheet3!$C$3:$G$7520,5,FALSE)</f>
        <v>DABUR-BOM</v>
      </c>
      <c r="D72" s="4" t="str">
        <f t="shared" si="54"/>
        <v>DABUR-BOM,</v>
      </c>
      <c r="F72" s="4" t="s">
        <v>18876</v>
      </c>
      <c r="G72" s="4">
        <f t="shared" si="77"/>
        <v>0</v>
      </c>
      <c r="H72" s="4">
        <f t="shared" si="55"/>
        <v>0</v>
      </c>
      <c r="I72" s="4">
        <f t="shared" si="56"/>
        <v>0</v>
      </c>
      <c r="J72" s="4">
        <f t="shared" si="57"/>
        <v>1</v>
      </c>
      <c r="K72" s="4">
        <f t="shared" si="58"/>
        <v>0</v>
      </c>
      <c r="L72" s="4">
        <f t="shared" si="59"/>
        <v>0</v>
      </c>
      <c r="M72" s="4">
        <f t="shared" si="60"/>
        <v>0</v>
      </c>
      <c r="N72" s="4">
        <f t="shared" si="61"/>
        <v>1</v>
      </c>
      <c r="O72" s="4">
        <f t="shared" si="62"/>
        <v>0</v>
      </c>
      <c r="P72" s="4">
        <f t="shared" si="63"/>
        <v>0</v>
      </c>
      <c r="Q72" s="4">
        <f t="shared" si="64"/>
        <v>0</v>
      </c>
      <c r="R72" s="4">
        <f t="shared" si="78"/>
        <v>0</v>
      </c>
      <c r="T72" s="4">
        <f>IF(SUM($S72:S72)&gt;0,IF(AND(G72=1,F72&lt;&gt;1),1,IF(AND(G72=0,F72&lt;&gt;0),-1,0)),IF(AND(G72=1,F72&lt;&gt;1),1,0))</f>
        <v>0</v>
      </c>
      <c r="U72" s="4">
        <f>IF(SUM($S72:T72)&gt;0,IF(AND(H72=1,G72&lt;&gt;1),1,IF(AND(H72=0,G72&lt;&gt;0),-1,0)),IF(AND(H72=1,G72&lt;&gt;1),1,0))</f>
        <v>0</v>
      </c>
      <c r="V72" s="4">
        <f>IF(SUM($S72:U72)&gt;0,IF(AND(I72=1,H72&lt;&gt;1),1,IF(AND(I72=0,H72&lt;&gt;0),-1,0)),IF(AND(I72=1,H72&lt;&gt;1),1,0))</f>
        <v>0</v>
      </c>
      <c r="W72" s="4">
        <f>IF(SUM($S72:V72)&gt;0,IF(AND(J72=1,I72&lt;&gt;1),1,IF(AND(J72=0,I72&lt;&gt;0),-1,0)),IF(AND(J72=1,I72&lt;&gt;1),1,0))</f>
        <v>1</v>
      </c>
      <c r="X72" s="4">
        <f>IF(SUM($S72:W72)&gt;0,IF(AND(K72=1,J72&lt;&gt;1),1,IF(AND(K72=0,J72&lt;&gt;0),-1,0)),IF(AND(K72=1,J72&lt;&gt;1),1,0))</f>
        <v>-1</v>
      </c>
      <c r="Y72" s="4">
        <f>IF(SUM($S72:X72)&gt;0,IF(AND(L72=1,K72&lt;&gt;1),1,IF(AND(L72=0,K72&lt;&gt;0),-1,0)),IF(AND(L72=1,K72&lt;&gt;1),1,0))</f>
        <v>0</v>
      </c>
      <c r="Z72" s="4">
        <f>IF(SUM($S72:Y72)&gt;0,IF(AND(M72=1,L72&lt;&gt;1),1,IF(AND(M72=0,L72&lt;&gt;0),-1,0)),IF(AND(M72=1,L72&lt;&gt;1),1,0))</f>
        <v>0</v>
      </c>
      <c r="AA72" s="4">
        <f>IF(SUM($S72:Z72)&gt;0,IF(AND(N72=1,M72&lt;&gt;1),1,IF(AND(N72=0,M72&lt;&gt;0),-1,0)),IF(AND(N72=1,M72&lt;&gt;1),1,0))</f>
        <v>1</v>
      </c>
      <c r="AB72" s="4">
        <f>IF(SUM($S72:AA72)&gt;0,IF(AND(O72=1,N72&lt;&gt;1),1,IF(AND(O72=0,N72&lt;&gt;0),-1,0)),IF(AND(O72=1,N72&lt;&gt;1),1,0))</f>
        <v>-1</v>
      </c>
      <c r="AC72" s="4">
        <f>IF(SUM($S72:AB72)&gt;0,IF(AND(P72=1,O72&lt;&gt;1),1,IF(AND(P72=0,O72&lt;&gt;0),-1,0)),IF(AND(P72=1,O72&lt;&gt;1),1,0))</f>
        <v>0</v>
      </c>
      <c r="AD72" s="4">
        <f>IF(SUM($S72:AC72)&gt;0,IF(AND(Q72=1,P72&lt;&gt;1),1,IF(AND(Q72=0,P72&lt;&gt;0),-1,0)),IF(AND(Q72=1,P72&lt;&gt;1),1,0))</f>
        <v>0</v>
      </c>
      <c r="AE72" s="4">
        <f>IF(SUM($S72:AD72)&gt;0,IF(AND(R72=1,Q72&lt;&gt;1),1,IF(AND(R72=0,Q72&lt;&gt;0),-1,0)),IF(AND(R72=1,Q72&lt;&gt;1),1,0))</f>
        <v>0</v>
      </c>
      <c r="AF72" s="4">
        <f t="shared" si="79"/>
        <v>2</v>
      </c>
      <c r="AH72" s="4" t="str">
        <f t="shared" si="65"/>
        <v/>
      </c>
      <c r="AI72" s="4" t="str">
        <f t="shared" si="66"/>
        <v/>
      </c>
      <c r="AJ72" s="4" t="str">
        <f t="shared" si="67"/>
        <v/>
      </c>
      <c r="AK72" s="4">
        <f t="shared" si="68"/>
        <v>1110701</v>
      </c>
      <c r="AL72" s="4">
        <f t="shared" si="69"/>
        <v>1120701</v>
      </c>
      <c r="AM72" s="4" t="str">
        <f t="shared" si="70"/>
        <v/>
      </c>
      <c r="AN72" s="4" t="str">
        <f t="shared" si="71"/>
        <v/>
      </c>
      <c r="AO72" s="4">
        <f t="shared" si="72"/>
        <v>1150701</v>
      </c>
      <c r="AP72" s="4">
        <f t="shared" si="73"/>
        <v>1160701</v>
      </c>
      <c r="AQ72" s="4" t="str">
        <f t="shared" si="74"/>
        <v/>
      </c>
      <c r="AR72" s="4" t="str">
        <f t="shared" si="75"/>
        <v/>
      </c>
      <c r="AS72" s="4" t="str">
        <f t="shared" si="76"/>
        <v/>
      </c>
      <c r="AT72" s="4" t="str">
        <f t="shared" si="80"/>
        <v/>
      </c>
      <c r="AV72" s="4">
        <f>COUNT($AH72:AH72)</f>
        <v>0</v>
      </c>
      <c r="AW72" s="4">
        <f>COUNT($AH72:AI72)</f>
        <v>0</v>
      </c>
      <c r="AX72" s="4">
        <f>COUNT($AH72:AJ72)</f>
        <v>0</v>
      </c>
      <c r="AY72" s="4">
        <f>COUNT($AH72:AK72)</f>
        <v>1</v>
      </c>
      <c r="AZ72" s="4">
        <f>COUNT($AH72:AL72)</f>
        <v>2</v>
      </c>
      <c r="BA72" s="4">
        <f>COUNT($AH72:AM72)</f>
        <v>2</v>
      </c>
      <c r="BB72" s="4">
        <f>COUNT($AH72:AN72)</f>
        <v>2</v>
      </c>
      <c r="BC72" s="4">
        <f>COUNT($AH72:AO72)</f>
        <v>3</v>
      </c>
      <c r="BD72" s="4">
        <f>COUNT($AH72:AP72)</f>
        <v>4</v>
      </c>
      <c r="BE72" s="4">
        <f>COUNT($AH72:AQ72)</f>
        <v>4</v>
      </c>
      <c r="BF72" s="4">
        <f>COUNT($AH72:AR72)</f>
        <v>4</v>
      </c>
      <c r="BG72" s="4">
        <f>COUNT($AH72:AS72)</f>
        <v>4</v>
      </c>
      <c r="BH72" s="4">
        <f t="shared" si="81"/>
        <v>4</v>
      </c>
      <c r="BJ72" s="4">
        <f>IFERROR(HLOOKUP(BJ$1,$AV72:$BG$178,ROWS($AV72:$AV$178),0),"")</f>
        <v>1110701</v>
      </c>
      <c r="BK72" s="4">
        <f>IFERROR(HLOOKUP(BK$1,$AV72:$BH$178,ROWS($AV72:$AV$178),0),"")</f>
        <v>1120701</v>
      </c>
      <c r="BL72" s="4">
        <f>IFERROR(HLOOKUP(BL$1,$AV72:$BG$178,ROWS($AV72:$AV$178),0),"")</f>
        <v>1150701</v>
      </c>
      <c r="BM72" s="4">
        <f>IFERROR(HLOOKUP(BM$1,$AV72:$BH$178,ROWS($AV72:$AV$178),0),"")</f>
        <v>1160701</v>
      </c>
      <c r="BN72" s="4" t="str">
        <f>IFERROR(HLOOKUP(BN$1,$AV72:$BG$178,ROWS($AV72:$AV$178),0),"")</f>
        <v/>
      </c>
      <c r="BO72" s="4" t="str">
        <f>IFERROR(HLOOKUP(BO$1,$AV72:$BH$178,ROWS($AV72:$AV$178),0),"")</f>
        <v/>
      </c>
      <c r="BT72" s="4" t="str">
        <f t="shared" si="82"/>
        <v>if(Name() == ~DBCORP-BOM~) { includeOK = (DateNum() &gt;= 1110701 AND DateNum() &lt; 1120701) OR (DateNum() &gt;= 1150701 AND DateNum() &lt; 1160701); }</v>
      </c>
    </row>
    <row r="73" spans="2:72" x14ac:dyDescent="0.45">
      <c r="B73" s="4" t="str">
        <f>[1]Backtest!$AJ23</f>
        <v>GE Power India Ltd.</v>
      </c>
      <c r="C73" s="4" t="str">
        <f>VLOOKUP(B73,Sheet3!$C$3:$G$7520,5,FALSE)</f>
        <v>GEPIL-BOM</v>
      </c>
      <c r="D73" s="4" t="str">
        <f t="shared" si="54"/>
        <v>GEPIL-BOM,</v>
      </c>
      <c r="F73" s="4" t="s">
        <v>21502</v>
      </c>
      <c r="G73" s="4">
        <f t="shared" si="77"/>
        <v>0</v>
      </c>
      <c r="H73" s="4">
        <f t="shared" si="55"/>
        <v>0</v>
      </c>
      <c r="I73" s="4">
        <f t="shared" si="56"/>
        <v>0</v>
      </c>
      <c r="J73" s="4">
        <f t="shared" si="57"/>
        <v>1</v>
      </c>
      <c r="K73" s="4">
        <f t="shared" si="58"/>
        <v>0</v>
      </c>
      <c r="L73" s="4">
        <f t="shared" si="59"/>
        <v>0</v>
      </c>
      <c r="M73" s="4">
        <f t="shared" si="60"/>
        <v>0</v>
      </c>
      <c r="N73" s="4">
        <f t="shared" si="61"/>
        <v>0</v>
      </c>
      <c r="O73" s="4">
        <f t="shared" si="62"/>
        <v>0</v>
      </c>
      <c r="P73" s="4">
        <f t="shared" si="63"/>
        <v>0</v>
      </c>
      <c r="Q73" s="4">
        <f t="shared" si="64"/>
        <v>0</v>
      </c>
      <c r="R73" s="4">
        <f t="shared" si="78"/>
        <v>0</v>
      </c>
      <c r="T73" s="4">
        <f>IF(SUM($S73:S73)&gt;0,IF(AND(G73=1,F73&lt;&gt;1),1,IF(AND(G73=0,F73&lt;&gt;0),-1,0)),IF(AND(G73=1,F73&lt;&gt;1),1,0))</f>
        <v>0</v>
      </c>
      <c r="U73" s="4">
        <f>IF(SUM($S73:T73)&gt;0,IF(AND(H73=1,G73&lt;&gt;1),1,IF(AND(H73=0,G73&lt;&gt;0),-1,0)),IF(AND(H73=1,G73&lt;&gt;1),1,0))</f>
        <v>0</v>
      </c>
      <c r="V73" s="4">
        <f>IF(SUM($S73:U73)&gt;0,IF(AND(I73=1,H73&lt;&gt;1),1,IF(AND(I73=0,H73&lt;&gt;0),-1,0)),IF(AND(I73=1,H73&lt;&gt;1),1,0))</f>
        <v>0</v>
      </c>
      <c r="W73" s="4">
        <f>IF(SUM($S73:V73)&gt;0,IF(AND(J73=1,I73&lt;&gt;1),1,IF(AND(J73=0,I73&lt;&gt;0),-1,0)),IF(AND(J73=1,I73&lt;&gt;1),1,0))</f>
        <v>1</v>
      </c>
      <c r="X73" s="4">
        <f>IF(SUM($S73:W73)&gt;0,IF(AND(K73=1,J73&lt;&gt;1),1,IF(AND(K73=0,J73&lt;&gt;0),-1,0)),IF(AND(K73=1,J73&lt;&gt;1),1,0))</f>
        <v>-1</v>
      </c>
      <c r="Y73" s="4">
        <f>IF(SUM($S73:X73)&gt;0,IF(AND(L73=1,K73&lt;&gt;1),1,IF(AND(L73=0,K73&lt;&gt;0),-1,0)),IF(AND(L73=1,K73&lt;&gt;1),1,0))</f>
        <v>0</v>
      </c>
      <c r="Z73" s="4">
        <f>IF(SUM($S73:Y73)&gt;0,IF(AND(M73=1,L73&lt;&gt;1),1,IF(AND(M73=0,L73&lt;&gt;0),-1,0)),IF(AND(M73=1,L73&lt;&gt;1),1,0))</f>
        <v>0</v>
      </c>
      <c r="AA73" s="4">
        <f>IF(SUM($S73:Z73)&gt;0,IF(AND(N73=1,M73&lt;&gt;1),1,IF(AND(N73=0,M73&lt;&gt;0),-1,0)),IF(AND(N73=1,M73&lt;&gt;1),1,0))</f>
        <v>0</v>
      </c>
      <c r="AB73" s="4">
        <f>IF(SUM($S73:AA73)&gt;0,IF(AND(O73=1,N73&lt;&gt;1),1,IF(AND(O73=0,N73&lt;&gt;0),-1,0)),IF(AND(O73=1,N73&lt;&gt;1),1,0))</f>
        <v>0</v>
      </c>
      <c r="AC73" s="4">
        <f>IF(SUM($S73:AB73)&gt;0,IF(AND(P73=1,O73&lt;&gt;1),1,IF(AND(P73=0,O73&lt;&gt;0),-1,0)),IF(AND(P73=1,O73&lt;&gt;1),1,0))</f>
        <v>0</v>
      </c>
      <c r="AD73" s="4">
        <f>IF(SUM($S73:AC73)&gt;0,IF(AND(Q73=1,P73&lt;&gt;1),1,IF(AND(Q73=0,P73&lt;&gt;0),-1,0)),IF(AND(Q73=1,P73&lt;&gt;1),1,0))</f>
        <v>0</v>
      </c>
      <c r="AE73" s="4">
        <f>IF(SUM($S73:AD73)&gt;0,IF(AND(R73=1,Q73&lt;&gt;1),1,IF(AND(R73=0,Q73&lt;&gt;0),-1,0)),IF(AND(R73=1,Q73&lt;&gt;1),1,0))</f>
        <v>0</v>
      </c>
      <c r="AF73" s="4">
        <f t="shared" si="79"/>
        <v>1</v>
      </c>
      <c r="AH73" s="4" t="str">
        <f t="shared" si="65"/>
        <v/>
      </c>
      <c r="AI73" s="4" t="str">
        <f t="shared" si="66"/>
        <v/>
      </c>
      <c r="AJ73" s="4" t="str">
        <f t="shared" si="67"/>
        <v/>
      </c>
      <c r="AK73" s="4">
        <f t="shared" si="68"/>
        <v>1110701</v>
      </c>
      <c r="AL73" s="4">
        <f t="shared" si="69"/>
        <v>1120701</v>
      </c>
      <c r="AM73" s="4" t="str">
        <f t="shared" si="70"/>
        <v/>
      </c>
      <c r="AN73" s="4" t="str">
        <f t="shared" si="71"/>
        <v/>
      </c>
      <c r="AO73" s="4" t="str">
        <f t="shared" si="72"/>
        <v/>
      </c>
      <c r="AP73" s="4" t="str">
        <f t="shared" si="73"/>
        <v/>
      </c>
      <c r="AQ73" s="4" t="str">
        <f t="shared" si="74"/>
        <v/>
      </c>
      <c r="AR73" s="4" t="str">
        <f t="shared" si="75"/>
        <v/>
      </c>
      <c r="AS73" s="4" t="str">
        <f t="shared" si="76"/>
        <v/>
      </c>
      <c r="AT73" s="4" t="str">
        <f t="shared" si="80"/>
        <v/>
      </c>
      <c r="AV73" s="4">
        <f>COUNT($AH73:AH73)</f>
        <v>0</v>
      </c>
      <c r="AW73" s="4">
        <f>COUNT($AH73:AI73)</f>
        <v>0</v>
      </c>
      <c r="AX73" s="4">
        <f>COUNT($AH73:AJ73)</f>
        <v>0</v>
      </c>
      <c r="AY73" s="4">
        <f>COUNT($AH73:AK73)</f>
        <v>1</v>
      </c>
      <c r="AZ73" s="4">
        <f>COUNT($AH73:AL73)</f>
        <v>2</v>
      </c>
      <c r="BA73" s="4">
        <f>COUNT($AH73:AM73)</f>
        <v>2</v>
      </c>
      <c r="BB73" s="4">
        <f>COUNT($AH73:AN73)</f>
        <v>2</v>
      </c>
      <c r="BC73" s="4">
        <f>COUNT($AH73:AO73)</f>
        <v>2</v>
      </c>
      <c r="BD73" s="4">
        <f>COUNT($AH73:AP73)</f>
        <v>2</v>
      </c>
      <c r="BE73" s="4">
        <f>COUNT($AH73:AQ73)</f>
        <v>2</v>
      </c>
      <c r="BF73" s="4">
        <f>COUNT($AH73:AR73)</f>
        <v>2</v>
      </c>
      <c r="BG73" s="4">
        <f>COUNT($AH73:AS73)</f>
        <v>2</v>
      </c>
      <c r="BH73" s="4">
        <f t="shared" si="81"/>
        <v>2</v>
      </c>
      <c r="BJ73" s="4">
        <f>IFERROR(HLOOKUP(BJ$1,$AV73:$BG$178,ROWS($AV73:$AV$178),0),"")</f>
        <v>1110701</v>
      </c>
      <c r="BK73" s="4">
        <f>IFERROR(HLOOKUP(BK$1,$AV73:$BH$178,ROWS($AV73:$AV$178),0),"")</f>
        <v>1120701</v>
      </c>
      <c r="BL73" s="4" t="str">
        <f>IFERROR(HLOOKUP(BL$1,$AV73:$BG$178,ROWS($AV73:$AV$178),0),"")</f>
        <v/>
      </c>
      <c r="BM73" s="4" t="str">
        <f>IFERROR(HLOOKUP(BM$1,$AV73:$BH$178,ROWS($AV73:$AV$178),0),"")</f>
        <v/>
      </c>
      <c r="BN73" s="4" t="str">
        <f>IFERROR(HLOOKUP(BN$1,$AV73:$BG$178,ROWS($AV73:$AV$178),0),"")</f>
        <v/>
      </c>
      <c r="BO73" s="4" t="str">
        <f>IFERROR(HLOOKUP(BO$1,$AV73:$BH$178,ROWS($AV73:$AV$178),0),"")</f>
        <v/>
      </c>
      <c r="BT73" s="4" t="str">
        <f t="shared" si="82"/>
        <v>if(Name() == ~POLYPLEX-BOM~) { includeOK = (DateNum() &gt;= 1110701 AND DateNum() &lt; 1120701); }</v>
      </c>
    </row>
    <row r="74" spans="2:72" x14ac:dyDescent="0.45">
      <c r="B74" s="4" t="str">
        <f>[1]Backtest!$AJ24</f>
        <v>Maharashtra Elektrosmelt Ltd. (Amalgamated)</v>
      </c>
      <c r="C74" s="4" t="str">
        <f>VLOOKUP(B74,Sheet3!$C$3:$G$7520,5,FALSE)</f>
        <v>MAHELEK-BOM</v>
      </c>
      <c r="D74" s="4" t="str">
        <f t="shared" si="54"/>
        <v>MAHELEK-BOM,</v>
      </c>
      <c r="F74" s="4" t="s">
        <v>22543</v>
      </c>
      <c r="G74" s="4">
        <f t="shared" si="77"/>
        <v>0</v>
      </c>
      <c r="H74" s="4">
        <f t="shared" si="55"/>
        <v>0</v>
      </c>
      <c r="I74" s="4">
        <f t="shared" si="56"/>
        <v>0</v>
      </c>
      <c r="J74" s="4">
        <f t="shared" si="57"/>
        <v>1</v>
      </c>
      <c r="K74" s="4">
        <f t="shared" si="58"/>
        <v>0</v>
      </c>
      <c r="L74" s="4">
        <f t="shared" si="59"/>
        <v>0</v>
      </c>
      <c r="M74" s="4">
        <f t="shared" si="60"/>
        <v>0</v>
      </c>
      <c r="N74" s="4">
        <f t="shared" si="61"/>
        <v>0</v>
      </c>
      <c r="O74" s="4">
        <f t="shared" si="62"/>
        <v>0</v>
      </c>
      <c r="P74" s="4">
        <f t="shared" si="63"/>
        <v>0</v>
      </c>
      <c r="Q74" s="4">
        <f t="shared" si="64"/>
        <v>0</v>
      </c>
      <c r="R74" s="4">
        <f t="shared" si="78"/>
        <v>0</v>
      </c>
      <c r="T74" s="4">
        <f>IF(SUM($S74:S74)&gt;0,IF(AND(G74=1,F74&lt;&gt;1),1,IF(AND(G74=0,F74&lt;&gt;0),-1,0)),IF(AND(G74=1,F74&lt;&gt;1),1,0))</f>
        <v>0</v>
      </c>
      <c r="U74" s="4">
        <f>IF(SUM($S74:T74)&gt;0,IF(AND(H74=1,G74&lt;&gt;1),1,IF(AND(H74=0,G74&lt;&gt;0),-1,0)),IF(AND(H74=1,G74&lt;&gt;1),1,0))</f>
        <v>0</v>
      </c>
      <c r="V74" s="4">
        <f>IF(SUM($S74:U74)&gt;0,IF(AND(I74=1,H74&lt;&gt;1),1,IF(AND(I74=0,H74&lt;&gt;0),-1,0)),IF(AND(I74=1,H74&lt;&gt;1),1,0))</f>
        <v>0</v>
      </c>
      <c r="W74" s="4">
        <f>IF(SUM($S74:V74)&gt;0,IF(AND(J74=1,I74&lt;&gt;1),1,IF(AND(J74=0,I74&lt;&gt;0),-1,0)),IF(AND(J74=1,I74&lt;&gt;1),1,0))</f>
        <v>1</v>
      </c>
      <c r="X74" s="4">
        <f>IF(SUM($S74:W74)&gt;0,IF(AND(K74=1,J74&lt;&gt;1),1,IF(AND(K74=0,J74&lt;&gt;0),-1,0)),IF(AND(K74=1,J74&lt;&gt;1),1,0))</f>
        <v>-1</v>
      </c>
      <c r="Y74" s="4">
        <f>IF(SUM($S74:X74)&gt;0,IF(AND(L74=1,K74&lt;&gt;1),1,IF(AND(L74=0,K74&lt;&gt;0),-1,0)),IF(AND(L74=1,K74&lt;&gt;1),1,0))</f>
        <v>0</v>
      </c>
      <c r="Z74" s="4">
        <f>IF(SUM($S74:Y74)&gt;0,IF(AND(M74=1,L74&lt;&gt;1),1,IF(AND(M74=0,L74&lt;&gt;0),-1,0)),IF(AND(M74=1,L74&lt;&gt;1),1,0))</f>
        <v>0</v>
      </c>
      <c r="AA74" s="4">
        <f>IF(SUM($S74:Z74)&gt;0,IF(AND(N74=1,M74&lt;&gt;1),1,IF(AND(N74=0,M74&lt;&gt;0),-1,0)),IF(AND(N74=1,M74&lt;&gt;1),1,0))</f>
        <v>0</v>
      </c>
      <c r="AB74" s="4">
        <f>IF(SUM($S74:AA74)&gt;0,IF(AND(O74=1,N74&lt;&gt;1),1,IF(AND(O74=0,N74&lt;&gt;0),-1,0)),IF(AND(O74=1,N74&lt;&gt;1),1,0))</f>
        <v>0</v>
      </c>
      <c r="AC74" s="4">
        <f>IF(SUM($S74:AB74)&gt;0,IF(AND(P74=1,O74&lt;&gt;1),1,IF(AND(P74=0,O74&lt;&gt;0),-1,0)),IF(AND(P74=1,O74&lt;&gt;1),1,0))</f>
        <v>0</v>
      </c>
      <c r="AD74" s="4">
        <f>IF(SUM($S74:AC74)&gt;0,IF(AND(Q74=1,P74&lt;&gt;1),1,IF(AND(Q74=0,P74&lt;&gt;0),-1,0)),IF(AND(Q74=1,P74&lt;&gt;1),1,0))</f>
        <v>0</v>
      </c>
      <c r="AE74" s="4">
        <f>IF(SUM($S74:AD74)&gt;0,IF(AND(R74=1,Q74&lt;&gt;1),1,IF(AND(R74=0,Q74&lt;&gt;0),-1,0)),IF(AND(R74=1,Q74&lt;&gt;1),1,0))</f>
        <v>0</v>
      </c>
      <c r="AF74" s="4">
        <f t="shared" si="79"/>
        <v>1</v>
      </c>
      <c r="AH74" s="4" t="str">
        <f t="shared" si="65"/>
        <v/>
      </c>
      <c r="AI74" s="4" t="str">
        <f t="shared" si="66"/>
        <v/>
      </c>
      <c r="AJ74" s="4" t="str">
        <f t="shared" si="67"/>
        <v/>
      </c>
      <c r="AK74" s="4">
        <f t="shared" si="68"/>
        <v>1110701</v>
      </c>
      <c r="AL74" s="4">
        <f t="shared" si="69"/>
        <v>1120701</v>
      </c>
      <c r="AM74" s="4" t="str">
        <f t="shared" si="70"/>
        <v/>
      </c>
      <c r="AN74" s="4" t="str">
        <f t="shared" si="71"/>
        <v/>
      </c>
      <c r="AO74" s="4" t="str">
        <f t="shared" si="72"/>
        <v/>
      </c>
      <c r="AP74" s="4" t="str">
        <f t="shared" si="73"/>
        <v/>
      </c>
      <c r="AQ74" s="4" t="str">
        <f t="shared" si="74"/>
        <v/>
      </c>
      <c r="AR74" s="4" t="str">
        <f t="shared" si="75"/>
        <v/>
      </c>
      <c r="AS74" s="4" t="str">
        <f t="shared" si="76"/>
        <v/>
      </c>
      <c r="AT74" s="4" t="str">
        <f t="shared" si="80"/>
        <v/>
      </c>
      <c r="AV74" s="4">
        <f>COUNT($AH74:AH74)</f>
        <v>0</v>
      </c>
      <c r="AW74" s="4">
        <f>COUNT($AH74:AI74)</f>
        <v>0</v>
      </c>
      <c r="AX74" s="4">
        <f>COUNT($AH74:AJ74)</f>
        <v>0</v>
      </c>
      <c r="AY74" s="4">
        <f>COUNT($AH74:AK74)</f>
        <v>1</v>
      </c>
      <c r="AZ74" s="4">
        <f>COUNT($AH74:AL74)</f>
        <v>2</v>
      </c>
      <c r="BA74" s="4">
        <f>COUNT($AH74:AM74)</f>
        <v>2</v>
      </c>
      <c r="BB74" s="4">
        <f>COUNT($AH74:AN74)</f>
        <v>2</v>
      </c>
      <c r="BC74" s="4">
        <f>COUNT($AH74:AO74)</f>
        <v>2</v>
      </c>
      <c r="BD74" s="4">
        <f>COUNT($AH74:AP74)</f>
        <v>2</v>
      </c>
      <c r="BE74" s="4">
        <f>COUNT($AH74:AQ74)</f>
        <v>2</v>
      </c>
      <c r="BF74" s="4">
        <f>COUNT($AH74:AR74)</f>
        <v>2</v>
      </c>
      <c r="BG74" s="4">
        <f>COUNT($AH74:AS74)</f>
        <v>2</v>
      </c>
      <c r="BH74" s="4">
        <f t="shared" si="81"/>
        <v>2</v>
      </c>
      <c r="BJ74" s="4">
        <f>IFERROR(HLOOKUP(BJ$1,$AV74:$BG$178,ROWS($AV74:$AV$178),0),"")</f>
        <v>1110701</v>
      </c>
      <c r="BK74" s="4">
        <f>IFERROR(HLOOKUP(BK$1,$AV74:$BH$178,ROWS($AV74:$AV$178),0),"")</f>
        <v>1120701</v>
      </c>
      <c r="BL74" s="4" t="str">
        <f>IFERROR(HLOOKUP(BL$1,$AV74:$BG$178,ROWS($AV74:$AV$178),0),"")</f>
        <v/>
      </c>
      <c r="BM74" s="4" t="str">
        <f>IFERROR(HLOOKUP(BM$1,$AV74:$BH$178,ROWS($AV74:$AV$178),0),"")</f>
        <v/>
      </c>
      <c r="BN74" s="4" t="str">
        <f>IFERROR(HLOOKUP(BN$1,$AV74:$BG$178,ROWS($AV74:$AV$178),0),"")</f>
        <v/>
      </c>
      <c r="BO74" s="4" t="str">
        <f>IFERROR(HLOOKUP(BO$1,$AV74:$BH$178,ROWS($AV74:$AV$178),0),"")</f>
        <v/>
      </c>
      <c r="BT74" s="4" t="str">
        <f t="shared" si="82"/>
        <v>if(Name() == ~SPICEJET-BOM~) { includeOK = (DateNum() &gt;= 1110701 AND DateNum() &lt; 1120701); }</v>
      </c>
    </row>
    <row r="75" spans="2:72" x14ac:dyDescent="0.45">
      <c r="B75" s="4" t="str">
        <f>[1]Backtest!$AJ25</f>
        <v>Blue Star Ltd.</v>
      </c>
      <c r="C75" s="4" t="str">
        <f>VLOOKUP(B75,Sheet3!$C$3:$G$7520,5,FALSE)</f>
        <v>BLUESTARCO-BOM</v>
      </c>
      <c r="D75" s="4" t="str">
        <f t="shared" si="54"/>
        <v>BLUESTARCO-BOM,</v>
      </c>
      <c r="F75" s="4" t="s">
        <v>22973</v>
      </c>
      <c r="G75" s="4">
        <f t="shared" si="77"/>
        <v>0</v>
      </c>
      <c r="H75" s="4">
        <f t="shared" si="55"/>
        <v>0</v>
      </c>
      <c r="I75" s="4">
        <f t="shared" si="56"/>
        <v>0</v>
      </c>
      <c r="J75" s="4">
        <f t="shared" si="57"/>
        <v>1</v>
      </c>
      <c r="K75" s="4">
        <f t="shared" si="58"/>
        <v>0</v>
      </c>
      <c r="L75" s="4">
        <f t="shared" si="59"/>
        <v>0</v>
      </c>
      <c r="M75" s="4">
        <f t="shared" si="60"/>
        <v>0</v>
      </c>
      <c r="N75" s="4">
        <f t="shared" si="61"/>
        <v>0</v>
      </c>
      <c r="O75" s="4">
        <f t="shared" si="62"/>
        <v>0</v>
      </c>
      <c r="P75" s="4">
        <f t="shared" si="63"/>
        <v>0</v>
      </c>
      <c r="Q75" s="4">
        <f t="shared" si="64"/>
        <v>0</v>
      </c>
      <c r="R75" s="4">
        <f t="shared" si="78"/>
        <v>0</v>
      </c>
      <c r="T75" s="4">
        <f>IF(SUM($S75:S75)&gt;0,IF(AND(G75=1,F75&lt;&gt;1),1,IF(AND(G75=0,F75&lt;&gt;0),-1,0)),IF(AND(G75=1,F75&lt;&gt;1),1,0))</f>
        <v>0</v>
      </c>
      <c r="U75" s="4">
        <f>IF(SUM($S75:T75)&gt;0,IF(AND(H75=1,G75&lt;&gt;1),1,IF(AND(H75=0,G75&lt;&gt;0),-1,0)),IF(AND(H75=1,G75&lt;&gt;1),1,0))</f>
        <v>0</v>
      </c>
      <c r="V75" s="4">
        <f>IF(SUM($S75:U75)&gt;0,IF(AND(I75=1,H75&lt;&gt;1),1,IF(AND(I75=0,H75&lt;&gt;0),-1,0)),IF(AND(I75=1,H75&lt;&gt;1),1,0))</f>
        <v>0</v>
      </c>
      <c r="W75" s="4">
        <f>IF(SUM($S75:V75)&gt;0,IF(AND(J75=1,I75&lt;&gt;1),1,IF(AND(J75=0,I75&lt;&gt;0),-1,0)),IF(AND(J75=1,I75&lt;&gt;1),1,0))</f>
        <v>1</v>
      </c>
      <c r="X75" s="4">
        <f>IF(SUM($S75:W75)&gt;0,IF(AND(K75=1,J75&lt;&gt;1),1,IF(AND(K75=0,J75&lt;&gt;0),-1,0)),IF(AND(K75=1,J75&lt;&gt;1),1,0))</f>
        <v>-1</v>
      </c>
      <c r="Y75" s="4">
        <f>IF(SUM($S75:X75)&gt;0,IF(AND(L75=1,K75&lt;&gt;1),1,IF(AND(L75=0,K75&lt;&gt;0),-1,0)),IF(AND(L75=1,K75&lt;&gt;1),1,0))</f>
        <v>0</v>
      </c>
      <c r="Z75" s="4">
        <f>IF(SUM($S75:Y75)&gt;0,IF(AND(M75=1,L75&lt;&gt;1),1,IF(AND(M75=0,L75&lt;&gt;0),-1,0)),IF(AND(M75=1,L75&lt;&gt;1),1,0))</f>
        <v>0</v>
      </c>
      <c r="AA75" s="4">
        <f>IF(SUM($S75:Z75)&gt;0,IF(AND(N75=1,M75&lt;&gt;1),1,IF(AND(N75=0,M75&lt;&gt;0),-1,0)),IF(AND(N75=1,M75&lt;&gt;1),1,0))</f>
        <v>0</v>
      </c>
      <c r="AB75" s="4">
        <f>IF(SUM($S75:AA75)&gt;0,IF(AND(O75=1,N75&lt;&gt;1),1,IF(AND(O75=0,N75&lt;&gt;0),-1,0)),IF(AND(O75=1,N75&lt;&gt;1),1,0))</f>
        <v>0</v>
      </c>
      <c r="AC75" s="4">
        <f>IF(SUM($S75:AB75)&gt;0,IF(AND(P75=1,O75&lt;&gt;1),1,IF(AND(P75=0,O75&lt;&gt;0),-1,0)),IF(AND(P75=1,O75&lt;&gt;1),1,0))</f>
        <v>0</v>
      </c>
      <c r="AD75" s="4">
        <f>IF(SUM($S75:AC75)&gt;0,IF(AND(Q75=1,P75&lt;&gt;1),1,IF(AND(Q75=0,P75&lt;&gt;0),-1,0)),IF(AND(Q75=1,P75&lt;&gt;1),1,0))</f>
        <v>0</v>
      </c>
      <c r="AE75" s="4">
        <f>IF(SUM($S75:AD75)&gt;0,IF(AND(R75=1,Q75&lt;&gt;1),1,IF(AND(R75=0,Q75&lt;&gt;0),-1,0)),IF(AND(R75=1,Q75&lt;&gt;1),1,0))</f>
        <v>0</v>
      </c>
      <c r="AF75" s="4">
        <f t="shared" si="79"/>
        <v>1</v>
      </c>
      <c r="AH75" s="4" t="str">
        <f t="shared" si="65"/>
        <v/>
      </c>
      <c r="AI75" s="4" t="str">
        <f t="shared" si="66"/>
        <v/>
      </c>
      <c r="AJ75" s="4" t="str">
        <f t="shared" si="67"/>
        <v/>
      </c>
      <c r="AK75" s="4">
        <f t="shared" si="68"/>
        <v>1110701</v>
      </c>
      <c r="AL75" s="4">
        <f t="shared" si="69"/>
        <v>1120701</v>
      </c>
      <c r="AM75" s="4" t="str">
        <f t="shared" si="70"/>
        <v/>
      </c>
      <c r="AN75" s="4" t="str">
        <f t="shared" si="71"/>
        <v/>
      </c>
      <c r="AO75" s="4" t="str">
        <f t="shared" si="72"/>
        <v/>
      </c>
      <c r="AP75" s="4" t="str">
        <f t="shared" si="73"/>
        <v/>
      </c>
      <c r="AQ75" s="4" t="str">
        <f t="shared" si="74"/>
        <v/>
      </c>
      <c r="AR75" s="4" t="str">
        <f t="shared" si="75"/>
        <v/>
      </c>
      <c r="AS75" s="4" t="str">
        <f t="shared" si="76"/>
        <v/>
      </c>
      <c r="AT75" s="4" t="str">
        <f t="shared" si="80"/>
        <v/>
      </c>
      <c r="AV75" s="4">
        <f>COUNT($AH75:AH75)</f>
        <v>0</v>
      </c>
      <c r="AW75" s="4">
        <f>COUNT($AH75:AI75)</f>
        <v>0</v>
      </c>
      <c r="AX75" s="4">
        <f>COUNT($AH75:AJ75)</f>
        <v>0</v>
      </c>
      <c r="AY75" s="4">
        <f>COUNT($AH75:AK75)</f>
        <v>1</v>
      </c>
      <c r="AZ75" s="4">
        <f>COUNT($AH75:AL75)</f>
        <v>2</v>
      </c>
      <c r="BA75" s="4">
        <f>COUNT($AH75:AM75)</f>
        <v>2</v>
      </c>
      <c r="BB75" s="4">
        <f>COUNT($AH75:AN75)</f>
        <v>2</v>
      </c>
      <c r="BC75" s="4">
        <f>COUNT($AH75:AO75)</f>
        <v>2</v>
      </c>
      <c r="BD75" s="4">
        <f>COUNT($AH75:AP75)</f>
        <v>2</v>
      </c>
      <c r="BE75" s="4">
        <f>COUNT($AH75:AQ75)</f>
        <v>2</v>
      </c>
      <c r="BF75" s="4">
        <f>COUNT($AH75:AR75)</f>
        <v>2</v>
      </c>
      <c r="BG75" s="4">
        <f>COUNT($AH75:AS75)</f>
        <v>2</v>
      </c>
      <c r="BH75" s="4">
        <f t="shared" si="81"/>
        <v>2</v>
      </c>
      <c r="BJ75" s="4">
        <f>IFERROR(HLOOKUP(BJ$1,$AV75:$BG$178,ROWS($AV75:$AV$178),0),"")</f>
        <v>1110701</v>
      </c>
      <c r="BK75" s="4">
        <f>IFERROR(HLOOKUP(BK$1,$AV75:$BH$178,ROWS($AV75:$AV$178),0),"")</f>
        <v>1120701</v>
      </c>
      <c r="BL75" s="4" t="str">
        <f>IFERROR(HLOOKUP(BL$1,$AV75:$BG$178,ROWS($AV75:$AV$178),0),"")</f>
        <v/>
      </c>
      <c r="BM75" s="4" t="str">
        <f>IFERROR(HLOOKUP(BM$1,$AV75:$BH$178,ROWS($AV75:$AV$178),0),"")</f>
        <v/>
      </c>
      <c r="BN75" s="4" t="str">
        <f>IFERROR(HLOOKUP(BN$1,$AV75:$BG$178,ROWS($AV75:$AV$178),0),"")</f>
        <v/>
      </c>
      <c r="BO75" s="4" t="str">
        <f>IFERROR(HLOOKUP(BO$1,$AV75:$BH$178,ROWS($AV75:$AV$178),0),"")</f>
        <v/>
      </c>
      <c r="BT75" s="4" t="str">
        <f t="shared" si="82"/>
        <v>if(Name() == ~TIDEWATER-BOM~) { includeOK = (DateNum() &gt;= 1110701 AND DateNum() &lt; 1120701); }</v>
      </c>
    </row>
    <row r="76" spans="2:72" x14ac:dyDescent="0.45">
      <c r="B76" s="4" t="str">
        <f>[1]Backtest!$AJ26</f>
        <v>Nesco Ltd.</v>
      </c>
      <c r="C76" s="4" t="str">
        <f>VLOOKUP(B76,Sheet3!$C$3:$G$7520,5,FALSE)</f>
        <v>NESCO-BOM</v>
      </c>
      <c r="D76" s="4" t="str">
        <f t="shared" si="54"/>
        <v>NESCO-BOM,</v>
      </c>
      <c r="F76" s="4" t="s">
        <v>18308</v>
      </c>
      <c r="G76" s="4">
        <f t="shared" si="77"/>
        <v>0</v>
      </c>
      <c r="H76" s="4">
        <f t="shared" si="55"/>
        <v>0</v>
      </c>
      <c r="I76" s="4">
        <f t="shared" si="56"/>
        <v>0</v>
      </c>
      <c r="J76" s="4">
        <f t="shared" si="57"/>
        <v>1</v>
      </c>
      <c r="K76" s="4">
        <f t="shared" si="58"/>
        <v>0</v>
      </c>
      <c r="L76" s="4">
        <f t="shared" si="59"/>
        <v>0</v>
      </c>
      <c r="M76" s="4">
        <f t="shared" si="60"/>
        <v>0</v>
      </c>
      <c r="N76" s="4">
        <f t="shared" si="61"/>
        <v>0</v>
      </c>
      <c r="O76" s="4">
        <f t="shared" si="62"/>
        <v>0</v>
      </c>
      <c r="P76" s="4">
        <f t="shared" si="63"/>
        <v>0</v>
      </c>
      <c r="Q76" s="4">
        <f t="shared" si="64"/>
        <v>0</v>
      </c>
      <c r="R76" s="4">
        <f t="shared" si="78"/>
        <v>0</v>
      </c>
      <c r="T76" s="4">
        <f>IF(SUM($S76:S76)&gt;0,IF(AND(G76=1,F76&lt;&gt;1),1,IF(AND(G76=0,F76&lt;&gt;0),-1,0)),IF(AND(G76=1,F76&lt;&gt;1),1,0))</f>
        <v>0</v>
      </c>
      <c r="U76" s="4">
        <f>IF(SUM($S76:T76)&gt;0,IF(AND(H76=1,G76&lt;&gt;1),1,IF(AND(H76=0,G76&lt;&gt;0),-1,0)),IF(AND(H76=1,G76&lt;&gt;1),1,0))</f>
        <v>0</v>
      </c>
      <c r="V76" s="4">
        <f>IF(SUM($S76:U76)&gt;0,IF(AND(I76=1,H76&lt;&gt;1),1,IF(AND(I76=0,H76&lt;&gt;0),-1,0)),IF(AND(I76=1,H76&lt;&gt;1),1,0))</f>
        <v>0</v>
      </c>
      <c r="W76" s="4">
        <f>IF(SUM($S76:V76)&gt;0,IF(AND(J76=1,I76&lt;&gt;1),1,IF(AND(J76=0,I76&lt;&gt;0),-1,0)),IF(AND(J76=1,I76&lt;&gt;1),1,0))</f>
        <v>1</v>
      </c>
      <c r="X76" s="4">
        <f>IF(SUM($S76:W76)&gt;0,IF(AND(K76=1,J76&lt;&gt;1),1,IF(AND(K76=0,J76&lt;&gt;0),-1,0)),IF(AND(K76=1,J76&lt;&gt;1),1,0))</f>
        <v>-1</v>
      </c>
      <c r="Y76" s="4">
        <f>IF(SUM($S76:X76)&gt;0,IF(AND(L76=1,K76&lt;&gt;1),1,IF(AND(L76=0,K76&lt;&gt;0),-1,0)),IF(AND(L76=1,K76&lt;&gt;1),1,0))</f>
        <v>0</v>
      </c>
      <c r="Z76" s="4">
        <f>IF(SUM($S76:Y76)&gt;0,IF(AND(M76=1,L76&lt;&gt;1),1,IF(AND(M76=0,L76&lt;&gt;0),-1,0)),IF(AND(M76=1,L76&lt;&gt;1),1,0))</f>
        <v>0</v>
      </c>
      <c r="AA76" s="4">
        <f>IF(SUM($S76:Z76)&gt;0,IF(AND(N76=1,M76&lt;&gt;1),1,IF(AND(N76=0,M76&lt;&gt;0),-1,0)),IF(AND(N76=1,M76&lt;&gt;1),1,0))</f>
        <v>0</v>
      </c>
      <c r="AB76" s="4">
        <f>IF(SUM($S76:AA76)&gt;0,IF(AND(O76=1,N76&lt;&gt;1),1,IF(AND(O76=0,N76&lt;&gt;0),-1,0)),IF(AND(O76=1,N76&lt;&gt;1),1,0))</f>
        <v>0</v>
      </c>
      <c r="AC76" s="4">
        <f>IF(SUM($S76:AB76)&gt;0,IF(AND(P76=1,O76&lt;&gt;1),1,IF(AND(P76=0,O76&lt;&gt;0),-1,0)),IF(AND(P76=1,O76&lt;&gt;1),1,0))</f>
        <v>0</v>
      </c>
      <c r="AD76" s="4">
        <f>IF(SUM($S76:AC76)&gt;0,IF(AND(Q76=1,P76&lt;&gt;1),1,IF(AND(Q76=0,P76&lt;&gt;0),-1,0)),IF(AND(Q76=1,P76&lt;&gt;1),1,0))</f>
        <v>0</v>
      </c>
      <c r="AE76" s="4">
        <f>IF(SUM($S76:AD76)&gt;0,IF(AND(R76=1,Q76&lt;&gt;1),1,IF(AND(R76=0,Q76&lt;&gt;0),-1,0)),IF(AND(R76=1,Q76&lt;&gt;1),1,0))</f>
        <v>0</v>
      </c>
      <c r="AF76" s="4">
        <f t="shared" si="79"/>
        <v>1</v>
      </c>
      <c r="AH76" s="4" t="str">
        <f t="shared" si="65"/>
        <v/>
      </c>
      <c r="AI76" s="4" t="str">
        <f t="shared" si="66"/>
        <v/>
      </c>
      <c r="AJ76" s="4" t="str">
        <f t="shared" si="67"/>
        <v/>
      </c>
      <c r="AK76" s="4">
        <f t="shared" si="68"/>
        <v>1110701</v>
      </c>
      <c r="AL76" s="4">
        <f t="shared" si="69"/>
        <v>1120701</v>
      </c>
      <c r="AM76" s="4" t="str">
        <f t="shared" si="70"/>
        <v/>
      </c>
      <c r="AN76" s="4" t="str">
        <f t="shared" si="71"/>
        <v/>
      </c>
      <c r="AO76" s="4" t="str">
        <f t="shared" si="72"/>
        <v/>
      </c>
      <c r="AP76" s="4" t="str">
        <f t="shared" si="73"/>
        <v/>
      </c>
      <c r="AQ76" s="4" t="str">
        <f t="shared" si="74"/>
        <v/>
      </c>
      <c r="AR76" s="4" t="str">
        <f t="shared" si="75"/>
        <v/>
      </c>
      <c r="AS76" s="4" t="str">
        <f t="shared" si="76"/>
        <v/>
      </c>
      <c r="AT76" s="4" t="str">
        <f t="shared" si="80"/>
        <v/>
      </c>
      <c r="AV76" s="4">
        <f>COUNT($AH76:AH76)</f>
        <v>0</v>
      </c>
      <c r="AW76" s="4">
        <f>COUNT($AH76:AI76)</f>
        <v>0</v>
      </c>
      <c r="AX76" s="4">
        <f>COUNT($AH76:AJ76)</f>
        <v>0</v>
      </c>
      <c r="AY76" s="4">
        <f>COUNT($AH76:AK76)</f>
        <v>1</v>
      </c>
      <c r="AZ76" s="4">
        <f>COUNT($AH76:AL76)</f>
        <v>2</v>
      </c>
      <c r="BA76" s="4">
        <f>COUNT($AH76:AM76)</f>
        <v>2</v>
      </c>
      <c r="BB76" s="4">
        <f>COUNT($AH76:AN76)</f>
        <v>2</v>
      </c>
      <c r="BC76" s="4">
        <f>COUNT($AH76:AO76)</f>
        <v>2</v>
      </c>
      <c r="BD76" s="4">
        <f>COUNT($AH76:AP76)</f>
        <v>2</v>
      </c>
      <c r="BE76" s="4">
        <f>COUNT($AH76:AQ76)</f>
        <v>2</v>
      </c>
      <c r="BF76" s="4">
        <f>COUNT($AH76:AR76)</f>
        <v>2</v>
      </c>
      <c r="BG76" s="4">
        <f>COUNT($AH76:AS76)</f>
        <v>2</v>
      </c>
      <c r="BH76" s="4">
        <f t="shared" si="81"/>
        <v>2</v>
      </c>
      <c r="BJ76" s="4">
        <f>IFERROR(HLOOKUP(BJ$1,$AV76:$BG$178,ROWS($AV76:$AV$178),0),"")</f>
        <v>1110701</v>
      </c>
      <c r="BK76" s="4">
        <f>IFERROR(HLOOKUP(BK$1,$AV76:$BH$178,ROWS($AV76:$AV$178),0),"")</f>
        <v>1120701</v>
      </c>
      <c r="BL76" s="4" t="str">
        <f>IFERROR(HLOOKUP(BL$1,$AV76:$BG$178,ROWS($AV76:$AV$178),0),"")</f>
        <v/>
      </c>
      <c r="BM76" s="4" t="str">
        <f>IFERROR(HLOOKUP(BM$1,$AV76:$BH$178,ROWS($AV76:$AV$178),0),"")</f>
        <v/>
      </c>
      <c r="BN76" s="4" t="str">
        <f>IFERROR(HLOOKUP(BN$1,$AV76:$BG$178,ROWS($AV76:$AV$178),0),"")</f>
        <v/>
      </c>
      <c r="BO76" s="4" t="str">
        <f>IFERROR(HLOOKUP(BO$1,$AV76:$BH$178,ROWS($AV76:$AV$178),0),"")</f>
        <v/>
      </c>
      <c r="BT76" s="4" t="str">
        <f t="shared" si="82"/>
        <v>if(Name() == ~BAJAJELEC-BOM~) { includeOK = (DateNum() &gt;= 1110701 AND DateNum() &lt; 1120701); }</v>
      </c>
    </row>
    <row r="77" spans="2:72" x14ac:dyDescent="0.45">
      <c r="B77" s="4" t="str">
        <f>[1]Backtest!$AJ27</f>
        <v>Voltas Ltd.</v>
      </c>
      <c r="C77" s="4" t="str">
        <f>VLOOKUP(B77,Sheet3!$C$3:$G$7520,5,FALSE)</f>
        <v>VOLTAS-BOM</v>
      </c>
      <c r="D77" s="4" t="str">
        <f t="shared" si="54"/>
        <v>VOLTAS-BOM,</v>
      </c>
      <c r="F77" s="4" t="s">
        <v>23074</v>
      </c>
      <c r="G77" s="4">
        <f t="shared" si="77"/>
        <v>0</v>
      </c>
      <c r="H77" s="4">
        <f t="shared" si="55"/>
        <v>0</v>
      </c>
      <c r="I77" s="4">
        <f t="shared" si="56"/>
        <v>0</v>
      </c>
      <c r="J77" s="4">
        <f t="shared" si="57"/>
        <v>0</v>
      </c>
      <c r="K77" s="4">
        <f t="shared" si="58"/>
        <v>1</v>
      </c>
      <c r="L77" s="4">
        <f t="shared" si="59"/>
        <v>1</v>
      </c>
      <c r="M77" s="4">
        <f t="shared" si="60"/>
        <v>1</v>
      </c>
      <c r="N77" s="4">
        <f t="shared" si="61"/>
        <v>1</v>
      </c>
      <c r="O77" s="4">
        <f t="shared" si="62"/>
        <v>1</v>
      </c>
      <c r="P77" s="4">
        <f t="shared" si="63"/>
        <v>1</v>
      </c>
      <c r="Q77" s="4">
        <f t="shared" si="64"/>
        <v>0</v>
      </c>
      <c r="R77" s="4">
        <f t="shared" si="78"/>
        <v>0</v>
      </c>
      <c r="T77" s="4">
        <f>IF(SUM($S77:S77)&gt;0,IF(AND(G77=1,F77&lt;&gt;1),1,IF(AND(G77=0,F77&lt;&gt;0),-1,0)),IF(AND(G77=1,F77&lt;&gt;1),1,0))</f>
        <v>0</v>
      </c>
      <c r="U77" s="4">
        <f>IF(SUM($S77:T77)&gt;0,IF(AND(H77=1,G77&lt;&gt;1),1,IF(AND(H77=0,G77&lt;&gt;0),-1,0)),IF(AND(H77=1,G77&lt;&gt;1),1,0))</f>
        <v>0</v>
      </c>
      <c r="V77" s="4">
        <f>IF(SUM($S77:U77)&gt;0,IF(AND(I77=1,H77&lt;&gt;1),1,IF(AND(I77=0,H77&lt;&gt;0),-1,0)),IF(AND(I77=1,H77&lt;&gt;1),1,0))</f>
        <v>0</v>
      </c>
      <c r="W77" s="4">
        <f>IF(SUM($S77:V77)&gt;0,IF(AND(J77=1,I77&lt;&gt;1),1,IF(AND(J77=0,I77&lt;&gt;0),-1,0)),IF(AND(J77=1,I77&lt;&gt;1),1,0))</f>
        <v>0</v>
      </c>
      <c r="X77" s="4">
        <f>IF(SUM($S77:W77)&gt;0,IF(AND(K77=1,J77&lt;&gt;1),1,IF(AND(K77=0,J77&lt;&gt;0),-1,0)),IF(AND(K77=1,J77&lt;&gt;1),1,0))</f>
        <v>1</v>
      </c>
      <c r="Y77" s="4">
        <f>IF(SUM($S77:X77)&gt;0,IF(AND(L77=1,K77&lt;&gt;1),1,IF(AND(L77=0,K77&lt;&gt;0),-1,0)),IF(AND(L77=1,K77&lt;&gt;1),1,0))</f>
        <v>0</v>
      </c>
      <c r="Z77" s="4">
        <f>IF(SUM($S77:Y77)&gt;0,IF(AND(M77=1,L77&lt;&gt;1),1,IF(AND(M77=0,L77&lt;&gt;0),-1,0)),IF(AND(M77=1,L77&lt;&gt;1),1,0))</f>
        <v>0</v>
      </c>
      <c r="AA77" s="4">
        <f>IF(SUM($S77:Z77)&gt;0,IF(AND(N77=1,M77&lt;&gt;1),1,IF(AND(N77=0,M77&lt;&gt;0),-1,0)),IF(AND(N77=1,M77&lt;&gt;1),1,0))</f>
        <v>0</v>
      </c>
      <c r="AB77" s="4">
        <f>IF(SUM($S77:AA77)&gt;0,IF(AND(O77=1,N77&lt;&gt;1),1,IF(AND(O77=0,N77&lt;&gt;0),-1,0)),IF(AND(O77=1,N77&lt;&gt;1),1,0))</f>
        <v>0</v>
      </c>
      <c r="AC77" s="4">
        <f>IF(SUM($S77:AB77)&gt;0,IF(AND(P77=1,O77&lt;&gt;1),1,IF(AND(P77=0,O77&lt;&gt;0),-1,0)),IF(AND(P77=1,O77&lt;&gt;1),1,0))</f>
        <v>0</v>
      </c>
      <c r="AD77" s="4">
        <f>IF(SUM($S77:AC77)&gt;0,IF(AND(Q77=1,P77&lt;&gt;1),1,IF(AND(Q77=0,P77&lt;&gt;0),-1,0)),IF(AND(Q77=1,P77&lt;&gt;1),1,0))</f>
        <v>-1</v>
      </c>
      <c r="AE77" s="4">
        <f>IF(SUM($S77:AD77)&gt;0,IF(AND(R77=1,Q77&lt;&gt;1),1,IF(AND(R77=0,Q77&lt;&gt;0),-1,0)),IF(AND(R77=1,Q77&lt;&gt;1),1,0))</f>
        <v>0</v>
      </c>
      <c r="AF77" s="4">
        <f t="shared" si="79"/>
        <v>1</v>
      </c>
      <c r="AH77" s="4" t="str">
        <f t="shared" si="65"/>
        <v/>
      </c>
      <c r="AI77" s="4" t="str">
        <f t="shared" si="66"/>
        <v/>
      </c>
      <c r="AJ77" s="4" t="str">
        <f t="shared" si="67"/>
        <v/>
      </c>
      <c r="AK77" s="4" t="str">
        <f t="shared" si="68"/>
        <v/>
      </c>
      <c r="AL77" s="4">
        <f t="shared" si="69"/>
        <v>1120701</v>
      </c>
      <c r="AM77" s="4" t="str">
        <f t="shared" si="70"/>
        <v/>
      </c>
      <c r="AN77" s="4" t="str">
        <f t="shared" si="71"/>
        <v/>
      </c>
      <c r="AO77" s="4" t="str">
        <f t="shared" si="72"/>
        <v/>
      </c>
      <c r="AP77" s="4" t="str">
        <f t="shared" si="73"/>
        <v/>
      </c>
      <c r="AQ77" s="4" t="str">
        <f t="shared" si="74"/>
        <v/>
      </c>
      <c r="AR77" s="4">
        <f t="shared" si="75"/>
        <v>1180701</v>
      </c>
      <c r="AS77" s="4" t="str">
        <f t="shared" si="76"/>
        <v/>
      </c>
      <c r="AT77" s="4" t="str">
        <f t="shared" si="80"/>
        <v/>
      </c>
      <c r="AV77" s="4">
        <f>COUNT($AH77:AH77)</f>
        <v>0</v>
      </c>
      <c r="AW77" s="4">
        <f>COUNT($AH77:AI77)</f>
        <v>0</v>
      </c>
      <c r="AX77" s="4">
        <f>COUNT($AH77:AJ77)</f>
        <v>0</v>
      </c>
      <c r="AY77" s="4">
        <f>COUNT($AH77:AK77)</f>
        <v>0</v>
      </c>
      <c r="AZ77" s="4">
        <f>COUNT($AH77:AL77)</f>
        <v>1</v>
      </c>
      <c r="BA77" s="4">
        <f>COUNT($AH77:AM77)</f>
        <v>1</v>
      </c>
      <c r="BB77" s="4">
        <f>COUNT($AH77:AN77)</f>
        <v>1</v>
      </c>
      <c r="BC77" s="4">
        <f>COUNT($AH77:AO77)</f>
        <v>1</v>
      </c>
      <c r="BD77" s="4">
        <f>COUNT($AH77:AP77)</f>
        <v>1</v>
      </c>
      <c r="BE77" s="4">
        <f>COUNT($AH77:AQ77)</f>
        <v>1</v>
      </c>
      <c r="BF77" s="4">
        <f>COUNT($AH77:AR77)</f>
        <v>2</v>
      </c>
      <c r="BG77" s="4">
        <f>COUNT($AH77:AS77)</f>
        <v>2</v>
      </c>
      <c r="BH77" s="4">
        <f t="shared" si="81"/>
        <v>2</v>
      </c>
      <c r="BJ77" s="4">
        <f>IFERROR(HLOOKUP(BJ$1,$AV77:$BG$178,ROWS($AV77:$AV$178),0),"")</f>
        <v>1120701</v>
      </c>
      <c r="BK77" s="4">
        <f>IFERROR(HLOOKUP(BK$1,$AV77:$BH$178,ROWS($AV77:$AV$178),0),"")</f>
        <v>1180701</v>
      </c>
      <c r="BL77" s="4" t="str">
        <f>IFERROR(HLOOKUP(BL$1,$AV77:$BG$178,ROWS($AV77:$AV$178),0),"")</f>
        <v/>
      </c>
      <c r="BM77" s="4" t="str">
        <f>IFERROR(HLOOKUP(BM$1,$AV77:$BH$178,ROWS($AV77:$AV$178),0),"")</f>
        <v/>
      </c>
      <c r="BN77" s="4" t="str">
        <f>IFERROR(HLOOKUP(BN$1,$AV77:$BG$178,ROWS($AV77:$AV$178),0),"")</f>
        <v/>
      </c>
      <c r="BO77" s="4" t="str">
        <f>IFERROR(HLOOKUP(BO$1,$AV77:$BH$178,ROWS($AV77:$AV$178),0),"")</f>
        <v/>
      </c>
      <c r="BT77" s="4" t="str">
        <f t="shared" si="82"/>
        <v>if(Name() == ~TRITURBINE-BOM~) { includeOK = (DateNum() &gt;= 1120701 AND DateNum() &lt; 1180701); }</v>
      </c>
    </row>
    <row r="78" spans="2:72" x14ac:dyDescent="0.45">
      <c r="B78" s="4" t="str">
        <f>[1]Backtest!$AJ28</f>
        <v>Wabco India Ltd.</v>
      </c>
      <c r="C78" s="4" t="str">
        <f>VLOOKUP(B78,Sheet3!$C$3:$G$7520,5,FALSE)</f>
        <v>WABCOINDIA-BOM</v>
      </c>
      <c r="D78" s="4" t="str">
        <f t="shared" si="54"/>
        <v>WABCOINDIA-BOM,</v>
      </c>
      <c r="F78" s="4" t="s">
        <v>19645</v>
      </c>
      <c r="G78" s="4">
        <f t="shared" si="77"/>
        <v>0</v>
      </c>
      <c r="H78" s="4">
        <f t="shared" si="55"/>
        <v>0</v>
      </c>
      <c r="I78" s="4">
        <f t="shared" si="56"/>
        <v>0</v>
      </c>
      <c r="J78" s="4">
        <f t="shared" si="57"/>
        <v>0</v>
      </c>
      <c r="K78" s="4">
        <f t="shared" si="58"/>
        <v>1</v>
      </c>
      <c r="L78" s="4">
        <f t="shared" si="59"/>
        <v>1</v>
      </c>
      <c r="M78" s="4">
        <f t="shared" si="60"/>
        <v>1</v>
      </c>
      <c r="N78" s="4">
        <f t="shared" si="61"/>
        <v>1</v>
      </c>
      <c r="O78" s="4">
        <f t="shared" si="62"/>
        <v>1</v>
      </c>
      <c r="P78" s="4">
        <f t="shared" si="63"/>
        <v>1</v>
      </c>
      <c r="Q78" s="4">
        <f t="shared" si="64"/>
        <v>1</v>
      </c>
      <c r="R78" s="4">
        <f t="shared" si="78"/>
        <v>1</v>
      </c>
      <c r="T78" s="4">
        <f>IF(SUM($S78:S78)&gt;0,IF(AND(G78=1,F78&lt;&gt;1),1,IF(AND(G78=0,F78&lt;&gt;0),-1,0)),IF(AND(G78=1,F78&lt;&gt;1),1,0))</f>
        <v>0</v>
      </c>
      <c r="U78" s="4">
        <f>IF(SUM($S78:T78)&gt;0,IF(AND(H78=1,G78&lt;&gt;1),1,IF(AND(H78=0,G78&lt;&gt;0),-1,0)),IF(AND(H78=1,G78&lt;&gt;1),1,0))</f>
        <v>0</v>
      </c>
      <c r="V78" s="4">
        <f>IF(SUM($S78:U78)&gt;0,IF(AND(I78=1,H78&lt;&gt;1),1,IF(AND(I78=0,H78&lt;&gt;0),-1,0)),IF(AND(I78=1,H78&lt;&gt;1),1,0))</f>
        <v>0</v>
      </c>
      <c r="W78" s="4">
        <f>IF(SUM($S78:V78)&gt;0,IF(AND(J78=1,I78&lt;&gt;1),1,IF(AND(J78=0,I78&lt;&gt;0),-1,0)),IF(AND(J78=1,I78&lt;&gt;1),1,0))</f>
        <v>0</v>
      </c>
      <c r="X78" s="4">
        <f>IF(SUM($S78:W78)&gt;0,IF(AND(K78=1,J78&lt;&gt;1),1,IF(AND(K78=0,J78&lt;&gt;0),-1,0)),IF(AND(K78=1,J78&lt;&gt;1),1,0))</f>
        <v>1</v>
      </c>
      <c r="Y78" s="4">
        <f>IF(SUM($S78:X78)&gt;0,IF(AND(L78=1,K78&lt;&gt;1),1,IF(AND(L78=0,K78&lt;&gt;0),-1,0)),IF(AND(L78=1,K78&lt;&gt;1),1,0))</f>
        <v>0</v>
      </c>
      <c r="Z78" s="4">
        <f>IF(SUM($S78:Y78)&gt;0,IF(AND(M78=1,L78&lt;&gt;1),1,IF(AND(M78=0,L78&lt;&gt;0),-1,0)),IF(AND(M78=1,L78&lt;&gt;1),1,0))</f>
        <v>0</v>
      </c>
      <c r="AA78" s="4">
        <f>IF(SUM($S78:Z78)&gt;0,IF(AND(N78=1,M78&lt;&gt;1),1,IF(AND(N78=0,M78&lt;&gt;0),-1,0)),IF(AND(N78=1,M78&lt;&gt;1),1,0))</f>
        <v>0</v>
      </c>
      <c r="AB78" s="4">
        <f>IF(SUM($S78:AA78)&gt;0,IF(AND(O78=1,N78&lt;&gt;1),1,IF(AND(O78=0,N78&lt;&gt;0),-1,0)),IF(AND(O78=1,N78&lt;&gt;1),1,0))</f>
        <v>0</v>
      </c>
      <c r="AC78" s="4">
        <f>IF(SUM($S78:AB78)&gt;0,IF(AND(P78=1,O78&lt;&gt;1),1,IF(AND(P78=0,O78&lt;&gt;0),-1,0)),IF(AND(P78=1,O78&lt;&gt;1),1,0))</f>
        <v>0</v>
      </c>
      <c r="AD78" s="4">
        <f>IF(SUM($S78:AC78)&gt;0,IF(AND(Q78=1,P78&lt;&gt;1),1,IF(AND(Q78=0,P78&lt;&gt;0),-1,0)),IF(AND(Q78=1,P78&lt;&gt;1),1,0))</f>
        <v>0</v>
      </c>
      <c r="AE78" s="4">
        <f>IF(SUM($S78:AD78)&gt;0,IF(AND(R78=1,Q78&lt;&gt;1),1,IF(AND(R78=0,Q78&lt;&gt;0),-1,0)),IF(AND(R78=1,Q78&lt;&gt;1),1,0))</f>
        <v>0</v>
      </c>
      <c r="AF78" s="4">
        <f t="shared" si="79"/>
        <v>1</v>
      </c>
      <c r="AH78" s="4" t="str">
        <f t="shared" si="65"/>
        <v/>
      </c>
      <c r="AI78" s="4" t="str">
        <f t="shared" si="66"/>
        <v/>
      </c>
      <c r="AJ78" s="4" t="str">
        <f t="shared" si="67"/>
        <v/>
      </c>
      <c r="AK78" s="4" t="str">
        <f t="shared" si="68"/>
        <v/>
      </c>
      <c r="AL78" s="4">
        <f t="shared" si="69"/>
        <v>1120701</v>
      </c>
      <c r="AM78" s="4" t="str">
        <f t="shared" si="70"/>
        <v/>
      </c>
      <c r="AN78" s="4" t="str">
        <f t="shared" si="71"/>
        <v/>
      </c>
      <c r="AO78" s="4" t="str">
        <f t="shared" si="72"/>
        <v/>
      </c>
      <c r="AP78" s="4" t="str">
        <f t="shared" si="73"/>
        <v/>
      </c>
      <c r="AQ78" s="4" t="str">
        <f t="shared" si="74"/>
        <v/>
      </c>
      <c r="AR78" s="4" t="str">
        <f t="shared" si="75"/>
        <v/>
      </c>
      <c r="AS78" s="4" t="str">
        <f t="shared" si="76"/>
        <v/>
      </c>
      <c r="AT78" s="4">
        <f t="shared" si="80"/>
        <v>1200701</v>
      </c>
      <c r="AV78" s="4">
        <f>COUNT($AH78:AH78)</f>
        <v>0</v>
      </c>
      <c r="AW78" s="4">
        <f>COUNT($AH78:AI78)</f>
        <v>0</v>
      </c>
      <c r="AX78" s="4">
        <f>COUNT($AH78:AJ78)</f>
        <v>0</v>
      </c>
      <c r="AY78" s="4">
        <f>COUNT($AH78:AK78)</f>
        <v>0</v>
      </c>
      <c r="AZ78" s="4">
        <f>COUNT($AH78:AL78)</f>
        <v>1</v>
      </c>
      <c r="BA78" s="4">
        <f>COUNT($AH78:AM78)</f>
        <v>1</v>
      </c>
      <c r="BB78" s="4">
        <f>COUNT($AH78:AN78)</f>
        <v>1</v>
      </c>
      <c r="BC78" s="4">
        <f>COUNT($AH78:AO78)</f>
        <v>1</v>
      </c>
      <c r="BD78" s="4">
        <f>COUNT($AH78:AP78)</f>
        <v>1</v>
      </c>
      <c r="BE78" s="4">
        <f>COUNT($AH78:AQ78)</f>
        <v>1</v>
      </c>
      <c r="BF78" s="4">
        <f>COUNT($AH78:AR78)</f>
        <v>1</v>
      </c>
      <c r="BG78" s="4">
        <f>COUNT($AH78:AS78)</f>
        <v>1</v>
      </c>
      <c r="BH78" s="4">
        <f t="shared" si="81"/>
        <v>2</v>
      </c>
      <c r="BJ78" s="4">
        <f>IFERROR(HLOOKUP(BJ$1,$AV78:$BG$178,ROWS($AV78:$AV$178),0),"")</f>
        <v>1120701</v>
      </c>
      <c r="BK78" s="4">
        <f>IFERROR(HLOOKUP(BK$1,$AV78:$BH$178,ROWS($AV78:$AV$178),0),"")</f>
        <v>1200701</v>
      </c>
      <c r="BL78" s="4" t="str">
        <f>IFERROR(HLOOKUP(BL$1,$AV78:$BG$178,ROWS($AV78:$AV$178),0),"")</f>
        <v/>
      </c>
      <c r="BM78" s="4" t="str">
        <f>IFERROR(HLOOKUP(BM$1,$AV78:$BH$178,ROWS($AV78:$AV$178),0),"")</f>
        <v/>
      </c>
      <c r="BN78" s="4" t="str">
        <f>IFERROR(HLOOKUP(BN$1,$AV78:$BG$178,ROWS($AV78:$AV$178),0),"")</f>
        <v/>
      </c>
      <c r="BO78" s="4" t="str">
        <f>IFERROR(HLOOKUP(BO$1,$AV78:$BH$178,ROWS($AV78:$AV$178),0),"")</f>
        <v/>
      </c>
      <c r="BT78" s="4" t="str">
        <f t="shared" si="82"/>
        <v>if(Name() == ~HAWKINCOOK-BOM~) { includeOK = (DateNum() &gt;= 1120701 AND DateNum() &lt; 1200701); }</v>
      </c>
    </row>
    <row r="79" spans="2:72" x14ac:dyDescent="0.45">
      <c r="B79" s="4" t="str">
        <f>[1]Backtest!$AJ29</f>
        <v>CMI FPE Ltd.</v>
      </c>
      <c r="C79" s="4" t="str">
        <f>VLOOKUP(B79,Sheet3!$C$3:$G$7520,5,FALSE)</f>
        <v>CMIFPE-BOM</v>
      </c>
      <c r="D79" s="4" t="str">
        <f t="shared" si="54"/>
        <v>CMIFPE-BOM,</v>
      </c>
      <c r="F79" s="4" t="s">
        <v>18557</v>
      </c>
      <c r="G79" s="4">
        <f t="shared" si="77"/>
        <v>0</v>
      </c>
      <c r="H79" s="4">
        <f t="shared" si="55"/>
        <v>0</v>
      </c>
      <c r="I79" s="4">
        <f t="shared" si="56"/>
        <v>0</v>
      </c>
      <c r="J79" s="4">
        <f t="shared" si="57"/>
        <v>0</v>
      </c>
      <c r="K79" s="4">
        <f t="shared" si="58"/>
        <v>1</v>
      </c>
      <c r="L79" s="4">
        <f t="shared" si="59"/>
        <v>1</v>
      </c>
      <c r="M79" s="4">
        <f t="shared" si="60"/>
        <v>1</v>
      </c>
      <c r="N79" s="4">
        <f t="shared" si="61"/>
        <v>0</v>
      </c>
      <c r="O79" s="4">
        <f t="shared" si="62"/>
        <v>0</v>
      </c>
      <c r="P79" s="4">
        <f t="shared" si="63"/>
        <v>0</v>
      </c>
      <c r="Q79" s="4">
        <f t="shared" si="64"/>
        <v>0</v>
      </c>
      <c r="R79" s="4">
        <f t="shared" si="78"/>
        <v>0</v>
      </c>
      <c r="T79" s="4">
        <f>IF(SUM($S79:S79)&gt;0,IF(AND(G79=1,F79&lt;&gt;1),1,IF(AND(G79=0,F79&lt;&gt;0),-1,0)),IF(AND(G79=1,F79&lt;&gt;1),1,0))</f>
        <v>0</v>
      </c>
      <c r="U79" s="4">
        <f>IF(SUM($S79:T79)&gt;0,IF(AND(H79=1,G79&lt;&gt;1),1,IF(AND(H79=0,G79&lt;&gt;0),-1,0)),IF(AND(H79=1,G79&lt;&gt;1),1,0))</f>
        <v>0</v>
      </c>
      <c r="V79" s="4">
        <f>IF(SUM($S79:U79)&gt;0,IF(AND(I79=1,H79&lt;&gt;1),1,IF(AND(I79=0,H79&lt;&gt;0),-1,0)),IF(AND(I79=1,H79&lt;&gt;1),1,0))</f>
        <v>0</v>
      </c>
      <c r="W79" s="4">
        <f>IF(SUM($S79:V79)&gt;0,IF(AND(J79=1,I79&lt;&gt;1),1,IF(AND(J79=0,I79&lt;&gt;0),-1,0)),IF(AND(J79=1,I79&lt;&gt;1),1,0))</f>
        <v>0</v>
      </c>
      <c r="X79" s="4">
        <f>IF(SUM($S79:W79)&gt;0,IF(AND(K79=1,J79&lt;&gt;1),1,IF(AND(K79=0,J79&lt;&gt;0),-1,0)),IF(AND(K79=1,J79&lt;&gt;1),1,0))</f>
        <v>1</v>
      </c>
      <c r="Y79" s="4">
        <f>IF(SUM($S79:X79)&gt;0,IF(AND(L79=1,K79&lt;&gt;1),1,IF(AND(L79=0,K79&lt;&gt;0),-1,0)),IF(AND(L79=1,K79&lt;&gt;1),1,0))</f>
        <v>0</v>
      </c>
      <c r="Z79" s="4">
        <f>IF(SUM($S79:Y79)&gt;0,IF(AND(M79=1,L79&lt;&gt;1),1,IF(AND(M79=0,L79&lt;&gt;0),-1,0)),IF(AND(M79=1,L79&lt;&gt;1),1,0))</f>
        <v>0</v>
      </c>
      <c r="AA79" s="4">
        <f>IF(SUM($S79:Z79)&gt;0,IF(AND(N79=1,M79&lt;&gt;1),1,IF(AND(N79=0,M79&lt;&gt;0),-1,0)),IF(AND(N79=1,M79&lt;&gt;1),1,0))</f>
        <v>-1</v>
      </c>
      <c r="AB79" s="4">
        <f>IF(SUM($S79:AA79)&gt;0,IF(AND(O79=1,N79&lt;&gt;1),1,IF(AND(O79=0,N79&lt;&gt;0),-1,0)),IF(AND(O79=1,N79&lt;&gt;1),1,0))</f>
        <v>0</v>
      </c>
      <c r="AC79" s="4">
        <f>IF(SUM($S79:AB79)&gt;0,IF(AND(P79=1,O79&lt;&gt;1),1,IF(AND(P79=0,O79&lt;&gt;0),-1,0)),IF(AND(P79=1,O79&lt;&gt;1),1,0))</f>
        <v>0</v>
      </c>
      <c r="AD79" s="4">
        <f>IF(SUM($S79:AC79)&gt;0,IF(AND(Q79=1,P79&lt;&gt;1),1,IF(AND(Q79=0,P79&lt;&gt;0),-1,0)),IF(AND(Q79=1,P79&lt;&gt;1),1,0))</f>
        <v>0</v>
      </c>
      <c r="AE79" s="4">
        <f>IF(SUM($S79:AD79)&gt;0,IF(AND(R79=1,Q79&lt;&gt;1),1,IF(AND(R79=0,Q79&lt;&gt;0),-1,0)),IF(AND(R79=1,Q79&lt;&gt;1),1,0))</f>
        <v>0</v>
      </c>
      <c r="AF79" s="4">
        <f t="shared" si="79"/>
        <v>1</v>
      </c>
      <c r="AH79" s="4" t="str">
        <f t="shared" si="65"/>
        <v/>
      </c>
      <c r="AI79" s="4" t="str">
        <f t="shared" si="66"/>
        <v/>
      </c>
      <c r="AJ79" s="4" t="str">
        <f t="shared" si="67"/>
        <v/>
      </c>
      <c r="AK79" s="4" t="str">
        <f t="shared" si="68"/>
        <v/>
      </c>
      <c r="AL79" s="4">
        <f t="shared" si="69"/>
        <v>1120701</v>
      </c>
      <c r="AM79" s="4" t="str">
        <f t="shared" si="70"/>
        <v/>
      </c>
      <c r="AN79" s="4" t="str">
        <f t="shared" si="71"/>
        <v/>
      </c>
      <c r="AO79" s="4">
        <f t="shared" si="72"/>
        <v>1150701</v>
      </c>
      <c r="AP79" s="4" t="str">
        <f t="shared" si="73"/>
        <v/>
      </c>
      <c r="AQ79" s="4" t="str">
        <f t="shared" si="74"/>
        <v/>
      </c>
      <c r="AR79" s="4" t="str">
        <f t="shared" si="75"/>
        <v/>
      </c>
      <c r="AS79" s="4" t="str">
        <f t="shared" si="76"/>
        <v/>
      </c>
      <c r="AT79" s="4" t="str">
        <f t="shared" si="80"/>
        <v/>
      </c>
      <c r="AV79" s="4">
        <f>COUNT($AH79:AH79)</f>
        <v>0</v>
      </c>
      <c r="AW79" s="4">
        <f>COUNT($AH79:AI79)</f>
        <v>0</v>
      </c>
      <c r="AX79" s="4">
        <f>COUNT($AH79:AJ79)</f>
        <v>0</v>
      </c>
      <c r="AY79" s="4">
        <f>COUNT($AH79:AK79)</f>
        <v>0</v>
      </c>
      <c r="AZ79" s="4">
        <f>COUNT($AH79:AL79)</f>
        <v>1</v>
      </c>
      <c r="BA79" s="4">
        <f>COUNT($AH79:AM79)</f>
        <v>1</v>
      </c>
      <c r="BB79" s="4">
        <f>COUNT($AH79:AN79)</f>
        <v>1</v>
      </c>
      <c r="BC79" s="4">
        <f>COUNT($AH79:AO79)</f>
        <v>2</v>
      </c>
      <c r="BD79" s="4">
        <f>COUNT($AH79:AP79)</f>
        <v>2</v>
      </c>
      <c r="BE79" s="4">
        <f>COUNT($AH79:AQ79)</f>
        <v>2</v>
      </c>
      <c r="BF79" s="4">
        <f>COUNT($AH79:AR79)</f>
        <v>2</v>
      </c>
      <c r="BG79" s="4">
        <f>COUNT($AH79:AS79)</f>
        <v>2</v>
      </c>
      <c r="BH79" s="4">
        <f t="shared" si="81"/>
        <v>2</v>
      </c>
      <c r="BJ79" s="4">
        <f>IFERROR(HLOOKUP(BJ$1,$AV79:$BG$178,ROWS($AV79:$AV$178),0),"")</f>
        <v>1120701</v>
      </c>
      <c r="BK79" s="4">
        <f>IFERROR(HLOOKUP(BK$1,$AV79:$BH$178,ROWS($AV79:$AV$178),0),"")</f>
        <v>1150701</v>
      </c>
      <c r="BL79" s="4" t="str">
        <f>IFERROR(HLOOKUP(BL$1,$AV79:$BG$178,ROWS($AV79:$AV$178),0),"")</f>
        <v/>
      </c>
      <c r="BM79" s="4" t="str">
        <f>IFERROR(HLOOKUP(BM$1,$AV79:$BH$178,ROWS($AV79:$AV$178),0),"")</f>
        <v/>
      </c>
      <c r="BN79" s="4" t="str">
        <f>IFERROR(HLOOKUP(BN$1,$AV79:$BG$178,ROWS($AV79:$AV$178),0),"")</f>
        <v/>
      </c>
      <c r="BO79" s="4" t="str">
        <f>IFERROR(HLOOKUP(BO$1,$AV79:$BH$178,ROWS($AV79:$AV$178),0),"")</f>
        <v/>
      </c>
      <c r="BT79" s="4" t="str">
        <f t="shared" si="82"/>
        <v>if(Name() == ~BRITANNIA-BOM~) { includeOK = (DateNum() &gt;= 1120701 AND DateNum() &lt; 1150701); }</v>
      </c>
    </row>
    <row r="80" spans="2:72" x14ac:dyDescent="0.45">
      <c r="B80" s="4" t="str">
        <f>[1]Backtest!$AJ30</f>
        <v>Godrej Consumer Products Ltd.</v>
      </c>
      <c r="C80" s="4" t="str">
        <f>VLOOKUP(B80,Sheet3!$C$3:$G$7520,5,FALSE)</f>
        <v>GODREJCP-BOM</v>
      </c>
      <c r="D80" s="4" t="str">
        <f t="shared" si="54"/>
        <v>GODREJCP-BOM,</v>
      </c>
      <c r="F80" s="4" t="s">
        <v>20959</v>
      </c>
      <c r="G80" s="4">
        <f t="shared" si="77"/>
        <v>0</v>
      </c>
      <c r="H80" s="4">
        <f t="shared" si="55"/>
        <v>0</v>
      </c>
      <c r="I80" s="4">
        <f t="shared" si="56"/>
        <v>0</v>
      </c>
      <c r="J80" s="4">
        <f t="shared" si="57"/>
        <v>0</v>
      </c>
      <c r="K80" s="4">
        <f t="shared" si="58"/>
        <v>1</v>
      </c>
      <c r="L80" s="4">
        <f t="shared" si="59"/>
        <v>1</v>
      </c>
      <c r="M80" s="4">
        <f t="shared" si="60"/>
        <v>0</v>
      </c>
      <c r="N80" s="4">
        <f t="shared" si="61"/>
        <v>0</v>
      </c>
      <c r="O80" s="4">
        <f t="shared" si="62"/>
        <v>0</v>
      </c>
      <c r="P80" s="4">
        <f t="shared" si="63"/>
        <v>0</v>
      </c>
      <c r="Q80" s="4">
        <f t="shared" si="64"/>
        <v>0</v>
      </c>
      <c r="R80" s="4">
        <f t="shared" si="78"/>
        <v>0</v>
      </c>
      <c r="T80" s="4">
        <f>IF(SUM($S80:S80)&gt;0,IF(AND(G80=1,F80&lt;&gt;1),1,IF(AND(G80=0,F80&lt;&gt;0),-1,0)),IF(AND(G80=1,F80&lt;&gt;1),1,0))</f>
        <v>0</v>
      </c>
      <c r="U80" s="4">
        <f>IF(SUM($S80:T80)&gt;0,IF(AND(H80=1,G80&lt;&gt;1),1,IF(AND(H80=0,G80&lt;&gt;0),-1,0)),IF(AND(H80=1,G80&lt;&gt;1),1,0))</f>
        <v>0</v>
      </c>
      <c r="V80" s="4">
        <f>IF(SUM($S80:U80)&gt;0,IF(AND(I80=1,H80&lt;&gt;1),1,IF(AND(I80=0,H80&lt;&gt;0),-1,0)),IF(AND(I80=1,H80&lt;&gt;1),1,0))</f>
        <v>0</v>
      </c>
      <c r="W80" s="4">
        <f>IF(SUM($S80:V80)&gt;0,IF(AND(J80=1,I80&lt;&gt;1),1,IF(AND(J80=0,I80&lt;&gt;0),-1,0)),IF(AND(J80=1,I80&lt;&gt;1),1,0))</f>
        <v>0</v>
      </c>
      <c r="X80" s="4">
        <f>IF(SUM($S80:W80)&gt;0,IF(AND(K80=1,J80&lt;&gt;1),1,IF(AND(K80=0,J80&lt;&gt;0),-1,0)),IF(AND(K80=1,J80&lt;&gt;1),1,0))</f>
        <v>1</v>
      </c>
      <c r="Y80" s="4">
        <f>IF(SUM($S80:X80)&gt;0,IF(AND(L80=1,K80&lt;&gt;1),1,IF(AND(L80=0,K80&lt;&gt;0),-1,0)),IF(AND(L80=1,K80&lt;&gt;1),1,0))</f>
        <v>0</v>
      </c>
      <c r="Z80" s="4">
        <f>IF(SUM($S80:Y80)&gt;0,IF(AND(M80=1,L80&lt;&gt;1),1,IF(AND(M80=0,L80&lt;&gt;0),-1,0)),IF(AND(M80=1,L80&lt;&gt;1),1,0))</f>
        <v>-1</v>
      </c>
      <c r="AA80" s="4">
        <f>IF(SUM($S80:Z80)&gt;0,IF(AND(N80=1,M80&lt;&gt;1),1,IF(AND(N80=0,M80&lt;&gt;0),-1,0)),IF(AND(N80=1,M80&lt;&gt;1),1,0))</f>
        <v>0</v>
      </c>
      <c r="AB80" s="4">
        <f>IF(SUM($S80:AA80)&gt;0,IF(AND(O80=1,N80&lt;&gt;1),1,IF(AND(O80=0,N80&lt;&gt;0),-1,0)),IF(AND(O80=1,N80&lt;&gt;1),1,0))</f>
        <v>0</v>
      </c>
      <c r="AC80" s="4">
        <f>IF(SUM($S80:AB80)&gt;0,IF(AND(P80=1,O80&lt;&gt;1),1,IF(AND(P80=0,O80&lt;&gt;0),-1,0)),IF(AND(P80=1,O80&lt;&gt;1),1,0))</f>
        <v>0</v>
      </c>
      <c r="AD80" s="4">
        <f>IF(SUM($S80:AC80)&gt;0,IF(AND(Q80=1,P80&lt;&gt;1),1,IF(AND(Q80=0,P80&lt;&gt;0),-1,0)),IF(AND(Q80=1,P80&lt;&gt;1),1,0))</f>
        <v>0</v>
      </c>
      <c r="AE80" s="4">
        <f>IF(SUM($S80:AD80)&gt;0,IF(AND(R80=1,Q80&lt;&gt;1),1,IF(AND(R80=0,Q80&lt;&gt;0),-1,0)),IF(AND(R80=1,Q80&lt;&gt;1),1,0))</f>
        <v>0</v>
      </c>
      <c r="AF80" s="4">
        <f t="shared" si="79"/>
        <v>1</v>
      </c>
      <c r="AH80" s="4" t="str">
        <f t="shared" si="65"/>
        <v/>
      </c>
      <c r="AI80" s="4" t="str">
        <f t="shared" si="66"/>
        <v/>
      </c>
      <c r="AJ80" s="4" t="str">
        <f t="shared" si="67"/>
        <v/>
      </c>
      <c r="AK80" s="4" t="str">
        <f t="shared" si="68"/>
        <v/>
      </c>
      <c r="AL80" s="4">
        <f t="shared" si="69"/>
        <v>1120701</v>
      </c>
      <c r="AM80" s="4" t="str">
        <f t="shared" si="70"/>
        <v/>
      </c>
      <c r="AN80" s="4">
        <f t="shared" si="71"/>
        <v>1140701</v>
      </c>
      <c r="AO80" s="4" t="str">
        <f t="shared" si="72"/>
        <v/>
      </c>
      <c r="AP80" s="4" t="str">
        <f t="shared" si="73"/>
        <v/>
      </c>
      <c r="AQ80" s="4" t="str">
        <f t="shared" si="74"/>
        <v/>
      </c>
      <c r="AR80" s="4" t="str">
        <f t="shared" si="75"/>
        <v/>
      </c>
      <c r="AS80" s="4" t="str">
        <f t="shared" si="76"/>
        <v/>
      </c>
      <c r="AT80" s="4" t="str">
        <f t="shared" si="80"/>
        <v/>
      </c>
      <c r="AV80" s="4">
        <f>COUNT($AH80:AH80)</f>
        <v>0</v>
      </c>
      <c r="AW80" s="4">
        <f>COUNT($AH80:AI80)</f>
        <v>0</v>
      </c>
      <c r="AX80" s="4">
        <f>COUNT($AH80:AJ80)</f>
        <v>0</v>
      </c>
      <c r="AY80" s="4">
        <f>COUNT($AH80:AK80)</f>
        <v>0</v>
      </c>
      <c r="AZ80" s="4">
        <f>COUNT($AH80:AL80)</f>
        <v>1</v>
      </c>
      <c r="BA80" s="4">
        <f>COUNT($AH80:AM80)</f>
        <v>1</v>
      </c>
      <c r="BB80" s="4">
        <f>COUNT($AH80:AN80)</f>
        <v>2</v>
      </c>
      <c r="BC80" s="4">
        <f>COUNT($AH80:AO80)</f>
        <v>2</v>
      </c>
      <c r="BD80" s="4">
        <f>COUNT($AH80:AP80)</f>
        <v>2</v>
      </c>
      <c r="BE80" s="4">
        <f>COUNT($AH80:AQ80)</f>
        <v>2</v>
      </c>
      <c r="BF80" s="4">
        <f>COUNT($AH80:AR80)</f>
        <v>2</v>
      </c>
      <c r="BG80" s="4">
        <f>COUNT($AH80:AS80)</f>
        <v>2</v>
      </c>
      <c r="BH80" s="4">
        <f t="shared" si="81"/>
        <v>2</v>
      </c>
      <c r="BJ80" s="4">
        <f>IFERROR(HLOOKUP(BJ$1,$AV80:$BG$178,ROWS($AV80:$AV$178),0),"")</f>
        <v>1120701</v>
      </c>
      <c r="BK80" s="4">
        <f>IFERROR(HLOOKUP(BK$1,$AV80:$BH$178,ROWS($AV80:$AV$178),0),"")</f>
        <v>1140701</v>
      </c>
      <c r="BL80" s="4" t="str">
        <f>IFERROR(HLOOKUP(BL$1,$AV80:$BG$178,ROWS($AV80:$AV$178),0),"")</f>
        <v/>
      </c>
      <c r="BM80" s="4" t="str">
        <f>IFERROR(HLOOKUP(BM$1,$AV80:$BH$178,ROWS($AV80:$AV$178),0),"")</f>
        <v/>
      </c>
      <c r="BN80" s="4" t="str">
        <f>IFERROR(HLOOKUP(BN$1,$AV80:$BG$178,ROWS($AV80:$AV$178),0),"")</f>
        <v/>
      </c>
      <c r="BO80" s="4" t="str">
        <f>IFERROR(HLOOKUP(BO$1,$AV80:$BH$178,ROWS($AV80:$AV$178),0),"")</f>
        <v/>
      </c>
      <c r="BT80" s="4" t="str">
        <f t="shared" si="82"/>
        <v>if(Name() == ~MCX-BOM~) { includeOK = (DateNum() &gt;= 1120701 AND DateNum() &lt; 1140701); }</v>
      </c>
    </row>
    <row r="81" spans="1:72" x14ac:dyDescent="0.45">
      <c r="B81" s="4" t="str">
        <f>[1]Backtest!$AJ31</f>
        <v>Titan Company Ltd.</v>
      </c>
      <c r="C81" s="4" t="str">
        <f>VLOOKUP(B81,Sheet3!$C$3:$G$7520,5,FALSE)</f>
        <v>TITAN-BOM</v>
      </c>
      <c r="D81" s="4" t="str">
        <f t="shared" si="54"/>
        <v>TITAN-BOM,</v>
      </c>
      <c r="F81" s="4" t="s">
        <v>20362</v>
      </c>
      <c r="G81" s="4">
        <f t="shared" si="77"/>
        <v>0</v>
      </c>
      <c r="H81" s="4">
        <f t="shared" si="55"/>
        <v>0</v>
      </c>
      <c r="I81" s="4">
        <f t="shared" si="56"/>
        <v>0</v>
      </c>
      <c r="J81" s="4">
        <f t="shared" si="57"/>
        <v>0</v>
      </c>
      <c r="K81" s="4">
        <f t="shared" si="58"/>
        <v>1</v>
      </c>
      <c r="L81" s="4">
        <f t="shared" si="59"/>
        <v>0</v>
      </c>
      <c r="M81" s="4">
        <f t="shared" si="60"/>
        <v>0</v>
      </c>
      <c r="N81" s="4">
        <f t="shared" si="61"/>
        <v>0</v>
      </c>
      <c r="O81" s="4">
        <f t="shared" si="62"/>
        <v>0</v>
      </c>
      <c r="P81" s="4">
        <f t="shared" si="63"/>
        <v>0</v>
      </c>
      <c r="Q81" s="4">
        <f t="shared" si="64"/>
        <v>0</v>
      </c>
      <c r="R81" s="4">
        <f t="shared" si="78"/>
        <v>0</v>
      </c>
      <c r="T81" s="4">
        <f>IF(SUM($S81:S81)&gt;0,IF(AND(G81=1,F81&lt;&gt;1),1,IF(AND(G81=0,F81&lt;&gt;0),-1,0)),IF(AND(G81=1,F81&lt;&gt;1),1,0))</f>
        <v>0</v>
      </c>
      <c r="U81" s="4">
        <f>IF(SUM($S81:T81)&gt;0,IF(AND(H81=1,G81&lt;&gt;1),1,IF(AND(H81=0,G81&lt;&gt;0),-1,0)),IF(AND(H81=1,G81&lt;&gt;1),1,0))</f>
        <v>0</v>
      </c>
      <c r="V81" s="4">
        <f>IF(SUM($S81:U81)&gt;0,IF(AND(I81=1,H81&lt;&gt;1),1,IF(AND(I81=0,H81&lt;&gt;0),-1,0)),IF(AND(I81=1,H81&lt;&gt;1),1,0))</f>
        <v>0</v>
      </c>
      <c r="W81" s="4">
        <f>IF(SUM($S81:V81)&gt;0,IF(AND(J81=1,I81&lt;&gt;1),1,IF(AND(J81=0,I81&lt;&gt;0),-1,0)),IF(AND(J81=1,I81&lt;&gt;1),1,0))</f>
        <v>0</v>
      </c>
      <c r="X81" s="4">
        <f>IF(SUM($S81:W81)&gt;0,IF(AND(K81=1,J81&lt;&gt;1),1,IF(AND(K81=0,J81&lt;&gt;0),-1,0)),IF(AND(K81=1,J81&lt;&gt;1),1,0))</f>
        <v>1</v>
      </c>
      <c r="Y81" s="4">
        <f>IF(SUM($S81:X81)&gt;0,IF(AND(L81=1,K81&lt;&gt;1),1,IF(AND(L81=0,K81&lt;&gt;0),-1,0)),IF(AND(L81=1,K81&lt;&gt;1),1,0))</f>
        <v>-1</v>
      </c>
      <c r="Z81" s="4">
        <f>IF(SUM($S81:Y81)&gt;0,IF(AND(M81=1,L81&lt;&gt;1),1,IF(AND(M81=0,L81&lt;&gt;0),-1,0)),IF(AND(M81=1,L81&lt;&gt;1),1,0))</f>
        <v>0</v>
      </c>
      <c r="AA81" s="4">
        <f>IF(SUM($S81:Z81)&gt;0,IF(AND(N81=1,M81&lt;&gt;1),1,IF(AND(N81=0,M81&lt;&gt;0),-1,0)),IF(AND(N81=1,M81&lt;&gt;1),1,0))</f>
        <v>0</v>
      </c>
      <c r="AB81" s="4">
        <f>IF(SUM($S81:AA81)&gt;0,IF(AND(O81=1,N81&lt;&gt;1),1,IF(AND(O81=0,N81&lt;&gt;0),-1,0)),IF(AND(O81=1,N81&lt;&gt;1),1,0))</f>
        <v>0</v>
      </c>
      <c r="AC81" s="4">
        <f>IF(SUM($S81:AB81)&gt;0,IF(AND(P81=1,O81&lt;&gt;1),1,IF(AND(P81=0,O81&lt;&gt;0),-1,0)),IF(AND(P81=1,O81&lt;&gt;1),1,0))</f>
        <v>0</v>
      </c>
      <c r="AD81" s="4">
        <f>IF(SUM($S81:AC81)&gt;0,IF(AND(Q81=1,P81&lt;&gt;1),1,IF(AND(Q81=0,P81&lt;&gt;0),-1,0)),IF(AND(Q81=1,P81&lt;&gt;1),1,0))</f>
        <v>0</v>
      </c>
      <c r="AE81" s="4">
        <f>IF(SUM($S81:AD81)&gt;0,IF(AND(R81=1,Q81&lt;&gt;1),1,IF(AND(R81=0,Q81&lt;&gt;0),-1,0)),IF(AND(R81=1,Q81&lt;&gt;1),1,0))</f>
        <v>0</v>
      </c>
      <c r="AF81" s="4">
        <f t="shared" si="79"/>
        <v>1</v>
      </c>
      <c r="AH81" s="4" t="str">
        <f t="shared" si="65"/>
        <v/>
      </c>
      <c r="AI81" s="4" t="str">
        <f t="shared" si="66"/>
        <v/>
      </c>
      <c r="AJ81" s="4" t="str">
        <f t="shared" si="67"/>
        <v/>
      </c>
      <c r="AK81" s="4" t="str">
        <f t="shared" si="68"/>
        <v/>
      </c>
      <c r="AL81" s="4">
        <f t="shared" si="69"/>
        <v>1120701</v>
      </c>
      <c r="AM81" s="4">
        <f t="shared" si="70"/>
        <v>1130701</v>
      </c>
      <c r="AN81" s="4" t="str">
        <f t="shared" si="71"/>
        <v/>
      </c>
      <c r="AO81" s="4" t="str">
        <f t="shared" si="72"/>
        <v/>
      </c>
      <c r="AP81" s="4" t="str">
        <f t="shared" si="73"/>
        <v/>
      </c>
      <c r="AQ81" s="4" t="str">
        <f t="shared" si="74"/>
        <v/>
      </c>
      <c r="AR81" s="4" t="str">
        <f t="shared" si="75"/>
        <v/>
      </c>
      <c r="AS81" s="4" t="str">
        <f t="shared" si="76"/>
        <v/>
      </c>
      <c r="AT81" s="4" t="str">
        <f t="shared" si="80"/>
        <v/>
      </c>
      <c r="AV81" s="4">
        <f>COUNT($AH81:AH81)</f>
        <v>0</v>
      </c>
      <c r="AW81" s="4">
        <f>COUNT($AH81:AI81)</f>
        <v>0</v>
      </c>
      <c r="AX81" s="4">
        <f>COUNT($AH81:AJ81)</f>
        <v>0</v>
      </c>
      <c r="AY81" s="4">
        <f>COUNT($AH81:AK81)</f>
        <v>0</v>
      </c>
      <c r="AZ81" s="4">
        <f>COUNT($AH81:AL81)</f>
        <v>1</v>
      </c>
      <c r="BA81" s="4">
        <f>COUNT($AH81:AM81)</f>
        <v>2</v>
      </c>
      <c r="BB81" s="4">
        <f>COUNT($AH81:AN81)</f>
        <v>2</v>
      </c>
      <c r="BC81" s="4">
        <f>COUNT($AH81:AO81)</f>
        <v>2</v>
      </c>
      <c r="BD81" s="4">
        <f>COUNT($AH81:AP81)</f>
        <v>2</v>
      </c>
      <c r="BE81" s="4">
        <f>COUNT($AH81:AQ81)</f>
        <v>2</v>
      </c>
      <c r="BF81" s="4">
        <f>COUNT($AH81:AR81)</f>
        <v>2</v>
      </c>
      <c r="BG81" s="4">
        <f>COUNT($AH81:AS81)</f>
        <v>2</v>
      </c>
      <c r="BH81" s="4">
        <f t="shared" si="81"/>
        <v>2</v>
      </c>
      <c r="BJ81" s="4">
        <f>IFERROR(HLOOKUP(BJ$1,$AV81:$BG$178,ROWS($AV81:$AV$178),0),"")</f>
        <v>1120701</v>
      </c>
      <c r="BK81" s="4">
        <f>IFERROR(HLOOKUP(BK$1,$AV81:$BH$178,ROWS($AV81:$AV$178),0),"")</f>
        <v>1130701</v>
      </c>
      <c r="BL81" s="4" t="str">
        <f>IFERROR(HLOOKUP(BL$1,$AV81:$BG$178,ROWS($AV81:$AV$178),0),"")</f>
        <v/>
      </c>
      <c r="BM81" s="4" t="str">
        <f>IFERROR(HLOOKUP(BM$1,$AV81:$BH$178,ROWS($AV81:$AV$178),0),"")</f>
        <v/>
      </c>
      <c r="BN81" s="4" t="str">
        <f>IFERROR(HLOOKUP(BN$1,$AV81:$BG$178,ROWS($AV81:$AV$178),0),"")</f>
        <v/>
      </c>
      <c r="BO81" s="4" t="str">
        <f>IFERROR(HLOOKUP(BO$1,$AV81:$BH$178,ROWS($AV81:$AV$178),0),"")</f>
        <v/>
      </c>
      <c r="BT81" s="4" t="str">
        <f t="shared" si="82"/>
        <v>if(Name() == ~KIRLPNU-BOM~) { includeOK = (DateNum() &gt;= 1120701 AND DateNum() &lt; 1130701); }</v>
      </c>
    </row>
    <row r="82" spans="1:72" x14ac:dyDescent="0.45">
      <c r="B82" s="4" t="str">
        <f>[1]Backtest!$AJ32</f>
        <v>Exide Industries Ltd.</v>
      </c>
      <c r="C82" s="4" t="str">
        <f>VLOOKUP(B82,Sheet3!$C$3:$G$7520,5,FALSE)</f>
        <v>EXIDEIND-BOM</v>
      </c>
      <c r="D82" s="4" t="str">
        <f t="shared" si="54"/>
        <v>EXIDEIND-BOM,</v>
      </c>
      <c r="F82" s="4" t="s">
        <v>19107</v>
      </c>
      <c r="G82" s="4">
        <f t="shared" si="77"/>
        <v>0</v>
      </c>
      <c r="H82" s="4">
        <f t="shared" si="55"/>
        <v>0</v>
      </c>
      <c r="I82" s="4">
        <f t="shared" si="56"/>
        <v>0</v>
      </c>
      <c r="J82" s="4">
        <f t="shared" si="57"/>
        <v>0</v>
      </c>
      <c r="K82" s="4">
        <f t="shared" si="58"/>
        <v>1</v>
      </c>
      <c r="L82" s="4">
        <f t="shared" si="59"/>
        <v>1</v>
      </c>
      <c r="M82" s="4">
        <f t="shared" si="60"/>
        <v>1</v>
      </c>
      <c r="N82" s="4">
        <f t="shared" si="61"/>
        <v>0</v>
      </c>
      <c r="O82" s="4">
        <f t="shared" si="62"/>
        <v>0</v>
      </c>
      <c r="P82" s="4">
        <f t="shared" si="63"/>
        <v>0</v>
      </c>
      <c r="Q82" s="4">
        <f t="shared" si="64"/>
        <v>0</v>
      </c>
      <c r="R82" s="4">
        <f t="shared" si="78"/>
        <v>0</v>
      </c>
      <c r="T82" s="4">
        <f>IF(SUM($S82:S82)&gt;0,IF(AND(G82=1,F82&lt;&gt;1),1,IF(AND(G82=0,F82&lt;&gt;0),-1,0)),IF(AND(G82=1,F82&lt;&gt;1),1,0))</f>
        <v>0</v>
      </c>
      <c r="U82" s="4">
        <f>IF(SUM($S82:T82)&gt;0,IF(AND(H82=1,G82&lt;&gt;1),1,IF(AND(H82=0,G82&lt;&gt;0),-1,0)),IF(AND(H82=1,G82&lt;&gt;1),1,0))</f>
        <v>0</v>
      </c>
      <c r="V82" s="4">
        <f>IF(SUM($S82:U82)&gt;0,IF(AND(I82=1,H82&lt;&gt;1),1,IF(AND(I82=0,H82&lt;&gt;0),-1,0)),IF(AND(I82=1,H82&lt;&gt;1),1,0))</f>
        <v>0</v>
      </c>
      <c r="W82" s="4">
        <f>IF(SUM($S82:V82)&gt;0,IF(AND(J82=1,I82&lt;&gt;1),1,IF(AND(J82=0,I82&lt;&gt;0),-1,0)),IF(AND(J82=1,I82&lt;&gt;1),1,0))</f>
        <v>0</v>
      </c>
      <c r="X82" s="4">
        <f>IF(SUM($S82:W82)&gt;0,IF(AND(K82=1,J82&lt;&gt;1),1,IF(AND(K82=0,J82&lt;&gt;0),-1,0)),IF(AND(K82=1,J82&lt;&gt;1),1,0))</f>
        <v>1</v>
      </c>
      <c r="Y82" s="4">
        <f>IF(SUM($S82:X82)&gt;0,IF(AND(L82=1,K82&lt;&gt;1),1,IF(AND(L82=0,K82&lt;&gt;0),-1,0)),IF(AND(L82=1,K82&lt;&gt;1),1,0))</f>
        <v>0</v>
      </c>
      <c r="Z82" s="4">
        <f>IF(SUM($S82:Y82)&gt;0,IF(AND(M82=1,L82&lt;&gt;1),1,IF(AND(M82=0,L82&lt;&gt;0),-1,0)),IF(AND(M82=1,L82&lt;&gt;1),1,0))</f>
        <v>0</v>
      </c>
      <c r="AA82" s="4">
        <f>IF(SUM($S82:Z82)&gt;0,IF(AND(N82=1,M82&lt;&gt;1),1,IF(AND(N82=0,M82&lt;&gt;0),-1,0)),IF(AND(N82=1,M82&lt;&gt;1),1,0))</f>
        <v>-1</v>
      </c>
      <c r="AB82" s="4">
        <f>IF(SUM($S82:AA82)&gt;0,IF(AND(O82=1,N82&lt;&gt;1),1,IF(AND(O82=0,N82&lt;&gt;0),-1,0)),IF(AND(O82=1,N82&lt;&gt;1),1,0))</f>
        <v>0</v>
      </c>
      <c r="AC82" s="4">
        <f>IF(SUM($S82:AB82)&gt;0,IF(AND(P82=1,O82&lt;&gt;1),1,IF(AND(P82=0,O82&lt;&gt;0),-1,0)),IF(AND(P82=1,O82&lt;&gt;1),1,0))</f>
        <v>0</v>
      </c>
      <c r="AD82" s="4">
        <f>IF(SUM($S82:AC82)&gt;0,IF(AND(Q82=1,P82&lt;&gt;1),1,IF(AND(Q82=0,P82&lt;&gt;0),-1,0)),IF(AND(Q82=1,P82&lt;&gt;1),1,0))</f>
        <v>0</v>
      </c>
      <c r="AE82" s="4">
        <f>IF(SUM($S82:AD82)&gt;0,IF(AND(R82=1,Q82&lt;&gt;1),1,IF(AND(R82=0,Q82&lt;&gt;0),-1,0)),IF(AND(R82=1,Q82&lt;&gt;1),1,0))</f>
        <v>0</v>
      </c>
      <c r="AF82" s="4">
        <f t="shared" si="79"/>
        <v>1</v>
      </c>
      <c r="AH82" s="4" t="str">
        <f t="shared" si="65"/>
        <v/>
      </c>
      <c r="AI82" s="4" t="str">
        <f t="shared" si="66"/>
        <v/>
      </c>
      <c r="AJ82" s="4" t="str">
        <f t="shared" si="67"/>
        <v/>
      </c>
      <c r="AK82" s="4" t="str">
        <f t="shared" si="68"/>
        <v/>
      </c>
      <c r="AL82" s="4">
        <f t="shared" si="69"/>
        <v>1120701</v>
      </c>
      <c r="AM82" s="4" t="str">
        <f t="shared" si="70"/>
        <v/>
      </c>
      <c r="AN82" s="4" t="str">
        <f t="shared" si="71"/>
        <v/>
      </c>
      <c r="AO82" s="4">
        <f t="shared" si="72"/>
        <v>1150701</v>
      </c>
      <c r="AP82" s="4" t="str">
        <f t="shared" si="73"/>
        <v/>
      </c>
      <c r="AQ82" s="4" t="str">
        <f t="shared" si="74"/>
        <v/>
      </c>
      <c r="AR82" s="4" t="str">
        <f t="shared" si="75"/>
        <v/>
      </c>
      <c r="AS82" s="4" t="str">
        <f t="shared" si="76"/>
        <v/>
      </c>
      <c r="AT82" s="4" t="str">
        <f t="shared" si="80"/>
        <v/>
      </c>
      <c r="AV82" s="4">
        <f>COUNT($AH82:AH82)</f>
        <v>0</v>
      </c>
      <c r="AW82" s="4">
        <f>COUNT($AH82:AI82)</f>
        <v>0</v>
      </c>
      <c r="AX82" s="4">
        <f>COUNT($AH82:AJ82)</f>
        <v>0</v>
      </c>
      <c r="AY82" s="4">
        <f>COUNT($AH82:AK82)</f>
        <v>0</v>
      </c>
      <c r="AZ82" s="4">
        <f>COUNT($AH82:AL82)</f>
        <v>1</v>
      </c>
      <c r="BA82" s="4">
        <f>COUNT($AH82:AM82)</f>
        <v>1</v>
      </c>
      <c r="BB82" s="4">
        <f>COUNT($AH82:AN82)</f>
        <v>1</v>
      </c>
      <c r="BC82" s="4">
        <f>COUNT($AH82:AO82)</f>
        <v>2</v>
      </c>
      <c r="BD82" s="4">
        <f>COUNT($AH82:AP82)</f>
        <v>2</v>
      </c>
      <c r="BE82" s="4">
        <f>COUNT($AH82:AQ82)</f>
        <v>2</v>
      </c>
      <c r="BF82" s="4">
        <f>COUNT($AH82:AR82)</f>
        <v>2</v>
      </c>
      <c r="BG82" s="4">
        <f>COUNT($AH82:AS82)</f>
        <v>2</v>
      </c>
      <c r="BH82" s="4">
        <f t="shared" si="81"/>
        <v>2</v>
      </c>
      <c r="BJ82" s="4">
        <f>IFERROR(HLOOKUP(BJ$1,$AV82:$BG$178,ROWS($AV82:$AV$178),0),"")</f>
        <v>1120701</v>
      </c>
      <c r="BK82" s="4">
        <f>IFERROR(HLOOKUP(BK$1,$AV82:$BH$178,ROWS($AV82:$AV$178),0),"")</f>
        <v>1150701</v>
      </c>
      <c r="BL82" s="4" t="str">
        <f>IFERROR(HLOOKUP(BL$1,$AV82:$BG$178,ROWS($AV82:$AV$178),0),"")</f>
        <v/>
      </c>
      <c r="BM82" s="4" t="str">
        <f>IFERROR(HLOOKUP(BM$1,$AV82:$BH$178,ROWS($AV82:$AV$178),0),"")</f>
        <v/>
      </c>
      <c r="BN82" s="4" t="str">
        <f>IFERROR(HLOOKUP(BN$1,$AV82:$BG$178,ROWS($AV82:$AV$178),0),"")</f>
        <v/>
      </c>
      <c r="BO82" s="4" t="str">
        <f>IFERROR(HLOOKUP(BO$1,$AV82:$BH$178,ROWS($AV82:$AV$178),0),"")</f>
        <v/>
      </c>
      <c r="BT82" s="4" t="str">
        <f t="shared" si="82"/>
        <v>if(Name() == ~EMAMILTD-BOM~) { includeOK = (DateNum() &gt;= 1120701 AND DateNum() &lt; 1150701); }</v>
      </c>
    </row>
    <row r="83" spans="1:72" x14ac:dyDescent="0.45">
      <c r="B83" s="4" t="str">
        <f>[1]Backtest!$AJ33</f>
        <v>Sun TV Network Ltd.</v>
      </c>
      <c r="C83" s="4" t="str">
        <f>VLOOKUP(B83,Sheet3!$C$3:$G$7520,5,FALSE)</f>
        <v>SUNTV-BOM</v>
      </c>
      <c r="D83" s="4" t="str">
        <f t="shared" si="54"/>
        <v>SUNTV-BOM,</v>
      </c>
      <c r="F83" s="4" t="s">
        <v>19580</v>
      </c>
      <c r="G83" s="4">
        <f t="shared" si="77"/>
        <v>0</v>
      </c>
      <c r="H83" s="4">
        <f t="shared" si="55"/>
        <v>0</v>
      </c>
      <c r="I83" s="4">
        <f t="shared" si="56"/>
        <v>0</v>
      </c>
      <c r="J83" s="4">
        <f t="shared" si="57"/>
        <v>0</v>
      </c>
      <c r="K83" s="4">
        <f t="shared" si="58"/>
        <v>1</v>
      </c>
      <c r="L83" s="4">
        <f t="shared" si="59"/>
        <v>1</v>
      </c>
      <c r="M83" s="4">
        <f t="shared" si="60"/>
        <v>0</v>
      </c>
      <c r="N83" s="4">
        <f t="shared" si="61"/>
        <v>0</v>
      </c>
      <c r="O83" s="4">
        <f t="shared" si="62"/>
        <v>0</v>
      </c>
      <c r="P83" s="4">
        <f t="shared" si="63"/>
        <v>0</v>
      </c>
      <c r="Q83" s="4">
        <f t="shared" si="64"/>
        <v>0</v>
      </c>
      <c r="R83" s="4">
        <f t="shared" si="78"/>
        <v>0</v>
      </c>
      <c r="T83" s="4">
        <f>IF(SUM($S83:S83)&gt;0,IF(AND(G83=1,F83&lt;&gt;1),1,IF(AND(G83=0,F83&lt;&gt;0),-1,0)),IF(AND(G83=1,F83&lt;&gt;1),1,0))</f>
        <v>0</v>
      </c>
      <c r="U83" s="4">
        <f>IF(SUM($S83:T83)&gt;0,IF(AND(H83=1,G83&lt;&gt;1),1,IF(AND(H83=0,G83&lt;&gt;0),-1,0)),IF(AND(H83=1,G83&lt;&gt;1),1,0))</f>
        <v>0</v>
      </c>
      <c r="V83" s="4">
        <f>IF(SUM($S83:U83)&gt;0,IF(AND(I83=1,H83&lt;&gt;1),1,IF(AND(I83=0,H83&lt;&gt;0),-1,0)),IF(AND(I83=1,H83&lt;&gt;1),1,0))</f>
        <v>0</v>
      </c>
      <c r="W83" s="4">
        <f>IF(SUM($S83:V83)&gt;0,IF(AND(J83=1,I83&lt;&gt;1),1,IF(AND(J83=0,I83&lt;&gt;0),-1,0)),IF(AND(J83=1,I83&lt;&gt;1),1,0))</f>
        <v>0</v>
      </c>
      <c r="X83" s="4">
        <f>IF(SUM($S83:W83)&gt;0,IF(AND(K83=1,J83&lt;&gt;1),1,IF(AND(K83=0,J83&lt;&gt;0),-1,0)),IF(AND(K83=1,J83&lt;&gt;1),1,0))</f>
        <v>1</v>
      </c>
      <c r="Y83" s="4">
        <f>IF(SUM($S83:X83)&gt;0,IF(AND(L83=1,K83&lt;&gt;1),1,IF(AND(L83=0,K83&lt;&gt;0),-1,0)),IF(AND(L83=1,K83&lt;&gt;1),1,0))</f>
        <v>0</v>
      </c>
      <c r="Z83" s="4">
        <f>IF(SUM($S83:Y83)&gt;0,IF(AND(M83=1,L83&lt;&gt;1),1,IF(AND(M83=0,L83&lt;&gt;0),-1,0)),IF(AND(M83=1,L83&lt;&gt;1),1,0))</f>
        <v>-1</v>
      </c>
      <c r="AA83" s="4">
        <f>IF(SUM($S83:Z83)&gt;0,IF(AND(N83=1,M83&lt;&gt;1),1,IF(AND(N83=0,M83&lt;&gt;0),-1,0)),IF(AND(N83=1,M83&lt;&gt;1),1,0))</f>
        <v>0</v>
      </c>
      <c r="AB83" s="4">
        <f>IF(SUM($S83:AA83)&gt;0,IF(AND(O83=1,N83&lt;&gt;1),1,IF(AND(O83=0,N83&lt;&gt;0),-1,0)),IF(AND(O83=1,N83&lt;&gt;1),1,0))</f>
        <v>0</v>
      </c>
      <c r="AC83" s="4">
        <f>IF(SUM($S83:AB83)&gt;0,IF(AND(P83=1,O83&lt;&gt;1),1,IF(AND(P83=0,O83&lt;&gt;0),-1,0)),IF(AND(P83=1,O83&lt;&gt;1),1,0))</f>
        <v>0</v>
      </c>
      <c r="AD83" s="4">
        <f>IF(SUM($S83:AC83)&gt;0,IF(AND(Q83=1,P83&lt;&gt;1),1,IF(AND(Q83=0,P83&lt;&gt;0),-1,0)),IF(AND(Q83=1,P83&lt;&gt;1),1,0))</f>
        <v>0</v>
      </c>
      <c r="AE83" s="4">
        <f>IF(SUM($S83:AD83)&gt;0,IF(AND(R83=1,Q83&lt;&gt;1),1,IF(AND(R83=0,Q83&lt;&gt;0),-1,0)),IF(AND(R83=1,Q83&lt;&gt;1),1,0))</f>
        <v>0</v>
      </c>
      <c r="AF83" s="4">
        <f t="shared" si="79"/>
        <v>1</v>
      </c>
      <c r="AH83" s="4" t="str">
        <f t="shared" si="65"/>
        <v/>
      </c>
      <c r="AI83" s="4" t="str">
        <f t="shared" si="66"/>
        <v/>
      </c>
      <c r="AJ83" s="4" t="str">
        <f t="shared" si="67"/>
        <v/>
      </c>
      <c r="AK83" s="4" t="str">
        <f t="shared" si="68"/>
        <v/>
      </c>
      <c r="AL83" s="4">
        <f t="shared" si="69"/>
        <v>1120701</v>
      </c>
      <c r="AM83" s="4" t="str">
        <f t="shared" si="70"/>
        <v/>
      </c>
      <c r="AN83" s="4">
        <f t="shared" si="71"/>
        <v>1140701</v>
      </c>
      <c r="AO83" s="4" t="str">
        <f t="shared" si="72"/>
        <v/>
      </c>
      <c r="AP83" s="4" t="str">
        <f t="shared" si="73"/>
        <v/>
      </c>
      <c r="AQ83" s="4" t="str">
        <f t="shared" si="74"/>
        <v/>
      </c>
      <c r="AR83" s="4" t="str">
        <f t="shared" si="75"/>
        <v/>
      </c>
      <c r="AS83" s="4" t="str">
        <f t="shared" si="76"/>
        <v/>
      </c>
      <c r="AT83" s="4" t="str">
        <f t="shared" si="80"/>
        <v/>
      </c>
      <c r="AV83" s="4">
        <f>COUNT($AH83:AH83)</f>
        <v>0</v>
      </c>
      <c r="AW83" s="4">
        <f>COUNT($AH83:AI83)</f>
        <v>0</v>
      </c>
      <c r="AX83" s="4">
        <f>COUNT($AH83:AJ83)</f>
        <v>0</v>
      </c>
      <c r="AY83" s="4">
        <f>COUNT($AH83:AK83)</f>
        <v>0</v>
      </c>
      <c r="AZ83" s="4">
        <f>COUNT($AH83:AL83)</f>
        <v>1</v>
      </c>
      <c r="BA83" s="4">
        <f>COUNT($AH83:AM83)</f>
        <v>1</v>
      </c>
      <c r="BB83" s="4">
        <f>COUNT($AH83:AN83)</f>
        <v>2</v>
      </c>
      <c r="BC83" s="4">
        <f>COUNT($AH83:AO83)</f>
        <v>2</v>
      </c>
      <c r="BD83" s="4">
        <f>COUNT($AH83:AP83)</f>
        <v>2</v>
      </c>
      <c r="BE83" s="4">
        <f>COUNT($AH83:AQ83)</f>
        <v>2</v>
      </c>
      <c r="BF83" s="4">
        <f>COUNT($AH83:AR83)</f>
        <v>2</v>
      </c>
      <c r="BG83" s="4">
        <f>COUNT($AH83:AS83)</f>
        <v>2</v>
      </c>
      <c r="BH83" s="4">
        <f t="shared" si="81"/>
        <v>2</v>
      </c>
      <c r="BJ83" s="4">
        <f>IFERROR(HLOOKUP(BJ$1,$AV83:$BG$178,ROWS($AV83:$AV$178),0),"")</f>
        <v>1120701</v>
      </c>
      <c r="BK83" s="4">
        <f>IFERROR(HLOOKUP(BK$1,$AV83:$BH$178,ROWS($AV83:$AV$178),0),"")</f>
        <v>1140701</v>
      </c>
      <c r="BL83" s="4" t="str">
        <f>IFERROR(HLOOKUP(BL$1,$AV83:$BG$178,ROWS($AV83:$AV$178),0),"")</f>
        <v/>
      </c>
      <c r="BM83" s="4" t="str">
        <f>IFERROR(HLOOKUP(BM$1,$AV83:$BH$178,ROWS($AV83:$AV$178),0),"")</f>
        <v/>
      </c>
      <c r="BN83" s="4" t="str">
        <f>IFERROR(HLOOKUP(BN$1,$AV83:$BG$178,ROWS($AV83:$AV$178),0),"")</f>
        <v/>
      </c>
      <c r="BO83" s="4" t="str">
        <f>IFERROR(HLOOKUP(BO$1,$AV83:$BH$178,ROWS($AV83:$AV$178),0),"")</f>
        <v/>
      </c>
      <c r="BT83" s="4" t="str">
        <f t="shared" si="82"/>
        <v>if(Name() == ~GMDCLTD-BOM~) { includeOK = (DateNum() &gt;= 1120701 AND DateNum() &lt; 1140701); }</v>
      </c>
    </row>
    <row r="84" spans="1:72" x14ac:dyDescent="0.45">
      <c r="B84" s="4" t="str">
        <f>[1]Backtest!$AJ34</f>
        <v>Apar Industries Ltd.</v>
      </c>
      <c r="C84" s="4" t="str">
        <f>VLOOKUP(B84,Sheet3!$C$3:$G$7520,5,FALSE)</f>
        <v>APARINDS-BOM</v>
      </c>
      <c r="D84" s="4" t="str">
        <f t="shared" si="54"/>
        <v>APARINDS-BOM,</v>
      </c>
      <c r="F84" s="4" t="s">
        <v>18307</v>
      </c>
      <c r="G84" s="4">
        <f t="shared" si="77"/>
        <v>0</v>
      </c>
      <c r="H84" s="4">
        <f t="shared" si="55"/>
        <v>0</v>
      </c>
      <c r="I84" s="4">
        <f t="shared" si="56"/>
        <v>0</v>
      </c>
      <c r="J84" s="4">
        <f t="shared" si="57"/>
        <v>0</v>
      </c>
      <c r="K84" s="4">
        <f t="shared" si="58"/>
        <v>1</v>
      </c>
      <c r="L84" s="4">
        <f t="shared" si="59"/>
        <v>1</v>
      </c>
      <c r="M84" s="4">
        <f t="shared" si="60"/>
        <v>1</v>
      </c>
      <c r="N84" s="4">
        <f t="shared" si="61"/>
        <v>1</v>
      </c>
      <c r="O84" s="4">
        <f t="shared" si="62"/>
        <v>1</v>
      </c>
      <c r="P84" s="4">
        <f t="shared" si="63"/>
        <v>1</v>
      </c>
      <c r="Q84" s="4">
        <f t="shared" si="64"/>
        <v>1</v>
      </c>
      <c r="R84" s="4">
        <f t="shared" si="78"/>
        <v>0</v>
      </c>
      <c r="T84" s="4">
        <f>IF(SUM($S84:S84)&gt;0,IF(AND(G84=1,F84&lt;&gt;1),1,IF(AND(G84=0,F84&lt;&gt;0),-1,0)),IF(AND(G84=1,F84&lt;&gt;1),1,0))</f>
        <v>0</v>
      </c>
      <c r="U84" s="4">
        <f>IF(SUM($S84:T84)&gt;0,IF(AND(H84=1,G84&lt;&gt;1),1,IF(AND(H84=0,G84&lt;&gt;0),-1,0)),IF(AND(H84=1,G84&lt;&gt;1),1,0))</f>
        <v>0</v>
      </c>
      <c r="V84" s="4">
        <f>IF(SUM($S84:U84)&gt;0,IF(AND(I84=1,H84&lt;&gt;1),1,IF(AND(I84=0,H84&lt;&gt;0),-1,0)),IF(AND(I84=1,H84&lt;&gt;1),1,0))</f>
        <v>0</v>
      </c>
      <c r="W84" s="4">
        <f>IF(SUM($S84:V84)&gt;0,IF(AND(J84=1,I84&lt;&gt;1),1,IF(AND(J84=0,I84&lt;&gt;0),-1,0)),IF(AND(J84=1,I84&lt;&gt;1),1,0))</f>
        <v>0</v>
      </c>
      <c r="X84" s="4">
        <f>IF(SUM($S84:W84)&gt;0,IF(AND(K84=1,J84&lt;&gt;1),1,IF(AND(K84=0,J84&lt;&gt;0),-1,0)),IF(AND(K84=1,J84&lt;&gt;1),1,0))</f>
        <v>1</v>
      </c>
      <c r="Y84" s="4">
        <f>IF(SUM($S84:X84)&gt;0,IF(AND(L84=1,K84&lt;&gt;1),1,IF(AND(L84=0,K84&lt;&gt;0),-1,0)),IF(AND(L84=1,K84&lt;&gt;1),1,0))</f>
        <v>0</v>
      </c>
      <c r="Z84" s="4">
        <f>IF(SUM($S84:Y84)&gt;0,IF(AND(M84=1,L84&lt;&gt;1),1,IF(AND(M84=0,L84&lt;&gt;0),-1,0)),IF(AND(M84=1,L84&lt;&gt;1),1,0))</f>
        <v>0</v>
      </c>
      <c r="AA84" s="4">
        <f>IF(SUM($S84:Z84)&gt;0,IF(AND(N84=1,M84&lt;&gt;1),1,IF(AND(N84=0,M84&lt;&gt;0),-1,0)),IF(AND(N84=1,M84&lt;&gt;1),1,0))</f>
        <v>0</v>
      </c>
      <c r="AB84" s="4">
        <f>IF(SUM($S84:AA84)&gt;0,IF(AND(O84=1,N84&lt;&gt;1),1,IF(AND(O84=0,N84&lt;&gt;0),-1,0)),IF(AND(O84=1,N84&lt;&gt;1),1,0))</f>
        <v>0</v>
      </c>
      <c r="AC84" s="4">
        <f>IF(SUM($S84:AB84)&gt;0,IF(AND(P84=1,O84&lt;&gt;1),1,IF(AND(P84=0,O84&lt;&gt;0),-1,0)),IF(AND(P84=1,O84&lt;&gt;1),1,0))</f>
        <v>0</v>
      </c>
      <c r="AD84" s="4">
        <f>IF(SUM($S84:AC84)&gt;0,IF(AND(Q84=1,P84&lt;&gt;1),1,IF(AND(Q84=0,P84&lt;&gt;0),-1,0)),IF(AND(Q84=1,P84&lt;&gt;1),1,0))</f>
        <v>0</v>
      </c>
      <c r="AE84" s="4">
        <f>IF(SUM($S84:AD84)&gt;0,IF(AND(R84=1,Q84&lt;&gt;1),1,IF(AND(R84=0,Q84&lt;&gt;0),-1,0)),IF(AND(R84=1,Q84&lt;&gt;1),1,0))</f>
        <v>-1</v>
      </c>
      <c r="AF84" s="4">
        <f t="shared" si="79"/>
        <v>1</v>
      </c>
      <c r="AH84" s="4" t="str">
        <f t="shared" si="65"/>
        <v/>
      </c>
      <c r="AI84" s="4" t="str">
        <f t="shared" si="66"/>
        <v/>
      </c>
      <c r="AJ84" s="4" t="str">
        <f t="shared" si="67"/>
        <v/>
      </c>
      <c r="AK84" s="4" t="str">
        <f t="shared" si="68"/>
        <v/>
      </c>
      <c r="AL84" s="4">
        <f t="shared" si="69"/>
        <v>1120701</v>
      </c>
      <c r="AM84" s="4" t="str">
        <f t="shared" si="70"/>
        <v/>
      </c>
      <c r="AN84" s="4" t="str">
        <f t="shared" si="71"/>
        <v/>
      </c>
      <c r="AO84" s="4" t="str">
        <f t="shared" si="72"/>
        <v/>
      </c>
      <c r="AP84" s="4" t="str">
        <f t="shared" si="73"/>
        <v/>
      </c>
      <c r="AQ84" s="4" t="str">
        <f t="shared" si="74"/>
        <v/>
      </c>
      <c r="AR84" s="4" t="str">
        <f t="shared" si="75"/>
        <v/>
      </c>
      <c r="AS84" s="4">
        <f t="shared" si="76"/>
        <v>1190701</v>
      </c>
      <c r="AT84" s="4" t="str">
        <f t="shared" si="80"/>
        <v/>
      </c>
      <c r="AV84" s="4">
        <f>COUNT($AH84:AH84)</f>
        <v>0</v>
      </c>
      <c r="AW84" s="4">
        <f>COUNT($AH84:AI84)</f>
        <v>0</v>
      </c>
      <c r="AX84" s="4">
        <f>COUNT($AH84:AJ84)</f>
        <v>0</v>
      </c>
      <c r="AY84" s="4">
        <f>COUNT($AH84:AK84)</f>
        <v>0</v>
      </c>
      <c r="AZ84" s="4">
        <f>COUNT($AH84:AL84)</f>
        <v>1</v>
      </c>
      <c r="BA84" s="4">
        <f>COUNT($AH84:AM84)</f>
        <v>1</v>
      </c>
      <c r="BB84" s="4">
        <f>COUNT($AH84:AN84)</f>
        <v>1</v>
      </c>
      <c r="BC84" s="4">
        <f>COUNT($AH84:AO84)</f>
        <v>1</v>
      </c>
      <c r="BD84" s="4">
        <f>COUNT($AH84:AP84)</f>
        <v>1</v>
      </c>
      <c r="BE84" s="4">
        <f>COUNT($AH84:AQ84)</f>
        <v>1</v>
      </c>
      <c r="BF84" s="4">
        <f>COUNT($AH84:AR84)</f>
        <v>1</v>
      </c>
      <c r="BG84" s="4">
        <f>COUNT($AH84:AS84)</f>
        <v>2</v>
      </c>
      <c r="BH84" s="4">
        <f t="shared" si="81"/>
        <v>2</v>
      </c>
      <c r="BJ84" s="4">
        <f>IFERROR(HLOOKUP(BJ$1,$AV84:$BG$178,ROWS($AV84:$AV$178),0),"")</f>
        <v>1120701</v>
      </c>
      <c r="BK84" s="4">
        <f>IFERROR(HLOOKUP(BK$1,$AV84:$BH$178,ROWS($AV84:$AV$178),0),"")</f>
        <v>1190701</v>
      </c>
      <c r="BL84" s="4" t="str">
        <f>IFERROR(HLOOKUP(BL$1,$AV84:$BG$178,ROWS($AV84:$AV$178),0),"")</f>
        <v/>
      </c>
      <c r="BM84" s="4" t="str">
        <f>IFERROR(HLOOKUP(BM$1,$AV84:$BH$178,ROWS($AV84:$AV$178),0),"")</f>
        <v/>
      </c>
      <c r="BN84" s="4" t="str">
        <f>IFERROR(HLOOKUP(BN$1,$AV84:$BG$178,ROWS($AV84:$AV$178),0),"")</f>
        <v/>
      </c>
      <c r="BO84" s="4" t="str">
        <f>IFERROR(HLOOKUP(BO$1,$AV84:$BH$178,ROWS($AV84:$AV$178),0),"")</f>
        <v/>
      </c>
      <c r="BT84" s="4" t="str">
        <f t="shared" si="82"/>
        <v>if(Name() == ~BAJAJCORP-BOM~) { includeOK = (DateNum() &gt;= 1120701 AND DateNum() &lt; 1190701); }</v>
      </c>
    </row>
    <row r="85" spans="1:72" x14ac:dyDescent="0.45">
      <c r="B85" s="4" t="str">
        <f>[1]Backtest!$AJ35</f>
        <v>eClerx Services Ltd.</v>
      </c>
      <c r="C85" s="4" t="str">
        <f>VLOOKUP(B85,Sheet3!$C$3:$G$7520,5,FALSE)</f>
        <v>ECLERX-BOM</v>
      </c>
      <c r="D85" s="4" t="str">
        <f t="shared" si="54"/>
        <v>ECLERX-BOM,</v>
      </c>
      <c r="F85" s="4" t="s">
        <v>20204</v>
      </c>
      <c r="G85" s="4">
        <f t="shared" si="77"/>
        <v>0</v>
      </c>
      <c r="H85" s="4">
        <f t="shared" si="55"/>
        <v>0</v>
      </c>
      <c r="I85" s="4">
        <f t="shared" si="56"/>
        <v>0</v>
      </c>
      <c r="J85" s="4">
        <f t="shared" si="57"/>
        <v>0</v>
      </c>
      <c r="K85" s="4">
        <f t="shared" si="58"/>
        <v>1</v>
      </c>
      <c r="L85" s="4">
        <f t="shared" si="59"/>
        <v>1</v>
      </c>
      <c r="M85" s="4">
        <f t="shared" si="60"/>
        <v>0</v>
      </c>
      <c r="N85" s="4">
        <f t="shared" si="61"/>
        <v>0</v>
      </c>
      <c r="O85" s="4">
        <f t="shared" si="62"/>
        <v>0</v>
      </c>
      <c r="P85" s="4">
        <f t="shared" si="63"/>
        <v>0</v>
      </c>
      <c r="Q85" s="4">
        <f t="shared" si="64"/>
        <v>0</v>
      </c>
      <c r="R85" s="4">
        <f t="shared" si="78"/>
        <v>0</v>
      </c>
      <c r="T85" s="4">
        <f>IF(SUM($S85:S85)&gt;0,IF(AND(G85=1,F85&lt;&gt;1),1,IF(AND(G85=0,F85&lt;&gt;0),-1,0)),IF(AND(G85=1,F85&lt;&gt;1),1,0))</f>
        <v>0</v>
      </c>
      <c r="U85" s="4">
        <f>IF(SUM($S85:T85)&gt;0,IF(AND(H85=1,G85&lt;&gt;1),1,IF(AND(H85=0,G85&lt;&gt;0),-1,0)),IF(AND(H85=1,G85&lt;&gt;1),1,0))</f>
        <v>0</v>
      </c>
      <c r="V85" s="4">
        <f>IF(SUM($S85:U85)&gt;0,IF(AND(I85=1,H85&lt;&gt;1),1,IF(AND(I85=0,H85&lt;&gt;0),-1,0)),IF(AND(I85=1,H85&lt;&gt;1),1,0))</f>
        <v>0</v>
      </c>
      <c r="W85" s="4">
        <f>IF(SUM($S85:V85)&gt;0,IF(AND(J85=1,I85&lt;&gt;1),1,IF(AND(J85=0,I85&lt;&gt;0),-1,0)),IF(AND(J85=1,I85&lt;&gt;1),1,0))</f>
        <v>0</v>
      </c>
      <c r="X85" s="4">
        <f>IF(SUM($S85:W85)&gt;0,IF(AND(K85=1,J85&lt;&gt;1),1,IF(AND(K85=0,J85&lt;&gt;0),-1,0)),IF(AND(K85=1,J85&lt;&gt;1),1,0))</f>
        <v>1</v>
      </c>
      <c r="Y85" s="4">
        <f>IF(SUM($S85:X85)&gt;0,IF(AND(L85=1,K85&lt;&gt;1),1,IF(AND(L85=0,K85&lt;&gt;0),-1,0)),IF(AND(L85=1,K85&lt;&gt;1),1,0))</f>
        <v>0</v>
      </c>
      <c r="Z85" s="4">
        <f>IF(SUM($S85:Y85)&gt;0,IF(AND(M85=1,L85&lt;&gt;1),1,IF(AND(M85=0,L85&lt;&gt;0),-1,0)),IF(AND(M85=1,L85&lt;&gt;1),1,0))</f>
        <v>-1</v>
      </c>
      <c r="AA85" s="4">
        <f>IF(SUM($S85:Z85)&gt;0,IF(AND(N85=1,M85&lt;&gt;1),1,IF(AND(N85=0,M85&lt;&gt;0),-1,0)),IF(AND(N85=1,M85&lt;&gt;1),1,0))</f>
        <v>0</v>
      </c>
      <c r="AB85" s="4">
        <f>IF(SUM($S85:AA85)&gt;0,IF(AND(O85=1,N85&lt;&gt;1),1,IF(AND(O85=0,N85&lt;&gt;0),-1,0)),IF(AND(O85=1,N85&lt;&gt;1),1,0))</f>
        <v>0</v>
      </c>
      <c r="AC85" s="4">
        <f>IF(SUM($S85:AB85)&gt;0,IF(AND(P85=1,O85&lt;&gt;1),1,IF(AND(P85=0,O85&lt;&gt;0),-1,0)),IF(AND(P85=1,O85&lt;&gt;1),1,0))</f>
        <v>0</v>
      </c>
      <c r="AD85" s="4">
        <f>IF(SUM($S85:AC85)&gt;0,IF(AND(Q85=1,P85&lt;&gt;1),1,IF(AND(Q85=0,P85&lt;&gt;0),-1,0)),IF(AND(Q85=1,P85&lt;&gt;1),1,0))</f>
        <v>0</v>
      </c>
      <c r="AE85" s="4">
        <f>IF(SUM($S85:AD85)&gt;0,IF(AND(R85=1,Q85&lt;&gt;1),1,IF(AND(R85=0,Q85&lt;&gt;0),-1,0)),IF(AND(R85=1,Q85&lt;&gt;1),1,0))</f>
        <v>0</v>
      </c>
      <c r="AF85" s="4">
        <f t="shared" si="79"/>
        <v>1</v>
      </c>
      <c r="AH85" s="4" t="str">
        <f t="shared" si="65"/>
        <v/>
      </c>
      <c r="AI85" s="4" t="str">
        <f t="shared" si="66"/>
        <v/>
      </c>
      <c r="AJ85" s="4" t="str">
        <f t="shared" si="67"/>
        <v/>
      </c>
      <c r="AK85" s="4" t="str">
        <f t="shared" si="68"/>
        <v/>
      </c>
      <c r="AL85" s="4">
        <f t="shared" si="69"/>
        <v>1120701</v>
      </c>
      <c r="AM85" s="4" t="str">
        <f t="shared" si="70"/>
        <v/>
      </c>
      <c r="AN85" s="4">
        <f t="shared" si="71"/>
        <v>1140701</v>
      </c>
      <c r="AO85" s="4" t="str">
        <f t="shared" si="72"/>
        <v/>
      </c>
      <c r="AP85" s="4" t="str">
        <f t="shared" si="73"/>
        <v/>
      </c>
      <c r="AQ85" s="4" t="str">
        <f t="shared" si="74"/>
        <v/>
      </c>
      <c r="AR85" s="4" t="str">
        <f t="shared" si="75"/>
        <v/>
      </c>
      <c r="AS85" s="4" t="str">
        <f t="shared" si="76"/>
        <v/>
      </c>
      <c r="AT85" s="4" t="str">
        <f t="shared" si="80"/>
        <v/>
      </c>
      <c r="AV85" s="4">
        <f>COUNT($AH85:AH85)</f>
        <v>0</v>
      </c>
      <c r="AW85" s="4">
        <f>COUNT($AH85:AI85)</f>
        <v>0</v>
      </c>
      <c r="AX85" s="4">
        <f>COUNT($AH85:AJ85)</f>
        <v>0</v>
      </c>
      <c r="AY85" s="4">
        <f>COUNT($AH85:AK85)</f>
        <v>0</v>
      </c>
      <c r="AZ85" s="4">
        <f>COUNT($AH85:AL85)</f>
        <v>1</v>
      </c>
      <c r="BA85" s="4">
        <f>COUNT($AH85:AM85)</f>
        <v>1</v>
      </c>
      <c r="BB85" s="4">
        <f>COUNT($AH85:AN85)</f>
        <v>2</v>
      </c>
      <c r="BC85" s="4">
        <f>COUNT($AH85:AO85)</f>
        <v>2</v>
      </c>
      <c r="BD85" s="4">
        <f>COUNT($AH85:AP85)</f>
        <v>2</v>
      </c>
      <c r="BE85" s="4">
        <f>COUNT($AH85:AQ85)</f>
        <v>2</v>
      </c>
      <c r="BF85" s="4">
        <f>COUNT($AH85:AR85)</f>
        <v>2</v>
      </c>
      <c r="BG85" s="4">
        <f>COUNT($AH85:AS85)</f>
        <v>2</v>
      </c>
      <c r="BH85" s="4">
        <f t="shared" si="81"/>
        <v>2</v>
      </c>
      <c r="BJ85" s="4">
        <f>IFERROR(HLOOKUP(BJ$1,$AV85:$BG$178,ROWS($AV85:$AV$178),0),"")</f>
        <v>1120701</v>
      </c>
      <c r="BK85" s="4">
        <f>IFERROR(HLOOKUP(BK$1,$AV85:$BH$178,ROWS($AV85:$AV$178),0),"")</f>
        <v>1140701</v>
      </c>
      <c r="BL85" s="4" t="str">
        <f>IFERROR(HLOOKUP(BL$1,$AV85:$BG$178,ROWS($AV85:$AV$178),0),"")</f>
        <v/>
      </c>
      <c r="BM85" s="4" t="str">
        <f>IFERROR(HLOOKUP(BM$1,$AV85:$BH$178,ROWS($AV85:$AV$178),0),"")</f>
        <v/>
      </c>
      <c r="BN85" s="4" t="str">
        <f>IFERROR(HLOOKUP(BN$1,$AV85:$BG$178,ROWS($AV85:$AV$178),0),"")</f>
        <v/>
      </c>
      <c r="BO85" s="4" t="str">
        <f>IFERROR(HLOOKUP(BO$1,$AV85:$BH$178,ROWS($AV85:$AV$178),0),"")</f>
        <v/>
      </c>
      <c r="BT85" s="4" t="str">
        <f t="shared" si="82"/>
        <v>if(Name() == ~KAJARIACER-BOM~) { includeOK = (DateNum() &gt;= 1120701 AND DateNum() &lt; 1140701); }</v>
      </c>
    </row>
    <row r="86" spans="1:72" x14ac:dyDescent="0.45">
      <c r="B86" s="4" t="str">
        <f>[1]Backtest!$AJ36</f>
        <v>Amara Raja Batteries Ltd.</v>
      </c>
      <c r="C86" s="4" t="str">
        <f>VLOOKUP(B86,Sheet3!$C$3:$G$7520,5,FALSE)</f>
        <v>AMARAJABAT-BOM</v>
      </c>
      <c r="D86" s="4" t="str">
        <f t="shared" si="54"/>
        <v>AMARAJABAT-BOM,</v>
      </c>
      <c r="F86" s="4" t="s">
        <v>22982</v>
      </c>
      <c r="G86" s="4">
        <f t="shared" si="77"/>
        <v>0</v>
      </c>
      <c r="H86" s="4">
        <f t="shared" si="55"/>
        <v>0</v>
      </c>
      <c r="I86" s="4">
        <f t="shared" si="56"/>
        <v>0</v>
      </c>
      <c r="J86" s="4">
        <f t="shared" si="57"/>
        <v>0</v>
      </c>
      <c r="K86" s="4">
        <f t="shared" si="58"/>
        <v>1</v>
      </c>
      <c r="L86" s="4">
        <f t="shared" si="59"/>
        <v>0</v>
      </c>
      <c r="M86" s="4">
        <f t="shared" si="60"/>
        <v>0</v>
      </c>
      <c r="N86" s="4">
        <f t="shared" si="61"/>
        <v>0</v>
      </c>
      <c r="O86" s="4">
        <f t="shared" si="62"/>
        <v>0</v>
      </c>
      <c r="P86" s="4">
        <f t="shared" si="63"/>
        <v>0</v>
      </c>
      <c r="Q86" s="4">
        <f t="shared" si="64"/>
        <v>0</v>
      </c>
      <c r="R86" s="4">
        <f t="shared" si="78"/>
        <v>0</v>
      </c>
      <c r="T86" s="4">
        <f>IF(SUM($S86:S86)&gt;0,IF(AND(G86=1,F86&lt;&gt;1),1,IF(AND(G86=0,F86&lt;&gt;0),-1,0)),IF(AND(G86=1,F86&lt;&gt;1),1,0))</f>
        <v>0</v>
      </c>
      <c r="U86" s="4">
        <f>IF(SUM($S86:T86)&gt;0,IF(AND(H86=1,G86&lt;&gt;1),1,IF(AND(H86=0,G86&lt;&gt;0),-1,0)),IF(AND(H86=1,G86&lt;&gt;1),1,0))</f>
        <v>0</v>
      </c>
      <c r="V86" s="4">
        <f>IF(SUM($S86:U86)&gt;0,IF(AND(I86=1,H86&lt;&gt;1),1,IF(AND(I86=0,H86&lt;&gt;0),-1,0)),IF(AND(I86=1,H86&lt;&gt;1),1,0))</f>
        <v>0</v>
      </c>
      <c r="W86" s="4">
        <f>IF(SUM($S86:V86)&gt;0,IF(AND(J86=1,I86&lt;&gt;1),1,IF(AND(J86=0,I86&lt;&gt;0),-1,0)),IF(AND(J86=1,I86&lt;&gt;1),1,0))</f>
        <v>0</v>
      </c>
      <c r="X86" s="4">
        <f>IF(SUM($S86:W86)&gt;0,IF(AND(K86=1,J86&lt;&gt;1),1,IF(AND(K86=0,J86&lt;&gt;0),-1,0)),IF(AND(K86=1,J86&lt;&gt;1),1,0))</f>
        <v>1</v>
      </c>
      <c r="Y86" s="4">
        <f>IF(SUM($S86:X86)&gt;0,IF(AND(L86=1,K86&lt;&gt;1),1,IF(AND(L86=0,K86&lt;&gt;0),-1,0)),IF(AND(L86=1,K86&lt;&gt;1),1,0))</f>
        <v>-1</v>
      </c>
      <c r="Z86" s="4">
        <f>IF(SUM($S86:Y86)&gt;0,IF(AND(M86=1,L86&lt;&gt;1),1,IF(AND(M86=0,L86&lt;&gt;0),-1,0)),IF(AND(M86=1,L86&lt;&gt;1),1,0))</f>
        <v>0</v>
      </c>
      <c r="AA86" s="4">
        <f>IF(SUM($S86:Z86)&gt;0,IF(AND(N86=1,M86&lt;&gt;1),1,IF(AND(N86=0,M86&lt;&gt;0),-1,0)),IF(AND(N86=1,M86&lt;&gt;1),1,0))</f>
        <v>0</v>
      </c>
      <c r="AB86" s="4">
        <f>IF(SUM($S86:AA86)&gt;0,IF(AND(O86=1,N86&lt;&gt;1),1,IF(AND(O86=0,N86&lt;&gt;0),-1,0)),IF(AND(O86=1,N86&lt;&gt;1),1,0))</f>
        <v>0</v>
      </c>
      <c r="AC86" s="4">
        <f>IF(SUM($S86:AB86)&gt;0,IF(AND(P86=1,O86&lt;&gt;1),1,IF(AND(P86=0,O86&lt;&gt;0),-1,0)),IF(AND(P86=1,O86&lt;&gt;1),1,0))</f>
        <v>0</v>
      </c>
      <c r="AD86" s="4">
        <f>IF(SUM($S86:AC86)&gt;0,IF(AND(Q86=1,P86&lt;&gt;1),1,IF(AND(Q86=0,P86&lt;&gt;0),-1,0)),IF(AND(Q86=1,P86&lt;&gt;1),1,0))</f>
        <v>0</v>
      </c>
      <c r="AE86" s="4">
        <f>IF(SUM($S86:AD86)&gt;0,IF(AND(R86=1,Q86&lt;&gt;1),1,IF(AND(R86=0,Q86&lt;&gt;0),-1,0)),IF(AND(R86=1,Q86&lt;&gt;1),1,0))</f>
        <v>0</v>
      </c>
      <c r="AF86" s="4">
        <f t="shared" si="79"/>
        <v>1</v>
      </c>
      <c r="AH86" s="4" t="str">
        <f t="shared" si="65"/>
        <v/>
      </c>
      <c r="AI86" s="4" t="str">
        <f t="shared" si="66"/>
        <v/>
      </c>
      <c r="AJ86" s="4" t="str">
        <f t="shared" si="67"/>
        <v/>
      </c>
      <c r="AK86" s="4" t="str">
        <f t="shared" si="68"/>
        <v/>
      </c>
      <c r="AL86" s="4">
        <f t="shared" si="69"/>
        <v>1120701</v>
      </c>
      <c r="AM86" s="4">
        <f t="shared" si="70"/>
        <v>1130701</v>
      </c>
      <c r="AN86" s="4" t="str">
        <f t="shared" si="71"/>
        <v/>
      </c>
      <c r="AO86" s="4" t="str">
        <f t="shared" si="72"/>
        <v/>
      </c>
      <c r="AP86" s="4" t="str">
        <f t="shared" si="73"/>
        <v/>
      </c>
      <c r="AQ86" s="4" t="str">
        <f t="shared" si="74"/>
        <v/>
      </c>
      <c r="AR86" s="4" t="str">
        <f t="shared" si="75"/>
        <v/>
      </c>
      <c r="AS86" s="4" t="str">
        <f t="shared" si="76"/>
        <v/>
      </c>
      <c r="AT86" s="4" t="str">
        <f t="shared" si="80"/>
        <v/>
      </c>
      <c r="AV86" s="4">
        <f>COUNT($AH86:AH86)</f>
        <v>0</v>
      </c>
      <c r="AW86" s="4">
        <f>COUNT($AH86:AI86)</f>
        <v>0</v>
      </c>
      <c r="AX86" s="4">
        <f>COUNT($AH86:AJ86)</f>
        <v>0</v>
      </c>
      <c r="AY86" s="4">
        <f>COUNT($AH86:AK86)</f>
        <v>0</v>
      </c>
      <c r="AZ86" s="4">
        <f>COUNT($AH86:AL86)</f>
        <v>1</v>
      </c>
      <c r="BA86" s="4">
        <f>COUNT($AH86:AM86)</f>
        <v>2</v>
      </c>
      <c r="BB86" s="4">
        <f>COUNT($AH86:AN86)</f>
        <v>2</v>
      </c>
      <c r="BC86" s="4">
        <f>COUNT($AH86:AO86)</f>
        <v>2</v>
      </c>
      <c r="BD86" s="4">
        <f>COUNT($AH86:AP86)</f>
        <v>2</v>
      </c>
      <c r="BE86" s="4">
        <f>COUNT($AH86:AQ86)</f>
        <v>2</v>
      </c>
      <c r="BF86" s="4">
        <f>COUNT($AH86:AR86)</f>
        <v>2</v>
      </c>
      <c r="BG86" s="4">
        <f>COUNT($AH86:AS86)</f>
        <v>2</v>
      </c>
      <c r="BH86" s="4">
        <f t="shared" si="81"/>
        <v>2</v>
      </c>
      <c r="BJ86" s="4">
        <f>IFERROR(HLOOKUP(BJ$1,$AV86:$BG$178,ROWS($AV86:$AV$178),0),"")</f>
        <v>1120701</v>
      </c>
      <c r="BK86" s="4">
        <f>IFERROR(HLOOKUP(BK$1,$AV86:$BH$178,ROWS($AV86:$AV$178),0),"")</f>
        <v>1130701</v>
      </c>
      <c r="BL86" s="4" t="str">
        <f>IFERROR(HLOOKUP(BL$1,$AV86:$BG$178,ROWS($AV86:$AV$178),0),"")</f>
        <v/>
      </c>
      <c r="BM86" s="4" t="str">
        <f>IFERROR(HLOOKUP(BM$1,$AV86:$BH$178,ROWS($AV86:$AV$178),0),"")</f>
        <v/>
      </c>
      <c r="BN86" s="4" t="str">
        <f>IFERROR(HLOOKUP(BN$1,$AV86:$BG$178,ROWS($AV86:$AV$178),0),"")</f>
        <v/>
      </c>
      <c r="BO86" s="4" t="str">
        <f>IFERROR(HLOOKUP(BO$1,$AV86:$BH$178,ROWS($AV86:$AV$178),0),"")</f>
        <v/>
      </c>
      <c r="BT86" s="4" t="str">
        <f t="shared" si="82"/>
        <v>if(Name() == ~TIMKEN-BOM~) { includeOK = (DateNum() &gt;= 1120701 AND DateNum() &lt; 1130701); }</v>
      </c>
    </row>
    <row r="87" spans="1:72" x14ac:dyDescent="0.45">
      <c r="B87" s="4" t="str">
        <f>[1]Backtest!$AJ37</f>
        <v>CG Power &amp; Industrial Solutions Ltd.</v>
      </c>
      <c r="C87" s="4" t="str">
        <f>VLOOKUP(B87,Sheet3!$C$3:$G$7520,5,FALSE)</f>
        <v>CGPOWER-BOM</v>
      </c>
      <c r="D87" s="4" t="str">
        <f t="shared" si="54"/>
        <v>CGPOWER-BOM,</v>
      </c>
      <c r="F87" s="4" t="s">
        <v>18571</v>
      </c>
      <c r="G87" s="4">
        <f t="shared" si="77"/>
        <v>0</v>
      </c>
      <c r="H87" s="4">
        <f t="shared" si="55"/>
        <v>0</v>
      </c>
      <c r="I87" s="4">
        <f t="shared" si="56"/>
        <v>0</v>
      </c>
      <c r="J87" s="4">
        <f t="shared" si="57"/>
        <v>0</v>
      </c>
      <c r="K87" s="4">
        <f t="shared" si="58"/>
        <v>1</v>
      </c>
      <c r="L87" s="4">
        <f t="shared" si="59"/>
        <v>0</v>
      </c>
      <c r="M87" s="4">
        <f t="shared" si="60"/>
        <v>0</v>
      </c>
      <c r="N87" s="4">
        <f t="shared" si="61"/>
        <v>0</v>
      </c>
      <c r="O87" s="4">
        <f t="shared" si="62"/>
        <v>0</v>
      </c>
      <c r="P87" s="4">
        <f t="shared" si="63"/>
        <v>0</v>
      </c>
      <c r="Q87" s="4">
        <f t="shared" si="64"/>
        <v>0</v>
      </c>
      <c r="R87" s="4">
        <f t="shared" si="78"/>
        <v>0</v>
      </c>
      <c r="T87" s="4">
        <f>IF(SUM($S87:S87)&gt;0,IF(AND(G87=1,F87&lt;&gt;1),1,IF(AND(G87=0,F87&lt;&gt;0),-1,0)),IF(AND(G87=1,F87&lt;&gt;1),1,0))</f>
        <v>0</v>
      </c>
      <c r="U87" s="4">
        <f>IF(SUM($S87:T87)&gt;0,IF(AND(H87=1,G87&lt;&gt;1),1,IF(AND(H87=0,G87&lt;&gt;0),-1,0)),IF(AND(H87=1,G87&lt;&gt;1),1,0))</f>
        <v>0</v>
      </c>
      <c r="V87" s="4">
        <f>IF(SUM($S87:U87)&gt;0,IF(AND(I87=1,H87&lt;&gt;1),1,IF(AND(I87=0,H87&lt;&gt;0),-1,0)),IF(AND(I87=1,H87&lt;&gt;1),1,0))</f>
        <v>0</v>
      </c>
      <c r="W87" s="4">
        <f>IF(SUM($S87:V87)&gt;0,IF(AND(J87=1,I87&lt;&gt;1),1,IF(AND(J87=0,I87&lt;&gt;0),-1,0)),IF(AND(J87=1,I87&lt;&gt;1),1,0))</f>
        <v>0</v>
      </c>
      <c r="X87" s="4">
        <f>IF(SUM($S87:W87)&gt;0,IF(AND(K87=1,J87&lt;&gt;1),1,IF(AND(K87=0,J87&lt;&gt;0),-1,0)),IF(AND(K87=1,J87&lt;&gt;1),1,0))</f>
        <v>1</v>
      </c>
      <c r="Y87" s="4">
        <f>IF(SUM($S87:X87)&gt;0,IF(AND(L87=1,K87&lt;&gt;1),1,IF(AND(L87=0,K87&lt;&gt;0),-1,0)),IF(AND(L87=1,K87&lt;&gt;1),1,0))</f>
        <v>-1</v>
      </c>
      <c r="Z87" s="4">
        <f>IF(SUM($S87:Y87)&gt;0,IF(AND(M87=1,L87&lt;&gt;1),1,IF(AND(M87=0,L87&lt;&gt;0),-1,0)),IF(AND(M87=1,L87&lt;&gt;1),1,0))</f>
        <v>0</v>
      </c>
      <c r="AA87" s="4">
        <f>IF(SUM($S87:Z87)&gt;0,IF(AND(N87=1,M87&lt;&gt;1),1,IF(AND(N87=0,M87&lt;&gt;0),-1,0)),IF(AND(N87=1,M87&lt;&gt;1),1,0))</f>
        <v>0</v>
      </c>
      <c r="AB87" s="4">
        <f>IF(SUM($S87:AA87)&gt;0,IF(AND(O87=1,N87&lt;&gt;1),1,IF(AND(O87=0,N87&lt;&gt;0),-1,0)),IF(AND(O87=1,N87&lt;&gt;1),1,0))</f>
        <v>0</v>
      </c>
      <c r="AC87" s="4">
        <f>IF(SUM($S87:AB87)&gt;0,IF(AND(P87=1,O87&lt;&gt;1),1,IF(AND(P87=0,O87&lt;&gt;0),-1,0)),IF(AND(P87=1,O87&lt;&gt;1),1,0))</f>
        <v>0</v>
      </c>
      <c r="AD87" s="4">
        <f>IF(SUM($S87:AC87)&gt;0,IF(AND(Q87=1,P87&lt;&gt;1),1,IF(AND(Q87=0,P87&lt;&gt;0),-1,0)),IF(AND(Q87=1,P87&lt;&gt;1),1,0))</f>
        <v>0</v>
      </c>
      <c r="AE87" s="4">
        <f>IF(SUM($S87:AD87)&gt;0,IF(AND(R87=1,Q87&lt;&gt;1),1,IF(AND(R87=0,Q87&lt;&gt;0),-1,0)),IF(AND(R87=1,Q87&lt;&gt;1),1,0))</f>
        <v>0</v>
      </c>
      <c r="AF87" s="4">
        <f t="shared" si="79"/>
        <v>1</v>
      </c>
      <c r="AH87" s="4" t="str">
        <f t="shared" si="65"/>
        <v/>
      </c>
      <c r="AI87" s="4" t="str">
        <f t="shared" si="66"/>
        <v/>
      </c>
      <c r="AJ87" s="4" t="str">
        <f t="shared" si="67"/>
        <v/>
      </c>
      <c r="AK87" s="4" t="str">
        <f t="shared" si="68"/>
        <v/>
      </c>
      <c r="AL87" s="4">
        <f t="shared" si="69"/>
        <v>1120701</v>
      </c>
      <c r="AM87" s="4">
        <f t="shared" si="70"/>
        <v>1130701</v>
      </c>
      <c r="AN87" s="4" t="str">
        <f t="shared" si="71"/>
        <v/>
      </c>
      <c r="AO87" s="4" t="str">
        <f t="shared" si="72"/>
        <v/>
      </c>
      <c r="AP87" s="4" t="str">
        <f t="shared" si="73"/>
        <v/>
      </c>
      <c r="AQ87" s="4" t="str">
        <f t="shared" si="74"/>
        <v/>
      </c>
      <c r="AR87" s="4" t="str">
        <f t="shared" si="75"/>
        <v/>
      </c>
      <c r="AS87" s="4" t="str">
        <f t="shared" si="76"/>
        <v/>
      </c>
      <c r="AT87" s="4" t="str">
        <f t="shared" si="80"/>
        <v/>
      </c>
      <c r="AV87" s="4">
        <f>COUNT($AH87:AH87)</f>
        <v>0</v>
      </c>
      <c r="AW87" s="4">
        <f>COUNT($AH87:AI87)</f>
        <v>0</v>
      </c>
      <c r="AX87" s="4">
        <f>COUNT($AH87:AJ87)</f>
        <v>0</v>
      </c>
      <c r="AY87" s="4">
        <f>COUNT($AH87:AK87)</f>
        <v>0</v>
      </c>
      <c r="AZ87" s="4">
        <f>COUNT($AH87:AL87)</f>
        <v>1</v>
      </c>
      <c r="BA87" s="4">
        <f>COUNT($AH87:AM87)</f>
        <v>2</v>
      </c>
      <c r="BB87" s="4">
        <f>COUNT($AH87:AN87)</f>
        <v>2</v>
      </c>
      <c r="BC87" s="4">
        <f>COUNT($AH87:AO87)</f>
        <v>2</v>
      </c>
      <c r="BD87" s="4">
        <f>COUNT($AH87:AP87)</f>
        <v>2</v>
      </c>
      <c r="BE87" s="4">
        <f>COUNT($AH87:AQ87)</f>
        <v>2</v>
      </c>
      <c r="BF87" s="4">
        <f>COUNT($AH87:AR87)</f>
        <v>2</v>
      </c>
      <c r="BG87" s="4">
        <f>COUNT($AH87:AS87)</f>
        <v>2</v>
      </c>
      <c r="BH87" s="4">
        <f t="shared" si="81"/>
        <v>2</v>
      </c>
      <c r="BJ87" s="4">
        <f>IFERROR(HLOOKUP(BJ$1,$AV87:$BG$178,ROWS($AV87:$AV$178),0),"")</f>
        <v>1120701</v>
      </c>
      <c r="BK87" s="4">
        <f>IFERROR(HLOOKUP(BK$1,$AV87:$BH$178,ROWS($AV87:$AV$178),0),"")</f>
        <v>1130701</v>
      </c>
      <c r="BL87" s="4" t="str">
        <f>IFERROR(HLOOKUP(BL$1,$AV87:$BG$178,ROWS($AV87:$AV$178),0),"")</f>
        <v/>
      </c>
      <c r="BM87" s="4" t="str">
        <f>IFERROR(HLOOKUP(BM$1,$AV87:$BH$178,ROWS($AV87:$AV$178),0),"")</f>
        <v/>
      </c>
      <c r="BN87" s="4" t="str">
        <f>IFERROR(HLOOKUP(BN$1,$AV87:$BG$178,ROWS($AV87:$AV$178),0),"")</f>
        <v/>
      </c>
      <c r="BO87" s="4" t="str">
        <f>IFERROR(HLOOKUP(BO$1,$AV87:$BH$178,ROWS($AV87:$AV$178),0),"")</f>
        <v/>
      </c>
      <c r="BT87" s="4" t="str">
        <f t="shared" si="82"/>
        <v>if(Name() == ~BUTTERFLY-BOM~) { includeOK = (DateNum() &gt;= 1120701 AND DateNum() &lt; 1130701); }</v>
      </c>
    </row>
    <row r="88" spans="1:72" x14ac:dyDescent="0.45">
      <c r="B88" s="4" t="str">
        <f>[1]Backtest!$AJ38</f>
        <v>Page Industries Ltd.</v>
      </c>
      <c r="C88" s="4" t="str">
        <f>VLOOKUP(B88,Sheet3!$C$3:$G$7520,5,FALSE)</f>
        <v>PAGEIND-BOM</v>
      </c>
      <c r="D88" s="4" t="str">
        <f t="shared" si="54"/>
        <v>PAGEIND-BOM,</v>
      </c>
      <c r="F88" s="4" t="s">
        <v>19643</v>
      </c>
      <c r="G88" s="4">
        <f t="shared" si="77"/>
        <v>0</v>
      </c>
      <c r="H88" s="4">
        <f t="shared" si="55"/>
        <v>0</v>
      </c>
      <c r="I88" s="4">
        <f t="shared" si="56"/>
        <v>0</v>
      </c>
      <c r="J88" s="4">
        <f t="shared" si="57"/>
        <v>0</v>
      </c>
      <c r="K88" s="4">
        <f t="shared" si="58"/>
        <v>1</v>
      </c>
      <c r="L88" s="4">
        <f t="shared" si="59"/>
        <v>0</v>
      </c>
      <c r="M88" s="4">
        <f t="shared" si="60"/>
        <v>0</v>
      </c>
      <c r="N88" s="4">
        <f t="shared" si="61"/>
        <v>0</v>
      </c>
      <c r="O88" s="4">
        <f t="shared" si="62"/>
        <v>0</v>
      </c>
      <c r="P88" s="4">
        <f t="shared" si="63"/>
        <v>0</v>
      </c>
      <c r="Q88" s="4">
        <f t="shared" si="64"/>
        <v>0</v>
      </c>
      <c r="R88" s="4">
        <f t="shared" si="78"/>
        <v>0</v>
      </c>
      <c r="T88" s="4">
        <f>IF(SUM($S88:S88)&gt;0,IF(AND(G88=1,F88&lt;&gt;1),1,IF(AND(G88=0,F88&lt;&gt;0),-1,0)),IF(AND(G88=1,F88&lt;&gt;1),1,0))</f>
        <v>0</v>
      </c>
      <c r="U88" s="4">
        <f>IF(SUM($S88:T88)&gt;0,IF(AND(H88=1,G88&lt;&gt;1),1,IF(AND(H88=0,G88&lt;&gt;0),-1,0)),IF(AND(H88=1,G88&lt;&gt;1),1,0))</f>
        <v>0</v>
      </c>
      <c r="V88" s="4">
        <f>IF(SUM($S88:U88)&gt;0,IF(AND(I88=1,H88&lt;&gt;1),1,IF(AND(I88=0,H88&lt;&gt;0),-1,0)),IF(AND(I88=1,H88&lt;&gt;1),1,0))</f>
        <v>0</v>
      </c>
      <c r="W88" s="4">
        <f>IF(SUM($S88:V88)&gt;0,IF(AND(J88=1,I88&lt;&gt;1),1,IF(AND(J88=0,I88&lt;&gt;0),-1,0)),IF(AND(J88=1,I88&lt;&gt;1),1,0))</f>
        <v>0</v>
      </c>
      <c r="X88" s="4">
        <f>IF(SUM($S88:W88)&gt;0,IF(AND(K88=1,J88&lt;&gt;1),1,IF(AND(K88=0,J88&lt;&gt;0),-1,0)),IF(AND(K88=1,J88&lt;&gt;1),1,0))</f>
        <v>1</v>
      </c>
      <c r="Y88" s="4">
        <f>IF(SUM($S88:X88)&gt;0,IF(AND(L88=1,K88&lt;&gt;1),1,IF(AND(L88=0,K88&lt;&gt;0),-1,0)),IF(AND(L88=1,K88&lt;&gt;1),1,0))</f>
        <v>-1</v>
      </c>
      <c r="Z88" s="4">
        <f>IF(SUM($S88:Y88)&gt;0,IF(AND(M88=1,L88&lt;&gt;1),1,IF(AND(M88=0,L88&lt;&gt;0),-1,0)),IF(AND(M88=1,L88&lt;&gt;1),1,0))</f>
        <v>0</v>
      </c>
      <c r="AA88" s="4">
        <f>IF(SUM($S88:Z88)&gt;0,IF(AND(N88=1,M88&lt;&gt;1),1,IF(AND(N88=0,M88&lt;&gt;0),-1,0)),IF(AND(N88=1,M88&lt;&gt;1),1,0))</f>
        <v>0</v>
      </c>
      <c r="AB88" s="4">
        <f>IF(SUM($S88:AA88)&gt;0,IF(AND(O88=1,N88&lt;&gt;1),1,IF(AND(O88=0,N88&lt;&gt;0),-1,0)),IF(AND(O88=1,N88&lt;&gt;1),1,0))</f>
        <v>0</v>
      </c>
      <c r="AC88" s="4">
        <f>IF(SUM($S88:AB88)&gt;0,IF(AND(P88=1,O88&lt;&gt;1),1,IF(AND(P88=0,O88&lt;&gt;0),-1,0)),IF(AND(P88=1,O88&lt;&gt;1),1,0))</f>
        <v>0</v>
      </c>
      <c r="AD88" s="4">
        <f>IF(SUM($S88:AC88)&gt;0,IF(AND(Q88=1,P88&lt;&gt;1),1,IF(AND(Q88=0,P88&lt;&gt;0),-1,0)),IF(AND(Q88=1,P88&lt;&gt;1),1,0))</f>
        <v>0</v>
      </c>
      <c r="AE88" s="4">
        <f>IF(SUM($S88:AD88)&gt;0,IF(AND(R88=1,Q88&lt;&gt;1),1,IF(AND(R88=0,Q88&lt;&gt;0),-1,0)),IF(AND(R88=1,Q88&lt;&gt;1),1,0))</f>
        <v>0</v>
      </c>
      <c r="AF88" s="4">
        <f t="shared" si="79"/>
        <v>1</v>
      </c>
      <c r="AH88" s="4" t="str">
        <f t="shared" si="65"/>
        <v/>
      </c>
      <c r="AI88" s="4" t="str">
        <f t="shared" si="66"/>
        <v/>
      </c>
      <c r="AJ88" s="4" t="str">
        <f t="shared" si="67"/>
        <v/>
      </c>
      <c r="AK88" s="4" t="str">
        <f t="shared" si="68"/>
        <v/>
      </c>
      <c r="AL88" s="4">
        <f t="shared" si="69"/>
        <v>1120701</v>
      </c>
      <c r="AM88" s="4">
        <f t="shared" si="70"/>
        <v>1130701</v>
      </c>
      <c r="AN88" s="4" t="str">
        <f t="shared" si="71"/>
        <v/>
      </c>
      <c r="AO88" s="4" t="str">
        <f t="shared" si="72"/>
        <v/>
      </c>
      <c r="AP88" s="4" t="str">
        <f t="shared" si="73"/>
        <v/>
      </c>
      <c r="AQ88" s="4" t="str">
        <f t="shared" si="74"/>
        <v/>
      </c>
      <c r="AR88" s="4" t="str">
        <f t="shared" si="75"/>
        <v/>
      </c>
      <c r="AS88" s="4" t="str">
        <f t="shared" si="76"/>
        <v/>
      </c>
      <c r="AT88" s="4" t="str">
        <f t="shared" si="80"/>
        <v/>
      </c>
      <c r="AV88" s="4">
        <f>COUNT($AH88:AH88)</f>
        <v>0</v>
      </c>
      <c r="AW88" s="4">
        <f>COUNT($AH88:AI88)</f>
        <v>0</v>
      </c>
      <c r="AX88" s="4">
        <f>COUNT($AH88:AJ88)</f>
        <v>0</v>
      </c>
      <c r="AY88" s="4">
        <f>COUNT($AH88:AK88)</f>
        <v>0</v>
      </c>
      <c r="AZ88" s="4">
        <f>COUNT($AH88:AL88)</f>
        <v>1</v>
      </c>
      <c r="BA88" s="4">
        <f>COUNT($AH88:AM88)</f>
        <v>2</v>
      </c>
      <c r="BB88" s="4">
        <f>COUNT($AH88:AN88)</f>
        <v>2</v>
      </c>
      <c r="BC88" s="4">
        <f>COUNT($AH88:AO88)</f>
        <v>2</v>
      </c>
      <c r="BD88" s="4">
        <f>COUNT($AH88:AP88)</f>
        <v>2</v>
      </c>
      <c r="BE88" s="4">
        <f>COUNT($AH88:AQ88)</f>
        <v>2</v>
      </c>
      <c r="BF88" s="4">
        <f>COUNT($AH88:AR88)</f>
        <v>2</v>
      </c>
      <c r="BG88" s="4">
        <f>COUNT($AH88:AS88)</f>
        <v>2</v>
      </c>
      <c r="BH88" s="4">
        <f t="shared" si="81"/>
        <v>2</v>
      </c>
      <c r="BJ88" s="4">
        <f>IFERROR(HLOOKUP(BJ$1,$AV88:$BG$178,ROWS($AV88:$AV$178),0),"")</f>
        <v>1120701</v>
      </c>
      <c r="BK88" s="4">
        <f>IFERROR(HLOOKUP(BK$1,$AV88:$BH$178,ROWS($AV88:$AV$178),0),"")</f>
        <v>1130701</v>
      </c>
      <c r="BL88" s="4" t="str">
        <f>IFERROR(HLOOKUP(BL$1,$AV88:$BG$178,ROWS($AV88:$AV$178),0),"")</f>
        <v/>
      </c>
      <c r="BM88" s="4" t="str">
        <f>IFERROR(HLOOKUP(BM$1,$AV88:$BH$178,ROWS($AV88:$AV$178),0),"")</f>
        <v/>
      </c>
      <c r="BN88" s="4" t="str">
        <f>IFERROR(HLOOKUP(BN$1,$AV88:$BG$178,ROWS($AV88:$AV$178),0),"")</f>
        <v/>
      </c>
      <c r="BO88" s="4" t="str">
        <f>IFERROR(HLOOKUP(BO$1,$AV88:$BH$178,ROWS($AV88:$AV$178),0),"")</f>
        <v/>
      </c>
      <c r="BT88" s="4" t="str">
        <f t="shared" si="82"/>
        <v>if(Name() == ~HAVELLS-BOM~) { includeOK = (DateNum() &gt;= 1120701 AND DateNum() &lt; 1130701); }</v>
      </c>
    </row>
    <row r="89" spans="1:72" x14ac:dyDescent="0.45">
      <c r="B89" s="4" t="str">
        <f>[1]Backtest!$AJ39</f>
        <v>Zensar Technologies Ltd.</v>
      </c>
      <c r="C89" s="4" t="str">
        <f>VLOOKUP(B89,Sheet3!$C$3:$G$7520,5,FALSE)</f>
        <v>ZENSARTECH-BOM</v>
      </c>
      <c r="D89" s="4" t="str">
        <f t="shared" si="54"/>
        <v>ZENSARTECH-BOM,</v>
      </c>
      <c r="F89" s="4" t="s">
        <v>20312</v>
      </c>
      <c r="G89" s="4">
        <f t="shared" si="77"/>
        <v>0</v>
      </c>
      <c r="H89" s="4">
        <f t="shared" si="55"/>
        <v>0</v>
      </c>
      <c r="I89" s="4">
        <f t="shared" si="56"/>
        <v>0</v>
      </c>
      <c r="J89" s="4">
        <f t="shared" si="57"/>
        <v>0</v>
      </c>
      <c r="K89" s="4">
        <f t="shared" si="58"/>
        <v>1</v>
      </c>
      <c r="L89" s="4">
        <f t="shared" si="59"/>
        <v>0</v>
      </c>
      <c r="M89" s="4">
        <f t="shared" si="60"/>
        <v>0</v>
      </c>
      <c r="N89" s="4">
        <f t="shared" si="61"/>
        <v>0</v>
      </c>
      <c r="O89" s="4">
        <f t="shared" si="62"/>
        <v>0</v>
      </c>
      <c r="P89" s="4">
        <f t="shared" si="63"/>
        <v>0</v>
      </c>
      <c r="Q89" s="4">
        <f t="shared" si="64"/>
        <v>0</v>
      </c>
      <c r="R89" s="4">
        <f t="shared" si="78"/>
        <v>0</v>
      </c>
      <c r="T89" s="4">
        <f>IF(SUM($S89:S89)&gt;0,IF(AND(G89=1,F89&lt;&gt;1),1,IF(AND(G89=0,F89&lt;&gt;0),-1,0)),IF(AND(G89=1,F89&lt;&gt;1),1,0))</f>
        <v>0</v>
      </c>
      <c r="U89" s="4">
        <f>IF(SUM($S89:T89)&gt;0,IF(AND(H89=1,G89&lt;&gt;1),1,IF(AND(H89=0,G89&lt;&gt;0),-1,0)),IF(AND(H89=1,G89&lt;&gt;1),1,0))</f>
        <v>0</v>
      </c>
      <c r="V89" s="4">
        <f>IF(SUM($S89:U89)&gt;0,IF(AND(I89=1,H89&lt;&gt;1),1,IF(AND(I89=0,H89&lt;&gt;0),-1,0)),IF(AND(I89=1,H89&lt;&gt;1),1,0))</f>
        <v>0</v>
      </c>
      <c r="W89" s="4">
        <f>IF(SUM($S89:V89)&gt;0,IF(AND(J89=1,I89&lt;&gt;1),1,IF(AND(J89=0,I89&lt;&gt;0),-1,0)),IF(AND(J89=1,I89&lt;&gt;1),1,0))</f>
        <v>0</v>
      </c>
      <c r="X89" s="4">
        <f>IF(SUM($S89:W89)&gt;0,IF(AND(K89=1,J89&lt;&gt;1),1,IF(AND(K89=0,J89&lt;&gt;0),-1,0)),IF(AND(K89=1,J89&lt;&gt;1),1,0))</f>
        <v>1</v>
      </c>
      <c r="Y89" s="4">
        <f>IF(SUM($S89:X89)&gt;0,IF(AND(L89=1,K89&lt;&gt;1),1,IF(AND(L89=0,K89&lt;&gt;0),-1,0)),IF(AND(L89=1,K89&lt;&gt;1),1,0))</f>
        <v>-1</v>
      </c>
      <c r="Z89" s="4">
        <f>IF(SUM($S89:Y89)&gt;0,IF(AND(M89=1,L89&lt;&gt;1),1,IF(AND(M89=0,L89&lt;&gt;0),-1,0)),IF(AND(M89=1,L89&lt;&gt;1),1,0))</f>
        <v>0</v>
      </c>
      <c r="AA89" s="4">
        <f>IF(SUM($S89:Z89)&gt;0,IF(AND(N89=1,M89&lt;&gt;1),1,IF(AND(N89=0,M89&lt;&gt;0),-1,0)),IF(AND(N89=1,M89&lt;&gt;1),1,0))</f>
        <v>0</v>
      </c>
      <c r="AB89" s="4">
        <f>IF(SUM($S89:AA89)&gt;0,IF(AND(O89=1,N89&lt;&gt;1),1,IF(AND(O89=0,N89&lt;&gt;0),-1,0)),IF(AND(O89=1,N89&lt;&gt;1),1,0))</f>
        <v>0</v>
      </c>
      <c r="AC89" s="4">
        <f>IF(SUM($S89:AB89)&gt;0,IF(AND(P89=1,O89&lt;&gt;1),1,IF(AND(P89=0,O89&lt;&gt;0),-1,0)),IF(AND(P89=1,O89&lt;&gt;1),1,0))</f>
        <v>0</v>
      </c>
      <c r="AD89" s="4">
        <f>IF(SUM($S89:AC89)&gt;0,IF(AND(Q89=1,P89&lt;&gt;1),1,IF(AND(Q89=0,P89&lt;&gt;0),-1,0)),IF(AND(Q89=1,P89&lt;&gt;1),1,0))</f>
        <v>0</v>
      </c>
      <c r="AE89" s="4">
        <f>IF(SUM($S89:AD89)&gt;0,IF(AND(R89=1,Q89&lt;&gt;1),1,IF(AND(R89=0,Q89&lt;&gt;0),-1,0)),IF(AND(R89=1,Q89&lt;&gt;1),1,0))</f>
        <v>0</v>
      </c>
      <c r="AF89" s="4">
        <f t="shared" si="79"/>
        <v>1</v>
      </c>
      <c r="AH89" s="4" t="str">
        <f t="shared" si="65"/>
        <v/>
      </c>
      <c r="AI89" s="4" t="str">
        <f t="shared" si="66"/>
        <v/>
      </c>
      <c r="AJ89" s="4" t="str">
        <f t="shared" si="67"/>
        <v/>
      </c>
      <c r="AK89" s="4" t="str">
        <f t="shared" si="68"/>
        <v/>
      </c>
      <c r="AL89" s="4">
        <f t="shared" si="69"/>
        <v>1120701</v>
      </c>
      <c r="AM89" s="4">
        <f t="shared" si="70"/>
        <v>1130701</v>
      </c>
      <c r="AN89" s="4" t="str">
        <f t="shared" si="71"/>
        <v/>
      </c>
      <c r="AO89" s="4" t="str">
        <f t="shared" si="72"/>
        <v/>
      </c>
      <c r="AP89" s="4" t="str">
        <f t="shared" si="73"/>
        <v/>
      </c>
      <c r="AQ89" s="4" t="str">
        <f t="shared" si="74"/>
        <v/>
      </c>
      <c r="AR89" s="4" t="str">
        <f t="shared" si="75"/>
        <v/>
      </c>
      <c r="AS89" s="4" t="str">
        <f t="shared" si="76"/>
        <v/>
      </c>
      <c r="AT89" s="4" t="str">
        <f t="shared" si="80"/>
        <v/>
      </c>
      <c r="AV89" s="4">
        <f>COUNT($AH89:AH89)</f>
        <v>0</v>
      </c>
      <c r="AW89" s="4">
        <f>COUNT($AH89:AI89)</f>
        <v>0</v>
      </c>
      <c r="AX89" s="4">
        <f>COUNT($AH89:AJ89)</f>
        <v>0</v>
      </c>
      <c r="AY89" s="4">
        <f>COUNT($AH89:AK89)</f>
        <v>0</v>
      </c>
      <c r="AZ89" s="4">
        <f>COUNT($AH89:AL89)</f>
        <v>1</v>
      </c>
      <c r="BA89" s="4">
        <f>COUNT($AH89:AM89)</f>
        <v>2</v>
      </c>
      <c r="BB89" s="4">
        <f>COUNT($AH89:AN89)</f>
        <v>2</v>
      </c>
      <c r="BC89" s="4">
        <f>COUNT($AH89:AO89)</f>
        <v>2</v>
      </c>
      <c r="BD89" s="4">
        <f>COUNT($AH89:AP89)</f>
        <v>2</v>
      </c>
      <c r="BE89" s="4">
        <f>COUNT($AH89:AQ89)</f>
        <v>2</v>
      </c>
      <c r="BF89" s="4">
        <f>COUNT($AH89:AR89)</f>
        <v>2</v>
      </c>
      <c r="BG89" s="4">
        <f>COUNT($AH89:AS89)</f>
        <v>2</v>
      </c>
      <c r="BH89" s="4">
        <f t="shared" si="81"/>
        <v>2</v>
      </c>
      <c r="BJ89" s="4">
        <f>IFERROR(HLOOKUP(BJ$1,$AV89:$BG$178,ROWS($AV89:$AV$178),0),"")</f>
        <v>1120701</v>
      </c>
      <c r="BK89" s="4">
        <f>IFERROR(HLOOKUP(BK$1,$AV89:$BH$178,ROWS($AV89:$AV$178),0),"")</f>
        <v>1130701</v>
      </c>
      <c r="BL89" s="4" t="str">
        <f>IFERROR(HLOOKUP(BL$1,$AV89:$BG$178,ROWS($AV89:$AV$178),0),"")</f>
        <v/>
      </c>
      <c r="BM89" s="4" t="str">
        <f>IFERROR(HLOOKUP(BM$1,$AV89:$BH$178,ROWS($AV89:$AV$178),0),"")</f>
        <v/>
      </c>
      <c r="BN89" s="4" t="str">
        <f>IFERROR(HLOOKUP(BN$1,$AV89:$BG$178,ROWS($AV89:$AV$178),0),"")</f>
        <v/>
      </c>
      <c r="BO89" s="4" t="str">
        <f>IFERROR(HLOOKUP(BO$1,$AV89:$BH$178,ROWS($AV89:$AV$178),0),"")</f>
        <v/>
      </c>
      <c r="BT89" s="4" t="str">
        <f t="shared" si="82"/>
        <v>if(Name() == ~KKCL-BOM~) { includeOK = (DateNum() &gt;= 1120701 AND DateNum() &lt; 1130701); }</v>
      </c>
    </row>
    <row r="90" spans="1:72" x14ac:dyDescent="0.45">
      <c r="B90" s="4" t="str">
        <f>[1]Backtest!$AJ40</f>
        <v>Seamec Ltd.</v>
      </c>
      <c r="C90" s="4" t="str">
        <f>VLOOKUP(B90,Sheet3!$C$3:$G$7520,5,FALSE)</f>
        <v>SEAMECLTD-BOM</v>
      </c>
      <c r="D90" s="4" t="str">
        <f t="shared" si="54"/>
        <v>SEAMECLTD-BOM,</v>
      </c>
      <c r="F90" s="4" t="s">
        <v>19393</v>
      </c>
      <c r="G90" s="4">
        <f t="shared" si="77"/>
        <v>0</v>
      </c>
      <c r="H90" s="4">
        <f t="shared" si="55"/>
        <v>0</v>
      </c>
      <c r="I90" s="4">
        <f t="shared" si="56"/>
        <v>0</v>
      </c>
      <c r="J90" s="4">
        <f t="shared" si="57"/>
        <v>0</v>
      </c>
      <c r="K90" s="4">
        <f t="shared" si="58"/>
        <v>0</v>
      </c>
      <c r="L90" s="4">
        <f t="shared" si="59"/>
        <v>1</v>
      </c>
      <c r="M90" s="4">
        <f t="shared" si="60"/>
        <v>0</v>
      </c>
      <c r="N90" s="4">
        <f t="shared" si="61"/>
        <v>0</v>
      </c>
      <c r="O90" s="4">
        <f t="shared" si="62"/>
        <v>0</v>
      </c>
      <c r="P90" s="4">
        <f t="shared" si="63"/>
        <v>0</v>
      </c>
      <c r="Q90" s="4">
        <f t="shared" si="64"/>
        <v>0</v>
      </c>
      <c r="R90" s="4">
        <f t="shared" si="78"/>
        <v>0</v>
      </c>
      <c r="T90" s="4">
        <f>IF(SUM($S90:S90)&gt;0,IF(AND(G90=1,F90&lt;&gt;1),1,IF(AND(G90=0,F90&lt;&gt;0),-1,0)),IF(AND(G90=1,F90&lt;&gt;1),1,0))</f>
        <v>0</v>
      </c>
      <c r="U90" s="4">
        <f>IF(SUM($S90:T90)&gt;0,IF(AND(H90=1,G90&lt;&gt;1),1,IF(AND(H90=0,G90&lt;&gt;0),-1,0)),IF(AND(H90=1,G90&lt;&gt;1),1,0))</f>
        <v>0</v>
      </c>
      <c r="V90" s="4">
        <f>IF(SUM($S90:U90)&gt;0,IF(AND(I90=1,H90&lt;&gt;1),1,IF(AND(I90=0,H90&lt;&gt;0),-1,0)),IF(AND(I90=1,H90&lt;&gt;1),1,0))</f>
        <v>0</v>
      </c>
      <c r="W90" s="4">
        <f>IF(SUM($S90:V90)&gt;0,IF(AND(J90=1,I90&lt;&gt;1),1,IF(AND(J90=0,I90&lt;&gt;0),-1,0)),IF(AND(J90=1,I90&lt;&gt;1),1,0))</f>
        <v>0</v>
      </c>
      <c r="X90" s="4">
        <f>IF(SUM($S90:W90)&gt;0,IF(AND(K90=1,J90&lt;&gt;1),1,IF(AND(K90=0,J90&lt;&gt;0),-1,0)),IF(AND(K90=1,J90&lt;&gt;1),1,0))</f>
        <v>0</v>
      </c>
      <c r="Y90" s="4">
        <f>IF(SUM($S90:X90)&gt;0,IF(AND(L90=1,K90&lt;&gt;1),1,IF(AND(L90=0,K90&lt;&gt;0),-1,0)),IF(AND(L90=1,K90&lt;&gt;1),1,0))</f>
        <v>1</v>
      </c>
      <c r="Z90" s="4">
        <f>IF(SUM($S90:Y90)&gt;0,IF(AND(M90=1,L90&lt;&gt;1),1,IF(AND(M90=0,L90&lt;&gt;0),-1,0)),IF(AND(M90=1,L90&lt;&gt;1),1,0))</f>
        <v>-1</v>
      </c>
      <c r="AA90" s="4">
        <f>IF(SUM($S90:Z90)&gt;0,IF(AND(N90=1,M90&lt;&gt;1),1,IF(AND(N90=0,M90&lt;&gt;0),-1,0)),IF(AND(N90=1,M90&lt;&gt;1),1,0))</f>
        <v>0</v>
      </c>
      <c r="AB90" s="4">
        <f>IF(SUM($S90:AA90)&gt;0,IF(AND(O90=1,N90&lt;&gt;1),1,IF(AND(O90=0,N90&lt;&gt;0),-1,0)),IF(AND(O90=1,N90&lt;&gt;1),1,0))</f>
        <v>0</v>
      </c>
      <c r="AC90" s="4">
        <f>IF(SUM($S90:AB90)&gt;0,IF(AND(P90=1,O90&lt;&gt;1),1,IF(AND(P90=0,O90&lt;&gt;0),-1,0)),IF(AND(P90=1,O90&lt;&gt;1),1,0))</f>
        <v>0</v>
      </c>
      <c r="AD90" s="4">
        <f>IF(SUM($S90:AC90)&gt;0,IF(AND(Q90=1,P90&lt;&gt;1),1,IF(AND(Q90=0,P90&lt;&gt;0),-1,0)),IF(AND(Q90=1,P90&lt;&gt;1),1,0))</f>
        <v>0</v>
      </c>
      <c r="AE90" s="4">
        <f>IF(SUM($S90:AD90)&gt;0,IF(AND(R90=1,Q90&lt;&gt;1),1,IF(AND(R90=0,Q90&lt;&gt;0),-1,0)),IF(AND(R90=1,Q90&lt;&gt;1),1,0))</f>
        <v>0</v>
      </c>
      <c r="AF90" s="4">
        <f t="shared" si="79"/>
        <v>1</v>
      </c>
      <c r="AH90" s="4" t="str">
        <f t="shared" si="65"/>
        <v/>
      </c>
      <c r="AI90" s="4" t="str">
        <f t="shared" si="66"/>
        <v/>
      </c>
      <c r="AJ90" s="4" t="str">
        <f t="shared" si="67"/>
        <v/>
      </c>
      <c r="AK90" s="4" t="str">
        <f t="shared" si="68"/>
        <v/>
      </c>
      <c r="AL90" s="4" t="str">
        <f t="shared" si="69"/>
        <v/>
      </c>
      <c r="AM90" s="4">
        <f t="shared" si="70"/>
        <v>1130701</v>
      </c>
      <c r="AN90" s="4">
        <f t="shared" si="71"/>
        <v>1140701</v>
      </c>
      <c r="AO90" s="4" t="str">
        <f t="shared" si="72"/>
        <v/>
      </c>
      <c r="AP90" s="4" t="str">
        <f t="shared" si="73"/>
        <v/>
      </c>
      <c r="AQ90" s="4" t="str">
        <f t="shared" si="74"/>
        <v/>
      </c>
      <c r="AR90" s="4" t="str">
        <f t="shared" si="75"/>
        <v/>
      </c>
      <c r="AS90" s="4" t="str">
        <f t="shared" si="76"/>
        <v/>
      </c>
      <c r="AT90" s="4" t="str">
        <f t="shared" si="80"/>
        <v/>
      </c>
      <c r="AV90" s="4">
        <f>COUNT($AH90:AH90)</f>
        <v>0</v>
      </c>
      <c r="AW90" s="4">
        <f>COUNT($AH90:AI90)</f>
        <v>0</v>
      </c>
      <c r="AX90" s="4">
        <f>COUNT($AH90:AJ90)</f>
        <v>0</v>
      </c>
      <c r="AY90" s="4">
        <f>COUNT($AH90:AK90)</f>
        <v>0</v>
      </c>
      <c r="AZ90" s="4">
        <f>COUNT($AH90:AL90)</f>
        <v>0</v>
      </c>
      <c r="BA90" s="4">
        <f>COUNT($AH90:AM90)</f>
        <v>1</v>
      </c>
      <c r="BB90" s="4">
        <f>COUNT($AH90:AN90)</f>
        <v>2</v>
      </c>
      <c r="BC90" s="4">
        <f>COUNT($AH90:AO90)</f>
        <v>2</v>
      </c>
      <c r="BD90" s="4">
        <f>COUNT($AH90:AP90)</f>
        <v>2</v>
      </c>
      <c r="BE90" s="4">
        <f>COUNT($AH90:AQ90)</f>
        <v>2</v>
      </c>
      <c r="BF90" s="4">
        <f>COUNT($AH90:AR90)</f>
        <v>2</v>
      </c>
      <c r="BG90" s="4">
        <f>COUNT($AH90:AS90)</f>
        <v>2</v>
      </c>
      <c r="BH90" s="4">
        <f t="shared" si="81"/>
        <v>2</v>
      </c>
      <c r="BJ90" s="4">
        <f>IFERROR(HLOOKUP(BJ$1,$AV90:$BG$178,ROWS($AV90:$AV$178),0),"")</f>
        <v>1130701</v>
      </c>
      <c r="BK90" s="4">
        <f>IFERROR(HLOOKUP(BK$1,$AV90:$BH$178,ROWS($AV90:$AV$178),0),"")</f>
        <v>1140701</v>
      </c>
      <c r="BL90" s="4" t="str">
        <f>IFERROR(HLOOKUP(BL$1,$AV90:$BG$178,ROWS($AV90:$AV$178),0),"")</f>
        <v/>
      </c>
      <c r="BM90" s="4" t="str">
        <f>IFERROR(HLOOKUP(BM$1,$AV90:$BH$178,ROWS($AV90:$AV$178),0),"")</f>
        <v/>
      </c>
      <c r="BN90" s="4" t="str">
        <f>IFERROR(HLOOKUP(BN$1,$AV90:$BG$178,ROWS($AV90:$AV$178),0),"")</f>
        <v/>
      </c>
      <c r="BO90" s="4" t="str">
        <f>IFERROR(HLOOKUP(BO$1,$AV90:$BH$178,ROWS($AV90:$AV$178),0),"")</f>
        <v/>
      </c>
      <c r="BT90" s="4" t="str">
        <f t="shared" si="82"/>
        <v>if(Name() == ~GEOMETRIC-BOM~) { includeOK = (DateNum() &gt;= 1130701 AND DateNum() &lt; 1140701); }</v>
      </c>
    </row>
    <row r="91" spans="1:72" x14ac:dyDescent="0.45">
      <c r="B91" s="4" t="str">
        <f>[1]Backtest!$AJ41</f>
        <v>Cummins India Ltd.</v>
      </c>
      <c r="C91" s="4" t="str">
        <f>VLOOKUP(B91,Sheet3!$C$3:$G$7520,5,FALSE)</f>
        <v>CUMMINSIND-BOM</v>
      </c>
      <c r="D91" s="4" t="str">
        <f t="shared" si="54"/>
        <v>CUMMINSIND-BOM,</v>
      </c>
      <c r="F91" s="4" t="s">
        <v>18512</v>
      </c>
      <c r="G91" s="4">
        <f t="shared" si="77"/>
        <v>0</v>
      </c>
      <c r="H91" s="4">
        <f t="shared" si="55"/>
        <v>0</v>
      </c>
      <c r="I91" s="4">
        <f t="shared" si="56"/>
        <v>0</v>
      </c>
      <c r="J91" s="4">
        <f t="shared" si="57"/>
        <v>0</v>
      </c>
      <c r="K91" s="4">
        <f t="shared" si="58"/>
        <v>0</v>
      </c>
      <c r="L91" s="4">
        <f t="shared" si="59"/>
        <v>1</v>
      </c>
      <c r="M91" s="4">
        <f t="shared" si="60"/>
        <v>0</v>
      </c>
      <c r="N91" s="4">
        <f t="shared" si="61"/>
        <v>0</v>
      </c>
      <c r="O91" s="4">
        <f t="shared" si="62"/>
        <v>1</v>
      </c>
      <c r="P91" s="4">
        <f t="shared" si="63"/>
        <v>0</v>
      </c>
      <c r="Q91" s="4">
        <f t="shared" si="64"/>
        <v>0</v>
      </c>
      <c r="R91" s="4">
        <f t="shared" si="78"/>
        <v>0</v>
      </c>
      <c r="T91" s="4">
        <f>IF(SUM($S91:S91)&gt;0,IF(AND(G91=1,F91&lt;&gt;1),1,IF(AND(G91=0,F91&lt;&gt;0),-1,0)),IF(AND(G91=1,F91&lt;&gt;1),1,0))</f>
        <v>0</v>
      </c>
      <c r="U91" s="4">
        <f>IF(SUM($S91:T91)&gt;0,IF(AND(H91=1,G91&lt;&gt;1),1,IF(AND(H91=0,G91&lt;&gt;0),-1,0)),IF(AND(H91=1,G91&lt;&gt;1),1,0))</f>
        <v>0</v>
      </c>
      <c r="V91" s="4">
        <f>IF(SUM($S91:U91)&gt;0,IF(AND(I91=1,H91&lt;&gt;1),1,IF(AND(I91=0,H91&lt;&gt;0),-1,0)),IF(AND(I91=1,H91&lt;&gt;1),1,0))</f>
        <v>0</v>
      </c>
      <c r="W91" s="4">
        <f>IF(SUM($S91:V91)&gt;0,IF(AND(J91=1,I91&lt;&gt;1),1,IF(AND(J91=0,I91&lt;&gt;0),-1,0)),IF(AND(J91=1,I91&lt;&gt;1),1,0))</f>
        <v>0</v>
      </c>
      <c r="X91" s="4">
        <f>IF(SUM($S91:W91)&gt;0,IF(AND(K91=1,J91&lt;&gt;1),1,IF(AND(K91=0,J91&lt;&gt;0),-1,0)),IF(AND(K91=1,J91&lt;&gt;1),1,0))</f>
        <v>0</v>
      </c>
      <c r="Y91" s="4">
        <f>IF(SUM($S91:X91)&gt;0,IF(AND(L91=1,K91&lt;&gt;1),1,IF(AND(L91=0,K91&lt;&gt;0),-1,0)),IF(AND(L91=1,K91&lt;&gt;1),1,0))</f>
        <v>1</v>
      </c>
      <c r="Z91" s="4">
        <f>IF(SUM($S91:Y91)&gt;0,IF(AND(M91=1,L91&lt;&gt;1),1,IF(AND(M91=0,L91&lt;&gt;0),-1,0)),IF(AND(M91=1,L91&lt;&gt;1),1,0))</f>
        <v>-1</v>
      </c>
      <c r="AA91" s="4">
        <f>IF(SUM($S91:Z91)&gt;0,IF(AND(N91=1,M91&lt;&gt;1),1,IF(AND(N91=0,M91&lt;&gt;0),-1,0)),IF(AND(N91=1,M91&lt;&gt;1),1,0))</f>
        <v>0</v>
      </c>
      <c r="AB91" s="4">
        <f>IF(SUM($S91:AA91)&gt;0,IF(AND(O91=1,N91&lt;&gt;1),1,IF(AND(O91=0,N91&lt;&gt;0),-1,0)),IF(AND(O91=1,N91&lt;&gt;1),1,0))</f>
        <v>1</v>
      </c>
      <c r="AC91" s="4">
        <f>IF(SUM($S91:AB91)&gt;0,IF(AND(P91=1,O91&lt;&gt;1),1,IF(AND(P91=0,O91&lt;&gt;0),-1,0)),IF(AND(P91=1,O91&lt;&gt;1),1,0))</f>
        <v>-1</v>
      </c>
      <c r="AD91" s="4">
        <f>IF(SUM($S91:AC91)&gt;0,IF(AND(Q91=1,P91&lt;&gt;1),1,IF(AND(Q91=0,P91&lt;&gt;0),-1,0)),IF(AND(Q91=1,P91&lt;&gt;1),1,0))</f>
        <v>0</v>
      </c>
      <c r="AE91" s="4">
        <f>IF(SUM($S91:AD91)&gt;0,IF(AND(R91=1,Q91&lt;&gt;1),1,IF(AND(R91=0,Q91&lt;&gt;0),-1,0)),IF(AND(R91=1,Q91&lt;&gt;1),1,0))</f>
        <v>0</v>
      </c>
      <c r="AF91" s="4">
        <f t="shared" si="79"/>
        <v>2</v>
      </c>
      <c r="AH91" s="4" t="str">
        <f t="shared" si="65"/>
        <v/>
      </c>
      <c r="AI91" s="4" t="str">
        <f t="shared" si="66"/>
        <v/>
      </c>
      <c r="AJ91" s="4" t="str">
        <f t="shared" si="67"/>
        <v/>
      </c>
      <c r="AK91" s="4" t="str">
        <f t="shared" si="68"/>
        <v/>
      </c>
      <c r="AL91" s="4" t="str">
        <f t="shared" si="69"/>
        <v/>
      </c>
      <c r="AM91" s="4">
        <f t="shared" si="70"/>
        <v>1130701</v>
      </c>
      <c r="AN91" s="4">
        <f t="shared" si="71"/>
        <v>1140701</v>
      </c>
      <c r="AO91" s="4" t="str">
        <f t="shared" si="72"/>
        <v/>
      </c>
      <c r="AP91" s="4">
        <f t="shared" si="73"/>
        <v>1160701</v>
      </c>
      <c r="AQ91" s="4">
        <f t="shared" si="74"/>
        <v>1170701</v>
      </c>
      <c r="AR91" s="4" t="str">
        <f t="shared" si="75"/>
        <v/>
      </c>
      <c r="AS91" s="4" t="str">
        <f t="shared" si="76"/>
        <v/>
      </c>
      <c r="AT91" s="4" t="str">
        <f t="shared" si="80"/>
        <v/>
      </c>
      <c r="AV91" s="4">
        <f>COUNT($AH91:AH91)</f>
        <v>0</v>
      </c>
      <c r="AW91" s="4">
        <f>COUNT($AH91:AI91)</f>
        <v>0</v>
      </c>
      <c r="AX91" s="4">
        <f>COUNT($AH91:AJ91)</f>
        <v>0</v>
      </c>
      <c r="AY91" s="4">
        <f>COUNT($AH91:AK91)</f>
        <v>0</v>
      </c>
      <c r="AZ91" s="4">
        <f>COUNT($AH91:AL91)</f>
        <v>0</v>
      </c>
      <c r="BA91" s="4">
        <f>COUNT($AH91:AM91)</f>
        <v>1</v>
      </c>
      <c r="BB91" s="4">
        <f>COUNT($AH91:AN91)</f>
        <v>2</v>
      </c>
      <c r="BC91" s="4">
        <f>COUNT($AH91:AO91)</f>
        <v>2</v>
      </c>
      <c r="BD91" s="4">
        <f>COUNT($AH91:AP91)</f>
        <v>3</v>
      </c>
      <c r="BE91" s="4">
        <f>COUNT($AH91:AQ91)</f>
        <v>4</v>
      </c>
      <c r="BF91" s="4">
        <f>COUNT($AH91:AR91)</f>
        <v>4</v>
      </c>
      <c r="BG91" s="4">
        <f>COUNT($AH91:AS91)</f>
        <v>4</v>
      </c>
      <c r="BH91" s="4">
        <f t="shared" si="81"/>
        <v>4</v>
      </c>
      <c r="BJ91" s="4">
        <f>IFERROR(HLOOKUP(BJ$1,$AV91:$BG$178,ROWS($AV91:$AV$178),0),"")</f>
        <v>1130701</v>
      </c>
      <c r="BK91" s="4">
        <f>IFERROR(HLOOKUP(BK$1,$AV91:$BH$178,ROWS($AV91:$AV$178),0),"")</f>
        <v>1140701</v>
      </c>
      <c r="BL91" s="4">
        <f>IFERROR(HLOOKUP(BL$1,$AV91:$BG$178,ROWS($AV91:$AV$178),0),"")</f>
        <v>1160701</v>
      </c>
      <c r="BM91" s="4">
        <f>IFERROR(HLOOKUP(BM$1,$AV91:$BH$178,ROWS($AV91:$AV$178),0),"")</f>
        <v>1170701</v>
      </c>
      <c r="BN91" s="4" t="str">
        <f>IFERROR(HLOOKUP(BN$1,$AV91:$BG$178,ROWS($AV91:$AV$178),0),"")</f>
        <v/>
      </c>
      <c r="BO91" s="4" t="str">
        <f>IFERROR(HLOOKUP(BO$1,$AV91:$BH$178,ROWS($AV91:$AV$178),0),"")</f>
        <v/>
      </c>
      <c r="BT91" s="4" t="str">
        <f t="shared" si="82"/>
        <v>if(Name() == ~BLUEDART-BOM~) { includeOK = (DateNum() &gt;= 1130701 AND DateNum() &lt; 1140701) OR (DateNum() &gt;= 1160701 AND DateNum() &lt; 1170701); }</v>
      </c>
    </row>
    <row r="92" spans="1:72" x14ac:dyDescent="0.45">
      <c r="B92" s="4" t="str">
        <f>[1]Backtest!$AJ42</f>
        <v>Shilpa Medicare Ltd.</v>
      </c>
      <c r="C92" s="4" t="str">
        <f>VLOOKUP(B92,Sheet3!$C$3:$G$7520,5,FALSE)</f>
        <v>SHILPAMED-BOM</v>
      </c>
      <c r="D92" s="4" t="str">
        <f t="shared" si="54"/>
        <v>SHILPAMED-BOM,</v>
      </c>
      <c r="F92" s="4" t="s">
        <v>20270</v>
      </c>
      <c r="G92" s="4">
        <f t="shared" si="77"/>
        <v>0</v>
      </c>
      <c r="H92" s="4">
        <f t="shared" si="55"/>
        <v>0</v>
      </c>
      <c r="I92" s="4">
        <f t="shared" si="56"/>
        <v>0</v>
      </c>
      <c r="J92" s="4">
        <f t="shared" si="57"/>
        <v>0</v>
      </c>
      <c r="K92" s="4">
        <f t="shared" si="58"/>
        <v>0</v>
      </c>
      <c r="L92" s="4">
        <f t="shared" si="59"/>
        <v>1</v>
      </c>
      <c r="M92" s="4">
        <f t="shared" si="60"/>
        <v>1</v>
      </c>
      <c r="N92" s="4">
        <f t="shared" si="61"/>
        <v>1</v>
      </c>
      <c r="O92" s="4">
        <f t="shared" si="62"/>
        <v>0</v>
      </c>
      <c r="P92" s="4">
        <f t="shared" si="63"/>
        <v>0</v>
      </c>
      <c r="Q92" s="4">
        <f t="shared" si="64"/>
        <v>0</v>
      </c>
      <c r="R92" s="4">
        <f t="shared" si="78"/>
        <v>0</v>
      </c>
      <c r="T92" s="4">
        <f>IF(SUM($S92:S92)&gt;0,IF(AND(G92=1,F92&lt;&gt;1),1,IF(AND(G92=0,F92&lt;&gt;0),-1,0)),IF(AND(G92=1,F92&lt;&gt;1),1,0))</f>
        <v>0</v>
      </c>
      <c r="U92" s="4">
        <f>IF(SUM($S92:T92)&gt;0,IF(AND(H92=1,G92&lt;&gt;1),1,IF(AND(H92=0,G92&lt;&gt;0),-1,0)),IF(AND(H92=1,G92&lt;&gt;1),1,0))</f>
        <v>0</v>
      </c>
      <c r="V92" s="4">
        <f>IF(SUM($S92:U92)&gt;0,IF(AND(I92=1,H92&lt;&gt;1),1,IF(AND(I92=0,H92&lt;&gt;0),-1,0)),IF(AND(I92=1,H92&lt;&gt;1),1,0))</f>
        <v>0</v>
      </c>
      <c r="W92" s="4">
        <f>IF(SUM($S92:V92)&gt;0,IF(AND(J92=1,I92&lt;&gt;1),1,IF(AND(J92=0,I92&lt;&gt;0),-1,0)),IF(AND(J92=1,I92&lt;&gt;1),1,0))</f>
        <v>0</v>
      </c>
      <c r="X92" s="4">
        <f>IF(SUM($S92:W92)&gt;0,IF(AND(K92=1,J92&lt;&gt;1),1,IF(AND(K92=0,J92&lt;&gt;0),-1,0)),IF(AND(K92=1,J92&lt;&gt;1),1,0))</f>
        <v>0</v>
      </c>
      <c r="Y92" s="4">
        <f>IF(SUM($S92:X92)&gt;0,IF(AND(L92=1,K92&lt;&gt;1),1,IF(AND(L92=0,K92&lt;&gt;0),-1,0)),IF(AND(L92=1,K92&lt;&gt;1),1,0))</f>
        <v>1</v>
      </c>
      <c r="Z92" s="4">
        <f>IF(SUM($S92:Y92)&gt;0,IF(AND(M92=1,L92&lt;&gt;1),1,IF(AND(M92=0,L92&lt;&gt;0),-1,0)),IF(AND(M92=1,L92&lt;&gt;1),1,0))</f>
        <v>0</v>
      </c>
      <c r="AA92" s="4">
        <f>IF(SUM($S92:Z92)&gt;0,IF(AND(N92=1,M92&lt;&gt;1),1,IF(AND(N92=0,M92&lt;&gt;0),-1,0)),IF(AND(N92=1,M92&lt;&gt;1),1,0))</f>
        <v>0</v>
      </c>
      <c r="AB92" s="4">
        <f>IF(SUM($S92:AA92)&gt;0,IF(AND(O92=1,N92&lt;&gt;1),1,IF(AND(O92=0,N92&lt;&gt;0),-1,0)),IF(AND(O92=1,N92&lt;&gt;1),1,0))</f>
        <v>-1</v>
      </c>
      <c r="AC92" s="4">
        <f>IF(SUM($S92:AB92)&gt;0,IF(AND(P92=1,O92&lt;&gt;1),1,IF(AND(P92=0,O92&lt;&gt;0),-1,0)),IF(AND(P92=1,O92&lt;&gt;1),1,0))</f>
        <v>0</v>
      </c>
      <c r="AD92" s="4">
        <f>IF(SUM($S92:AC92)&gt;0,IF(AND(Q92=1,P92&lt;&gt;1),1,IF(AND(Q92=0,P92&lt;&gt;0),-1,0)),IF(AND(Q92=1,P92&lt;&gt;1),1,0))</f>
        <v>0</v>
      </c>
      <c r="AE92" s="4">
        <f>IF(SUM($S92:AD92)&gt;0,IF(AND(R92=1,Q92&lt;&gt;1),1,IF(AND(R92=0,Q92&lt;&gt;0),-1,0)),IF(AND(R92=1,Q92&lt;&gt;1),1,0))</f>
        <v>0</v>
      </c>
      <c r="AF92" s="4">
        <f t="shared" si="79"/>
        <v>1</v>
      </c>
      <c r="AH92" s="4" t="str">
        <f t="shared" si="65"/>
        <v/>
      </c>
      <c r="AI92" s="4" t="str">
        <f t="shared" si="66"/>
        <v/>
      </c>
      <c r="AJ92" s="4" t="str">
        <f t="shared" si="67"/>
        <v/>
      </c>
      <c r="AK92" s="4" t="str">
        <f t="shared" si="68"/>
        <v/>
      </c>
      <c r="AL92" s="4" t="str">
        <f t="shared" si="69"/>
        <v/>
      </c>
      <c r="AM92" s="4">
        <f t="shared" si="70"/>
        <v>1130701</v>
      </c>
      <c r="AN92" s="4" t="str">
        <f t="shared" si="71"/>
        <v/>
      </c>
      <c r="AO92" s="4" t="str">
        <f t="shared" si="72"/>
        <v/>
      </c>
      <c r="AP92" s="4">
        <f t="shared" si="73"/>
        <v>1160701</v>
      </c>
      <c r="AQ92" s="4" t="str">
        <f t="shared" si="74"/>
        <v/>
      </c>
      <c r="AR92" s="4" t="str">
        <f t="shared" si="75"/>
        <v/>
      </c>
      <c r="AS92" s="4" t="str">
        <f t="shared" si="76"/>
        <v/>
      </c>
      <c r="AT92" s="4" t="str">
        <f t="shared" si="80"/>
        <v/>
      </c>
      <c r="AV92" s="4">
        <f>COUNT($AH92:AH92)</f>
        <v>0</v>
      </c>
      <c r="AW92" s="4">
        <f>COUNT($AH92:AI92)</f>
        <v>0</v>
      </c>
      <c r="AX92" s="4">
        <f>COUNT($AH92:AJ92)</f>
        <v>0</v>
      </c>
      <c r="AY92" s="4">
        <f>COUNT($AH92:AK92)</f>
        <v>0</v>
      </c>
      <c r="AZ92" s="4">
        <f>COUNT($AH92:AL92)</f>
        <v>0</v>
      </c>
      <c r="BA92" s="4">
        <f>COUNT($AH92:AM92)</f>
        <v>1</v>
      </c>
      <c r="BB92" s="4">
        <f>COUNT($AH92:AN92)</f>
        <v>1</v>
      </c>
      <c r="BC92" s="4">
        <f>COUNT($AH92:AO92)</f>
        <v>1</v>
      </c>
      <c r="BD92" s="4">
        <f>COUNT($AH92:AP92)</f>
        <v>2</v>
      </c>
      <c r="BE92" s="4">
        <f>COUNT($AH92:AQ92)</f>
        <v>2</v>
      </c>
      <c r="BF92" s="4">
        <f>COUNT($AH92:AR92)</f>
        <v>2</v>
      </c>
      <c r="BG92" s="4">
        <f>COUNT($AH92:AS92)</f>
        <v>2</v>
      </c>
      <c r="BH92" s="4">
        <f t="shared" si="81"/>
        <v>2</v>
      </c>
      <c r="BJ92" s="4">
        <f>IFERROR(HLOOKUP(BJ$1,$AV92:$BG$178,ROWS($AV92:$AV$178),0),"")</f>
        <v>1130701</v>
      </c>
      <c r="BK92" s="4">
        <f>IFERROR(HLOOKUP(BK$1,$AV92:$BH$178,ROWS($AV92:$AV$178),0),"")</f>
        <v>1160701</v>
      </c>
      <c r="BL92" s="4" t="str">
        <f>IFERROR(HLOOKUP(BL$1,$AV92:$BG$178,ROWS($AV92:$AV$178),0),"")</f>
        <v/>
      </c>
      <c r="BM92" s="4" t="str">
        <f>IFERROR(HLOOKUP(BM$1,$AV92:$BH$178,ROWS($AV92:$AV$178),0),"")</f>
        <v/>
      </c>
      <c r="BN92" s="4" t="str">
        <f>IFERROR(HLOOKUP(BN$1,$AV92:$BG$178,ROWS($AV92:$AV$178),0),"")</f>
        <v/>
      </c>
      <c r="BO92" s="4" t="str">
        <f>IFERROR(HLOOKUP(BO$1,$AV92:$BH$178,ROWS($AV92:$AV$178),0),"")</f>
        <v/>
      </c>
      <c r="BT92" s="4" t="str">
        <f t="shared" si="82"/>
        <v>if(Name() == ~KSCL-BOM~) { includeOK = (DateNum() &gt;= 1130701 AND DateNum() &lt; 1160701); }</v>
      </c>
    </row>
    <row r="93" spans="1:72" x14ac:dyDescent="0.45">
      <c r="B93" s="4" t="str">
        <f>[1]Backtest!$AJ43</f>
        <v>Elgi Equipments Ltd.</v>
      </c>
      <c r="C93" s="4" t="str">
        <f>VLOOKUP(B93,Sheet3!$C$3:$G$7520,5,FALSE)</f>
        <v>ELGIEQUIP-BOM</v>
      </c>
      <c r="D93" s="4" t="str">
        <f t="shared" si="54"/>
        <v>ELGIEQUIP-BOM,</v>
      </c>
      <c r="F93" s="4" t="s">
        <v>17930</v>
      </c>
      <c r="G93" s="4">
        <f t="shared" si="77"/>
        <v>0</v>
      </c>
      <c r="H93" s="4">
        <f t="shared" si="55"/>
        <v>0</v>
      </c>
      <c r="I93" s="4">
        <f t="shared" si="56"/>
        <v>0</v>
      </c>
      <c r="J93" s="4">
        <f t="shared" si="57"/>
        <v>0</v>
      </c>
      <c r="K93" s="4">
        <f t="shared" si="58"/>
        <v>0</v>
      </c>
      <c r="L93" s="4">
        <f t="shared" si="59"/>
        <v>1</v>
      </c>
      <c r="M93" s="4">
        <f t="shared" si="60"/>
        <v>1</v>
      </c>
      <c r="N93" s="4">
        <f t="shared" si="61"/>
        <v>1</v>
      </c>
      <c r="O93" s="4">
        <f t="shared" si="62"/>
        <v>1</v>
      </c>
      <c r="P93" s="4">
        <f t="shared" si="63"/>
        <v>1</v>
      </c>
      <c r="Q93" s="4">
        <f t="shared" si="64"/>
        <v>0</v>
      </c>
      <c r="R93" s="4">
        <f t="shared" si="78"/>
        <v>0</v>
      </c>
      <c r="T93" s="4">
        <f>IF(SUM($S93:S93)&gt;0,IF(AND(G93=1,F93&lt;&gt;1),1,IF(AND(G93=0,F93&lt;&gt;0),-1,0)),IF(AND(G93=1,F93&lt;&gt;1),1,0))</f>
        <v>0</v>
      </c>
      <c r="U93" s="4">
        <f>IF(SUM($S93:T93)&gt;0,IF(AND(H93=1,G93&lt;&gt;1),1,IF(AND(H93=0,G93&lt;&gt;0),-1,0)),IF(AND(H93=1,G93&lt;&gt;1),1,0))</f>
        <v>0</v>
      </c>
      <c r="V93" s="4">
        <f>IF(SUM($S93:U93)&gt;0,IF(AND(I93=1,H93&lt;&gt;1),1,IF(AND(I93=0,H93&lt;&gt;0),-1,0)),IF(AND(I93=1,H93&lt;&gt;1),1,0))</f>
        <v>0</v>
      </c>
      <c r="W93" s="4">
        <f>IF(SUM($S93:V93)&gt;0,IF(AND(J93=1,I93&lt;&gt;1),1,IF(AND(J93=0,I93&lt;&gt;0),-1,0)),IF(AND(J93=1,I93&lt;&gt;1),1,0))</f>
        <v>0</v>
      </c>
      <c r="X93" s="4">
        <f>IF(SUM($S93:W93)&gt;0,IF(AND(K93=1,J93&lt;&gt;1),1,IF(AND(K93=0,J93&lt;&gt;0),-1,0)),IF(AND(K93=1,J93&lt;&gt;1),1,0))</f>
        <v>0</v>
      </c>
      <c r="Y93" s="4">
        <f>IF(SUM($S93:X93)&gt;0,IF(AND(L93=1,K93&lt;&gt;1),1,IF(AND(L93=0,K93&lt;&gt;0),-1,0)),IF(AND(L93=1,K93&lt;&gt;1),1,0))</f>
        <v>1</v>
      </c>
      <c r="Z93" s="4">
        <f>IF(SUM($S93:Y93)&gt;0,IF(AND(M93=1,L93&lt;&gt;1),1,IF(AND(M93=0,L93&lt;&gt;0),-1,0)),IF(AND(M93=1,L93&lt;&gt;1),1,0))</f>
        <v>0</v>
      </c>
      <c r="AA93" s="4">
        <f>IF(SUM($S93:Z93)&gt;0,IF(AND(N93=1,M93&lt;&gt;1),1,IF(AND(N93=0,M93&lt;&gt;0),-1,0)),IF(AND(N93=1,M93&lt;&gt;1),1,0))</f>
        <v>0</v>
      </c>
      <c r="AB93" s="4">
        <f>IF(SUM($S93:AA93)&gt;0,IF(AND(O93=1,N93&lt;&gt;1),1,IF(AND(O93=0,N93&lt;&gt;0),-1,0)),IF(AND(O93=1,N93&lt;&gt;1),1,0))</f>
        <v>0</v>
      </c>
      <c r="AC93" s="4">
        <f>IF(SUM($S93:AB93)&gt;0,IF(AND(P93=1,O93&lt;&gt;1),1,IF(AND(P93=0,O93&lt;&gt;0),-1,0)),IF(AND(P93=1,O93&lt;&gt;1),1,0))</f>
        <v>0</v>
      </c>
      <c r="AD93" s="4">
        <f>IF(SUM($S93:AC93)&gt;0,IF(AND(Q93=1,P93&lt;&gt;1),1,IF(AND(Q93=0,P93&lt;&gt;0),-1,0)),IF(AND(Q93=1,P93&lt;&gt;1),1,0))</f>
        <v>-1</v>
      </c>
      <c r="AE93" s="4">
        <f>IF(SUM($S93:AD93)&gt;0,IF(AND(R93=1,Q93&lt;&gt;1),1,IF(AND(R93=0,Q93&lt;&gt;0),-1,0)),IF(AND(R93=1,Q93&lt;&gt;1),1,0))</f>
        <v>0</v>
      </c>
      <c r="AF93" s="4">
        <f t="shared" si="79"/>
        <v>1</v>
      </c>
      <c r="AH93" s="4" t="str">
        <f t="shared" si="65"/>
        <v/>
      </c>
      <c r="AI93" s="4" t="str">
        <f t="shared" si="66"/>
        <v/>
      </c>
      <c r="AJ93" s="4" t="str">
        <f t="shared" si="67"/>
        <v/>
      </c>
      <c r="AK93" s="4" t="str">
        <f t="shared" si="68"/>
        <v/>
      </c>
      <c r="AL93" s="4" t="str">
        <f t="shared" si="69"/>
        <v/>
      </c>
      <c r="AM93" s="4">
        <f t="shared" si="70"/>
        <v>1130701</v>
      </c>
      <c r="AN93" s="4" t="str">
        <f t="shared" si="71"/>
        <v/>
      </c>
      <c r="AO93" s="4" t="str">
        <f t="shared" si="72"/>
        <v/>
      </c>
      <c r="AP93" s="4" t="str">
        <f t="shared" si="73"/>
        <v/>
      </c>
      <c r="AQ93" s="4" t="str">
        <f t="shared" si="74"/>
        <v/>
      </c>
      <c r="AR93" s="4">
        <f t="shared" si="75"/>
        <v>1180701</v>
      </c>
      <c r="AS93" s="4" t="str">
        <f t="shared" si="76"/>
        <v/>
      </c>
      <c r="AT93" s="4" t="str">
        <f t="shared" si="80"/>
        <v/>
      </c>
      <c r="AV93" s="4">
        <f>COUNT($AH93:AH93)</f>
        <v>0</v>
      </c>
      <c r="AW93" s="4">
        <f>COUNT($AH93:AI93)</f>
        <v>0</v>
      </c>
      <c r="AX93" s="4">
        <f>COUNT($AH93:AJ93)</f>
        <v>0</v>
      </c>
      <c r="AY93" s="4">
        <f>COUNT($AH93:AK93)</f>
        <v>0</v>
      </c>
      <c r="AZ93" s="4">
        <f>COUNT($AH93:AL93)</f>
        <v>0</v>
      </c>
      <c r="BA93" s="4">
        <f>COUNT($AH93:AM93)</f>
        <v>1</v>
      </c>
      <c r="BB93" s="4">
        <f>COUNT($AH93:AN93)</f>
        <v>1</v>
      </c>
      <c r="BC93" s="4">
        <f>COUNT($AH93:AO93)</f>
        <v>1</v>
      </c>
      <c r="BD93" s="4">
        <f>COUNT($AH93:AP93)</f>
        <v>1</v>
      </c>
      <c r="BE93" s="4">
        <f>COUNT($AH93:AQ93)</f>
        <v>1</v>
      </c>
      <c r="BF93" s="4">
        <f>COUNT($AH93:AR93)</f>
        <v>2</v>
      </c>
      <c r="BG93" s="4">
        <f>COUNT($AH93:AS93)</f>
        <v>2</v>
      </c>
      <c r="BH93" s="4">
        <f t="shared" si="81"/>
        <v>2</v>
      </c>
      <c r="BJ93" s="4">
        <f>IFERROR(HLOOKUP(BJ$1,$AV93:$BG$178,ROWS($AV93:$AV$178),0),"")</f>
        <v>1130701</v>
      </c>
      <c r="BK93" s="4">
        <f>IFERROR(HLOOKUP(BK$1,$AV93:$BH$178,ROWS($AV93:$AV$178),0),"")</f>
        <v>1180701</v>
      </c>
      <c r="BL93" s="4" t="str">
        <f>IFERROR(HLOOKUP(BL$1,$AV93:$BG$178,ROWS($AV93:$AV$178),0),"")</f>
        <v/>
      </c>
      <c r="BM93" s="4" t="str">
        <f>IFERROR(HLOOKUP(BM$1,$AV93:$BH$178,ROWS($AV93:$AV$178),0),"")</f>
        <v/>
      </c>
      <c r="BN93" s="4" t="str">
        <f>IFERROR(HLOOKUP(BN$1,$AV93:$BG$178,ROWS($AV93:$AV$178),0),"")</f>
        <v/>
      </c>
      <c r="BO93" s="4" t="str">
        <f>IFERROR(HLOOKUP(BO$1,$AV93:$BH$178,ROWS($AV93:$AV$178),0),"")</f>
        <v/>
      </c>
      <c r="BT93" s="4" t="str">
        <f t="shared" si="82"/>
        <v>if(Name() == ~AJANTPHARM-BOM~) { includeOK = (DateNum() &gt;= 1130701 AND DateNum() &lt; 1180701); }</v>
      </c>
    </row>
    <row r="94" spans="1:72" x14ac:dyDescent="0.45">
      <c r="B94" s="4" t="str">
        <f>[1]Backtest!$AJ44</f>
        <v>REI Six Ten Retail Ltd.</v>
      </c>
      <c r="C94" s="4" t="str">
        <f>VLOOKUP(B94,Sheet3!$C$3:$G$7520,5,FALSE)</f>
        <v>REISIXTEN-BOM</v>
      </c>
      <c r="D94" s="4" t="str">
        <f t="shared" si="54"/>
        <v>REISIXTEN-BOM,</v>
      </c>
      <c r="F94" s="4" t="s">
        <v>18608</v>
      </c>
      <c r="G94" s="4">
        <f t="shared" si="77"/>
        <v>0</v>
      </c>
      <c r="H94" s="4">
        <f t="shared" si="55"/>
        <v>0</v>
      </c>
      <c r="I94" s="4">
        <f t="shared" si="56"/>
        <v>0</v>
      </c>
      <c r="J94" s="4">
        <f t="shared" si="57"/>
        <v>0</v>
      </c>
      <c r="K94" s="4">
        <f t="shared" si="58"/>
        <v>0</v>
      </c>
      <c r="L94" s="4">
        <f t="shared" si="59"/>
        <v>1</v>
      </c>
      <c r="M94" s="4">
        <f t="shared" si="60"/>
        <v>1</v>
      </c>
      <c r="N94" s="4">
        <f t="shared" si="61"/>
        <v>1</v>
      </c>
      <c r="O94" s="4">
        <f t="shared" si="62"/>
        <v>1</v>
      </c>
      <c r="P94" s="4">
        <f t="shared" si="63"/>
        <v>1</v>
      </c>
      <c r="Q94" s="4">
        <f t="shared" si="64"/>
        <v>1</v>
      </c>
      <c r="R94" s="4">
        <f t="shared" si="78"/>
        <v>1</v>
      </c>
      <c r="T94" s="4">
        <f>IF(SUM($S94:S94)&gt;0,IF(AND(G94=1,F94&lt;&gt;1),1,IF(AND(G94=0,F94&lt;&gt;0),-1,0)),IF(AND(G94=1,F94&lt;&gt;1),1,0))</f>
        <v>0</v>
      </c>
      <c r="U94" s="4">
        <f>IF(SUM($S94:T94)&gt;0,IF(AND(H94=1,G94&lt;&gt;1),1,IF(AND(H94=0,G94&lt;&gt;0),-1,0)),IF(AND(H94=1,G94&lt;&gt;1),1,0))</f>
        <v>0</v>
      </c>
      <c r="V94" s="4">
        <f>IF(SUM($S94:U94)&gt;0,IF(AND(I94=1,H94&lt;&gt;1),1,IF(AND(I94=0,H94&lt;&gt;0),-1,0)),IF(AND(I94=1,H94&lt;&gt;1),1,0))</f>
        <v>0</v>
      </c>
      <c r="W94" s="4">
        <f>IF(SUM($S94:V94)&gt;0,IF(AND(J94=1,I94&lt;&gt;1),1,IF(AND(J94=0,I94&lt;&gt;0),-1,0)),IF(AND(J94=1,I94&lt;&gt;1),1,0))</f>
        <v>0</v>
      </c>
      <c r="X94" s="4">
        <f>IF(SUM($S94:W94)&gt;0,IF(AND(K94=1,J94&lt;&gt;1),1,IF(AND(K94=0,J94&lt;&gt;0),-1,0)),IF(AND(K94=1,J94&lt;&gt;1),1,0))</f>
        <v>0</v>
      </c>
      <c r="Y94" s="4">
        <f>IF(SUM($S94:X94)&gt;0,IF(AND(L94=1,K94&lt;&gt;1),1,IF(AND(L94=0,K94&lt;&gt;0),-1,0)),IF(AND(L94=1,K94&lt;&gt;1),1,0))</f>
        <v>1</v>
      </c>
      <c r="Z94" s="4">
        <f>IF(SUM($S94:Y94)&gt;0,IF(AND(M94=1,L94&lt;&gt;1),1,IF(AND(M94=0,L94&lt;&gt;0),-1,0)),IF(AND(M94=1,L94&lt;&gt;1),1,0))</f>
        <v>0</v>
      </c>
      <c r="AA94" s="4">
        <f>IF(SUM($S94:Z94)&gt;0,IF(AND(N94=1,M94&lt;&gt;1),1,IF(AND(N94=0,M94&lt;&gt;0),-1,0)),IF(AND(N94=1,M94&lt;&gt;1),1,0))</f>
        <v>0</v>
      </c>
      <c r="AB94" s="4">
        <f>IF(SUM($S94:AA94)&gt;0,IF(AND(O94=1,N94&lt;&gt;1),1,IF(AND(O94=0,N94&lt;&gt;0),-1,0)),IF(AND(O94=1,N94&lt;&gt;1),1,0))</f>
        <v>0</v>
      </c>
      <c r="AC94" s="4">
        <f>IF(SUM($S94:AB94)&gt;0,IF(AND(P94=1,O94&lt;&gt;1),1,IF(AND(P94=0,O94&lt;&gt;0),-1,0)),IF(AND(P94=1,O94&lt;&gt;1),1,0))</f>
        <v>0</v>
      </c>
      <c r="AD94" s="4">
        <f>IF(SUM($S94:AC94)&gt;0,IF(AND(Q94=1,P94&lt;&gt;1),1,IF(AND(Q94=0,P94&lt;&gt;0),-1,0)),IF(AND(Q94=1,P94&lt;&gt;1),1,0))</f>
        <v>0</v>
      </c>
      <c r="AE94" s="4">
        <f>IF(SUM($S94:AD94)&gt;0,IF(AND(R94=1,Q94&lt;&gt;1),1,IF(AND(R94=0,Q94&lt;&gt;0),-1,0)),IF(AND(R94=1,Q94&lt;&gt;1),1,0))</f>
        <v>0</v>
      </c>
      <c r="AF94" s="4">
        <f t="shared" si="79"/>
        <v>1</v>
      </c>
      <c r="AH94" s="4" t="str">
        <f t="shared" si="65"/>
        <v/>
      </c>
      <c r="AI94" s="4" t="str">
        <f t="shared" si="66"/>
        <v/>
      </c>
      <c r="AJ94" s="4" t="str">
        <f t="shared" si="67"/>
        <v/>
      </c>
      <c r="AK94" s="4" t="str">
        <f t="shared" si="68"/>
        <v/>
      </c>
      <c r="AL94" s="4" t="str">
        <f t="shared" si="69"/>
        <v/>
      </c>
      <c r="AM94" s="4">
        <f t="shared" si="70"/>
        <v>1130701</v>
      </c>
      <c r="AN94" s="4" t="str">
        <f t="shared" si="71"/>
        <v/>
      </c>
      <c r="AO94" s="4" t="str">
        <f t="shared" si="72"/>
        <v/>
      </c>
      <c r="AP94" s="4" t="str">
        <f t="shared" si="73"/>
        <v/>
      </c>
      <c r="AQ94" s="4" t="str">
        <f t="shared" si="74"/>
        <v/>
      </c>
      <c r="AR94" s="4" t="str">
        <f t="shared" si="75"/>
        <v/>
      </c>
      <c r="AS94" s="4" t="str">
        <f t="shared" si="76"/>
        <v/>
      </c>
      <c r="AT94" s="4">
        <f t="shared" si="80"/>
        <v>1200701</v>
      </c>
      <c r="AV94" s="4">
        <f>COUNT($AH94:AH94)</f>
        <v>0</v>
      </c>
      <c r="AW94" s="4">
        <f>COUNT($AH94:AI94)</f>
        <v>0</v>
      </c>
      <c r="AX94" s="4">
        <f>COUNT($AH94:AJ94)</f>
        <v>0</v>
      </c>
      <c r="AY94" s="4">
        <f>COUNT($AH94:AK94)</f>
        <v>0</v>
      </c>
      <c r="AZ94" s="4">
        <f>COUNT($AH94:AL94)</f>
        <v>0</v>
      </c>
      <c r="BA94" s="4">
        <f>COUNT($AH94:AM94)</f>
        <v>1</v>
      </c>
      <c r="BB94" s="4">
        <f>COUNT($AH94:AN94)</f>
        <v>1</v>
      </c>
      <c r="BC94" s="4">
        <f>COUNT($AH94:AO94)</f>
        <v>1</v>
      </c>
      <c r="BD94" s="4">
        <f>COUNT($AH94:AP94)</f>
        <v>1</v>
      </c>
      <c r="BE94" s="4">
        <f>COUNT($AH94:AQ94)</f>
        <v>1</v>
      </c>
      <c r="BF94" s="4">
        <f>COUNT($AH94:AR94)</f>
        <v>1</v>
      </c>
      <c r="BG94" s="4">
        <f>COUNT($AH94:AS94)</f>
        <v>1</v>
      </c>
      <c r="BH94" s="4">
        <f t="shared" si="81"/>
        <v>2</v>
      </c>
      <c r="BJ94" s="4">
        <f>IFERROR(HLOOKUP(BJ$1,$AV94:$BG$178,ROWS($AV94:$AV$178),0),"")</f>
        <v>1130701</v>
      </c>
      <c r="BK94" s="4">
        <f>IFERROR(HLOOKUP(BK$1,$AV94:$BH$178,ROWS($AV94:$AV$178),0),"")</f>
        <v>1200701</v>
      </c>
      <c r="BL94" s="4" t="str">
        <f>IFERROR(HLOOKUP(BL$1,$AV94:$BG$178,ROWS($AV94:$AV$178),0),"")</f>
        <v/>
      </c>
      <c r="BM94" s="4" t="str">
        <f>IFERROR(HLOOKUP(BM$1,$AV94:$BH$178,ROWS($AV94:$AV$178),0),"")</f>
        <v/>
      </c>
      <c r="BN94" s="4" t="str">
        <f>IFERROR(HLOOKUP(BN$1,$AV94:$BG$178,ROWS($AV94:$AV$178),0),"")</f>
        <v/>
      </c>
      <c r="BO94" s="4" t="str">
        <f>IFERROR(HLOOKUP(BO$1,$AV94:$BH$178,ROWS($AV94:$AV$178),0),"")</f>
        <v/>
      </c>
      <c r="BT94" s="4" t="str">
        <f t="shared" si="82"/>
        <v>if(Name() == ~CARERATING-BOM~) { includeOK = (DateNum() &gt;= 1130701 AND DateNum() &lt; 1200701); }</v>
      </c>
    </row>
    <row r="95" spans="1:72" x14ac:dyDescent="0.45">
      <c r="A95">
        <v>2011</v>
      </c>
      <c r="C95" s="4"/>
      <c r="F95" s="4" t="s">
        <v>17958</v>
      </c>
      <c r="G95" s="4">
        <f t="shared" si="77"/>
        <v>0</v>
      </c>
      <c r="H95" s="4">
        <f t="shared" si="55"/>
        <v>0</v>
      </c>
      <c r="I95" s="4">
        <f t="shared" si="56"/>
        <v>0</v>
      </c>
      <c r="J95" s="4">
        <f t="shared" si="57"/>
        <v>0</v>
      </c>
      <c r="K95" s="4">
        <f t="shared" si="58"/>
        <v>0</v>
      </c>
      <c r="L95" s="4">
        <f t="shared" si="59"/>
        <v>1</v>
      </c>
      <c r="M95" s="4">
        <f t="shared" si="60"/>
        <v>1</v>
      </c>
      <c r="N95" s="4">
        <f t="shared" si="61"/>
        <v>0</v>
      </c>
      <c r="O95" s="4">
        <f t="shared" si="62"/>
        <v>1</v>
      </c>
      <c r="P95" s="4">
        <f t="shared" si="63"/>
        <v>0</v>
      </c>
      <c r="Q95" s="4">
        <f t="shared" si="64"/>
        <v>0</v>
      </c>
      <c r="R95" s="4">
        <f t="shared" si="78"/>
        <v>0</v>
      </c>
      <c r="T95" s="4">
        <f>IF(SUM($S95:S95)&gt;0,IF(AND(G95=1,F95&lt;&gt;1),1,IF(AND(G95=0,F95&lt;&gt;0),-1,0)),IF(AND(G95=1,F95&lt;&gt;1),1,0))</f>
        <v>0</v>
      </c>
      <c r="U95" s="4">
        <f>IF(SUM($S95:T95)&gt;0,IF(AND(H95=1,G95&lt;&gt;1),1,IF(AND(H95=0,G95&lt;&gt;0),-1,0)),IF(AND(H95=1,G95&lt;&gt;1),1,0))</f>
        <v>0</v>
      </c>
      <c r="V95" s="4">
        <f>IF(SUM($S95:U95)&gt;0,IF(AND(I95=1,H95&lt;&gt;1),1,IF(AND(I95=0,H95&lt;&gt;0),-1,0)),IF(AND(I95=1,H95&lt;&gt;1),1,0))</f>
        <v>0</v>
      </c>
      <c r="W95" s="4">
        <f>IF(SUM($S95:V95)&gt;0,IF(AND(J95=1,I95&lt;&gt;1),1,IF(AND(J95=0,I95&lt;&gt;0),-1,0)),IF(AND(J95=1,I95&lt;&gt;1),1,0))</f>
        <v>0</v>
      </c>
      <c r="X95" s="4">
        <f>IF(SUM($S95:W95)&gt;0,IF(AND(K95=1,J95&lt;&gt;1),1,IF(AND(K95=0,J95&lt;&gt;0),-1,0)),IF(AND(K95=1,J95&lt;&gt;1),1,0))</f>
        <v>0</v>
      </c>
      <c r="Y95" s="4">
        <f>IF(SUM($S95:X95)&gt;0,IF(AND(L95=1,K95&lt;&gt;1),1,IF(AND(L95=0,K95&lt;&gt;0),-1,0)),IF(AND(L95=1,K95&lt;&gt;1),1,0))</f>
        <v>1</v>
      </c>
      <c r="Z95" s="4">
        <f>IF(SUM($S95:Y95)&gt;0,IF(AND(M95=1,L95&lt;&gt;1),1,IF(AND(M95=0,L95&lt;&gt;0),-1,0)),IF(AND(M95=1,L95&lt;&gt;1),1,0))</f>
        <v>0</v>
      </c>
      <c r="AA95" s="4">
        <f>IF(SUM($S95:Z95)&gt;0,IF(AND(N95=1,M95&lt;&gt;1),1,IF(AND(N95=0,M95&lt;&gt;0),-1,0)),IF(AND(N95=1,M95&lt;&gt;1),1,0))</f>
        <v>-1</v>
      </c>
      <c r="AB95" s="4">
        <f>IF(SUM($S95:AA95)&gt;0,IF(AND(O95=1,N95&lt;&gt;1),1,IF(AND(O95=0,N95&lt;&gt;0),-1,0)),IF(AND(O95=1,N95&lt;&gt;1),1,0))</f>
        <v>1</v>
      </c>
      <c r="AC95" s="4">
        <f>IF(SUM($S95:AB95)&gt;0,IF(AND(P95=1,O95&lt;&gt;1),1,IF(AND(P95=0,O95&lt;&gt;0),-1,0)),IF(AND(P95=1,O95&lt;&gt;1),1,0))</f>
        <v>-1</v>
      </c>
      <c r="AD95" s="4">
        <f>IF(SUM($S95:AC95)&gt;0,IF(AND(Q95=1,P95&lt;&gt;1),1,IF(AND(Q95=0,P95&lt;&gt;0),-1,0)),IF(AND(Q95=1,P95&lt;&gt;1),1,0))</f>
        <v>0</v>
      </c>
      <c r="AE95" s="4">
        <f>IF(SUM($S95:AD95)&gt;0,IF(AND(R95=1,Q95&lt;&gt;1),1,IF(AND(R95=0,Q95&lt;&gt;0),-1,0)),IF(AND(R95=1,Q95&lt;&gt;1),1,0))</f>
        <v>0</v>
      </c>
      <c r="AF95" s="4">
        <f t="shared" si="79"/>
        <v>2</v>
      </c>
      <c r="AH95" s="4" t="str">
        <f t="shared" si="65"/>
        <v/>
      </c>
      <c r="AI95" s="4" t="str">
        <f t="shared" si="66"/>
        <v/>
      </c>
      <c r="AJ95" s="4" t="str">
        <f t="shared" si="67"/>
        <v/>
      </c>
      <c r="AK95" s="4" t="str">
        <f t="shared" si="68"/>
        <v/>
      </c>
      <c r="AL95" s="4" t="str">
        <f t="shared" si="69"/>
        <v/>
      </c>
      <c r="AM95" s="4">
        <f t="shared" si="70"/>
        <v>1130701</v>
      </c>
      <c r="AN95" s="4" t="str">
        <f t="shared" si="71"/>
        <v/>
      </c>
      <c r="AO95" s="4">
        <f t="shared" si="72"/>
        <v>1150701</v>
      </c>
      <c r="AP95" s="4">
        <f t="shared" si="73"/>
        <v>1160701</v>
      </c>
      <c r="AQ95" s="4">
        <f t="shared" si="74"/>
        <v>1170701</v>
      </c>
      <c r="AR95" s="4" t="str">
        <f t="shared" si="75"/>
        <v/>
      </c>
      <c r="AS95" s="4" t="str">
        <f t="shared" si="76"/>
        <v/>
      </c>
      <c r="AT95" s="4" t="str">
        <f t="shared" si="80"/>
        <v/>
      </c>
      <c r="AV95" s="4">
        <f>COUNT($AH95:AH95)</f>
        <v>0</v>
      </c>
      <c r="AW95" s="4">
        <f>COUNT($AH95:AI95)</f>
        <v>0</v>
      </c>
      <c r="AX95" s="4">
        <f>COUNT($AH95:AJ95)</f>
        <v>0</v>
      </c>
      <c r="AY95" s="4">
        <f>COUNT($AH95:AK95)</f>
        <v>0</v>
      </c>
      <c r="AZ95" s="4">
        <f>COUNT($AH95:AL95)</f>
        <v>0</v>
      </c>
      <c r="BA95" s="4">
        <f>COUNT($AH95:AM95)</f>
        <v>1</v>
      </c>
      <c r="BB95" s="4">
        <f>COUNT($AH95:AN95)</f>
        <v>1</v>
      </c>
      <c r="BC95" s="4">
        <f>COUNT($AH95:AO95)</f>
        <v>2</v>
      </c>
      <c r="BD95" s="4">
        <f>COUNT($AH95:AP95)</f>
        <v>3</v>
      </c>
      <c r="BE95" s="4">
        <f>COUNT($AH95:AQ95)</f>
        <v>4</v>
      </c>
      <c r="BF95" s="4">
        <f>COUNT($AH95:AR95)</f>
        <v>4</v>
      </c>
      <c r="BG95" s="4">
        <f>COUNT($AH95:AS95)</f>
        <v>4</v>
      </c>
      <c r="BH95" s="4">
        <f t="shared" si="81"/>
        <v>4</v>
      </c>
      <c r="BJ95" s="4">
        <f>IFERROR(HLOOKUP(BJ$1,$AV95:$BG$178,ROWS($AV95:$AV$178),0),"")</f>
        <v>1130701</v>
      </c>
      <c r="BK95" s="4">
        <f>IFERROR(HLOOKUP(BK$1,$AV95:$BH$178,ROWS($AV95:$AV$178),0),"")</f>
        <v>1150701</v>
      </c>
      <c r="BL95" s="4">
        <f>IFERROR(HLOOKUP(BL$1,$AV95:$BG$178,ROWS($AV95:$AV$178),0),"")</f>
        <v>1160701</v>
      </c>
      <c r="BM95" s="4">
        <f>IFERROR(HLOOKUP(BM$1,$AV95:$BH$178,ROWS($AV95:$AV$178),0),"")</f>
        <v>1170701</v>
      </c>
      <c r="BN95" s="4" t="str">
        <f>IFERROR(HLOOKUP(BN$1,$AV95:$BG$178,ROWS($AV95:$AV$178),0),"")</f>
        <v/>
      </c>
      <c r="BO95" s="4" t="str">
        <f>IFERROR(HLOOKUP(BO$1,$AV95:$BH$178,ROWS($AV95:$AV$178),0),"")</f>
        <v/>
      </c>
      <c r="BT95" s="4" t="str">
        <f t="shared" si="82"/>
        <v>if(Name() == ~APLLTD-BOM~) { includeOK = (DateNum() &gt;= 1130701 AND DateNum() &lt; 1150701) OR (DateNum() &gt;= 1160701 AND DateNum() &lt; 1170701); }</v>
      </c>
    </row>
    <row r="96" spans="1:72" x14ac:dyDescent="0.45">
      <c r="B96" s="4" t="str">
        <f>[1]Backtest!$AV15</f>
        <v>Colgate-Palmolive (India) Ltd.</v>
      </c>
      <c r="C96" s="4" t="str">
        <f>VLOOKUP(B96,Sheet3!$C$3:$G$7520,5,FALSE)</f>
        <v>COLPAL-BOM</v>
      </c>
      <c r="D96" s="4" t="str">
        <f t="shared" ref="D96:D125" si="83">C96&amp;","</f>
        <v>COLPAL-BOM,</v>
      </c>
      <c r="F96" s="4" t="s">
        <v>21453</v>
      </c>
      <c r="G96" s="4">
        <f t="shared" si="77"/>
        <v>0</v>
      </c>
      <c r="H96" s="4">
        <f t="shared" si="55"/>
        <v>0</v>
      </c>
      <c r="I96" s="4">
        <f t="shared" si="56"/>
        <v>0</v>
      </c>
      <c r="J96" s="4">
        <f t="shared" si="57"/>
        <v>0</v>
      </c>
      <c r="K96" s="4">
        <f t="shared" si="58"/>
        <v>0</v>
      </c>
      <c r="L96" s="4">
        <f t="shared" si="59"/>
        <v>1</v>
      </c>
      <c r="M96" s="4">
        <f t="shared" si="60"/>
        <v>0</v>
      </c>
      <c r="N96" s="4">
        <f t="shared" si="61"/>
        <v>0</v>
      </c>
      <c r="O96" s="4">
        <f t="shared" si="62"/>
        <v>0</v>
      </c>
      <c r="P96" s="4">
        <f t="shared" si="63"/>
        <v>0</v>
      </c>
      <c r="Q96" s="4">
        <f t="shared" si="64"/>
        <v>0</v>
      </c>
      <c r="R96" s="4">
        <f t="shared" si="78"/>
        <v>0</v>
      </c>
      <c r="T96" s="4">
        <f>IF(SUM($S96:S96)&gt;0,IF(AND(G96=1,F96&lt;&gt;1),1,IF(AND(G96=0,F96&lt;&gt;0),-1,0)),IF(AND(G96=1,F96&lt;&gt;1),1,0))</f>
        <v>0</v>
      </c>
      <c r="U96" s="4">
        <f>IF(SUM($S96:T96)&gt;0,IF(AND(H96=1,G96&lt;&gt;1),1,IF(AND(H96=0,G96&lt;&gt;0),-1,0)),IF(AND(H96=1,G96&lt;&gt;1),1,0))</f>
        <v>0</v>
      </c>
      <c r="V96" s="4">
        <f>IF(SUM($S96:U96)&gt;0,IF(AND(I96=1,H96&lt;&gt;1),1,IF(AND(I96=0,H96&lt;&gt;0),-1,0)),IF(AND(I96=1,H96&lt;&gt;1),1,0))</f>
        <v>0</v>
      </c>
      <c r="W96" s="4">
        <f>IF(SUM($S96:V96)&gt;0,IF(AND(J96=1,I96&lt;&gt;1),1,IF(AND(J96=0,I96&lt;&gt;0),-1,0)),IF(AND(J96=1,I96&lt;&gt;1),1,0))</f>
        <v>0</v>
      </c>
      <c r="X96" s="4">
        <f>IF(SUM($S96:W96)&gt;0,IF(AND(K96=1,J96&lt;&gt;1),1,IF(AND(K96=0,J96&lt;&gt;0),-1,0)),IF(AND(K96=1,J96&lt;&gt;1),1,0))</f>
        <v>0</v>
      </c>
      <c r="Y96" s="4">
        <f>IF(SUM($S96:X96)&gt;0,IF(AND(L96=1,K96&lt;&gt;1),1,IF(AND(L96=0,K96&lt;&gt;0),-1,0)),IF(AND(L96=1,K96&lt;&gt;1),1,0))</f>
        <v>1</v>
      </c>
      <c r="Z96" s="4">
        <f>IF(SUM($S96:Y96)&gt;0,IF(AND(M96=1,L96&lt;&gt;1),1,IF(AND(M96=0,L96&lt;&gt;0),-1,0)),IF(AND(M96=1,L96&lt;&gt;1),1,0))</f>
        <v>-1</v>
      </c>
      <c r="AA96" s="4">
        <f>IF(SUM($S96:Z96)&gt;0,IF(AND(N96=1,M96&lt;&gt;1),1,IF(AND(N96=0,M96&lt;&gt;0),-1,0)),IF(AND(N96=1,M96&lt;&gt;1),1,0))</f>
        <v>0</v>
      </c>
      <c r="AB96" s="4">
        <f>IF(SUM($S96:AA96)&gt;0,IF(AND(O96=1,N96&lt;&gt;1),1,IF(AND(O96=0,N96&lt;&gt;0),-1,0)),IF(AND(O96=1,N96&lt;&gt;1),1,0))</f>
        <v>0</v>
      </c>
      <c r="AC96" s="4">
        <f>IF(SUM($S96:AB96)&gt;0,IF(AND(P96=1,O96&lt;&gt;1),1,IF(AND(P96=0,O96&lt;&gt;0),-1,0)),IF(AND(P96=1,O96&lt;&gt;1),1,0))</f>
        <v>0</v>
      </c>
      <c r="AD96" s="4">
        <f>IF(SUM($S96:AC96)&gt;0,IF(AND(Q96=1,P96&lt;&gt;1),1,IF(AND(Q96=0,P96&lt;&gt;0),-1,0)),IF(AND(Q96=1,P96&lt;&gt;1),1,0))</f>
        <v>0</v>
      </c>
      <c r="AE96" s="4">
        <f>IF(SUM($S96:AD96)&gt;0,IF(AND(R96=1,Q96&lt;&gt;1),1,IF(AND(R96=0,Q96&lt;&gt;0),-1,0)),IF(AND(R96=1,Q96&lt;&gt;1),1,0))</f>
        <v>0</v>
      </c>
      <c r="AF96" s="4">
        <f t="shared" si="79"/>
        <v>1</v>
      </c>
      <c r="AH96" s="4" t="str">
        <f t="shared" si="65"/>
        <v/>
      </c>
      <c r="AI96" s="4" t="str">
        <f t="shared" si="66"/>
        <v/>
      </c>
      <c r="AJ96" s="4" t="str">
        <f t="shared" si="67"/>
        <v/>
      </c>
      <c r="AK96" s="4" t="str">
        <f t="shared" si="68"/>
        <v/>
      </c>
      <c r="AL96" s="4" t="str">
        <f t="shared" si="69"/>
        <v/>
      </c>
      <c r="AM96" s="4">
        <f t="shared" si="70"/>
        <v>1130701</v>
      </c>
      <c r="AN96" s="4">
        <f t="shared" si="71"/>
        <v>1140701</v>
      </c>
      <c r="AO96" s="4" t="str">
        <f t="shared" si="72"/>
        <v/>
      </c>
      <c r="AP96" s="4" t="str">
        <f t="shared" si="73"/>
        <v/>
      </c>
      <c r="AQ96" s="4" t="str">
        <f t="shared" si="74"/>
        <v/>
      </c>
      <c r="AR96" s="4" t="str">
        <f t="shared" si="75"/>
        <v/>
      </c>
      <c r="AS96" s="4" t="str">
        <f t="shared" si="76"/>
        <v/>
      </c>
      <c r="AT96" s="4" t="str">
        <f t="shared" si="80"/>
        <v/>
      </c>
      <c r="AV96" s="4">
        <f>COUNT($AH96:AH96)</f>
        <v>0</v>
      </c>
      <c r="AW96" s="4">
        <f>COUNT($AH96:AI96)</f>
        <v>0</v>
      </c>
      <c r="AX96" s="4">
        <f>COUNT($AH96:AJ96)</f>
        <v>0</v>
      </c>
      <c r="AY96" s="4">
        <f>COUNT($AH96:AK96)</f>
        <v>0</v>
      </c>
      <c r="AZ96" s="4">
        <f>COUNT($AH96:AL96)</f>
        <v>0</v>
      </c>
      <c r="BA96" s="4">
        <f>COUNT($AH96:AM96)</f>
        <v>1</v>
      </c>
      <c r="BB96" s="4">
        <f>COUNT($AH96:AN96)</f>
        <v>2</v>
      </c>
      <c r="BC96" s="4">
        <f>COUNT($AH96:AO96)</f>
        <v>2</v>
      </c>
      <c r="BD96" s="4">
        <f>COUNT($AH96:AP96)</f>
        <v>2</v>
      </c>
      <c r="BE96" s="4">
        <f>COUNT($AH96:AQ96)</f>
        <v>2</v>
      </c>
      <c r="BF96" s="4">
        <f>COUNT($AH96:AR96)</f>
        <v>2</v>
      </c>
      <c r="BG96" s="4">
        <f>COUNT($AH96:AS96)</f>
        <v>2</v>
      </c>
      <c r="BH96" s="4">
        <f t="shared" si="81"/>
        <v>2</v>
      </c>
      <c r="BJ96" s="4">
        <f>IFERROR(HLOOKUP(BJ$1,$AV96:$BG$178,ROWS($AV96:$AV$178),0),"")</f>
        <v>1130701</v>
      </c>
      <c r="BK96" s="4">
        <f>IFERROR(HLOOKUP(BK$1,$AV96:$BH$178,ROWS($AV96:$AV$178),0),"")</f>
        <v>1140701</v>
      </c>
      <c r="BL96" s="4" t="str">
        <f>IFERROR(HLOOKUP(BL$1,$AV96:$BG$178,ROWS($AV96:$AV$178),0),"")</f>
        <v/>
      </c>
      <c r="BM96" s="4" t="str">
        <f>IFERROR(HLOOKUP(BM$1,$AV96:$BH$178,ROWS($AV96:$AV$178),0),"")</f>
        <v/>
      </c>
      <c r="BN96" s="4" t="str">
        <f>IFERROR(HLOOKUP(BN$1,$AV96:$BG$178,ROWS($AV96:$AV$178),0),"")</f>
        <v/>
      </c>
      <c r="BO96" s="4" t="str">
        <f>IFERROR(HLOOKUP(BO$1,$AV96:$BH$178,ROWS($AV96:$AV$178),0),"")</f>
        <v/>
      </c>
      <c r="BT96" s="4" t="str">
        <f t="shared" si="82"/>
        <v>if(Name() == ~PIDILITIND-BOM~) { includeOK = (DateNum() &gt;= 1130701 AND DateNum() &lt; 1140701); }</v>
      </c>
    </row>
    <row r="97" spans="2:72" x14ac:dyDescent="0.45">
      <c r="B97" s="4" t="str">
        <f>[1]Backtest!$AV16</f>
        <v>TTK Prestige Ltd.</v>
      </c>
      <c r="C97" s="4" t="str">
        <f>VLOOKUP(B97,Sheet3!$C$3:$G$7520,5,FALSE)</f>
        <v>TTKPRESTIG-BOM</v>
      </c>
      <c r="D97" s="4" t="str">
        <f t="shared" si="83"/>
        <v>TTKPRESTIG-BOM,</v>
      </c>
      <c r="F97" s="4" t="s">
        <v>23012</v>
      </c>
      <c r="G97" s="4">
        <f t="shared" si="77"/>
        <v>0</v>
      </c>
      <c r="H97" s="4">
        <f t="shared" ref="H97:H128" si="84">IFERROR(IF(VLOOKUP(F97,$C$34:$C$63,1,0)=F97,1,0),0)</f>
        <v>0</v>
      </c>
      <c r="I97" s="4">
        <f t="shared" ref="I97:I128" si="85">IFERROR(IF(VLOOKUP(F97,$C$65:$C$94,1,0)=F97,1,0),0)</f>
        <v>0</v>
      </c>
      <c r="J97" s="4">
        <f t="shared" ref="J97:J128" si="86">IFERROR(IF(VLOOKUP(F97,$C$96:$C$125,1,0)=F97,1,0),0)</f>
        <v>0</v>
      </c>
      <c r="K97" s="4">
        <f t="shared" ref="K97:K128" si="87">IFERROR(IF(VLOOKUP(F97,$C$127:$C$156,1,0)=F97,1,0),0)</f>
        <v>0</v>
      </c>
      <c r="L97" s="4">
        <f t="shared" ref="L97:L128" si="88">IFERROR(IF(VLOOKUP(F97,$C$158:$C$187,1,0)=F97,1,0),0)</f>
        <v>1</v>
      </c>
      <c r="M97" s="4">
        <f t="shared" ref="M97:M128" si="89">IFERROR(IF(VLOOKUP(F97,$C$189:$C$218,1,0)=F97,1,0),0)</f>
        <v>0</v>
      </c>
      <c r="N97" s="4">
        <f t="shared" ref="N97:N128" si="90">IFERROR(IF(VLOOKUP(F97,$C$220:$C$249,1,0)=F97,1,0),0)</f>
        <v>0</v>
      </c>
      <c r="O97" s="4">
        <f t="shared" ref="O97:O128" si="91">IFERROR(IF(VLOOKUP(F97,$C$251:$C$280,1,0)=F97,1,0),0)</f>
        <v>0</v>
      </c>
      <c r="P97" s="4">
        <f t="shared" ref="P97:P128" si="92">IFERROR(IF(VLOOKUP(F97,$C$282:$C$311,1,0)=F97,1,0),0)</f>
        <v>0</v>
      </c>
      <c r="Q97" s="4">
        <f t="shared" si="64"/>
        <v>0</v>
      </c>
      <c r="R97" s="4">
        <f t="shared" si="78"/>
        <v>0</v>
      </c>
      <c r="T97" s="4">
        <f>IF(SUM($S97:S97)&gt;0,IF(AND(G97=1,F97&lt;&gt;1),1,IF(AND(G97=0,F97&lt;&gt;0),-1,0)),IF(AND(G97=1,F97&lt;&gt;1),1,0))</f>
        <v>0</v>
      </c>
      <c r="U97" s="4">
        <f>IF(SUM($S97:T97)&gt;0,IF(AND(H97=1,G97&lt;&gt;1),1,IF(AND(H97=0,G97&lt;&gt;0),-1,0)),IF(AND(H97=1,G97&lt;&gt;1),1,0))</f>
        <v>0</v>
      </c>
      <c r="V97" s="4">
        <f>IF(SUM($S97:U97)&gt;0,IF(AND(I97=1,H97&lt;&gt;1),1,IF(AND(I97=0,H97&lt;&gt;0),-1,0)),IF(AND(I97=1,H97&lt;&gt;1),1,0))</f>
        <v>0</v>
      </c>
      <c r="W97" s="4">
        <f>IF(SUM($S97:V97)&gt;0,IF(AND(J97=1,I97&lt;&gt;1),1,IF(AND(J97=0,I97&lt;&gt;0),-1,0)),IF(AND(J97=1,I97&lt;&gt;1),1,0))</f>
        <v>0</v>
      </c>
      <c r="X97" s="4">
        <f>IF(SUM($S97:W97)&gt;0,IF(AND(K97=1,J97&lt;&gt;1),1,IF(AND(K97=0,J97&lt;&gt;0),-1,0)),IF(AND(K97=1,J97&lt;&gt;1),1,0))</f>
        <v>0</v>
      </c>
      <c r="Y97" s="4">
        <f>IF(SUM($S97:X97)&gt;0,IF(AND(L97=1,K97&lt;&gt;1),1,IF(AND(L97=0,K97&lt;&gt;0),-1,0)),IF(AND(L97=1,K97&lt;&gt;1),1,0))</f>
        <v>1</v>
      </c>
      <c r="Z97" s="4">
        <f>IF(SUM($S97:Y97)&gt;0,IF(AND(M97=1,L97&lt;&gt;1),1,IF(AND(M97=0,L97&lt;&gt;0),-1,0)),IF(AND(M97=1,L97&lt;&gt;1),1,0))</f>
        <v>-1</v>
      </c>
      <c r="AA97" s="4">
        <f>IF(SUM($S97:Z97)&gt;0,IF(AND(N97=1,M97&lt;&gt;1),1,IF(AND(N97=0,M97&lt;&gt;0),-1,0)),IF(AND(N97=1,M97&lt;&gt;1),1,0))</f>
        <v>0</v>
      </c>
      <c r="AB97" s="4">
        <f>IF(SUM($S97:AA97)&gt;0,IF(AND(O97=1,N97&lt;&gt;1),1,IF(AND(O97=0,N97&lt;&gt;0),-1,0)),IF(AND(O97=1,N97&lt;&gt;1),1,0))</f>
        <v>0</v>
      </c>
      <c r="AC97" s="4">
        <f>IF(SUM($S97:AB97)&gt;0,IF(AND(P97=1,O97&lt;&gt;1),1,IF(AND(P97=0,O97&lt;&gt;0),-1,0)),IF(AND(P97=1,O97&lt;&gt;1),1,0))</f>
        <v>0</v>
      </c>
      <c r="AD97" s="4">
        <f>IF(SUM($S97:AC97)&gt;0,IF(AND(Q97=1,P97&lt;&gt;1),1,IF(AND(Q97=0,P97&lt;&gt;0),-1,0)),IF(AND(Q97=1,P97&lt;&gt;1),1,0))</f>
        <v>0</v>
      </c>
      <c r="AE97" s="4">
        <f>IF(SUM($S97:AD97)&gt;0,IF(AND(R97=1,Q97&lt;&gt;1),1,IF(AND(R97=0,Q97&lt;&gt;0),-1,0)),IF(AND(R97=1,Q97&lt;&gt;1),1,0))</f>
        <v>0</v>
      </c>
      <c r="AF97" s="4">
        <f t="shared" si="79"/>
        <v>1</v>
      </c>
      <c r="AH97" s="4" t="str">
        <f t="shared" si="65"/>
        <v/>
      </c>
      <c r="AI97" s="4" t="str">
        <f t="shared" si="66"/>
        <v/>
      </c>
      <c r="AJ97" s="4" t="str">
        <f t="shared" si="67"/>
        <v/>
      </c>
      <c r="AK97" s="4" t="str">
        <f t="shared" si="68"/>
        <v/>
      </c>
      <c r="AL97" s="4" t="str">
        <f t="shared" si="69"/>
        <v/>
      </c>
      <c r="AM97" s="4">
        <f t="shared" si="70"/>
        <v>1130701</v>
      </c>
      <c r="AN97" s="4">
        <f t="shared" si="71"/>
        <v>1140701</v>
      </c>
      <c r="AO97" s="4" t="str">
        <f t="shared" si="72"/>
        <v/>
      </c>
      <c r="AP97" s="4" t="str">
        <f t="shared" si="73"/>
        <v/>
      </c>
      <c r="AQ97" s="4" t="str">
        <f t="shared" si="74"/>
        <v/>
      </c>
      <c r="AR97" s="4" t="str">
        <f t="shared" si="75"/>
        <v/>
      </c>
      <c r="AS97" s="4" t="str">
        <f t="shared" si="76"/>
        <v/>
      </c>
      <c r="AT97" s="4" t="str">
        <f t="shared" si="80"/>
        <v/>
      </c>
      <c r="AV97" s="4">
        <f>COUNT($AH97:AH97)</f>
        <v>0</v>
      </c>
      <c r="AW97" s="4">
        <f>COUNT($AH97:AI97)</f>
        <v>0</v>
      </c>
      <c r="AX97" s="4">
        <f>COUNT($AH97:AJ97)</f>
        <v>0</v>
      </c>
      <c r="AY97" s="4">
        <f>COUNT($AH97:AK97)</f>
        <v>0</v>
      </c>
      <c r="AZ97" s="4">
        <f>COUNT($AH97:AL97)</f>
        <v>0</v>
      </c>
      <c r="BA97" s="4">
        <f>COUNT($AH97:AM97)</f>
        <v>1</v>
      </c>
      <c r="BB97" s="4">
        <f>COUNT($AH97:AN97)</f>
        <v>2</v>
      </c>
      <c r="BC97" s="4">
        <f>COUNT($AH97:AO97)</f>
        <v>2</v>
      </c>
      <c r="BD97" s="4">
        <f>COUNT($AH97:AP97)</f>
        <v>2</v>
      </c>
      <c r="BE97" s="4">
        <f>COUNT($AH97:AQ97)</f>
        <v>2</v>
      </c>
      <c r="BF97" s="4">
        <f>COUNT($AH97:AR97)</f>
        <v>2</v>
      </c>
      <c r="BG97" s="4">
        <f>COUNT($AH97:AS97)</f>
        <v>2</v>
      </c>
      <c r="BH97" s="4">
        <f t="shared" si="81"/>
        <v>2</v>
      </c>
      <c r="BJ97" s="4">
        <f>IFERROR(HLOOKUP(BJ$1,$AV97:$BG$178,ROWS($AV97:$AV$178),0),"")</f>
        <v>1130701</v>
      </c>
      <c r="BK97" s="4">
        <f>IFERROR(HLOOKUP(BK$1,$AV97:$BH$178,ROWS($AV97:$AV$178),0),"")</f>
        <v>1140701</v>
      </c>
      <c r="BL97" s="4" t="str">
        <f>IFERROR(HLOOKUP(BL$1,$AV97:$BG$178,ROWS($AV97:$AV$178),0),"")</f>
        <v/>
      </c>
      <c r="BM97" s="4" t="str">
        <f>IFERROR(HLOOKUP(BM$1,$AV97:$BH$178,ROWS($AV97:$AV$178),0),"")</f>
        <v/>
      </c>
      <c r="BN97" s="4" t="str">
        <f>IFERROR(HLOOKUP(BN$1,$AV97:$BG$178,ROWS($AV97:$AV$178),0),"")</f>
        <v/>
      </c>
      <c r="BO97" s="4" t="str">
        <f>IFERROR(HLOOKUP(BO$1,$AV97:$BH$178,ROWS($AV97:$AV$178),0),"")</f>
        <v/>
      </c>
      <c r="BT97" s="4" t="str">
        <f t="shared" si="82"/>
        <v>if(Name() == ~TORNTPHARM-BOM~) { includeOK = (DateNum() &gt;= 1130701 AND DateNum() &lt; 1140701); }</v>
      </c>
    </row>
    <row r="98" spans="2:72" x14ac:dyDescent="0.45">
      <c r="B98" s="4" t="str">
        <f>[1]Backtest!$AV17</f>
        <v>Zydus Wellness Ltd.</v>
      </c>
      <c r="C98" s="4" t="str">
        <f>VLOOKUP(B98,Sheet3!$C$3:$G$7520,5,FALSE)</f>
        <v>ZYDUSWELL-BOM</v>
      </c>
      <c r="D98" s="4" t="str">
        <f t="shared" si="83"/>
        <v>ZYDUSWELL-BOM,</v>
      </c>
      <c r="F98" s="4" t="s">
        <v>18218</v>
      </c>
      <c r="G98" s="4">
        <f t="shared" si="77"/>
        <v>0</v>
      </c>
      <c r="H98" s="4">
        <f t="shared" si="84"/>
        <v>0</v>
      </c>
      <c r="I98" s="4">
        <f t="shared" si="85"/>
        <v>0</v>
      </c>
      <c r="J98" s="4">
        <f t="shared" si="86"/>
        <v>0</v>
      </c>
      <c r="K98" s="4">
        <f t="shared" si="87"/>
        <v>0</v>
      </c>
      <c r="L98" s="4">
        <f t="shared" si="88"/>
        <v>1</v>
      </c>
      <c r="M98" s="4">
        <f t="shared" si="89"/>
        <v>0</v>
      </c>
      <c r="N98" s="4">
        <f t="shared" si="90"/>
        <v>0</v>
      </c>
      <c r="O98" s="4">
        <f t="shared" si="91"/>
        <v>0</v>
      </c>
      <c r="P98" s="4">
        <f t="shared" si="92"/>
        <v>0</v>
      </c>
      <c r="Q98" s="4">
        <f t="shared" si="64"/>
        <v>0</v>
      </c>
      <c r="R98" s="4">
        <f t="shared" si="78"/>
        <v>0</v>
      </c>
      <c r="T98" s="4">
        <f>IF(SUM($S98:S98)&gt;0,IF(AND(G98=1,F98&lt;&gt;1),1,IF(AND(G98=0,F98&lt;&gt;0),-1,0)),IF(AND(G98=1,F98&lt;&gt;1),1,0))</f>
        <v>0</v>
      </c>
      <c r="U98" s="4">
        <f>IF(SUM($S98:T98)&gt;0,IF(AND(H98=1,G98&lt;&gt;1),1,IF(AND(H98=0,G98&lt;&gt;0),-1,0)),IF(AND(H98=1,G98&lt;&gt;1),1,0))</f>
        <v>0</v>
      </c>
      <c r="V98" s="4">
        <f>IF(SUM($S98:U98)&gt;0,IF(AND(I98=1,H98&lt;&gt;1),1,IF(AND(I98=0,H98&lt;&gt;0),-1,0)),IF(AND(I98=1,H98&lt;&gt;1),1,0))</f>
        <v>0</v>
      </c>
      <c r="W98" s="4">
        <f>IF(SUM($S98:V98)&gt;0,IF(AND(J98=1,I98&lt;&gt;1),1,IF(AND(J98=0,I98&lt;&gt;0),-1,0)),IF(AND(J98=1,I98&lt;&gt;1),1,0))</f>
        <v>0</v>
      </c>
      <c r="X98" s="4">
        <f>IF(SUM($S98:W98)&gt;0,IF(AND(K98=1,J98&lt;&gt;1),1,IF(AND(K98=0,J98&lt;&gt;0),-1,0)),IF(AND(K98=1,J98&lt;&gt;1),1,0))</f>
        <v>0</v>
      </c>
      <c r="Y98" s="4">
        <f>IF(SUM($S98:X98)&gt;0,IF(AND(L98=1,K98&lt;&gt;1),1,IF(AND(L98=0,K98&lt;&gt;0),-1,0)),IF(AND(L98=1,K98&lt;&gt;1),1,0))</f>
        <v>1</v>
      </c>
      <c r="Z98" s="4">
        <f>IF(SUM($S98:Y98)&gt;0,IF(AND(M98=1,L98&lt;&gt;1),1,IF(AND(M98=0,L98&lt;&gt;0),-1,0)),IF(AND(M98=1,L98&lt;&gt;1),1,0))</f>
        <v>-1</v>
      </c>
      <c r="AA98" s="4">
        <f>IF(SUM($S98:Z98)&gt;0,IF(AND(N98=1,M98&lt;&gt;1),1,IF(AND(N98=0,M98&lt;&gt;0),-1,0)),IF(AND(N98=1,M98&lt;&gt;1),1,0))</f>
        <v>0</v>
      </c>
      <c r="AB98" s="4">
        <f>IF(SUM($S98:AA98)&gt;0,IF(AND(O98=1,N98&lt;&gt;1),1,IF(AND(O98=0,N98&lt;&gt;0),-1,0)),IF(AND(O98=1,N98&lt;&gt;1),1,0))</f>
        <v>0</v>
      </c>
      <c r="AC98" s="4">
        <f>IF(SUM($S98:AB98)&gt;0,IF(AND(P98=1,O98&lt;&gt;1),1,IF(AND(P98=0,O98&lt;&gt;0),-1,0)),IF(AND(P98=1,O98&lt;&gt;1),1,0))</f>
        <v>0</v>
      </c>
      <c r="AD98" s="4">
        <f>IF(SUM($S98:AC98)&gt;0,IF(AND(Q98=1,P98&lt;&gt;1),1,IF(AND(Q98=0,P98&lt;&gt;0),-1,0)),IF(AND(Q98=1,P98&lt;&gt;1),1,0))</f>
        <v>0</v>
      </c>
      <c r="AE98" s="4">
        <f>IF(SUM($S98:AD98)&gt;0,IF(AND(R98=1,Q98&lt;&gt;1),1,IF(AND(R98=0,Q98&lt;&gt;0),-1,0)),IF(AND(R98=1,Q98&lt;&gt;1),1,0))</f>
        <v>0</v>
      </c>
      <c r="AF98" s="4">
        <f t="shared" si="79"/>
        <v>1</v>
      </c>
      <c r="AH98" s="4" t="str">
        <f t="shared" si="65"/>
        <v/>
      </c>
      <c r="AI98" s="4" t="str">
        <f t="shared" si="66"/>
        <v/>
      </c>
      <c r="AJ98" s="4" t="str">
        <f t="shared" si="67"/>
        <v/>
      </c>
      <c r="AK98" s="4" t="str">
        <f t="shared" si="68"/>
        <v/>
      </c>
      <c r="AL98" s="4" t="str">
        <f t="shared" si="69"/>
        <v/>
      </c>
      <c r="AM98" s="4">
        <f t="shared" si="70"/>
        <v>1130701</v>
      </c>
      <c r="AN98" s="4">
        <f t="shared" si="71"/>
        <v>1140701</v>
      </c>
      <c r="AO98" s="4" t="str">
        <f t="shared" si="72"/>
        <v/>
      </c>
      <c r="AP98" s="4" t="str">
        <f t="shared" si="73"/>
        <v/>
      </c>
      <c r="AQ98" s="4" t="str">
        <f t="shared" si="74"/>
        <v/>
      </c>
      <c r="AR98" s="4" t="str">
        <f t="shared" si="75"/>
        <v/>
      </c>
      <c r="AS98" s="4" t="str">
        <f t="shared" si="76"/>
        <v/>
      </c>
      <c r="AT98" s="4" t="str">
        <f t="shared" si="80"/>
        <v/>
      </c>
      <c r="AV98" s="4">
        <f>COUNT($AH98:AH98)</f>
        <v>0</v>
      </c>
      <c r="AW98" s="4">
        <f>COUNT($AH98:AI98)</f>
        <v>0</v>
      </c>
      <c r="AX98" s="4">
        <f>COUNT($AH98:AJ98)</f>
        <v>0</v>
      </c>
      <c r="AY98" s="4">
        <f>COUNT($AH98:AK98)</f>
        <v>0</v>
      </c>
      <c r="AZ98" s="4">
        <f>COUNT($AH98:AL98)</f>
        <v>0</v>
      </c>
      <c r="BA98" s="4">
        <f>COUNT($AH98:AM98)</f>
        <v>1</v>
      </c>
      <c r="BB98" s="4">
        <f>COUNT($AH98:AN98)</f>
        <v>2</v>
      </c>
      <c r="BC98" s="4">
        <f>COUNT($AH98:AO98)</f>
        <v>2</v>
      </c>
      <c r="BD98" s="4">
        <f>COUNT($AH98:AP98)</f>
        <v>2</v>
      </c>
      <c r="BE98" s="4">
        <f>COUNT($AH98:AQ98)</f>
        <v>2</v>
      </c>
      <c r="BF98" s="4">
        <f>COUNT($AH98:AR98)</f>
        <v>2</v>
      </c>
      <c r="BG98" s="4">
        <f>COUNT($AH98:AS98)</f>
        <v>2</v>
      </c>
      <c r="BH98" s="4">
        <f t="shared" si="81"/>
        <v>2</v>
      </c>
      <c r="BJ98" s="4">
        <f>IFERROR(HLOOKUP(BJ$1,$AV98:$BG$178,ROWS($AV98:$AV$178),0),"")</f>
        <v>1130701</v>
      </c>
      <c r="BK98" s="4">
        <f>IFERROR(HLOOKUP(BK$1,$AV98:$BH$178,ROWS($AV98:$AV$178),0),"")</f>
        <v>1140701</v>
      </c>
      <c r="BL98" s="4" t="str">
        <f>IFERROR(HLOOKUP(BL$1,$AV98:$BG$178,ROWS($AV98:$AV$178),0),"")</f>
        <v/>
      </c>
      <c r="BM98" s="4" t="str">
        <f>IFERROR(HLOOKUP(BM$1,$AV98:$BH$178,ROWS($AV98:$AV$178),0),"")</f>
        <v/>
      </c>
      <c r="BN98" s="4" t="str">
        <f>IFERROR(HLOOKUP(BN$1,$AV98:$BG$178,ROWS($AV98:$AV$178),0),"")</f>
        <v/>
      </c>
      <c r="BO98" s="4" t="str">
        <f>IFERROR(HLOOKUP(BO$1,$AV98:$BH$178,ROWS($AV98:$AV$178),0),"")</f>
        <v/>
      </c>
      <c r="BT98" s="4" t="str">
        <f t="shared" si="82"/>
        <v>if(Name() == ~ASTRAL-BOM~) { includeOK = (DateNum() &gt;= 1130701 AND DateNum() &lt; 1140701); }</v>
      </c>
    </row>
    <row r="99" spans="2:72" x14ac:dyDescent="0.45">
      <c r="B99" s="4" t="str">
        <f>[1]Backtest!$AV18</f>
        <v>eClerx Services Ltd.</v>
      </c>
      <c r="C99" s="4" t="str">
        <f>VLOOKUP(B99,Sheet3!$C$3:$G$7520,5,FALSE)</f>
        <v>ECLERX-BOM</v>
      </c>
      <c r="D99" s="4" t="str">
        <f t="shared" si="83"/>
        <v>ECLERX-BOM,</v>
      </c>
      <c r="F99" s="4" t="s">
        <v>20933</v>
      </c>
      <c r="G99" s="4">
        <f t="shared" si="77"/>
        <v>0</v>
      </c>
      <c r="H99" s="4">
        <f t="shared" si="84"/>
        <v>0</v>
      </c>
      <c r="I99" s="4">
        <f t="shared" si="85"/>
        <v>0</v>
      </c>
      <c r="J99" s="4">
        <f t="shared" si="86"/>
        <v>0</v>
      </c>
      <c r="K99" s="4">
        <f t="shared" si="87"/>
        <v>0</v>
      </c>
      <c r="L99" s="4">
        <f t="shared" si="88"/>
        <v>0</v>
      </c>
      <c r="M99" s="4">
        <f t="shared" si="89"/>
        <v>1</v>
      </c>
      <c r="N99" s="4">
        <f t="shared" si="90"/>
        <v>0</v>
      </c>
      <c r="O99" s="4">
        <f t="shared" si="91"/>
        <v>1</v>
      </c>
      <c r="P99" s="4">
        <f t="shared" si="92"/>
        <v>0</v>
      </c>
      <c r="Q99" s="4">
        <f t="shared" si="64"/>
        <v>0</v>
      </c>
      <c r="R99" s="4">
        <f t="shared" si="78"/>
        <v>0</v>
      </c>
      <c r="T99" s="4">
        <f>IF(SUM($S99:S99)&gt;0,IF(AND(G99=1,F99&lt;&gt;1),1,IF(AND(G99=0,F99&lt;&gt;0),-1,0)),IF(AND(G99=1,F99&lt;&gt;1),1,0))</f>
        <v>0</v>
      </c>
      <c r="U99" s="4">
        <f>IF(SUM($S99:T99)&gt;0,IF(AND(H99=1,G99&lt;&gt;1),1,IF(AND(H99=0,G99&lt;&gt;0),-1,0)),IF(AND(H99=1,G99&lt;&gt;1),1,0))</f>
        <v>0</v>
      </c>
      <c r="V99" s="4">
        <f>IF(SUM($S99:U99)&gt;0,IF(AND(I99=1,H99&lt;&gt;1),1,IF(AND(I99=0,H99&lt;&gt;0),-1,0)),IF(AND(I99=1,H99&lt;&gt;1),1,0))</f>
        <v>0</v>
      </c>
      <c r="W99" s="4">
        <f>IF(SUM($S99:V99)&gt;0,IF(AND(J99=1,I99&lt;&gt;1),1,IF(AND(J99=0,I99&lt;&gt;0),-1,0)),IF(AND(J99=1,I99&lt;&gt;1),1,0))</f>
        <v>0</v>
      </c>
      <c r="X99" s="4">
        <f>IF(SUM($S99:W99)&gt;0,IF(AND(K99=1,J99&lt;&gt;1),1,IF(AND(K99=0,J99&lt;&gt;0),-1,0)),IF(AND(K99=1,J99&lt;&gt;1),1,0))</f>
        <v>0</v>
      </c>
      <c r="Y99" s="4">
        <f>IF(SUM($S99:X99)&gt;0,IF(AND(L99=1,K99&lt;&gt;1),1,IF(AND(L99=0,K99&lt;&gt;0),-1,0)),IF(AND(L99=1,K99&lt;&gt;1),1,0))</f>
        <v>0</v>
      </c>
      <c r="Z99" s="4">
        <f>IF(SUM($S99:Y99)&gt;0,IF(AND(M99=1,L99&lt;&gt;1),1,IF(AND(M99=0,L99&lt;&gt;0),-1,0)),IF(AND(M99=1,L99&lt;&gt;1),1,0))</f>
        <v>1</v>
      </c>
      <c r="AA99" s="4">
        <f>IF(SUM($S99:Z99)&gt;0,IF(AND(N99=1,M99&lt;&gt;1),1,IF(AND(N99=0,M99&lt;&gt;0),-1,0)),IF(AND(N99=1,M99&lt;&gt;1),1,0))</f>
        <v>-1</v>
      </c>
      <c r="AB99" s="4">
        <f>IF(SUM($S99:AA99)&gt;0,IF(AND(O99=1,N99&lt;&gt;1),1,IF(AND(O99=0,N99&lt;&gt;0),-1,0)),IF(AND(O99=1,N99&lt;&gt;1),1,0))</f>
        <v>1</v>
      </c>
      <c r="AC99" s="4">
        <f>IF(SUM($S99:AB99)&gt;0,IF(AND(P99=1,O99&lt;&gt;1),1,IF(AND(P99=0,O99&lt;&gt;0),-1,0)),IF(AND(P99=1,O99&lt;&gt;1),1,0))</f>
        <v>-1</v>
      </c>
      <c r="AD99" s="4">
        <f>IF(SUM($S99:AC99)&gt;0,IF(AND(Q99=1,P99&lt;&gt;1),1,IF(AND(Q99=0,P99&lt;&gt;0),-1,0)),IF(AND(Q99=1,P99&lt;&gt;1),1,0))</f>
        <v>0</v>
      </c>
      <c r="AE99" s="4">
        <f>IF(SUM($S99:AD99)&gt;0,IF(AND(R99=1,Q99&lt;&gt;1),1,IF(AND(R99=0,Q99&lt;&gt;0),-1,0)),IF(AND(R99=1,Q99&lt;&gt;1),1,0))</f>
        <v>0</v>
      </c>
      <c r="AF99" s="4">
        <f t="shared" si="79"/>
        <v>2</v>
      </c>
      <c r="AH99" s="4" t="str">
        <f t="shared" ref="AH99:AH130" si="93">IF(T99&lt;&gt;0,T$178,"")</f>
        <v/>
      </c>
      <c r="AI99" s="4" t="str">
        <f t="shared" ref="AI99:AI130" si="94">IF(U99&lt;&gt;0,U$178,"")</f>
        <v/>
      </c>
      <c r="AJ99" s="4" t="str">
        <f t="shared" ref="AJ99:AJ130" si="95">IF(V99&lt;&gt;0,V$178,"")</f>
        <v/>
      </c>
      <c r="AK99" s="4" t="str">
        <f t="shared" ref="AK99:AK130" si="96">IF(W99&lt;&gt;0,W$178,"")</f>
        <v/>
      </c>
      <c r="AL99" s="4" t="str">
        <f t="shared" ref="AL99:AL130" si="97">IF(X99&lt;&gt;0,X$178,"")</f>
        <v/>
      </c>
      <c r="AM99" s="4" t="str">
        <f t="shared" ref="AM99:AM130" si="98">IF(Y99&lt;&gt;0,Y$178,"")</f>
        <v/>
      </c>
      <c r="AN99" s="4">
        <f t="shared" ref="AN99:AN130" si="99">IF(Z99&lt;&gt;0,Z$178,"")</f>
        <v>1140701</v>
      </c>
      <c r="AO99" s="4">
        <f t="shared" ref="AO99:AO130" si="100">IF(AA99&lt;&gt;0,AA$178,"")</f>
        <v>1150701</v>
      </c>
      <c r="AP99" s="4">
        <f t="shared" ref="AP99:AP130" si="101">IF(AB99&lt;&gt;0,AB$178,"")</f>
        <v>1160701</v>
      </c>
      <c r="AQ99" s="4">
        <f t="shared" ref="AQ99:AQ130" si="102">IF(AC99&lt;&gt;0,AC$178,"")</f>
        <v>1170701</v>
      </c>
      <c r="AR99" s="4" t="str">
        <f t="shared" ref="AR99:AR130" si="103">IF(AD99&lt;&gt;0,AD$178,"")</f>
        <v/>
      </c>
      <c r="AS99" s="4" t="str">
        <f t="shared" ref="AS99:AS130" si="104">IF(AE99&lt;&gt;0,AE$178,"")</f>
        <v/>
      </c>
      <c r="AT99" s="4" t="str">
        <f t="shared" si="80"/>
        <v/>
      </c>
      <c r="AV99" s="4">
        <f>COUNT($AH99:AH99)</f>
        <v>0</v>
      </c>
      <c r="AW99" s="4">
        <f>COUNT($AH99:AI99)</f>
        <v>0</v>
      </c>
      <c r="AX99" s="4">
        <f>COUNT($AH99:AJ99)</f>
        <v>0</v>
      </c>
      <c r="AY99" s="4">
        <f>COUNT($AH99:AK99)</f>
        <v>0</v>
      </c>
      <c r="AZ99" s="4">
        <f>COUNT($AH99:AL99)</f>
        <v>0</v>
      </c>
      <c r="BA99" s="4">
        <f>COUNT($AH99:AM99)</f>
        <v>0</v>
      </c>
      <c r="BB99" s="4">
        <f>COUNT($AH99:AN99)</f>
        <v>1</v>
      </c>
      <c r="BC99" s="4">
        <f>COUNT($AH99:AO99)</f>
        <v>2</v>
      </c>
      <c r="BD99" s="4">
        <f>COUNT($AH99:AP99)</f>
        <v>3</v>
      </c>
      <c r="BE99" s="4">
        <f>COUNT($AH99:AQ99)</f>
        <v>4</v>
      </c>
      <c r="BF99" s="4">
        <f>COUNT($AH99:AR99)</f>
        <v>4</v>
      </c>
      <c r="BG99" s="4">
        <f>COUNT($AH99:AS99)</f>
        <v>4</v>
      </c>
      <c r="BH99" s="4">
        <f t="shared" si="81"/>
        <v>4</v>
      </c>
      <c r="BJ99" s="4">
        <f>IFERROR(HLOOKUP(BJ$1,$AV99:$BG$178,ROWS($AV99:$AV$178),0),"")</f>
        <v>1140701</v>
      </c>
      <c r="BK99" s="4">
        <f>IFERROR(HLOOKUP(BK$1,$AV99:$BH$178,ROWS($AV99:$AV$178),0),"")</f>
        <v>1150701</v>
      </c>
      <c r="BL99" s="4">
        <f>IFERROR(HLOOKUP(BL$1,$AV99:$BG$178,ROWS($AV99:$AV$178),0),"")</f>
        <v>1160701</v>
      </c>
      <c r="BM99" s="4">
        <f>IFERROR(HLOOKUP(BM$1,$AV99:$BH$178,ROWS($AV99:$AV$178),0),"")</f>
        <v>1170701</v>
      </c>
      <c r="BN99" s="4" t="str">
        <f>IFERROR(HLOOKUP(BN$1,$AV99:$BG$178,ROWS($AV99:$AV$178),0),"")</f>
        <v/>
      </c>
      <c r="BO99" s="4" t="str">
        <f>IFERROR(HLOOKUP(BO$1,$AV99:$BH$178,ROWS($AV99:$AV$178),0),"")</f>
        <v/>
      </c>
      <c r="BT99" s="4" t="str">
        <f t="shared" si="82"/>
        <v>if(Name() == ~MPSLTD-BOM~) { includeOK = (DateNum() &gt;= 1140701 AND DateNum() &lt; 1150701) OR (DateNum() &gt;= 1160701 AND DateNum() &lt; 1170701); }</v>
      </c>
    </row>
    <row r="100" spans="2:72" x14ac:dyDescent="0.45">
      <c r="B100" s="4" t="str">
        <f>[1]Backtest!$AV19</f>
        <v>Wyeth Ltd.- (Amalgamated)</v>
      </c>
      <c r="C100" s="4" t="str">
        <f>VLOOKUP(B100,Sheet3!$C$3:$G$7520,5,FALSE)</f>
        <v>WYETH-BOM</v>
      </c>
      <c r="D100" s="4" t="str">
        <f t="shared" si="83"/>
        <v>WYETH-BOM,</v>
      </c>
      <c r="F100" s="4" t="s">
        <v>22785</v>
      </c>
      <c r="G100" s="4">
        <f t="shared" si="77"/>
        <v>0</v>
      </c>
      <c r="H100" s="4">
        <f t="shared" si="84"/>
        <v>0</v>
      </c>
      <c r="I100" s="4">
        <f t="shared" si="85"/>
        <v>0</v>
      </c>
      <c r="J100" s="4">
        <f t="shared" si="86"/>
        <v>0</v>
      </c>
      <c r="K100" s="4">
        <f t="shared" si="87"/>
        <v>0</v>
      </c>
      <c r="L100" s="4">
        <f t="shared" si="88"/>
        <v>0</v>
      </c>
      <c r="M100" s="4">
        <f t="shared" si="89"/>
        <v>1</v>
      </c>
      <c r="N100" s="4">
        <f t="shared" si="90"/>
        <v>0</v>
      </c>
      <c r="O100" s="4">
        <f t="shared" si="91"/>
        <v>0</v>
      </c>
      <c r="P100" s="4">
        <f t="shared" si="92"/>
        <v>0</v>
      </c>
      <c r="Q100" s="4">
        <f t="shared" si="64"/>
        <v>0</v>
      </c>
      <c r="R100" s="4">
        <f t="shared" si="78"/>
        <v>0</v>
      </c>
      <c r="T100" s="4">
        <f>IF(SUM($S100:S100)&gt;0,IF(AND(G100=1,F100&lt;&gt;1),1,IF(AND(G100=0,F100&lt;&gt;0),-1,0)),IF(AND(G100=1,F100&lt;&gt;1),1,0))</f>
        <v>0</v>
      </c>
      <c r="U100" s="4">
        <f>IF(SUM($S100:T100)&gt;0,IF(AND(H100=1,G100&lt;&gt;1),1,IF(AND(H100=0,G100&lt;&gt;0),-1,0)),IF(AND(H100=1,G100&lt;&gt;1),1,0))</f>
        <v>0</v>
      </c>
      <c r="V100" s="4">
        <f>IF(SUM($S100:U100)&gt;0,IF(AND(I100=1,H100&lt;&gt;1),1,IF(AND(I100=0,H100&lt;&gt;0),-1,0)),IF(AND(I100=1,H100&lt;&gt;1),1,0))</f>
        <v>0</v>
      </c>
      <c r="W100" s="4">
        <f>IF(SUM($S100:V100)&gt;0,IF(AND(J100=1,I100&lt;&gt;1),1,IF(AND(J100=0,I100&lt;&gt;0),-1,0)),IF(AND(J100=1,I100&lt;&gt;1),1,0))</f>
        <v>0</v>
      </c>
      <c r="X100" s="4">
        <f>IF(SUM($S100:W100)&gt;0,IF(AND(K100=1,J100&lt;&gt;1),1,IF(AND(K100=0,J100&lt;&gt;0),-1,0)),IF(AND(K100=1,J100&lt;&gt;1),1,0))</f>
        <v>0</v>
      </c>
      <c r="Y100" s="4">
        <f>IF(SUM($S100:X100)&gt;0,IF(AND(L100=1,K100&lt;&gt;1),1,IF(AND(L100=0,K100&lt;&gt;0),-1,0)),IF(AND(L100=1,K100&lt;&gt;1),1,0))</f>
        <v>0</v>
      </c>
      <c r="Z100" s="4">
        <f>IF(SUM($S100:Y100)&gt;0,IF(AND(M100=1,L100&lt;&gt;1),1,IF(AND(M100=0,L100&lt;&gt;0),-1,0)),IF(AND(M100=1,L100&lt;&gt;1),1,0))</f>
        <v>1</v>
      </c>
      <c r="AA100" s="4">
        <f>IF(SUM($S100:Z100)&gt;0,IF(AND(N100=1,M100&lt;&gt;1),1,IF(AND(N100=0,M100&lt;&gt;0),-1,0)),IF(AND(N100=1,M100&lt;&gt;1),1,0))</f>
        <v>-1</v>
      </c>
      <c r="AB100" s="4">
        <f>IF(SUM($S100:AA100)&gt;0,IF(AND(O100=1,N100&lt;&gt;1),1,IF(AND(O100=0,N100&lt;&gt;0),-1,0)),IF(AND(O100=1,N100&lt;&gt;1),1,0))</f>
        <v>0</v>
      </c>
      <c r="AC100" s="4">
        <f>IF(SUM($S100:AB100)&gt;0,IF(AND(P100=1,O100&lt;&gt;1),1,IF(AND(P100=0,O100&lt;&gt;0),-1,0)),IF(AND(P100=1,O100&lt;&gt;1),1,0))</f>
        <v>0</v>
      </c>
      <c r="AD100" s="4">
        <f>IF(SUM($S100:AC100)&gt;0,IF(AND(Q100=1,P100&lt;&gt;1),1,IF(AND(Q100=0,P100&lt;&gt;0),-1,0)),IF(AND(Q100=1,P100&lt;&gt;1),1,0))</f>
        <v>0</v>
      </c>
      <c r="AE100" s="4">
        <f>IF(SUM($S100:AD100)&gt;0,IF(AND(R100=1,Q100&lt;&gt;1),1,IF(AND(R100=0,Q100&lt;&gt;0),-1,0)),IF(AND(R100=1,Q100&lt;&gt;1),1,0))</f>
        <v>0</v>
      </c>
      <c r="AF100" s="4">
        <f t="shared" si="79"/>
        <v>1</v>
      </c>
      <c r="AH100" s="4" t="str">
        <f t="shared" si="93"/>
        <v/>
      </c>
      <c r="AI100" s="4" t="str">
        <f t="shared" si="94"/>
        <v/>
      </c>
      <c r="AJ100" s="4" t="str">
        <f t="shared" si="95"/>
        <v/>
      </c>
      <c r="AK100" s="4" t="str">
        <f t="shared" si="96"/>
        <v/>
      </c>
      <c r="AL100" s="4" t="str">
        <f t="shared" si="97"/>
        <v/>
      </c>
      <c r="AM100" s="4" t="str">
        <f t="shared" si="98"/>
        <v/>
      </c>
      <c r="AN100" s="4">
        <f t="shared" si="99"/>
        <v>1140701</v>
      </c>
      <c r="AO100" s="4">
        <f t="shared" si="100"/>
        <v>1150701</v>
      </c>
      <c r="AP100" s="4" t="str">
        <f t="shared" si="101"/>
        <v/>
      </c>
      <c r="AQ100" s="4" t="str">
        <f t="shared" si="102"/>
        <v/>
      </c>
      <c r="AR100" s="4" t="str">
        <f t="shared" si="103"/>
        <v/>
      </c>
      <c r="AS100" s="4" t="str">
        <f t="shared" si="104"/>
        <v/>
      </c>
      <c r="AT100" s="4" t="str">
        <f t="shared" si="80"/>
        <v/>
      </c>
      <c r="AV100" s="4">
        <f>COUNT($AH100:AH100)</f>
        <v>0</v>
      </c>
      <c r="AW100" s="4">
        <f>COUNT($AH100:AI100)</f>
        <v>0</v>
      </c>
      <c r="AX100" s="4">
        <f>COUNT($AH100:AJ100)</f>
        <v>0</v>
      </c>
      <c r="AY100" s="4">
        <f>COUNT($AH100:AK100)</f>
        <v>0</v>
      </c>
      <c r="AZ100" s="4">
        <f>COUNT($AH100:AL100)</f>
        <v>0</v>
      </c>
      <c r="BA100" s="4">
        <f>COUNT($AH100:AM100)</f>
        <v>0</v>
      </c>
      <c r="BB100" s="4">
        <f>COUNT($AH100:AN100)</f>
        <v>1</v>
      </c>
      <c r="BC100" s="4">
        <f>COUNT($AH100:AO100)</f>
        <v>2</v>
      </c>
      <c r="BD100" s="4">
        <f>COUNT($AH100:AP100)</f>
        <v>2</v>
      </c>
      <c r="BE100" s="4">
        <f>COUNT($AH100:AQ100)</f>
        <v>2</v>
      </c>
      <c r="BF100" s="4">
        <f>COUNT($AH100:AR100)</f>
        <v>2</v>
      </c>
      <c r="BG100" s="4">
        <f>COUNT($AH100:AS100)</f>
        <v>2</v>
      </c>
      <c r="BH100" s="4">
        <f t="shared" si="81"/>
        <v>2</v>
      </c>
      <c r="BJ100" s="4">
        <f>IFERROR(HLOOKUP(BJ$1,$AV100:$BG$178,ROWS($AV100:$AV$178),0),"")</f>
        <v>1140701</v>
      </c>
      <c r="BK100" s="4">
        <f>IFERROR(HLOOKUP(BK$1,$AV100:$BH$178,ROWS($AV100:$AV$178),0),"")</f>
        <v>1150701</v>
      </c>
      <c r="BL100" s="4" t="str">
        <f>IFERROR(HLOOKUP(BL$1,$AV100:$BG$178,ROWS($AV100:$AV$178),0),"")</f>
        <v/>
      </c>
      <c r="BM100" s="4" t="str">
        <f>IFERROR(HLOOKUP(BM$1,$AV100:$BH$178,ROWS($AV100:$AV$178),0),"")</f>
        <v/>
      </c>
      <c r="BN100" s="4" t="str">
        <f>IFERROR(HLOOKUP(BN$1,$AV100:$BG$178,ROWS($AV100:$AV$178),0),"")</f>
        <v/>
      </c>
      <c r="BO100" s="4" t="str">
        <f>IFERROR(HLOOKUP(BO$1,$AV100:$BH$178,ROWS($AV100:$AV$178),0),"")</f>
        <v/>
      </c>
      <c r="BT100" s="4" t="str">
        <f t="shared" si="82"/>
        <v>if(Name() == ~SUVEN-BOM~) { includeOK = (DateNum() &gt;= 1140701 AND DateNum() &lt; 1150701); }</v>
      </c>
    </row>
    <row r="101" spans="2:72" x14ac:dyDescent="0.45">
      <c r="B101" s="4" t="str">
        <f>[1]Backtest!$AV20</f>
        <v>Titan Company Ltd.</v>
      </c>
      <c r="C101" s="4" t="str">
        <f>VLOOKUP(B101,Sheet3!$C$3:$G$7520,5,FALSE)</f>
        <v>TITAN-BOM</v>
      </c>
      <c r="D101" s="4" t="str">
        <f t="shared" si="83"/>
        <v>TITAN-BOM,</v>
      </c>
      <c r="F101" s="4" t="s">
        <v>19419</v>
      </c>
      <c r="G101" s="4">
        <f t="shared" si="77"/>
        <v>0</v>
      </c>
      <c r="H101" s="4">
        <f t="shared" si="84"/>
        <v>0</v>
      </c>
      <c r="I101" s="4">
        <f t="shared" si="85"/>
        <v>0</v>
      </c>
      <c r="J101" s="4">
        <f t="shared" si="86"/>
        <v>0</v>
      </c>
      <c r="K101" s="4">
        <f t="shared" si="87"/>
        <v>0</v>
      </c>
      <c r="L101" s="4">
        <f t="shared" si="88"/>
        <v>0</v>
      </c>
      <c r="M101" s="4">
        <f t="shared" si="89"/>
        <v>1</v>
      </c>
      <c r="N101" s="4">
        <f t="shared" si="90"/>
        <v>0</v>
      </c>
      <c r="O101" s="4">
        <f t="shared" si="91"/>
        <v>0</v>
      </c>
      <c r="P101" s="4">
        <f t="shared" si="92"/>
        <v>0</v>
      </c>
      <c r="Q101" s="4">
        <f t="shared" si="64"/>
        <v>0</v>
      </c>
      <c r="R101" s="4">
        <f t="shared" si="78"/>
        <v>0</v>
      </c>
      <c r="T101" s="4">
        <f>IF(SUM($S101:S101)&gt;0,IF(AND(G101=1,F101&lt;&gt;1),1,IF(AND(G101=0,F101&lt;&gt;0),-1,0)),IF(AND(G101=1,F101&lt;&gt;1),1,0))</f>
        <v>0</v>
      </c>
      <c r="U101" s="4">
        <f>IF(SUM($S101:T101)&gt;0,IF(AND(H101=1,G101&lt;&gt;1),1,IF(AND(H101=0,G101&lt;&gt;0),-1,0)),IF(AND(H101=1,G101&lt;&gt;1),1,0))</f>
        <v>0</v>
      </c>
      <c r="V101" s="4">
        <f>IF(SUM($S101:U101)&gt;0,IF(AND(I101=1,H101&lt;&gt;1),1,IF(AND(I101=0,H101&lt;&gt;0),-1,0)),IF(AND(I101=1,H101&lt;&gt;1),1,0))</f>
        <v>0</v>
      </c>
      <c r="W101" s="4">
        <f>IF(SUM($S101:V101)&gt;0,IF(AND(J101=1,I101&lt;&gt;1),1,IF(AND(J101=0,I101&lt;&gt;0),-1,0)),IF(AND(J101=1,I101&lt;&gt;1),1,0))</f>
        <v>0</v>
      </c>
      <c r="X101" s="4">
        <f>IF(SUM($S101:W101)&gt;0,IF(AND(K101=1,J101&lt;&gt;1),1,IF(AND(K101=0,J101&lt;&gt;0),-1,0)),IF(AND(K101=1,J101&lt;&gt;1),1,0))</f>
        <v>0</v>
      </c>
      <c r="Y101" s="4">
        <f>IF(SUM($S101:X101)&gt;0,IF(AND(L101=1,K101&lt;&gt;1),1,IF(AND(L101=0,K101&lt;&gt;0),-1,0)),IF(AND(L101=1,K101&lt;&gt;1),1,0))</f>
        <v>0</v>
      </c>
      <c r="Z101" s="4">
        <f>IF(SUM($S101:Y101)&gt;0,IF(AND(M101=1,L101&lt;&gt;1),1,IF(AND(M101=0,L101&lt;&gt;0),-1,0)),IF(AND(M101=1,L101&lt;&gt;1),1,0))</f>
        <v>1</v>
      </c>
      <c r="AA101" s="4">
        <f>IF(SUM($S101:Z101)&gt;0,IF(AND(N101=1,M101&lt;&gt;1),1,IF(AND(N101=0,M101&lt;&gt;0),-1,0)),IF(AND(N101=1,M101&lt;&gt;1),1,0))</f>
        <v>-1</v>
      </c>
      <c r="AB101" s="4">
        <f>IF(SUM($S101:AA101)&gt;0,IF(AND(O101=1,N101&lt;&gt;1),1,IF(AND(O101=0,N101&lt;&gt;0),-1,0)),IF(AND(O101=1,N101&lt;&gt;1),1,0))</f>
        <v>0</v>
      </c>
      <c r="AC101" s="4">
        <f>IF(SUM($S101:AB101)&gt;0,IF(AND(P101=1,O101&lt;&gt;1),1,IF(AND(P101=0,O101&lt;&gt;0),-1,0)),IF(AND(P101=1,O101&lt;&gt;1),1,0))</f>
        <v>0</v>
      </c>
      <c r="AD101" s="4">
        <f>IF(SUM($S101:AC101)&gt;0,IF(AND(Q101=1,P101&lt;&gt;1),1,IF(AND(Q101=0,P101&lt;&gt;0),-1,0)),IF(AND(Q101=1,P101&lt;&gt;1),1,0))</f>
        <v>0</v>
      </c>
      <c r="AE101" s="4">
        <f>IF(SUM($S101:AD101)&gt;0,IF(AND(R101=1,Q101&lt;&gt;1),1,IF(AND(R101=0,Q101&lt;&gt;0),-1,0)),IF(AND(R101=1,Q101&lt;&gt;1),1,0))</f>
        <v>0</v>
      </c>
      <c r="AF101" s="4">
        <f t="shared" si="79"/>
        <v>1</v>
      </c>
      <c r="AH101" s="4" t="str">
        <f t="shared" si="93"/>
        <v/>
      </c>
      <c r="AI101" s="4" t="str">
        <f t="shared" si="94"/>
        <v/>
      </c>
      <c r="AJ101" s="4" t="str">
        <f t="shared" si="95"/>
        <v/>
      </c>
      <c r="AK101" s="4" t="str">
        <f t="shared" si="96"/>
        <v/>
      </c>
      <c r="AL101" s="4" t="str">
        <f t="shared" si="97"/>
        <v/>
      </c>
      <c r="AM101" s="4" t="str">
        <f t="shared" si="98"/>
        <v/>
      </c>
      <c r="AN101" s="4">
        <f t="shared" si="99"/>
        <v>1140701</v>
      </c>
      <c r="AO101" s="4">
        <f t="shared" si="100"/>
        <v>1150701</v>
      </c>
      <c r="AP101" s="4" t="str">
        <f t="shared" si="101"/>
        <v/>
      </c>
      <c r="AQ101" s="4" t="str">
        <f t="shared" si="102"/>
        <v/>
      </c>
      <c r="AR101" s="4" t="str">
        <f t="shared" si="103"/>
        <v/>
      </c>
      <c r="AS101" s="4" t="str">
        <f t="shared" si="104"/>
        <v/>
      </c>
      <c r="AT101" s="4" t="str">
        <f t="shared" si="80"/>
        <v/>
      </c>
      <c r="AV101" s="4">
        <f>COUNT($AH101:AH101)</f>
        <v>0</v>
      </c>
      <c r="AW101" s="4">
        <f>COUNT($AH101:AI101)</f>
        <v>0</v>
      </c>
      <c r="AX101" s="4">
        <f>COUNT($AH101:AJ101)</f>
        <v>0</v>
      </c>
      <c r="AY101" s="4">
        <f>COUNT($AH101:AK101)</f>
        <v>0</v>
      </c>
      <c r="AZ101" s="4">
        <f>COUNT($AH101:AL101)</f>
        <v>0</v>
      </c>
      <c r="BA101" s="4">
        <f>COUNT($AH101:AM101)</f>
        <v>0</v>
      </c>
      <c r="BB101" s="4">
        <f>COUNT($AH101:AN101)</f>
        <v>1</v>
      </c>
      <c r="BC101" s="4">
        <f>COUNT($AH101:AO101)</f>
        <v>2</v>
      </c>
      <c r="BD101" s="4">
        <f>COUNT($AH101:AP101)</f>
        <v>2</v>
      </c>
      <c r="BE101" s="4">
        <f>COUNT($AH101:AQ101)</f>
        <v>2</v>
      </c>
      <c r="BF101" s="4">
        <f>COUNT($AH101:AR101)</f>
        <v>2</v>
      </c>
      <c r="BG101" s="4">
        <f>COUNT($AH101:AS101)</f>
        <v>2</v>
      </c>
      <c r="BH101" s="4">
        <f t="shared" si="81"/>
        <v>2</v>
      </c>
      <c r="BJ101" s="4">
        <f>IFERROR(HLOOKUP(BJ$1,$AV101:$BG$178,ROWS($AV101:$AV$178),0),"")</f>
        <v>1140701</v>
      </c>
      <c r="BK101" s="4">
        <f>IFERROR(HLOOKUP(BK$1,$AV101:$BH$178,ROWS($AV101:$AV$178),0),"")</f>
        <v>1150701</v>
      </c>
      <c r="BL101" s="4" t="str">
        <f>IFERROR(HLOOKUP(BL$1,$AV101:$BG$178,ROWS($AV101:$AV$178),0),"")</f>
        <v/>
      </c>
      <c r="BM101" s="4" t="str">
        <f>IFERROR(HLOOKUP(BM$1,$AV101:$BH$178,ROWS($AV101:$AV$178),0),"")</f>
        <v/>
      </c>
      <c r="BN101" s="4" t="str">
        <f>IFERROR(HLOOKUP(BN$1,$AV101:$BG$178,ROWS($AV101:$AV$178),0),"")</f>
        <v/>
      </c>
      <c r="BO101" s="4" t="str">
        <f>IFERROR(HLOOKUP(BO$1,$AV101:$BH$178,ROWS($AV101:$AV$178),0),"")</f>
        <v/>
      </c>
      <c r="BT101" s="4" t="str">
        <f t="shared" si="82"/>
        <v>if(Name() == ~GSKCONS-BOM~) { includeOK = (DateNum() &gt;= 1140701 AND DateNum() &lt; 1150701); }</v>
      </c>
    </row>
    <row r="102" spans="2:72" x14ac:dyDescent="0.45">
      <c r="B102" s="4" t="str">
        <f>[1]Backtest!$AV21</f>
        <v>Whirlpool Of India Ltd.</v>
      </c>
      <c r="C102" s="4" t="str">
        <f>VLOOKUP(B102,Sheet3!$C$3:$G$7520,5,FALSE)</f>
        <v>WHIRLPOOL-BOM</v>
      </c>
      <c r="D102" s="4" t="str">
        <f t="shared" si="83"/>
        <v>WHIRLPOOL-BOM,</v>
      </c>
      <c r="F102" s="4" t="s">
        <v>21260</v>
      </c>
      <c r="G102" s="4">
        <f t="shared" si="77"/>
        <v>0</v>
      </c>
      <c r="H102" s="4">
        <f t="shared" si="84"/>
        <v>0</v>
      </c>
      <c r="I102" s="4">
        <f t="shared" si="85"/>
        <v>0</v>
      </c>
      <c r="J102" s="4">
        <f t="shared" si="86"/>
        <v>0</v>
      </c>
      <c r="K102" s="4">
        <f t="shared" si="87"/>
        <v>0</v>
      </c>
      <c r="L102" s="4">
        <f t="shared" si="88"/>
        <v>0</v>
      </c>
      <c r="M102" s="4">
        <f t="shared" si="89"/>
        <v>1</v>
      </c>
      <c r="N102" s="4">
        <f t="shared" si="90"/>
        <v>1</v>
      </c>
      <c r="O102" s="4">
        <f t="shared" si="91"/>
        <v>1</v>
      </c>
      <c r="P102" s="4">
        <f t="shared" si="92"/>
        <v>1</v>
      </c>
      <c r="Q102" s="4">
        <f t="shared" si="64"/>
        <v>1</v>
      </c>
      <c r="R102" s="4">
        <f t="shared" si="78"/>
        <v>1</v>
      </c>
      <c r="T102" s="4">
        <f>IF(SUM($S102:S102)&gt;0,IF(AND(G102=1,F102&lt;&gt;1),1,IF(AND(G102=0,F102&lt;&gt;0),-1,0)),IF(AND(G102=1,F102&lt;&gt;1),1,0))</f>
        <v>0</v>
      </c>
      <c r="U102" s="4">
        <f>IF(SUM($S102:T102)&gt;0,IF(AND(H102=1,G102&lt;&gt;1),1,IF(AND(H102=0,G102&lt;&gt;0),-1,0)),IF(AND(H102=1,G102&lt;&gt;1),1,0))</f>
        <v>0</v>
      </c>
      <c r="V102" s="4">
        <f>IF(SUM($S102:U102)&gt;0,IF(AND(I102=1,H102&lt;&gt;1),1,IF(AND(I102=0,H102&lt;&gt;0),-1,0)),IF(AND(I102=1,H102&lt;&gt;1),1,0))</f>
        <v>0</v>
      </c>
      <c r="W102" s="4">
        <f>IF(SUM($S102:V102)&gt;0,IF(AND(J102=1,I102&lt;&gt;1),1,IF(AND(J102=0,I102&lt;&gt;0),-1,0)),IF(AND(J102=1,I102&lt;&gt;1),1,0))</f>
        <v>0</v>
      </c>
      <c r="X102" s="4">
        <f>IF(SUM($S102:W102)&gt;0,IF(AND(K102=1,J102&lt;&gt;1),1,IF(AND(K102=0,J102&lt;&gt;0),-1,0)),IF(AND(K102=1,J102&lt;&gt;1),1,0))</f>
        <v>0</v>
      </c>
      <c r="Y102" s="4">
        <f>IF(SUM($S102:X102)&gt;0,IF(AND(L102=1,K102&lt;&gt;1),1,IF(AND(L102=0,K102&lt;&gt;0),-1,0)),IF(AND(L102=1,K102&lt;&gt;1),1,0))</f>
        <v>0</v>
      </c>
      <c r="Z102" s="4">
        <f>IF(SUM($S102:Y102)&gt;0,IF(AND(M102=1,L102&lt;&gt;1),1,IF(AND(M102=0,L102&lt;&gt;0),-1,0)),IF(AND(M102=1,L102&lt;&gt;1),1,0))</f>
        <v>1</v>
      </c>
      <c r="AA102" s="4">
        <f>IF(SUM($S102:Z102)&gt;0,IF(AND(N102=1,M102&lt;&gt;1),1,IF(AND(N102=0,M102&lt;&gt;0),-1,0)),IF(AND(N102=1,M102&lt;&gt;1),1,0))</f>
        <v>0</v>
      </c>
      <c r="AB102" s="4">
        <f>IF(SUM($S102:AA102)&gt;0,IF(AND(O102=1,N102&lt;&gt;1),1,IF(AND(O102=0,N102&lt;&gt;0),-1,0)),IF(AND(O102=1,N102&lt;&gt;1),1,0))</f>
        <v>0</v>
      </c>
      <c r="AC102" s="4">
        <f>IF(SUM($S102:AB102)&gt;0,IF(AND(P102=1,O102&lt;&gt;1),1,IF(AND(P102=0,O102&lt;&gt;0),-1,0)),IF(AND(P102=1,O102&lt;&gt;1),1,0))</f>
        <v>0</v>
      </c>
      <c r="AD102" s="4">
        <f>IF(SUM($S102:AC102)&gt;0,IF(AND(Q102=1,P102&lt;&gt;1),1,IF(AND(Q102=0,P102&lt;&gt;0),-1,0)),IF(AND(Q102=1,P102&lt;&gt;1),1,0))</f>
        <v>0</v>
      </c>
      <c r="AE102" s="4">
        <f>IF(SUM($S102:AD102)&gt;0,IF(AND(R102=1,Q102&lt;&gt;1),1,IF(AND(R102=0,Q102&lt;&gt;0),-1,0)),IF(AND(R102=1,Q102&lt;&gt;1),1,0))</f>
        <v>0</v>
      </c>
      <c r="AF102" s="4">
        <f t="shared" si="79"/>
        <v>1</v>
      </c>
      <c r="AH102" s="4" t="str">
        <f t="shared" si="93"/>
        <v/>
      </c>
      <c r="AI102" s="4" t="str">
        <f t="shared" si="94"/>
        <v/>
      </c>
      <c r="AJ102" s="4" t="str">
        <f t="shared" si="95"/>
        <v/>
      </c>
      <c r="AK102" s="4" t="str">
        <f t="shared" si="96"/>
        <v/>
      </c>
      <c r="AL102" s="4" t="str">
        <f t="shared" si="97"/>
        <v/>
      </c>
      <c r="AM102" s="4" t="str">
        <f t="shared" si="98"/>
        <v/>
      </c>
      <c r="AN102" s="4">
        <f t="shared" si="99"/>
        <v>1140701</v>
      </c>
      <c r="AO102" s="4" t="str">
        <f t="shared" si="100"/>
        <v/>
      </c>
      <c r="AP102" s="4" t="str">
        <f t="shared" si="101"/>
        <v/>
      </c>
      <c r="AQ102" s="4" t="str">
        <f t="shared" si="102"/>
        <v/>
      </c>
      <c r="AR102" s="4" t="str">
        <f t="shared" si="103"/>
        <v/>
      </c>
      <c r="AS102" s="4" t="str">
        <f t="shared" si="104"/>
        <v/>
      </c>
      <c r="AT102" s="4">
        <f t="shared" si="80"/>
        <v>1200701</v>
      </c>
      <c r="AV102" s="4">
        <f>COUNT($AH102:AH102)</f>
        <v>0</v>
      </c>
      <c r="AW102" s="4">
        <f>COUNT($AH102:AI102)</f>
        <v>0</v>
      </c>
      <c r="AX102" s="4">
        <f>COUNT($AH102:AJ102)</f>
        <v>0</v>
      </c>
      <c r="AY102" s="4">
        <f>COUNT($AH102:AK102)</f>
        <v>0</v>
      </c>
      <c r="AZ102" s="4">
        <f>COUNT($AH102:AL102)</f>
        <v>0</v>
      </c>
      <c r="BA102" s="4">
        <f>COUNT($AH102:AM102)</f>
        <v>0</v>
      </c>
      <c r="BB102" s="4">
        <f>COUNT($AH102:AN102)</f>
        <v>1</v>
      </c>
      <c r="BC102" s="4">
        <f>COUNT($AH102:AO102)</f>
        <v>1</v>
      </c>
      <c r="BD102" s="4">
        <f>COUNT($AH102:AP102)</f>
        <v>1</v>
      </c>
      <c r="BE102" s="4">
        <f>COUNT($AH102:AQ102)</f>
        <v>1</v>
      </c>
      <c r="BF102" s="4">
        <f>COUNT($AH102:AR102)</f>
        <v>1</v>
      </c>
      <c r="BG102" s="4">
        <f>COUNT($AH102:AS102)</f>
        <v>1</v>
      </c>
      <c r="BH102" s="4">
        <f t="shared" si="81"/>
        <v>2</v>
      </c>
      <c r="BJ102" s="4">
        <f>IFERROR(HLOOKUP(BJ$1,$AV102:$BG$178,ROWS($AV102:$AV$178),0),"")</f>
        <v>1140701</v>
      </c>
      <c r="BK102" s="4">
        <f>IFERROR(HLOOKUP(BK$1,$AV102:$BH$178,ROWS($AV102:$AV$178),0),"")</f>
        <v>1200701</v>
      </c>
      <c r="BL102" s="4" t="str">
        <f>IFERROR(HLOOKUP(BL$1,$AV102:$BG$178,ROWS($AV102:$AV$178),0),"")</f>
        <v/>
      </c>
      <c r="BM102" s="4" t="str">
        <f>IFERROR(HLOOKUP(BM$1,$AV102:$BH$178,ROWS($AV102:$AV$178),0),"")</f>
        <v/>
      </c>
      <c r="BN102" s="4" t="str">
        <f>IFERROR(HLOOKUP(BN$1,$AV102:$BG$178,ROWS($AV102:$AV$178),0),"")</f>
        <v/>
      </c>
      <c r="BO102" s="4" t="str">
        <f>IFERROR(HLOOKUP(BO$1,$AV102:$BH$178,ROWS($AV102:$AV$178),0),"")</f>
        <v/>
      </c>
      <c r="BT102" s="4" t="str">
        <f t="shared" si="82"/>
        <v>if(Name() == ~ORIENTREF-BOM~) { includeOK = (DateNum() &gt;= 1140701 AND DateNum() &lt; 1200701); }</v>
      </c>
    </row>
    <row r="103" spans="2:72" x14ac:dyDescent="0.45">
      <c r="B103" s="4" t="str">
        <f>[1]Backtest!$AV22</f>
        <v>Astrazeneca Pharma India Ltd.</v>
      </c>
      <c r="C103" s="4" t="str">
        <f>VLOOKUP(B103,Sheet3!$C$3:$G$7520,5,FALSE)</f>
        <v>ASTRAZEN-BOM</v>
      </c>
      <c r="D103" s="4" t="str">
        <f t="shared" si="83"/>
        <v>ASTRAZEN-BOM,</v>
      </c>
      <c r="F103" s="4" t="s">
        <v>21431</v>
      </c>
      <c r="G103" s="4">
        <f t="shared" si="77"/>
        <v>0</v>
      </c>
      <c r="H103" s="4">
        <f t="shared" si="84"/>
        <v>0</v>
      </c>
      <c r="I103" s="4">
        <f t="shared" si="85"/>
        <v>0</v>
      </c>
      <c r="J103" s="4">
        <f t="shared" si="86"/>
        <v>0</v>
      </c>
      <c r="K103" s="4">
        <f t="shared" si="87"/>
        <v>0</v>
      </c>
      <c r="L103" s="4">
        <f t="shared" si="88"/>
        <v>0</v>
      </c>
      <c r="M103" s="4">
        <f t="shared" si="89"/>
        <v>1</v>
      </c>
      <c r="N103" s="4">
        <f t="shared" si="90"/>
        <v>0</v>
      </c>
      <c r="O103" s="4">
        <f t="shared" si="91"/>
        <v>0</v>
      </c>
      <c r="P103" s="4">
        <f t="shared" si="92"/>
        <v>0</v>
      </c>
      <c r="Q103" s="4">
        <f t="shared" si="64"/>
        <v>0</v>
      </c>
      <c r="R103" s="4">
        <f t="shared" si="78"/>
        <v>0</v>
      </c>
      <c r="T103" s="4">
        <f>IF(SUM($S103:S103)&gt;0,IF(AND(G103=1,F103&lt;&gt;1),1,IF(AND(G103=0,F103&lt;&gt;0),-1,0)),IF(AND(G103=1,F103&lt;&gt;1),1,0))</f>
        <v>0</v>
      </c>
      <c r="U103" s="4">
        <f>IF(SUM($S103:T103)&gt;0,IF(AND(H103=1,G103&lt;&gt;1),1,IF(AND(H103=0,G103&lt;&gt;0),-1,0)),IF(AND(H103=1,G103&lt;&gt;1),1,0))</f>
        <v>0</v>
      </c>
      <c r="V103" s="4">
        <f>IF(SUM($S103:U103)&gt;0,IF(AND(I103=1,H103&lt;&gt;1),1,IF(AND(I103=0,H103&lt;&gt;0),-1,0)),IF(AND(I103=1,H103&lt;&gt;1),1,0))</f>
        <v>0</v>
      </c>
      <c r="W103" s="4">
        <f>IF(SUM($S103:V103)&gt;0,IF(AND(J103=1,I103&lt;&gt;1),1,IF(AND(J103=0,I103&lt;&gt;0),-1,0)),IF(AND(J103=1,I103&lt;&gt;1),1,0))</f>
        <v>0</v>
      </c>
      <c r="X103" s="4">
        <f>IF(SUM($S103:W103)&gt;0,IF(AND(K103=1,J103&lt;&gt;1),1,IF(AND(K103=0,J103&lt;&gt;0),-1,0)),IF(AND(K103=1,J103&lt;&gt;1),1,0))</f>
        <v>0</v>
      </c>
      <c r="Y103" s="4">
        <f>IF(SUM($S103:X103)&gt;0,IF(AND(L103=1,K103&lt;&gt;1),1,IF(AND(L103=0,K103&lt;&gt;0),-1,0)),IF(AND(L103=1,K103&lt;&gt;1),1,0))</f>
        <v>0</v>
      </c>
      <c r="Z103" s="4">
        <f>IF(SUM($S103:Y103)&gt;0,IF(AND(M103=1,L103&lt;&gt;1),1,IF(AND(M103=0,L103&lt;&gt;0),-1,0)),IF(AND(M103=1,L103&lt;&gt;1),1,0))</f>
        <v>1</v>
      </c>
      <c r="AA103" s="4">
        <f>IF(SUM($S103:Z103)&gt;0,IF(AND(N103=1,M103&lt;&gt;1),1,IF(AND(N103=0,M103&lt;&gt;0),-1,0)),IF(AND(N103=1,M103&lt;&gt;1),1,0))</f>
        <v>-1</v>
      </c>
      <c r="AB103" s="4">
        <f>IF(SUM($S103:AA103)&gt;0,IF(AND(O103=1,N103&lt;&gt;1),1,IF(AND(O103=0,N103&lt;&gt;0),-1,0)),IF(AND(O103=1,N103&lt;&gt;1),1,0))</f>
        <v>0</v>
      </c>
      <c r="AC103" s="4">
        <f>IF(SUM($S103:AB103)&gt;0,IF(AND(P103=1,O103&lt;&gt;1),1,IF(AND(P103=0,O103&lt;&gt;0),-1,0)),IF(AND(P103=1,O103&lt;&gt;1),1,0))</f>
        <v>0</v>
      </c>
      <c r="AD103" s="4">
        <f>IF(SUM($S103:AC103)&gt;0,IF(AND(Q103=1,P103&lt;&gt;1),1,IF(AND(Q103=0,P103&lt;&gt;0),-1,0)),IF(AND(Q103=1,P103&lt;&gt;1),1,0))</f>
        <v>0</v>
      </c>
      <c r="AE103" s="4">
        <f>IF(SUM($S103:AD103)&gt;0,IF(AND(R103=1,Q103&lt;&gt;1),1,IF(AND(R103=0,Q103&lt;&gt;0),-1,0)),IF(AND(R103=1,Q103&lt;&gt;1),1,0))</f>
        <v>0</v>
      </c>
      <c r="AF103" s="4">
        <f t="shared" si="79"/>
        <v>1</v>
      </c>
      <c r="AH103" s="4" t="str">
        <f t="shared" si="93"/>
        <v/>
      </c>
      <c r="AI103" s="4" t="str">
        <f t="shared" si="94"/>
        <v/>
      </c>
      <c r="AJ103" s="4" t="str">
        <f t="shared" si="95"/>
        <v/>
      </c>
      <c r="AK103" s="4" t="str">
        <f t="shared" si="96"/>
        <v/>
      </c>
      <c r="AL103" s="4" t="str">
        <f t="shared" si="97"/>
        <v/>
      </c>
      <c r="AM103" s="4" t="str">
        <f t="shared" si="98"/>
        <v/>
      </c>
      <c r="AN103" s="4">
        <f t="shared" si="99"/>
        <v>1140701</v>
      </c>
      <c r="AO103" s="4">
        <f t="shared" si="100"/>
        <v>1150701</v>
      </c>
      <c r="AP103" s="4" t="str">
        <f t="shared" si="101"/>
        <v/>
      </c>
      <c r="AQ103" s="4" t="str">
        <f t="shared" si="102"/>
        <v/>
      </c>
      <c r="AR103" s="4" t="str">
        <f t="shared" si="103"/>
        <v/>
      </c>
      <c r="AS103" s="4" t="str">
        <f t="shared" si="104"/>
        <v/>
      </c>
      <c r="AT103" s="4" t="str">
        <f t="shared" si="80"/>
        <v/>
      </c>
      <c r="AV103" s="4">
        <f>COUNT($AH103:AH103)</f>
        <v>0</v>
      </c>
      <c r="AW103" s="4">
        <f>COUNT($AH103:AI103)</f>
        <v>0</v>
      </c>
      <c r="AX103" s="4">
        <f>COUNT($AH103:AJ103)</f>
        <v>0</v>
      </c>
      <c r="AY103" s="4">
        <f>COUNT($AH103:AK103)</f>
        <v>0</v>
      </c>
      <c r="AZ103" s="4">
        <f>COUNT($AH103:AL103)</f>
        <v>0</v>
      </c>
      <c r="BA103" s="4">
        <f>COUNT($AH103:AM103)</f>
        <v>0</v>
      </c>
      <c r="BB103" s="4">
        <f>COUNT($AH103:AN103)</f>
        <v>1</v>
      </c>
      <c r="BC103" s="4">
        <f>COUNT($AH103:AO103)</f>
        <v>2</v>
      </c>
      <c r="BD103" s="4">
        <f>COUNT($AH103:AP103)</f>
        <v>2</v>
      </c>
      <c r="BE103" s="4">
        <f>COUNT($AH103:AQ103)</f>
        <v>2</v>
      </c>
      <c r="BF103" s="4">
        <f>COUNT($AH103:AR103)</f>
        <v>2</v>
      </c>
      <c r="BG103" s="4">
        <f>COUNT($AH103:AS103)</f>
        <v>2</v>
      </c>
      <c r="BH103" s="4">
        <f t="shared" si="81"/>
        <v>2</v>
      </c>
      <c r="BJ103" s="4">
        <f>IFERROR(HLOOKUP(BJ$1,$AV103:$BG$178,ROWS($AV103:$AV$178),0),"")</f>
        <v>1140701</v>
      </c>
      <c r="BK103" s="4">
        <f>IFERROR(HLOOKUP(BK$1,$AV103:$BH$178,ROWS($AV103:$AV$178),0),"")</f>
        <v>1150701</v>
      </c>
      <c r="BL103" s="4" t="str">
        <f>IFERROR(HLOOKUP(BL$1,$AV103:$BG$178,ROWS($AV103:$AV$178),0),"")</f>
        <v/>
      </c>
      <c r="BM103" s="4" t="str">
        <f>IFERROR(HLOOKUP(BM$1,$AV103:$BH$178,ROWS($AV103:$AV$178),0),"")</f>
        <v/>
      </c>
      <c r="BN103" s="4" t="str">
        <f>IFERROR(HLOOKUP(BN$1,$AV103:$BG$178,ROWS($AV103:$AV$178),0),"")</f>
        <v/>
      </c>
      <c r="BO103" s="4" t="str">
        <f>IFERROR(HLOOKUP(BO$1,$AV103:$BH$178,ROWS($AV103:$AV$178),0),"")</f>
        <v/>
      </c>
      <c r="BT103" s="4" t="str">
        <f t="shared" si="82"/>
        <v>if(Name() == ~PFIZER-BOM~) { includeOK = (DateNum() &gt;= 1140701 AND DateNum() &lt; 1150701); }</v>
      </c>
    </row>
    <row r="104" spans="2:72" x14ac:dyDescent="0.45">
      <c r="B104" s="4" t="str">
        <f>[1]Backtest!$AV23</f>
        <v>Engineers India Ltd.</v>
      </c>
      <c r="C104" s="4" t="str">
        <f>VLOOKUP(B104,Sheet3!$C$3:$G$7520,5,FALSE)</f>
        <v>ENGINERSIN-BOM</v>
      </c>
      <c r="D104" s="4" t="str">
        <f t="shared" si="83"/>
        <v>ENGINERSIN-BOM,</v>
      </c>
      <c r="F104" s="4" t="s">
        <v>23212</v>
      </c>
      <c r="G104" s="4">
        <f t="shared" si="77"/>
        <v>0</v>
      </c>
      <c r="H104" s="4">
        <f t="shared" si="84"/>
        <v>0</v>
      </c>
      <c r="I104" s="4">
        <f t="shared" si="85"/>
        <v>0</v>
      </c>
      <c r="J104" s="4">
        <f t="shared" si="86"/>
        <v>0</v>
      </c>
      <c r="K104" s="4">
        <f t="shared" si="87"/>
        <v>0</v>
      </c>
      <c r="L104" s="4">
        <f t="shared" si="88"/>
        <v>0</v>
      </c>
      <c r="M104" s="4">
        <f t="shared" si="89"/>
        <v>1</v>
      </c>
      <c r="N104" s="4">
        <f t="shared" si="90"/>
        <v>0</v>
      </c>
      <c r="O104" s="4">
        <f t="shared" si="91"/>
        <v>0</v>
      </c>
      <c r="P104" s="4">
        <f t="shared" si="92"/>
        <v>0</v>
      </c>
      <c r="Q104" s="4">
        <f t="shared" si="64"/>
        <v>0</v>
      </c>
      <c r="R104" s="4">
        <f t="shared" si="78"/>
        <v>0</v>
      </c>
      <c r="T104" s="4">
        <f>IF(SUM($S104:S104)&gt;0,IF(AND(G104=1,F104&lt;&gt;1),1,IF(AND(G104=0,F104&lt;&gt;0),-1,0)),IF(AND(G104=1,F104&lt;&gt;1),1,0))</f>
        <v>0</v>
      </c>
      <c r="U104" s="4">
        <f>IF(SUM($S104:T104)&gt;0,IF(AND(H104=1,G104&lt;&gt;1),1,IF(AND(H104=0,G104&lt;&gt;0),-1,0)),IF(AND(H104=1,G104&lt;&gt;1),1,0))</f>
        <v>0</v>
      </c>
      <c r="V104" s="4">
        <f>IF(SUM($S104:U104)&gt;0,IF(AND(I104=1,H104&lt;&gt;1),1,IF(AND(I104=0,H104&lt;&gt;0),-1,0)),IF(AND(I104=1,H104&lt;&gt;1),1,0))</f>
        <v>0</v>
      </c>
      <c r="W104" s="4">
        <f>IF(SUM($S104:V104)&gt;0,IF(AND(J104=1,I104&lt;&gt;1),1,IF(AND(J104=0,I104&lt;&gt;0),-1,0)),IF(AND(J104=1,I104&lt;&gt;1),1,0))</f>
        <v>0</v>
      </c>
      <c r="X104" s="4">
        <f>IF(SUM($S104:W104)&gt;0,IF(AND(K104=1,J104&lt;&gt;1),1,IF(AND(K104=0,J104&lt;&gt;0),-1,0)),IF(AND(K104=1,J104&lt;&gt;1),1,0))</f>
        <v>0</v>
      </c>
      <c r="Y104" s="4">
        <f>IF(SUM($S104:X104)&gt;0,IF(AND(L104=1,K104&lt;&gt;1),1,IF(AND(L104=0,K104&lt;&gt;0),-1,0)),IF(AND(L104=1,K104&lt;&gt;1),1,0))</f>
        <v>0</v>
      </c>
      <c r="Z104" s="4">
        <f>IF(SUM($S104:Y104)&gt;0,IF(AND(M104=1,L104&lt;&gt;1),1,IF(AND(M104=0,L104&lt;&gt;0),-1,0)),IF(AND(M104=1,L104&lt;&gt;1),1,0))</f>
        <v>1</v>
      </c>
      <c r="AA104" s="4">
        <f>IF(SUM($S104:Z104)&gt;0,IF(AND(N104=1,M104&lt;&gt;1),1,IF(AND(N104=0,M104&lt;&gt;0),-1,0)),IF(AND(N104=1,M104&lt;&gt;1),1,0))</f>
        <v>-1</v>
      </c>
      <c r="AB104" s="4">
        <f>IF(SUM($S104:AA104)&gt;0,IF(AND(O104=1,N104&lt;&gt;1),1,IF(AND(O104=0,N104&lt;&gt;0),-1,0)),IF(AND(O104=1,N104&lt;&gt;1),1,0))</f>
        <v>0</v>
      </c>
      <c r="AC104" s="4">
        <f>IF(SUM($S104:AB104)&gt;0,IF(AND(P104=1,O104&lt;&gt;1),1,IF(AND(P104=0,O104&lt;&gt;0),-1,0)),IF(AND(P104=1,O104&lt;&gt;1),1,0))</f>
        <v>0</v>
      </c>
      <c r="AD104" s="4">
        <f>IF(SUM($S104:AC104)&gt;0,IF(AND(Q104=1,P104&lt;&gt;1),1,IF(AND(Q104=0,P104&lt;&gt;0),-1,0)),IF(AND(Q104=1,P104&lt;&gt;1),1,0))</f>
        <v>0</v>
      </c>
      <c r="AE104" s="4">
        <f>IF(SUM($S104:AD104)&gt;0,IF(AND(R104=1,Q104&lt;&gt;1),1,IF(AND(R104=0,Q104&lt;&gt;0),-1,0)),IF(AND(R104=1,Q104&lt;&gt;1),1,0))</f>
        <v>0</v>
      </c>
      <c r="AF104" s="4">
        <f t="shared" si="79"/>
        <v>1</v>
      </c>
      <c r="AH104" s="4" t="str">
        <f t="shared" si="93"/>
        <v/>
      </c>
      <c r="AI104" s="4" t="str">
        <f t="shared" si="94"/>
        <v/>
      </c>
      <c r="AJ104" s="4" t="str">
        <f t="shared" si="95"/>
        <v/>
      </c>
      <c r="AK104" s="4" t="str">
        <f t="shared" si="96"/>
        <v/>
      </c>
      <c r="AL104" s="4" t="str">
        <f t="shared" si="97"/>
        <v/>
      </c>
      <c r="AM104" s="4" t="str">
        <f t="shared" si="98"/>
        <v/>
      </c>
      <c r="AN104" s="4">
        <f t="shared" si="99"/>
        <v>1140701</v>
      </c>
      <c r="AO104" s="4">
        <f t="shared" si="100"/>
        <v>1150701</v>
      </c>
      <c r="AP104" s="4" t="str">
        <f t="shared" si="101"/>
        <v/>
      </c>
      <c r="AQ104" s="4" t="str">
        <f t="shared" si="102"/>
        <v/>
      </c>
      <c r="AR104" s="4" t="str">
        <f t="shared" si="103"/>
        <v/>
      </c>
      <c r="AS104" s="4" t="str">
        <f t="shared" si="104"/>
        <v/>
      </c>
      <c r="AT104" s="4" t="str">
        <f t="shared" si="80"/>
        <v/>
      </c>
      <c r="AV104" s="4">
        <f>COUNT($AH104:AH104)</f>
        <v>0</v>
      </c>
      <c r="AW104" s="4">
        <f>COUNT($AH104:AI104)</f>
        <v>0</v>
      </c>
      <c r="AX104" s="4">
        <f>COUNT($AH104:AJ104)</f>
        <v>0</v>
      </c>
      <c r="AY104" s="4">
        <f>COUNT($AH104:AK104)</f>
        <v>0</v>
      </c>
      <c r="AZ104" s="4">
        <f>COUNT($AH104:AL104)</f>
        <v>0</v>
      </c>
      <c r="BA104" s="4">
        <f>COUNT($AH104:AM104)</f>
        <v>0</v>
      </c>
      <c r="BB104" s="4">
        <f>COUNT($AH104:AN104)</f>
        <v>1</v>
      </c>
      <c r="BC104" s="4">
        <f>COUNT($AH104:AO104)</f>
        <v>2</v>
      </c>
      <c r="BD104" s="4">
        <f>COUNT($AH104:AP104)</f>
        <v>2</v>
      </c>
      <c r="BE104" s="4">
        <f>COUNT($AH104:AQ104)</f>
        <v>2</v>
      </c>
      <c r="BF104" s="4">
        <f>COUNT($AH104:AR104)</f>
        <v>2</v>
      </c>
      <c r="BG104" s="4">
        <f>COUNT($AH104:AS104)</f>
        <v>2</v>
      </c>
      <c r="BH104" s="4">
        <f t="shared" si="81"/>
        <v>2</v>
      </c>
      <c r="BJ104" s="4">
        <f>IFERROR(HLOOKUP(BJ$1,$AV104:$BG$178,ROWS($AV104:$AV$178),0),"")</f>
        <v>1140701</v>
      </c>
      <c r="BK104" s="4">
        <f>IFERROR(HLOOKUP(BK$1,$AV104:$BH$178,ROWS($AV104:$AV$178),0),"")</f>
        <v>1150701</v>
      </c>
      <c r="BL104" s="4" t="str">
        <f>IFERROR(HLOOKUP(BL$1,$AV104:$BG$178,ROWS($AV104:$AV$178),0),"")</f>
        <v/>
      </c>
      <c r="BM104" s="4" t="str">
        <f>IFERROR(HLOOKUP(BM$1,$AV104:$BH$178,ROWS($AV104:$AV$178),0),"")</f>
        <v/>
      </c>
      <c r="BN104" s="4" t="str">
        <f>IFERROR(HLOOKUP(BN$1,$AV104:$BG$178,ROWS($AV104:$AV$178),0),"")</f>
        <v/>
      </c>
      <c r="BO104" s="4" t="str">
        <f>IFERROR(HLOOKUP(BO$1,$AV104:$BH$178,ROWS($AV104:$AV$178),0),"")</f>
        <v/>
      </c>
      <c r="BT104" s="4" t="str">
        <f t="shared" si="82"/>
        <v>if(Name() == ~VAIBHAVGBL-BOM~) { includeOK = (DateNum() &gt;= 1140701 AND DateNum() &lt; 1150701); }</v>
      </c>
    </row>
    <row r="105" spans="2:72" x14ac:dyDescent="0.45">
      <c r="B105" s="4" t="str">
        <f>[1]Backtest!$AV24</f>
        <v>CMI FPE Ltd.</v>
      </c>
      <c r="C105" s="4" t="str">
        <f>VLOOKUP(B105,Sheet3!$C$3:$G$7520,5,FALSE)</f>
        <v>CMIFPE-BOM</v>
      </c>
      <c r="D105" s="4" t="str">
        <f t="shared" si="83"/>
        <v>CMIFPE-BOM,</v>
      </c>
      <c r="F105" s="4" t="s">
        <v>19570</v>
      </c>
      <c r="G105" s="4">
        <f t="shared" si="77"/>
        <v>0</v>
      </c>
      <c r="H105" s="4">
        <f t="shared" si="84"/>
        <v>0</v>
      </c>
      <c r="I105" s="4">
        <f t="shared" si="85"/>
        <v>0</v>
      </c>
      <c r="J105" s="4">
        <f t="shared" si="86"/>
        <v>0</v>
      </c>
      <c r="K105" s="4">
        <f t="shared" si="87"/>
        <v>0</v>
      </c>
      <c r="L105" s="4">
        <f t="shared" si="88"/>
        <v>0</v>
      </c>
      <c r="M105" s="4">
        <f t="shared" si="89"/>
        <v>1</v>
      </c>
      <c r="N105" s="4">
        <f t="shared" si="90"/>
        <v>0</v>
      </c>
      <c r="O105" s="4">
        <f t="shared" si="91"/>
        <v>0</v>
      </c>
      <c r="P105" s="4">
        <f t="shared" si="92"/>
        <v>0</v>
      </c>
      <c r="Q105" s="4">
        <f t="shared" si="64"/>
        <v>0</v>
      </c>
      <c r="R105" s="4">
        <f t="shared" si="78"/>
        <v>0</v>
      </c>
      <c r="T105" s="4">
        <f>IF(SUM($S105:S105)&gt;0,IF(AND(G105=1,F105&lt;&gt;1),1,IF(AND(G105=0,F105&lt;&gt;0),-1,0)),IF(AND(G105=1,F105&lt;&gt;1),1,0))</f>
        <v>0</v>
      </c>
      <c r="U105" s="4">
        <f>IF(SUM($S105:T105)&gt;0,IF(AND(H105=1,G105&lt;&gt;1),1,IF(AND(H105=0,G105&lt;&gt;0),-1,0)),IF(AND(H105=1,G105&lt;&gt;1),1,0))</f>
        <v>0</v>
      </c>
      <c r="V105" s="4">
        <f>IF(SUM($S105:U105)&gt;0,IF(AND(I105=1,H105&lt;&gt;1),1,IF(AND(I105=0,H105&lt;&gt;0),-1,0)),IF(AND(I105=1,H105&lt;&gt;1),1,0))</f>
        <v>0</v>
      </c>
      <c r="W105" s="4">
        <f>IF(SUM($S105:V105)&gt;0,IF(AND(J105=1,I105&lt;&gt;1),1,IF(AND(J105=0,I105&lt;&gt;0),-1,0)),IF(AND(J105=1,I105&lt;&gt;1),1,0))</f>
        <v>0</v>
      </c>
      <c r="X105" s="4">
        <f>IF(SUM($S105:W105)&gt;0,IF(AND(K105=1,J105&lt;&gt;1),1,IF(AND(K105=0,J105&lt;&gt;0),-1,0)),IF(AND(K105=1,J105&lt;&gt;1),1,0))</f>
        <v>0</v>
      </c>
      <c r="Y105" s="4">
        <f>IF(SUM($S105:X105)&gt;0,IF(AND(L105=1,K105&lt;&gt;1),1,IF(AND(L105=0,K105&lt;&gt;0),-1,0)),IF(AND(L105=1,K105&lt;&gt;1),1,0))</f>
        <v>0</v>
      </c>
      <c r="Z105" s="4">
        <f>IF(SUM($S105:Y105)&gt;0,IF(AND(M105=1,L105&lt;&gt;1),1,IF(AND(M105=0,L105&lt;&gt;0),-1,0)),IF(AND(M105=1,L105&lt;&gt;1),1,0))</f>
        <v>1</v>
      </c>
      <c r="AA105" s="4">
        <f>IF(SUM($S105:Z105)&gt;0,IF(AND(N105=1,M105&lt;&gt;1),1,IF(AND(N105=0,M105&lt;&gt;0),-1,0)),IF(AND(N105=1,M105&lt;&gt;1),1,0))</f>
        <v>-1</v>
      </c>
      <c r="AB105" s="4">
        <f>IF(SUM($S105:AA105)&gt;0,IF(AND(O105=1,N105&lt;&gt;1),1,IF(AND(O105=0,N105&lt;&gt;0),-1,0)),IF(AND(O105=1,N105&lt;&gt;1),1,0))</f>
        <v>0</v>
      </c>
      <c r="AC105" s="4">
        <f>IF(SUM($S105:AB105)&gt;0,IF(AND(P105=1,O105&lt;&gt;1),1,IF(AND(P105=0,O105&lt;&gt;0),-1,0)),IF(AND(P105=1,O105&lt;&gt;1),1,0))</f>
        <v>0</v>
      </c>
      <c r="AD105" s="4">
        <f>IF(SUM($S105:AC105)&gt;0,IF(AND(Q105=1,P105&lt;&gt;1),1,IF(AND(Q105=0,P105&lt;&gt;0),-1,0)),IF(AND(Q105=1,P105&lt;&gt;1),1,0))</f>
        <v>0</v>
      </c>
      <c r="AE105" s="4">
        <f>IF(SUM($S105:AD105)&gt;0,IF(AND(R105=1,Q105&lt;&gt;1),1,IF(AND(R105=0,Q105&lt;&gt;0),-1,0)),IF(AND(R105=1,Q105&lt;&gt;1),1,0))</f>
        <v>0</v>
      </c>
      <c r="AF105" s="4">
        <f t="shared" si="79"/>
        <v>1</v>
      </c>
      <c r="AH105" s="4" t="str">
        <f t="shared" si="93"/>
        <v/>
      </c>
      <c r="AI105" s="4" t="str">
        <f t="shared" si="94"/>
        <v/>
      </c>
      <c r="AJ105" s="4" t="str">
        <f t="shared" si="95"/>
        <v/>
      </c>
      <c r="AK105" s="4" t="str">
        <f t="shared" si="96"/>
        <v/>
      </c>
      <c r="AL105" s="4" t="str">
        <f t="shared" si="97"/>
        <v/>
      </c>
      <c r="AM105" s="4" t="str">
        <f t="shared" si="98"/>
        <v/>
      </c>
      <c r="AN105" s="4">
        <f t="shared" si="99"/>
        <v>1140701</v>
      </c>
      <c r="AO105" s="4">
        <f t="shared" si="100"/>
        <v>1150701</v>
      </c>
      <c r="AP105" s="4" t="str">
        <f t="shared" si="101"/>
        <v/>
      </c>
      <c r="AQ105" s="4" t="str">
        <f t="shared" si="102"/>
        <v/>
      </c>
      <c r="AR105" s="4" t="str">
        <f t="shared" si="103"/>
        <v/>
      </c>
      <c r="AS105" s="4" t="str">
        <f t="shared" si="104"/>
        <v/>
      </c>
      <c r="AT105" s="4" t="str">
        <f t="shared" si="80"/>
        <v/>
      </c>
      <c r="AV105" s="4">
        <f>COUNT($AH105:AH105)</f>
        <v>0</v>
      </c>
      <c r="AW105" s="4">
        <f>COUNT($AH105:AI105)</f>
        <v>0</v>
      </c>
      <c r="AX105" s="4">
        <f>COUNT($AH105:AJ105)</f>
        <v>0</v>
      </c>
      <c r="AY105" s="4">
        <f>COUNT($AH105:AK105)</f>
        <v>0</v>
      </c>
      <c r="AZ105" s="4">
        <f>COUNT($AH105:AL105)</f>
        <v>0</v>
      </c>
      <c r="BA105" s="4">
        <f>COUNT($AH105:AM105)</f>
        <v>0</v>
      </c>
      <c r="BB105" s="4">
        <f>COUNT($AH105:AN105)</f>
        <v>1</v>
      </c>
      <c r="BC105" s="4">
        <f>COUNT($AH105:AO105)</f>
        <v>2</v>
      </c>
      <c r="BD105" s="4">
        <f>COUNT($AH105:AP105)</f>
        <v>2</v>
      </c>
      <c r="BE105" s="4">
        <f>COUNT($AH105:AQ105)</f>
        <v>2</v>
      </c>
      <c r="BF105" s="4">
        <f>COUNT($AH105:AR105)</f>
        <v>2</v>
      </c>
      <c r="BG105" s="4">
        <f>COUNT($AH105:AS105)</f>
        <v>2</v>
      </c>
      <c r="BH105" s="4">
        <f t="shared" si="81"/>
        <v>2</v>
      </c>
      <c r="BJ105" s="4">
        <f>IFERROR(HLOOKUP(BJ$1,$AV105:$BG$178,ROWS($AV105:$AV$178),0),"")</f>
        <v>1140701</v>
      </c>
      <c r="BK105" s="4">
        <f>IFERROR(HLOOKUP(BK$1,$AV105:$BH$178,ROWS($AV105:$AV$178),0),"")</f>
        <v>1150701</v>
      </c>
      <c r="BL105" s="4" t="str">
        <f>IFERROR(HLOOKUP(BL$1,$AV105:$BG$178,ROWS($AV105:$AV$178),0),"")</f>
        <v/>
      </c>
      <c r="BM105" s="4" t="str">
        <f>IFERROR(HLOOKUP(BM$1,$AV105:$BH$178,ROWS($AV105:$AV$178),0),"")</f>
        <v/>
      </c>
      <c r="BN105" s="4" t="str">
        <f>IFERROR(HLOOKUP(BN$1,$AV105:$BG$178,ROWS($AV105:$AV$178),0),"")</f>
        <v/>
      </c>
      <c r="BO105" s="4" t="str">
        <f>IFERROR(HLOOKUP(BO$1,$AV105:$BH$178,ROWS($AV105:$AV$178),0),"")</f>
        <v/>
      </c>
      <c r="BT105" s="4" t="str">
        <f t="shared" si="82"/>
        <v>if(Name() == ~GUJRATGAS-BOM~) { includeOK = (DateNum() &gt;= 1140701 AND DateNum() &lt; 1150701); }</v>
      </c>
    </row>
    <row r="106" spans="2:72" x14ac:dyDescent="0.45">
      <c r="B106" s="4" t="str">
        <f>[1]Backtest!$AV25</f>
        <v>Sun TV Network Ltd.</v>
      </c>
      <c r="C106" s="4" t="str">
        <f>VLOOKUP(B106,Sheet3!$C$3:$G$7520,5,FALSE)</f>
        <v>SUNTV-BOM</v>
      </c>
      <c r="D106" s="4" t="str">
        <f t="shared" si="83"/>
        <v>SUNTV-BOM,</v>
      </c>
      <c r="F106" s="4" t="s">
        <v>22880</v>
      </c>
      <c r="G106" s="4">
        <f t="shared" si="77"/>
        <v>0</v>
      </c>
      <c r="H106" s="4">
        <f t="shared" si="84"/>
        <v>0</v>
      </c>
      <c r="I106" s="4">
        <f t="shared" si="85"/>
        <v>0</v>
      </c>
      <c r="J106" s="4">
        <f t="shared" si="86"/>
        <v>0</v>
      </c>
      <c r="K106" s="4">
        <f t="shared" si="87"/>
        <v>0</v>
      </c>
      <c r="L106" s="4">
        <f t="shared" si="88"/>
        <v>0</v>
      </c>
      <c r="M106" s="4">
        <f t="shared" si="89"/>
        <v>1</v>
      </c>
      <c r="N106" s="4">
        <f t="shared" si="90"/>
        <v>1</v>
      </c>
      <c r="O106" s="4">
        <f t="shared" si="91"/>
        <v>1</v>
      </c>
      <c r="P106" s="4">
        <f t="shared" si="92"/>
        <v>1</v>
      </c>
      <c r="Q106" s="4">
        <f t="shared" si="64"/>
        <v>1</v>
      </c>
      <c r="R106" s="4">
        <f t="shared" si="78"/>
        <v>1</v>
      </c>
      <c r="T106" s="4">
        <f>IF(SUM($S106:S106)&gt;0,IF(AND(G106=1,F106&lt;&gt;1),1,IF(AND(G106=0,F106&lt;&gt;0),-1,0)),IF(AND(G106=1,F106&lt;&gt;1),1,0))</f>
        <v>0</v>
      </c>
      <c r="U106" s="4">
        <f>IF(SUM($S106:T106)&gt;0,IF(AND(H106=1,G106&lt;&gt;1),1,IF(AND(H106=0,G106&lt;&gt;0),-1,0)),IF(AND(H106=1,G106&lt;&gt;1),1,0))</f>
        <v>0</v>
      </c>
      <c r="V106" s="4">
        <f>IF(SUM($S106:U106)&gt;0,IF(AND(I106=1,H106&lt;&gt;1),1,IF(AND(I106=0,H106&lt;&gt;0),-1,0)),IF(AND(I106=1,H106&lt;&gt;1),1,0))</f>
        <v>0</v>
      </c>
      <c r="W106" s="4">
        <f>IF(SUM($S106:V106)&gt;0,IF(AND(J106=1,I106&lt;&gt;1),1,IF(AND(J106=0,I106&lt;&gt;0),-1,0)),IF(AND(J106=1,I106&lt;&gt;1),1,0))</f>
        <v>0</v>
      </c>
      <c r="X106" s="4">
        <f>IF(SUM($S106:W106)&gt;0,IF(AND(K106=1,J106&lt;&gt;1),1,IF(AND(K106=0,J106&lt;&gt;0),-1,0)),IF(AND(K106=1,J106&lt;&gt;1),1,0))</f>
        <v>0</v>
      </c>
      <c r="Y106" s="4">
        <f>IF(SUM($S106:X106)&gt;0,IF(AND(L106=1,K106&lt;&gt;1),1,IF(AND(L106=0,K106&lt;&gt;0),-1,0)),IF(AND(L106=1,K106&lt;&gt;1),1,0))</f>
        <v>0</v>
      </c>
      <c r="Z106" s="4">
        <f>IF(SUM($S106:Y106)&gt;0,IF(AND(M106=1,L106&lt;&gt;1),1,IF(AND(M106=0,L106&lt;&gt;0),-1,0)),IF(AND(M106=1,L106&lt;&gt;1),1,0))</f>
        <v>1</v>
      </c>
      <c r="AA106" s="4">
        <f>IF(SUM($S106:Z106)&gt;0,IF(AND(N106=1,M106&lt;&gt;1),1,IF(AND(N106=0,M106&lt;&gt;0),-1,0)),IF(AND(N106=1,M106&lt;&gt;1),1,0))</f>
        <v>0</v>
      </c>
      <c r="AB106" s="4">
        <f>IF(SUM($S106:AA106)&gt;0,IF(AND(O106=1,N106&lt;&gt;1),1,IF(AND(O106=0,N106&lt;&gt;0),-1,0)),IF(AND(O106=1,N106&lt;&gt;1),1,0))</f>
        <v>0</v>
      </c>
      <c r="AC106" s="4">
        <f>IF(SUM($S106:AB106)&gt;0,IF(AND(P106=1,O106&lt;&gt;1),1,IF(AND(P106=0,O106&lt;&gt;0),-1,0)),IF(AND(P106=1,O106&lt;&gt;1),1,0))</f>
        <v>0</v>
      </c>
      <c r="AD106" s="4">
        <f>IF(SUM($S106:AC106)&gt;0,IF(AND(Q106=1,P106&lt;&gt;1),1,IF(AND(Q106=0,P106&lt;&gt;0),-1,0)),IF(AND(Q106=1,P106&lt;&gt;1),1,0))</f>
        <v>0</v>
      </c>
      <c r="AE106" s="4">
        <f>IF(SUM($S106:AD106)&gt;0,IF(AND(R106=1,Q106&lt;&gt;1),1,IF(AND(R106=0,Q106&lt;&gt;0),-1,0)),IF(AND(R106=1,Q106&lt;&gt;1),1,0))</f>
        <v>0</v>
      </c>
      <c r="AF106" s="4">
        <f t="shared" si="79"/>
        <v>1</v>
      </c>
      <c r="AH106" s="4" t="str">
        <f t="shared" si="93"/>
        <v/>
      </c>
      <c r="AI106" s="4" t="str">
        <f t="shared" si="94"/>
        <v/>
      </c>
      <c r="AJ106" s="4" t="str">
        <f t="shared" si="95"/>
        <v/>
      </c>
      <c r="AK106" s="4" t="str">
        <f t="shared" si="96"/>
        <v/>
      </c>
      <c r="AL106" s="4" t="str">
        <f t="shared" si="97"/>
        <v/>
      </c>
      <c r="AM106" s="4" t="str">
        <f t="shared" si="98"/>
        <v/>
      </c>
      <c r="AN106" s="4">
        <f t="shared" si="99"/>
        <v>1140701</v>
      </c>
      <c r="AO106" s="4" t="str">
        <f t="shared" si="100"/>
        <v/>
      </c>
      <c r="AP106" s="4" t="str">
        <f t="shared" si="101"/>
        <v/>
      </c>
      <c r="AQ106" s="4" t="str">
        <f t="shared" si="102"/>
        <v/>
      </c>
      <c r="AR106" s="4" t="str">
        <f t="shared" si="103"/>
        <v/>
      </c>
      <c r="AS106" s="4" t="str">
        <f t="shared" si="104"/>
        <v/>
      </c>
      <c r="AT106" s="4">
        <f t="shared" si="80"/>
        <v>1200701</v>
      </c>
      <c r="AV106" s="4">
        <f>COUNT($AH106:AH106)</f>
        <v>0</v>
      </c>
      <c r="AW106" s="4">
        <f>COUNT($AH106:AI106)</f>
        <v>0</v>
      </c>
      <c r="AX106" s="4">
        <f>COUNT($AH106:AJ106)</f>
        <v>0</v>
      </c>
      <c r="AY106" s="4">
        <f>COUNT($AH106:AK106)</f>
        <v>0</v>
      </c>
      <c r="AZ106" s="4">
        <f>COUNT($AH106:AL106)</f>
        <v>0</v>
      </c>
      <c r="BA106" s="4">
        <f>COUNT($AH106:AM106)</f>
        <v>0</v>
      </c>
      <c r="BB106" s="4">
        <f>COUNT($AH106:AN106)</f>
        <v>1</v>
      </c>
      <c r="BC106" s="4">
        <f>COUNT($AH106:AO106)</f>
        <v>1</v>
      </c>
      <c r="BD106" s="4">
        <f>COUNT($AH106:AP106)</f>
        <v>1</v>
      </c>
      <c r="BE106" s="4">
        <f>COUNT($AH106:AQ106)</f>
        <v>1</v>
      </c>
      <c r="BF106" s="4">
        <f>COUNT($AH106:AR106)</f>
        <v>1</v>
      </c>
      <c r="BG106" s="4">
        <f>COUNT($AH106:AS106)</f>
        <v>1</v>
      </c>
      <c r="BH106" s="4">
        <f t="shared" si="81"/>
        <v>2</v>
      </c>
      <c r="BJ106" s="4">
        <f>IFERROR(HLOOKUP(BJ$1,$AV106:$BG$178,ROWS($AV106:$AV$178),0),"")</f>
        <v>1140701</v>
      </c>
      <c r="BK106" s="4">
        <f>IFERROR(HLOOKUP(BK$1,$AV106:$BH$178,ROWS($AV106:$AV$178),0),"")</f>
        <v>1200701</v>
      </c>
      <c r="BL106" s="4" t="str">
        <f>IFERROR(HLOOKUP(BL$1,$AV106:$BG$178,ROWS($AV106:$AV$178),0),"")</f>
        <v/>
      </c>
      <c r="BM106" s="4" t="str">
        <f>IFERROR(HLOOKUP(BM$1,$AV106:$BH$178,ROWS($AV106:$AV$178),0),"")</f>
        <v/>
      </c>
      <c r="BN106" s="4" t="str">
        <f>IFERROR(HLOOKUP(BN$1,$AV106:$BG$178,ROWS($AV106:$AV$178),0),"")</f>
        <v/>
      </c>
      <c r="BO106" s="4" t="str">
        <f>IFERROR(HLOOKUP(BO$1,$AV106:$BH$178,ROWS($AV106:$AV$178),0),"")</f>
        <v/>
      </c>
      <c r="BT106" s="4" t="str">
        <f t="shared" si="82"/>
        <v>if(Name() == ~TATAELXSI-BOM~) { includeOK = (DateNum() &gt;= 1140701 AND DateNum() &lt; 1200701); }</v>
      </c>
    </row>
    <row r="107" spans="2:72" x14ac:dyDescent="0.45">
      <c r="B107" s="4" t="str">
        <f>[1]Backtest!$AV26</f>
        <v>GE Power India Ltd.</v>
      </c>
      <c r="C107" s="4" t="str">
        <f>VLOOKUP(B107,Sheet3!$C$3:$G$7520,5,FALSE)</f>
        <v>GEPIL-BOM</v>
      </c>
      <c r="D107" s="4" t="str">
        <f t="shared" si="83"/>
        <v>GEPIL-BOM,</v>
      </c>
      <c r="F107" s="4" t="s">
        <v>20744</v>
      </c>
      <c r="G107" s="4">
        <f t="shared" si="77"/>
        <v>0</v>
      </c>
      <c r="H107" s="4">
        <f t="shared" si="84"/>
        <v>0</v>
      </c>
      <c r="I107" s="4">
        <f t="shared" si="85"/>
        <v>0</v>
      </c>
      <c r="J107" s="4">
        <f t="shared" si="86"/>
        <v>0</v>
      </c>
      <c r="K107" s="4">
        <f t="shared" si="87"/>
        <v>0</v>
      </c>
      <c r="L107" s="4">
        <f t="shared" si="88"/>
        <v>0</v>
      </c>
      <c r="M107" s="4">
        <f t="shared" si="89"/>
        <v>1</v>
      </c>
      <c r="N107" s="4">
        <f t="shared" si="90"/>
        <v>0</v>
      </c>
      <c r="O107" s="4">
        <f t="shared" si="91"/>
        <v>0</v>
      </c>
      <c r="P107" s="4">
        <f t="shared" si="92"/>
        <v>0</v>
      </c>
      <c r="Q107" s="4">
        <f t="shared" si="64"/>
        <v>0</v>
      </c>
      <c r="R107" s="4">
        <f t="shared" si="78"/>
        <v>0</v>
      </c>
      <c r="T107" s="4">
        <f>IF(SUM($S107:S107)&gt;0,IF(AND(G107=1,F107&lt;&gt;1),1,IF(AND(G107=0,F107&lt;&gt;0),-1,0)),IF(AND(G107=1,F107&lt;&gt;1),1,0))</f>
        <v>0</v>
      </c>
      <c r="U107" s="4">
        <f>IF(SUM($S107:T107)&gt;0,IF(AND(H107=1,G107&lt;&gt;1),1,IF(AND(H107=0,G107&lt;&gt;0),-1,0)),IF(AND(H107=1,G107&lt;&gt;1),1,0))</f>
        <v>0</v>
      </c>
      <c r="V107" s="4">
        <f>IF(SUM($S107:U107)&gt;0,IF(AND(I107=1,H107&lt;&gt;1),1,IF(AND(I107=0,H107&lt;&gt;0),-1,0)),IF(AND(I107=1,H107&lt;&gt;1),1,0))</f>
        <v>0</v>
      </c>
      <c r="W107" s="4">
        <f>IF(SUM($S107:V107)&gt;0,IF(AND(J107=1,I107&lt;&gt;1),1,IF(AND(J107=0,I107&lt;&gt;0),-1,0)),IF(AND(J107=1,I107&lt;&gt;1),1,0))</f>
        <v>0</v>
      </c>
      <c r="X107" s="4">
        <f>IF(SUM($S107:W107)&gt;0,IF(AND(K107=1,J107&lt;&gt;1),1,IF(AND(K107=0,J107&lt;&gt;0),-1,0)),IF(AND(K107=1,J107&lt;&gt;1),1,0))</f>
        <v>0</v>
      </c>
      <c r="Y107" s="4">
        <f>IF(SUM($S107:X107)&gt;0,IF(AND(L107=1,K107&lt;&gt;1),1,IF(AND(L107=0,K107&lt;&gt;0),-1,0)),IF(AND(L107=1,K107&lt;&gt;1),1,0))</f>
        <v>0</v>
      </c>
      <c r="Z107" s="4">
        <f>IF(SUM($S107:Y107)&gt;0,IF(AND(M107=1,L107&lt;&gt;1),1,IF(AND(M107=0,L107&lt;&gt;0),-1,0)),IF(AND(M107=1,L107&lt;&gt;1),1,0))</f>
        <v>1</v>
      </c>
      <c r="AA107" s="4">
        <f>IF(SUM($S107:Z107)&gt;0,IF(AND(N107=1,M107&lt;&gt;1),1,IF(AND(N107=0,M107&lt;&gt;0),-1,0)),IF(AND(N107=1,M107&lt;&gt;1),1,0))</f>
        <v>-1</v>
      </c>
      <c r="AB107" s="4">
        <f>IF(SUM($S107:AA107)&gt;0,IF(AND(O107=1,N107&lt;&gt;1),1,IF(AND(O107=0,N107&lt;&gt;0),-1,0)),IF(AND(O107=1,N107&lt;&gt;1),1,0))</f>
        <v>0</v>
      </c>
      <c r="AC107" s="4">
        <f>IF(SUM($S107:AB107)&gt;0,IF(AND(P107=1,O107&lt;&gt;1),1,IF(AND(P107=0,O107&lt;&gt;0),-1,0)),IF(AND(P107=1,O107&lt;&gt;1),1,0))</f>
        <v>0</v>
      </c>
      <c r="AD107" s="4">
        <f>IF(SUM($S107:AC107)&gt;0,IF(AND(Q107=1,P107&lt;&gt;1),1,IF(AND(Q107=0,P107&lt;&gt;0),-1,0)),IF(AND(Q107=1,P107&lt;&gt;1),1,0))</f>
        <v>0</v>
      </c>
      <c r="AE107" s="4">
        <f>IF(SUM($S107:AD107)&gt;0,IF(AND(R107=1,Q107&lt;&gt;1),1,IF(AND(R107=0,Q107&lt;&gt;0),-1,0)),IF(AND(R107=1,Q107&lt;&gt;1),1,0))</f>
        <v>0</v>
      </c>
      <c r="AF107" s="4">
        <f t="shared" si="79"/>
        <v>1</v>
      </c>
      <c r="AH107" s="4" t="str">
        <f t="shared" si="93"/>
        <v/>
      </c>
      <c r="AI107" s="4" t="str">
        <f t="shared" si="94"/>
        <v/>
      </c>
      <c r="AJ107" s="4" t="str">
        <f t="shared" si="95"/>
        <v/>
      </c>
      <c r="AK107" s="4" t="str">
        <f t="shared" si="96"/>
        <v/>
      </c>
      <c r="AL107" s="4" t="str">
        <f t="shared" si="97"/>
        <v/>
      </c>
      <c r="AM107" s="4" t="str">
        <f t="shared" si="98"/>
        <v/>
      </c>
      <c r="AN107" s="4">
        <f t="shared" si="99"/>
        <v>1140701</v>
      </c>
      <c r="AO107" s="4">
        <f t="shared" si="100"/>
        <v>1150701</v>
      </c>
      <c r="AP107" s="4" t="str">
        <f t="shared" si="101"/>
        <v/>
      </c>
      <c r="AQ107" s="4" t="str">
        <f t="shared" si="102"/>
        <v/>
      </c>
      <c r="AR107" s="4" t="str">
        <f t="shared" si="103"/>
        <v/>
      </c>
      <c r="AS107" s="4" t="str">
        <f t="shared" si="104"/>
        <v/>
      </c>
      <c r="AT107" s="4" t="str">
        <f t="shared" si="80"/>
        <v/>
      </c>
      <c r="AV107" s="4">
        <f>COUNT($AH107:AH107)</f>
        <v>0</v>
      </c>
      <c r="AW107" s="4">
        <f>COUNT($AH107:AI107)</f>
        <v>0</v>
      </c>
      <c r="AX107" s="4">
        <f>COUNT($AH107:AJ107)</f>
        <v>0</v>
      </c>
      <c r="AY107" s="4">
        <f>COUNT($AH107:AK107)</f>
        <v>0</v>
      </c>
      <c r="AZ107" s="4">
        <f>COUNT($AH107:AL107)</f>
        <v>0</v>
      </c>
      <c r="BA107" s="4">
        <f>COUNT($AH107:AM107)</f>
        <v>0</v>
      </c>
      <c r="BB107" s="4">
        <f>COUNT($AH107:AN107)</f>
        <v>1</v>
      </c>
      <c r="BC107" s="4">
        <f>COUNT($AH107:AO107)</f>
        <v>2</v>
      </c>
      <c r="BD107" s="4">
        <f>COUNT($AH107:AP107)</f>
        <v>2</v>
      </c>
      <c r="BE107" s="4">
        <f>COUNT($AH107:AQ107)</f>
        <v>2</v>
      </c>
      <c r="BF107" s="4">
        <f>COUNT($AH107:AR107)</f>
        <v>2</v>
      </c>
      <c r="BG107" s="4">
        <f>COUNT($AH107:AS107)</f>
        <v>2</v>
      </c>
      <c r="BH107" s="4">
        <f t="shared" si="81"/>
        <v>2</v>
      </c>
      <c r="BJ107" s="4">
        <f>IFERROR(HLOOKUP(BJ$1,$AV107:$BG$178,ROWS($AV107:$AV$178),0),"")</f>
        <v>1140701</v>
      </c>
      <c r="BK107" s="4">
        <f>IFERROR(HLOOKUP(BK$1,$AV107:$BH$178,ROWS($AV107:$AV$178),0),"")</f>
        <v>1150701</v>
      </c>
      <c r="BL107" s="4" t="str">
        <f>IFERROR(HLOOKUP(BL$1,$AV107:$BG$178,ROWS($AV107:$AV$178),0),"")</f>
        <v/>
      </c>
      <c r="BM107" s="4" t="str">
        <f>IFERROR(HLOOKUP(BM$1,$AV107:$BH$178,ROWS($AV107:$AV$178),0),"")</f>
        <v/>
      </c>
      <c r="BN107" s="4" t="str">
        <f>IFERROR(HLOOKUP(BN$1,$AV107:$BG$178,ROWS($AV107:$AV$178),0),"")</f>
        <v/>
      </c>
      <c r="BO107" s="4" t="str">
        <f>IFERROR(HLOOKUP(BO$1,$AV107:$BH$178,ROWS($AV107:$AV$178),0),"")</f>
        <v/>
      </c>
      <c r="BT107" s="4" t="str">
        <f t="shared" si="82"/>
        <v>if(Name() == ~MAYURUNIQ-BOM~) { includeOK = (DateNum() &gt;= 1140701 AND DateNum() &lt; 1150701); }</v>
      </c>
    </row>
    <row r="108" spans="2:72" x14ac:dyDescent="0.45">
      <c r="B108" s="4" t="str">
        <f>[1]Backtest!$AV27</f>
        <v>Wabco India Ltd.</v>
      </c>
      <c r="C108" s="4" t="str">
        <f>VLOOKUP(B108,Sheet3!$C$3:$G$7520,5,FALSE)</f>
        <v>WABCOINDIA-BOM</v>
      </c>
      <c r="D108" s="4" t="str">
        <f t="shared" si="83"/>
        <v>WABCOINDIA-BOM,</v>
      </c>
      <c r="F108" s="4" t="s">
        <v>23408</v>
      </c>
      <c r="G108" s="4">
        <f t="shared" si="77"/>
        <v>0</v>
      </c>
      <c r="H108" s="4">
        <f t="shared" si="84"/>
        <v>0</v>
      </c>
      <c r="I108" s="4">
        <f t="shared" si="85"/>
        <v>0</v>
      </c>
      <c r="J108" s="4">
        <f t="shared" si="86"/>
        <v>0</v>
      </c>
      <c r="K108" s="4">
        <f t="shared" si="87"/>
        <v>0</v>
      </c>
      <c r="L108" s="4">
        <f t="shared" si="88"/>
        <v>0</v>
      </c>
      <c r="M108" s="4">
        <f t="shared" si="89"/>
        <v>1</v>
      </c>
      <c r="N108" s="4">
        <f t="shared" si="90"/>
        <v>0</v>
      </c>
      <c r="O108" s="4">
        <f t="shared" si="91"/>
        <v>0</v>
      </c>
      <c r="P108" s="4">
        <f t="shared" si="92"/>
        <v>0</v>
      </c>
      <c r="Q108" s="4">
        <f t="shared" si="64"/>
        <v>0</v>
      </c>
      <c r="R108" s="4">
        <f t="shared" si="78"/>
        <v>0</v>
      </c>
      <c r="T108" s="4">
        <f>IF(SUM($S108:S108)&gt;0,IF(AND(G108=1,F108&lt;&gt;1),1,IF(AND(G108=0,F108&lt;&gt;0),-1,0)),IF(AND(G108=1,F108&lt;&gt;1),1,0))</f>
        <v>0</v>
      </c>
      <c r="U108" s="4">
        <f>IF(SUM($S108:T108)&gt;0,IF(AND(H108=1,G108&lt;&gt;1),1,IF(AND(H108=0,G108&lt;&gt;0),-1,0)),IF(AND(H108=1,G108&lt;&gt;1),1,0))</f>
        <v>0</v>
      </c>
      <c r="V108" s="4">
        <f>IF(SUM($S108:U108)&gt;0,IF(AND(I108=1,H108&lt;&gt;1),1,IF(AND(I108=0,H108&lt;&gt;0),-1,0)),IF(AND(I108=1,H108&lt;&gt;1),1,0))</f>
        <v>0</v>
      </c>
      <c r="W108" s="4">
        <f>IF(SUM($S108:V108)&gt;0,IF(AND(J108=1,I108&lt;&gt;1),1,IF(AND(J108=0,I108&lt;&gt;0),-1,0)),IF(AND(J108=1,I108&lt;&gt;1),1,0))</f>
        <v>0</v>
      </c>
      <c r="X108" s="4">
        <f>IF(SUM($S108:W108)&gt;0,IF(AND(K108=1,J108&lt;&gt;1),1,IF(AND(K108=0,J108&lt;&gt;0),-1,0)),IF(AND(K108=1,J108&lt;&gt;1),1,0))</f>
        <v>0</v>
      </c>
      <c r="Y108" s="4">
        <f>IF(SUM($S108:X108)&gt;0,IF(AND(L108=1,K108&lt;&gt;1),1,IF(AND(L108=0,K108&lt;&gt;0),-1,0)),IF(AND(L108=1,K108&lt;&gt;1),1,0))</f>
        <v>0</v>
      </c>
      <c r="Z108" s="4">
        <f>IF(SUM($S108:Y108)&gt;0,IF(AND(M108=1,L108&lt;&gt;1),1,IF(AND(M108=0,L108&lt;&gt;0),-1,0)),IF(AND(M108=1,L108&lt;&gt;1),1,0))</f>
        <v>1</v>
      </c>
      <c r="AA108" s="4">
        <f>IF(SUM($S108:Z108)&gt;0,IF(AND(N108=1,M108&lt;&gt;1),1,IF(AND(N108=0,M108&lt;&gt;0),-1,0)),IF(AND(N108=1,M108&lt;&gt;1),1,0))</f>
        <v>-1</v>
      </c>
      <c r="AB108" s="4">
        <f>IF(SUM($S108:AA108)&gt;0,IF(AND(O108=1,N108&lt;&gt;1),1,IF(AND(O108=0,N108&lt;&gt;0),-1,0)),IF(AND(O108=1,N108&lt;&gt;1),1,0))</f>
        <v>0</v>
      </c>
      <c r="AC108" s="4">
        <f>IF(SUM($S108:AB108)&gt;0,IF(AND(P108=1,O108&lt;&gt;1),1,IF(AND(P108=0,O108&lt;&gt;0),-1,0)),IF(AND(P108=1,O108&lt;&gt;1),1,0))</f>
        <v>0</v>
      </c>
      <c r="AD108" s="4">
        <f>IF(SUM($S108:AC108)&gt;0,IF(AND(Q108=1,P108&lt;&gt;1),1,IF(AND(Q108=0,P108&lt;&gt;0),-1,0)),IF(AND(Q108=1,P108&lt;&gt;1),1,0))</f>
        <v>0</v>
      </c>
      <c r="AE108" s="4">
        <f>IF(SUM($S108:AD108)&gt;0,IF(AND(R108=1,Q108&lt;&gt;1),1,IF(AND(R108=0,Q108&lt;&gt;0),-1,0)),IF(AND(R108=1,Q108&lt;&gt;1),1,0))</f>
        <v>0</v>
      </c>
      <c r="AF108" s="4">
        <f t="shared" si="79"/>
        <v>1</v>
      </c>
      <c r="AH108" s="4" t="str">
        <f t="shared" si="93"/>
        <v/>
      </c>
      <c r="AI108" s="4" t="str">
        <f t="shared" si="94"/>
        <v/>
      </c>
      <c r="AJ108" s="4" t="str">
        <f t="shared" si="95"/>
        <v/>
      </c>
      <c r="AK108" s="4" t="str">
        <f t="shared" si="96"/>
        <v/>
      </c>
      <c r="AL108" s="4" t="str">
        <f t="shared" si="97"/>
        <v/>
      </c>
      <c r="AM108" s="4" t="str">
        <f t="shared" si="98"/>
        <v/>
      </c>
      <c r="AN108" s="4">
        <f t="shared" si="99"/>
        <v>1140701</v>
      </c>
      <c r="AO108" s="4">
        <f t="shared" si="100"/>
        <v>1150701</v>
      </c>
      <c r="AP108" s="4" t="str">
        <f t="shared" si="101"/>
        <v/>
      </c>
      <c r="AQ108" s="4" t="str">
        <f t="shared" si="102"/>
        <v/>
      </c>
      <c r="AR108" s="4" t="str">
        <f t="shared" si="103"/>
        <v/>
      </c>
      <c r="AS108" s="4" t="str">
        <f t="shared" si="104"/>
        <v/>
      </c>
      <c r="AT108" s="4" t="str">
        <f t="shared" si="80"/>
        <v/>
      </c>
      <c r="AV108" s="4">
        <f>COUNT($AH108:AH108)</f>
        <v>0</v>
      </c>
      <c r="AW108" s="4">
        <f>COUNT($AH108:AI108)</f>
        <v>0</v>
      </c>
      <c r="AX108" s="4">
        <f>COUNT($AH108:AJ108)</f>
        <v>0</v>
      </c>
      <c r="AY108" s="4">
        <f>COUNT($AH108:AK108)</f>
        <v>0</v>
      </c>
      <c r="AZ108" s="4">
        <f>COUNT($AH108:AL108)</f>
        <v>0</v>
      </c>
      <c r="BA108" s="4">
        <f>COUNT($AH108:AM108)</f>
        <v>0</v>
      </c>
      <c r="BB108" s="4">
        <f>COUNT($AH108:AN108)</f>
        <v>1</v>
      </c>
      <c r="BC108" s="4">
        <f>COUNT($AH108:AO108)</f>
        <v>2</v>
      </c>
      <c r="BD108" s="4">
        <f>COUNT($AH108:AP108)</f>
        <v>2</v>
      </c>
      <c r="BE108" s="4">
        <f>COUNT($AH108:AQ108)</f>
        <v>2</v>
      </c>
      <c r="BF108" s="4">
        <f>COUNT($AH108:AR108)</f>
        <v>2</v>
      </c>
      <c r="BG108" s="4">
        <f>COUNT($AH108:AS108)</f>
        <v>2</v>
      </c>
      <c r="BH108" s="4">
        <f t="shared" si="81"/>
        <v>2</v>
      </c>
      <c r="BJ108" s="4">
        <f>IFERROR(HLOOKUP(BJ$1,$AV108:$BG$178,ROWS($AV108:$AV$178),0),"")</f>
        <v>1140701</v>
      </c>
      <c r="BK108" s="4">
        <f>IFERROR(HLOOKUP(BK$1,$AV108:$BH$178,ROWS($AV108:$AV$178),0),"")</f>
        <v>1150701</v>
      </c>
      <c r="BL108" s="4" t="str">
        <f>IFERROR(HLOOKUP(BL$1,$AV108:$BG$178,ROWS($AV108:$AV$178),0),"")</f>
        <v/>
      </c>
      <c r="BM108" s="4" t="str">
        <f>IFERROR(HLOOKUP(BM$1,$AV108:$BH$178,ROWS($AV108:$AV$178),0),"")</f>
        <v/>
      </c>
      <c r="BN108" s="4" t="str">
        <f>IFERROR(HLOOKUP(BN$1,$AV108:$BG$178,ROWS($AV108:$AV$178),0),"")</f>
        <v/>
      </c>
      <c r="BO108" s="4" t="str">
        <f>IFERROR(HLOOKUP(BO$1,$AV108:$BH$178,ROWS($AV108:$AV$178),0),"")</f>
        <v/>
      </c>
      <c r="BT108" s="4" t="str">
        <f t="shared" si="82"/>
        <v>if(Name() == ~VSTTILLERS-BOM~) { includeOK = (DateNum() &gt;= 1140701 AND DateNum() &lt; 1150701); }</v>
      </c>
    </row>
    <row r="109" spans="2:72" x14ac:dyDescent="0.45">
      <c r="B109" s="4" t="str">
        <f>[1]Backtest!$AV28</f>
        <v>Jubilant FoodWorks Ltd.</v>
      </c>
      <c r="C109" s="4" t="str">
        <f>VLOOKUP(B109,Sheet3!$C$3:$G$7520,5,FALSE)</f>
        <v>JUBLFOOD-BOM</v>
      </c>
      <c r="D109" s="4" t="str">
        <f t="shared" si="83"/>
        <v>JUBLFOOD-BOM,</v>
      </c>
      <c r="F109" s="4" t="s">
        <v>20706</v>
      </c>
      <c r="G109" s="4">
        <f t="shared" si="77"/>
        <v>0</v>
      </c>
      <c r="H109" s="4">
        <f t="shared" si="84"/>
        <v>0</v>
      </c>
      <c r="I109" s="4">
        <f t="shared" si="85"/>
        <v>0</v>
      </c>
      <c r="J109" s="4">
        <f t="shared" si="86"/>
        <v>0</v>
      </c>
      <c r="K109" s="4">
        <f t="shared" si="87"/>
        <v>0</v>
      </c>
      <c r="L109" s="4">
        <f t="shared" si="88"/>
        <v>0</v>
      </c>
      <c r="M109" s="4">
        <f t="shared" si="89"/>
        <v>1</v>
      </c>
      <c r="N109" s="4">
        <f t="shared" si="90"/>
        <v>1</v>
      </c>
      <c r="O109" s="4">
        <f t="shared" si="91"/>
        <v>0</v>
      </c>
      <c r="P109" s="4">
        <f t="shared" si="92"/>
        <v>0</v>
      </c>
      <c r="Q109" s="4">
        <f t="shared" si="64"/>
        <v>0</v>
      </c>
      <c r="R109" s="4">
        <f t="shared" si="78"/>
        <v>0</v>
      </c>
      <c r="T109" s="4">
        <f>IF(SUM($S109:S109)&gt;0,IF(AND(G109=1,F109&lt;&gt;1),1,IF(AND(G109=0,F109&lt;&gt;0),-1,0)),IF(AND(G109=1,F109&lt;&gt;1),1,0))</f>
        <v>0</v>
      </c>
      <c r="U109" s="4">
        <f>IF(SUM($S109:T109)&gt;0,IF(AND(H109=1,G109&lt;&gt;1),1,IF(AND(H109=0,G109&lt;&gt;0),-1,0)),IF(AND(H109=1,G109&lt;&gt;1),1,0))</f>
        <v>0</v>
      </c>
      <c r="V109" s="4">
        <f>IF(SUM($S109:U109)&gt;0,IF(AND(I109=1,H109&lt;&gt;1),1,IF(AND(I109=0,H109&lt;&gt;0),-1,0)),IF(AND(I109=1,H109&lt;&gt;1),1,0))</f>
        <v>0</v>
      </c>
      <c r="W109" s="4">
        <f>IF(SUM($S109:V109)&gt;0,IF(AND(J109=1,I109&lt;&gt;1),1,IF(AND(J109=0,I109&lt;&gt;0),-1,0)),IF(AND(J109=1,I109&lt;&gt;1),1,0))</f>
        <v>0</v>
      </c>
      <c r="X109" s="4">
        <f>IF(SUM($S109:W109)&gt;0,IF(AND(K109=1,J109&lt;&gt;1),1,IF(AND(K109=0,J109&lt;&gt;0),-1,0)),IF(AND(K109=1,J109&lt;&gt;1),1,0))</f>
        <v>0</v>
      </c>
      <c r="Y109" s="4">
        <f>IF(SUM($S109:X109)&gt;0,IF(AND(L109=1,K109&lt;&gt;1),1,IF(AND(L109=0,K109&lt;&gt;0),-1,0)),IF(AND(L109=1,K109&lt;&gt;1),1,0))</f>
        <v>0</v>
      </c>
      <c r="Z109" s="4">
        <f>IF(SUM($S109:Y109)&gt;0,IF(AND(M109=1,L109&lt;&gt;1),1,IF(AND(M109=0,L109&lt;&gt;0),-1,0)),IF(AND(M109=1,L109&lt;&gt;1),1,0))</f>
        <v>1</v>
      </c>
      <c r="AA109" s="4">
        <f>IF(SUM($S109:Z109)&gt;0,IF(AND(N109=1,M109&lt;&gt;1),1,IF(AND(N109=0,M109&lt;&gt;0),-1,0)),IF(AND(N109=1,M109&lt;&gt;1),1,0))</f>
        <v>0</v>
      </c>
      <c r="AB109" s="4">
        <f>IF(SUM($S109:AA109)&gt;0,IF(AND(O109=1,N109&lt;&gt;1),1,IF(AND(O109=0,N109&lt;&gt;0),-1,0)),IF(AND(O109=1,N109&lt;&gt;1),1,0))</f>
        <v>-1</v>
      </c>
      <c r="AC109" s="4">
        <f>IF(SUM($S109:AB109)&gt;0,IF(AND(P109=1,O109&lt;&gt;1),1,IF(AND(P109=0,O109&lt;&gt;0),-1,0)),IF(AND(P109=1,O109&lt;&gt;1),1,0))</f>
        <v>0</v>
      </c>
      <c r="AD109" s="4">
        <f>IF(SUM($S109:AC109)&gt;0,IF(AND(Q109=1,P109&lt;&gt;1),1,IF(AND(Q109=0,P109&lt;&gt;0),-1,0)),IF(AND(Q109=1,P109&lt;&gt;1),1,0))</f>
        <v>0</v>
      </c>
      <c r="AE109" s="4">
        <f>IF(SUM($S109:AD109)&gt;0,IF(AND(R109=1,Q109&lt;&gt;1),1,IF(AND(R109=0,Q109&lt;&gt;0),-1,0)),IF(AND(R109=1,Q109&lt;&gt;1),1,0))</f>
        <v>0</v>
      </c>
      <c r="AF109" s="4">
        <f t="shared" si="79"/>
        <v>1</v>
      </c>
      <c r="AH109" s="4" t="str">
        <f t="shared" si="93"/>
        <v/>
      </c>
      <c r="AI109" s="4" t="str">
        <f t="shared" si="94"/>
        <v/>
      </c>
      <c r="AJ109" s="4" t="str">
        <f t="shared" si="95"/>
        <v/>
      </c>
      <c r="AK109" s="4" t="str">
        <f t="shared" si="96"/>
        <v/>
      </c>
      <c r="AL109" s="4" t="str">
        <f t="shared" si="97"/>
        <v/>
      </c>
      <c r="AM109" s="4" t="str">
        <f t="shared" si="98"/>
        <v/>
      </c>
      <c r="AN109" s="4">
        <f t="shared" si="99"/>
        <v>1140701</v>
      </c>
      <c r="AO109" s="4" t="str">
        <f t="shared" si="100"/>
        <v/>
      </c>
      <c r="AP109" s="4">
        <f t="shared" si="101"/>
        <v>1160701</v>
      </c>
      <c r="AQ109" s="4" t="str">
        <f t="shared" si="102"/>
        <v/>
      </c>
      <c r="AR109" s="4" t="str">
        <f t="shared" si="103"/>
        <v/>
      </c>
      <c r="AS109" s="4" t="str">
        <f t="shared" si="104"/>
        <v/>
      </c>
      <c r="AT109" s="4" t="str">
        <f t="shared" si="80"/>
        <v/>
      </c>
      <c r="AV109" s="4">
        <f>COUNT($AH109:AH109)</f>
        <v>0</v>
      </c>
      <c r="AW109" s="4">
        <f>COUNT($AH109:AI109)</f>
        <v>0</v>
      </c>
      <c r="AX109" s="4">
        <f>COUNT($AH109:AJ109)</f>
        <v>0</v>
      </c>
      <c r="AY109" s="4">
        <f>COUNT($AH109:AK109)</f>
        <v>0</v>
      </c>
      <c r="AZ109" s="4">
        <f>COUNT($AH109:AL109)</f>
        <v>0</v>
      </c>
      <c r="BA109" s="4">
        <f>COUNT($AH109:AM109)</f>
        <v>0</v>
      </c>
      <c r="BB109" s="4">
        <f>COUNT($AH109:AN109)</f>
        <v>1</v>
      </c>
      <c r="BC109" s="4">
        <f>COUNT($AH109:AO109)</f>
        <v>1</v>
      </c>
      <c r="BD109" s="4">
        <f>COUNT($AH109:AP109)</f>
        <v>2</v>
      </c>
      <c r="BE109" s="4">
        <f>COUNT($AH109:AQ109)</f>
        <v>2</v>
      </c>
      <c r="BF109" s="4">
        <f>COUNT($AH109:AR109)</f>
        <v>2</v>
      </c>
      <c r="BG109" s="4">
        <f>COUNT($AH109:AS109)</f>
        <v>2</v>
      </c>
      <c r="BH109" s="4">
        <f t="shared" si="81"/>
        <v>2</v>
      </c>
      <c r="BJ109" s="4">
        <f>IFERROR(HLOOKUP(BJ$1,$AV109:$BG$178,ROWS($AV109:$AV$178),0),"")</f>
        <v>1140701</v>
      </c>
      <c r="BK109" s="4">
        <f>IFERROR(HLOOKUP(BK$1,$AV109:$BH$178,ROWS($AV109:$AV$178),0),"")</f>
        <v>1160701</v>
      </c>
      <c r="BL109" s="4" t="str">
        <f>IFERROR(HLOOKUP(BL$1,$AV109:$BG$178,ROWS($AV109:$AV$178),0),"")</f>
        <v/>
      </c>
      <c r="BM109" s="4" t="str">
        <f>IFERROR(HLOOKUP(BM$1,$AV109:$BH$178,ROWS($AV109:$AV$178),0),"")</f>
        <v/>
      </c>
      <c r="BN109" s="4" t="str">
        <f>IFERROR(HLOOKUP(BN$1,$AV109:$BG$178,ROWS($AV109:$AV$178),0),"")</f>
        <v/>
      </c>
      <c r="BO109" s="4" t="str">
        <f>IFERROR(HLOOKUP(BO$1,$AV109:$BH$178,ROWS($AV109:$AV$178),0),"")</f>
        <v/>
      </c>
      <c r="BT109" s="4" t="str">
        <f t="shared" si="82"/>
        <v>if(Name() == ~MARKSANS-BOM~) { includeOK = (DateNum() &gt;= 1140701 AND DateNum() &lt; 1160701); }</v>
      </c>
    </row>
    <row r="110" spans="2:72" x14ac:dyDescent="0.45">
      <c r="B110" s="4" t="str">
        <f>[1]Backtest!$AV29</f>
        <v>Cummins India Ltd.</v>
      </c>
      <c r="C110" s="4" t="str">
        <f>VLOOKUP(B110,Sheet3!$C$3:$G$7520,5,FALSE)</f>
        <v>CUMMINSIND-BOM</v>
      </c>
      <c r="D110" s="4" t="str">
        <f t="shared" si="83"/>
        <v>CUMMINSIND-BOM,</v>
      </c>
      <c r="F110" s="4" t="s">
        <v>20468</v>
      </c>
      <c r="G110" s="4">
        <f t="shared" si="77"/>
        <v>0</v>
      </c>
      <c r="H110" s="4">
        <f t="shared" si="84"/>
        <v>0</v>
      </c>
      <c r="I110" s="4">
        <f t="shared" si="85"/>
        <v>0</v>
      </c>
      <c r="J110" s="4">
        <f t="shared" si="86"/>
        <v>0</v>
      </c>
      <c r="K110" s="4">
        <f t="shared" si="87"/>
        <v>0</v>
      </c>
      <c r="L110" s="4">
        <f t="shared" si="88"/>
        <v>0</v>
      </c>
      <c r="M110" s="4">
        <f t="shared" si="89"/>
        <v>1</v>
      </c>
      <c r="N110" s="4">
        <f t="shared" si="90"/>
        <v>0</v>
      </c>
      <c r="O110" s="4">
        <f t="shared" si="91"/>
        <v>0</v>
      </c>
      <c r="P110" s="4">
        <f t="shared" si="92"/>
        <v>0</v>
      </c>
      <c r="Q110" s="4">
        <f t="shared" si="64"/>
        <v>0</v>
      </c>
      <c r="R110" s="4">
        <f t="shared" si="78"/>
        <v>0</v>
      </c>
      <c r="T110" s="4">
        <f>IF(SUM($S110:S110)&gt;0,IF(AND(G110=1,F110&lt;&gt;1),1,IF(AND(G110=0,F110&lt;&gt;0),-1,0)),IF(AND(G110=1,F110&lt;&gt;1),1,0))</f>
        <v>0</v>
      </c>
      <c r="U110" s="4">
        <f>IF(SUM($S110:T110)&gt;0,IF(AND(H110=1,G110&lt;&gt;1),1,IF(AND(H110=0,G110&lt;&gt;0),-1,0)),IF(AND(H110=1,G110&lt;&gt;1),1,0))</f>
        <v>0</v>
      </c>
      <c r="V110" s="4">
        <f>IF(SUM($S110:U110)&gt;0,IF(AND(I110=1,H110&lt;&gt;1),1,IF(AND(I110=0,H110&lt;&gt;0),-1,0)),IF(AND(I110=1,H110&lt;&gt;1),1,0))</f>
        <v>0</v>
      </c>
      <c r="W110" s="4">
        <f>IF(SUM($S110:V110)&gt;0,IF(AND(J110=1,I110&lt;&gt;1),1,IF(AND(J110=0,I110&lt;&gt;0),-1,0)),IF(AND(J110=1,I110&lt;&gt;1),1,0))</f>
        <v>0</v>
      </c>
      <c r="X110" s="4">
        <f>IF(SUM($S110:W110)&gt;0,IF(AND(K110=1,J110&lt;&gt;1),1,IF(AND(K110=0,J110&lt;&gt;0),-1,0)),IF(AND(K110=1,J110&lt;&gt;1),1,0))</f>
        <v>0</v>
      </c>
      <c r="Y110" s="4">
        <f>IF(SUM($S110:X110)&gt;0,IF(AND(L110=1,K110&lt;&gt;1),1,IF(AND(L110=0,K110&lt;&gt;0),-1,0)),IF(AND(L110=1,K110&lt;&gt;1),1,0))</f>
        <v>0</v>
      </c>
      <c r="Z110" s="4">
        <f>IF(SUM($S110:Y110)&gt;0,IF(AND(M110=1,L110&lt;&gt;1),1,IF(AND(M110=0,L110&lt;&gt;0),-1,0)),IF(AND(M110=1,L110&lt;&gt;1),1,0))</f>
        <v>1</v>
      </c>
      <c r="AA110" s="4">
        <f>IF(SUM($S110:Z110)&gt;0,IF(AND(N110=1,M110&lt;&gt;1),1,IF(AND(N110=0,M110&lt;&gt;0),-1,0)),IF(AND(N110=1,M110&lt;&gt;1),1,0))</f>
        <v>-1</v>
      </c>
      <c r="AB110" s="4">
        <f>IF(SUM($S110:AA110)&gt;0,IF(AND(O110=1,N110&lt;&gt;1),1,IF(AND(O110=0,N110&lt;&gt;0),-1,0)),IF(AND(O110=1,N110&lt;&gt;1),1,0))</f>
        <v>0</v>
      </c>
      <c r="AC110" s="4">
        <f>IF(SUM($S110:AB110)&gt;0,IF(AND(P110=1,O110&lt;&gt;1),1,IF(AND(P110=0,O110&lt;&gt;0),-1,0)),IF(AND(P110=1,O110&lt;&gt;1),1,0))</f>
        <v>0</v>
      </c>
      <c r="AD110" s="4">
        <f>IF(SUM($S110:AC110)&gt;0,IF(AND(Q110=1,P110&lt;&gt;1),1,IF(AND(Q110=0,P110&lt;&gt;0),-1,0)),IF(AND(Q110=1,P110&lt;&gt;1),1,0))</f>
        <v>0</v>
      </c>
      <c r="AE110" s="4">
        <f>IF(SUM($S110:AD110)&gt;0,IF(AND(R110=1,Q110&lt;&gt;1),1,IF(AND(R110=0,Q110&lt;&gt;0),-1,0)),IF(AND(R110=1,Q110&lt;&gt;1),1,0))</f>
        <v>0</v>
      </c>
      <c r="AF110" s="4">
        <f t="shared" si="79"/>
        <v>1</v>
      </c>
      <c r="AH110" s="4" t="str">
        <f t="shared" si="93"/>
        <v/>
      </c>
      <c r="AI110" s="4" t="str">
        <f t="shared" si="94"/>
        <v/>
      </c>
      <c r="AJ110" s="4" t="str">
        <f t="shared" si="95"/>
        <v/>
      </c>
      <c r="AK110" s="4" t="str">
        <f t="shared" si="96"/>
        <v/>
      </c>
      <c r="AL110" s="4" t="str">
        <f t="shared" si="97"/>
        <v/>
      </c>
      <c r="AM110" s="4" t="str">
        <f t="shared" si="98"/>
        <v/>
      </c>
      <c r="AN110" s="4">
        <f t="shared" si="99"/>
        <v>1140701</v>
      </c>
      <c r="AO110" s="4">
        <f t="shared" si="100"/>
        <v>1150701</v>
      </c>
      <c r="AP110" s="4" t="str">
        <f t="shared" si="101"/>
        <v/>
      </c>
      <c r="AQ110" s="4" t="str">
        <f t="shared" si="102"/>
        <v/>
      </c>
      <c r="AR110" s="4" t="str">
        <f t="shared" si="103"/>
        <v/>
      </c>
      <c r="AS110" s="4" t="str">
        <f t="shared" si="104"/>
        <v/>
      </c>
      <c r="AT110" s="4" t="str">
        <f t="shared" si="80"/>
        <v/>
      </c>
      <c r="AV110" s="4">
        <f>COUNT($AH110:AH110)</f>
        <v>0</v>
      </c>
      <c r="AW110" s="4">
        <f>COUNT($AH110:AI110)</f>
        <v>0</v>
      </c>
      <c r="AX110" s="4">
        <f>COUNT($AH110:AJ110)</f>
        <v>0</v>
      </c>
      <c r="AY110" s="4">
        <f>COUNT($AH110:AK110)</f>
        <v>0</v>
      </c>
      <c r="AZ110" s="4">
        <f>COUNT($AH110:AL110)</f>
        <v>0</v>
      </c>
      <c r="BA110" s="4">
        <f>COUNT($AH110:AM110)</f>
        <v>0</v>
      </c>
      <c r="BB110" s="4">
        <f>COUNT($AH110:AN110)</f>
        <v>1</v>
      </c>
      <c r="BC110" s="4">
        <f>COUNT($AH110:AO110)</f>
        <v>2</v>
      </c>
      <c r="BD110" s="4">
        <f>COUNT($AH110:AP110)</f>
        <v>2</v>
      </c>
      <c r="BE110" s="4">
        <f>COUNT($AH110:AQ110)</f>
        <v>2</v>
      </c>
      <c r="BF110" s="4">
        <f>COUNT($AH110:AR110)</f>
        <v>2</v>
      </c>
      <c r="BG110" s="4">
        <f>COUNT($AH110:AS110)</f>
        <v>2</v>
      </c>
      <c r="BH110" s="4">
        <f t="shared" si="81"/>
        <v>2</v>
      </c>
      <c r="BJ110" s="4">
        <f>IFERROR(HLOOKUP(BJ$1,$AV110:$BG$178,ROWS($AV110:$AV$178),0),"")</f>
        <v>1140701</v>
      </c>
      <c r="BK110" s="4">
        <f>IFERROR(HLOOKUP(BK$1,$AV110:$BH$178,ROWS($AV110:$AV$178),0),"")</f>
        <v>1150701</v>
      </c>
      <c r="BL110" s="4" t="str">
        <f>IFERROR(HLOOKUP(BL$1,$AV110:$BG$178,ROWS($AV110:$AV$178),0),"")</f>
        <v/>
      </c>
      <c r="BM110" s="4" t="str">
        <f>IFERROR(HLOOKUP(BM$1,$AV110:$BH$178,ROWS($AV110:$AV$178),0),"")</f>
        <v/>
      </c>
      <c r="BN110" s="4" t="str">
        <f>IFERROR(HLOOKUP(BN$1,$AV110:$BG$178,ROWS($AV110:$AV$178),0),"")</f>
        <v/>
      </c>
      <c r="BO110" s="4" t="str">
        <f>IFERROR(HLOOKUP(BO$1,$AV110:$BH$178,ROWS($AV110:$AV$178),0),"")</f>
        <v/>
      </c>
      <c r="BT110" s="4" t="str">
        <f t="shared" si="82"/>
        <v>if(Name() == ~LAOPALA-BOM~) { includeOK = (DateNum() &gt;= 1140701 AND DateNum() &lt; 1150701); }</v>
      </c>
    </row>
    <row r="111" spans="2:72" x14ac:dyDescent="0.45">
      <c r="B111" s="4" t="str">
        <f>[1]Backtest!$AV30</f>
        <v>Sandur Manganese &amp; Iron Ores Ltd.</v>
      </c>
      <c r="C111" s="4" t="str">
        <f>VLOOKUP(B111,Sheet3!$C$3:$G$7520,5,FALSE)</f>
        <v>SANDUMA-BOM</v>
      </c>
      <c r="D111" s="4" t="str">
        <f t="shared" si="83"/>
        <v>SANDUMA-BOM,</v>
      </c>
      <c r="F111" s="4" t="s">
        <v>17812</v>
      </c>
      <c r="G111" s="4">
        <f t="shared" si="77"/>
        <v>0</v>
      </c>
      <c r="H111" s="4">
        <f t="shared" si="84"/>
        <v>0</v>
      </c>
      <c r="I111" s="4">
        <f t="shared" si="85"/>
        <v>0</v>
      </c>
      <c r="J111" s="4">
        <f t="shared" si="86"/>
        <v>0</v>
      </c>
      <c r="K111" s="4">
        <f t="shared" si="87"/>
        <v>0</v>
      </c>
      <c r="L111" s="4">
        <f t="shared" si="88"/>
        <v>0</v>
      </c>
      <c r="M111" s="4">
        <f t="shared" si="89"/>
        <v>1</v>
      </c>
      <c r="N111" s="4">
        <f t="shared" si="90"/>
        <v>1</v>
      </c>
      <c r="O111" s="4">
        <f t="shared" si="91"/>
        <v>0</v>
      </c>
      <c r="P111" s="4">
        <f t="shared" si="92"/>
        <v>0</v>
      </c>
      <c r="Q111" s="4">
        <f t="shared" si="64"/>
        <v>1</v>
      </c>
      <c r="R111" s="4">
        <f t="shared" si="78"/>
        <v>1</v>
      </c>
      <c r="T111" s="4">
        <f>IF(SUM($S111:S111)&gt;0,IF(AND(G111=1,F111&lt;&gt;1),1,IF(AND(G111=0,F111&lt;&gt;0),-1,0)),IF(AND(G111=1,F111&lt;&gt;1),1,0))</f>
        <v>0</v>
      </c>
      <c r="U111" s="4">
        <f>IF(SUM($S111:T111)&gt;0,IF(AND(H111=1,G111&lt;&gt;1),1,IF(AND(H111=0,G111&lt;&gt;0),-1,0)),IF(AND(H111=1,G111&lt;&gt;1),1,0))</f>
        <v>0</v>
      </c>
      <c r="V111" s="4">
        <f>IF(SUM($S111:U111)&gt;0,IF(AND(I111=1,H111&lt;&gt;1),1,IF(AND(I111=0,H111&lt;&gt;0),-1,0)),IF(AND(I111=1,H111&lt;&gt;1),1,0))</f>
        <v>0</v>
      </c>
      <c r="W111" s="4">
        <f>IF(SUM($S111:V111)&gt;0,IF(AND(J111=1,I111&lt;&gt;1),1,IF(AND(J111=0,I111&lt;&gt;0),-1,0)),IF(AND(J111=1,I111&lt;&gt;1),1,0))</f>
        <v>0</v>
      </c>
      <c r="X111" s="4">
        <f>IF(SUM($S111:W111)&gt;0,IF(AND(K111=1,J111&lt;&gt;1),1,IF(AND(K111=0,J111&lt;&gt;0),-1,0)),IF(AND(K111=1,J111&lt;&gt;1),1,0))</f>
        <v>0</v>
      </c>
      <c r="Y111" s="4">
        <f>IF(SUM($S111:X111)&gt;0,IF(AND(L111=1,K111&lt;&gt;1),1,IF(AND(L111=0,K111&lt;&gt;0),-1,0)),IF(AND(L111=1,K111&lt;&gt;1),1,0))</f>
        <v>0</v>
      </c>
      <c r="Z111" s="4">
        <f>IF(SUM($S111:Y111)&gt;0,IF(AND(M111=1,L111&lt;&gt;1),1,IF(AND(M111=0,L111&lt;&gt;0),-1,0)),IF(AND(M111=1,L111&lt;&gt;1),1,0))</f>
        <v>1</v>
      </c>
      <c r="AA111" s="4">
        <f>IF(SUM($S111:Z111)&gt;0,IF(AND(N111=1,M111&lt;&gt;1),1,IF(AND(N111=0,M111&lt;&gt;0),-1,0)),IF(AND(N111=1,M111&lt;&gt;1),1,0))</f>
        <v>0</v>
      </c>
      <c r="AB111" s="4">
        <f>IF(SUM($S111:AA111)&gt;0,IF(AND(O111=1,N111&lt;&gt;1),1,IF(AND(O111=0,N111&lt;&gt;0),-1,0)),IF(AND(O111=1,N111&lt;&gt;1),1,0))</f>
        <v>-1</v>
      </c>
      <c r="AC111" s="4">
        <f>IF(SUM($S111:AB111)&gt;0,IF(AND(P111=1,O111&lt;&gt;1),1,IF(AND(P111=0,O111&lt;&gt;0),-1,0)),IF(AND(P111=1,O111&lt;&gt;1),1,0))</f>
        <v>0</v>
      </c>
      <c r="AD111" s="4">
        <f>IF(SUM($S111:AC111)&gt;0,IF(AND(Q111=1,P111&lt;&gt;1),1,IF(AND(Q111=0,P111&lt;&gt;0),-1,0)),IF(AND(Q111=1,P111&lt;&gt;1),1,0))</f>
        <v>1</v>
      </c>
      <c r="AE111" s="4">
        <f>IF(SUM($S111:AD111)&gt;0,IF(AND(R111=1,Q111&lt;&gt;1),1,IF(AND(R111=0,Q111&lt;&gt;0),-1,0)),IF(AND(R111=1,Q111&lt;&gt;1),1,0))</f>
        <v>0</v>
      </c>
      <c r="AF111" s="4">
        <f t="shared" si="79"/>
        <v>2</v>
      </c>
      <c r="AH111" s="4" t="str">
        <f t="shared" si="93"/>
        <v/>
      </c>
      <c r="AI111" s="4" t="str">
        <f t="shared" si="94"/>
        <v/>
      </c>
      <c r="AJ111" s="4" t="str">
        <f t="shared" si="95"/>
        <v/>
      </c>
      <c r="AK111" s="4" t="str">
        <f t="shared" si="96"/>
        <v/>
      </c>
      <c r="AL111" s="4" t="str">
        <f t="shared" si="97"/>
        <v/>
      </c>
      <c r="AM111" s="4" t="str">
        <f t="shared" si="98"/>
        <v/>
      </c>
      <c r="AN111" s="4">
        <f t="shared" si="99"/>
        <v>1140701</v>
      </c>
      <c r="AO111" s="4" t="str">
        <f t="shared" si="100"/>
        <v/>
      </c>
      <c r="AP111" s="4">
        <f t="shared" si="101"/>
        <v>1160701</v>
      </c>
      <c r="AQ111" s="4" t="str">
        <f t="shared" si="102"/>
        <v/>
      </c>
      <c r="AR111" s="4">
        <f t="shared" si="103"/>
        <v>1180701</v>
      </c>
      <c r="AS111" s="4" t="str">
        <f t="shared" si="104"/>
        <v/>
      </c>
      <c r="AT111" s="4">
        <f t="shared" si="80"/>
        <v>1200701</v>
      </c>
      <c r="AV111" s="4">
        <f>COUNT($AH111:AH111)</f>
        <v>0</v>
      </c>
      <c r="AW111" s="4">
        <f>COUNT($AH111:AI111)</f>
        <v>0</v>
      </c>
      <c r="AX111" s="4">
        <f>COUNT($AH111:AJ111)</f>
        <v>0</v>
      </c>
      <c r="AY111" s="4">
        <f>COUNT($AH111:AK111)</f>
        <v>0</v>
      </c>
      <c r="AZ111" s="4">
        <f>COUNT($AH111:AL111)</f>
        <v>0</v>
      </c>
      <c r="BA111" s="4">
        <f>COUNT($AH111:AM111)</f>
        <v>0</v>
      </c>
      <c r="BB111" s="4">
        <f>COUNT($AH111:AN111)</f>
        <v>1</v>
      </c>
      <c r="BC111" s="4">
        <f>COUNT($AH111:AO111)</f>
        <v>1</v>
      </c>
      <c r="BD111" s="4">
        <f>COUNT($AH111:AP111)</f>
        <v>2</v>
      </c>
      <c r="BE111" s="4">
        <f>COUNT($AH111:AQ111)</f>
        <v>2</v>
      </c>
      <c r="BF111" s="4">
        <f>COUNT($AH111:AR111)</f>
        <v>3</v>
      </c>
      <c r="BG111" s="4">
        <f>COUNT($AH111:AS111)</f>
        <v>3</v>
      </c>
      <c r="BH111" s="4">
        <f t="shared" si="81"/>
        <v>4</v>
      </c>
      <c r="BJ111" s="4">
        <f>IFERROR(HLOOKUP(BJ$1,$AV111:$BG$178,ROWS($AV111:$AV$178),0),"")</f>
        <v>1140701</v>
      </c>
      <c r="BK111" s="4">
        <f>IFERROR(HLOOKUP(BK$1,$AV111:$BH$178,ROWS($AV111:$AV$178),0),"")</f>
        <v>1160701</v>
      </c>
      <c r="BL111" s="4">
        <f>IFERROR(HLOOKUP(BL$1,$AV111:$BG$178,ROWS($AV111:$AV$178),0),"")</f>
        <v>1180701</v>
      </c>
      <c r="BM111" s="4">
        <f>IFERROR(HLOOKUP(BM$1,$AV111:$BH$178,ROWS($AV111:$AV$178),0),"")</f>
        <v>1200701</v>
      </c>
      <c r="BN111" s="4" t="str">
        <f>IFERROR(HLOOKUP(BN$1,$AV111:$BG$178,ROWS($AV111:$AV$178),0),"")</f>
        <v/>
      </c>
      <c r="BO111" s="4" t="str">
        <f>IFERROR(HLOOKUP(BO$1,$AV111:$BH$178,ROWS($AV111:$AV$178),0),"")</f>
        <v/>
      </c>
      <c r="BT111" s="4" t="str">
        <f t="shared" si="82"/>
        <v>if(Name() == ~ABBOTINDIA-BOM~) { includeOK = (DateNum() &gt;= 1140701 AND DateNum() &lt; 1160701) OR (DateNum() &gt;= 1180701 AND DateNum() &lt; 1200701); }</v>
      </c>
    </row>
    <row r="112" spans="2:72" x14ac:dyDescent="0.45">
      <c r="B112" s="4" t="str">
        <f>[1]Backtest!$AV31</f>
        <v>Jindal Poly Films Ltd.</v>
      </c>
      <c r="C112" s="4" t="str">
        <f>VLOOKUP(B112,Sheet3!$C$3:$G$7520,5,FALSE)</f>
        <v>JINDALPOLY-BOM</v>
      </c>
      <c r="D112" s="4" t="str">
        <f t="shared" si="83"/>
        <v>JINDALPOLY-BOM,</v>
      </c>
      <c r="F112" s="4" t="s">
        <v>18268</v>
      </c>
      <c r="G112" s="4">
        <f t="shared" si="77"/>
        <v>0</v>
      </c>
      <c r="H112" s="4">
        <f t="shared" si="84"/>
        <v>0</v>
      </c>
      <c r="I112" s="4">
        <f t="shared" si="85"/>
        <v>0</v>
      </c>
      <c r="J112" s="4">
        <f t="shared" si="86"/>
        <v>0</v>
      </c>
      <c r="K112" s="4">
        <f t="shared" si="87"/>
        <v>0</v>
      </c>
      <c r="L112" s="4">
        <f t="shared" si="88"/>
        <v>0</v>
      </c>
      <c r="M112" s="4">
        <f t="shared" si="89"/>
        <v>0</v>
      </c>
      <c r="N112" s="4">
        <f t="shared" si="90"/>
        <v>1</v>
      </c>
      <c r="O112" s="4">
        <f t="shared" si="91"/>
        <v>1</v>
      </c>
      <c r="P112" s="4">
        <f t="shared" si="92"/>
        <v>1</v>
      </c>
      <c r="Q112" s="4">
        <f t="shared" si="64"/>
        <v>1</v>
      </c>
      <c r="R112" s="4">
        <f t="shared" si="78"/>
        <v>1</v>
      </c>
      <c r="T112" s="4">
        <f>IF(SUM($S112:S112)&gt;0,IF(AND(G112=1,F112&lt;&gt;1),1,IF(AND(G112=0,F112&lt;&gt;0),-1,0)),IF(AND(G112=1,F112&lt;&gt;1),1,0))</f>
        <v>0</v>
      </c>
      <c r="U112" s="4">
        <f>IF(SUM($S112:T112)&gt;0,IF(AND(H112=1,G112&lt;&gt;1),1,IF(AND(H112=0,G112&lt;&gt;0),-1,0)),IF(AND(H112=1,G112&lt;&gt;1),1,0))</f>
        <v>0</v>
      </c>
      <c r="V112" s="4">
        <f>IF(SUM($S112:U112)&gt;0,IF(AND(I112=1,H112&lt;&gt;1),1,IF(AND(I112=0,H112&lt;&gt;0),-1,0)),IF(AND(I112=1,H112&lt;&gt;1),1,0))</f>
        <v>0</v>
      </c>
      <c r="W112" s="4">
        <f>IF(SUM($S112:V112)&gt;0,IF(AND(J112=1,I112&lt;&gt;1),1,IF(AND(J112=0,I112&lt;&gt;0),-1,0)),IF(AND(J112=1,I112&lt;&gt;1),1,0))</f>
        <v>0</v>
      </c>
      <c r="X112" s="4">
        <f>IF(SUM($S112:W112)&gt;0,IF(AND(K112=1,J112&lt;&gt;1),1,IF(AND(K112=0,J112&lt;&gt;0),-1,0)),IF(AND(K112=1,J112&lt;&gt;1),1,0))</f>
        <v>0</v>
      </c>
      <c r="Y112" s="4">
        <f>IF(SUM($S112:X112)&gt;0,IF(AND(L112=1,K112&lt;&gt;1),1,IF(AND(L112=0,K112&lt;&gt;0),-1,0)),IF(AND(L112=1,K112&lt;&gt;1),1,0))</f>
        <v>0</v>
      </c>
      <c r="Z112" s="4">
        <f>IF(SUM($S112:Y112)&gt;0,IF(AND(M112=1,L112&lt;&gt;1),1,IF(AND(M112=0,L112&lt;&gt;0),-1,0)),IF(AND(M112=1,L112&lt;&gt;1),1,0))</f>
        <v>0</v>
      </c>
      <c r="AA112" s="4">
        <f>IF(SUM($S112:Z112)&gt;0,IF(AND(N112=1,M112&lt;&gt;1),1,IF(AND(N112=0,M112&lt;&gt;0),-1,0)),IF(AND(N112=1,M112&lt;&gt;1),1,0))</f>
        <v>1</v>
      </c>
      <c r="AB112" s="4">
        <f>IF(SUM($S112:AA112)&gt;0,IF(AND(O112=1,N112&lt;&gt;1),1,IF(AND(O112=0,N112&lt;&gt;0),-1,0)),IF(AND(O112=1,N112&lt;&gt;1),1,0))</f>
        <v>0</v>
      </c>
      <c r="AC112" s="4">
        <f>IF(SUM($S112:AB112)&gt;0,IF(AND(P112=1,O112&lt;&gt;1),1,IF(AND(P112=0,O112&lt;&gt;0),-1,0)),IF(AND(P112=1,O112&lt;&gt;1),1,0))</f>
        <v>0</v>
      </c>
      <c r="AD112" s="4">
        <f>IF(SUM($S112:AC112)&gt;0,IF(AND(Q112=1,P112&lt;&gt;1),1,IF(AND(Q112=0,P112&lt;&gt;0),-1,0)),IF(AND(Q112=1,P112&lt;&gt;1),1,0))</f>
        <v>0</v>
      </c>
      <c r="AE112" s="4">
        <f>IF(SUM($S112:AD112)&gt;0,IF(AND(R112=1,Q112&lt;&gt;1),1,IF(AND(R112=0,Q112&lt;&gt;0),-1,0)),IF(AND(R112=1,Q112&lt;&gt;1),1,0))</f>
        <v>0</v>
      </c>
      <c r="AF112" s="4">
        <f t="shared" si="79"/>
        <v>1</v>
      </c>
      <c r="AH112" s="4" t="str">
        <f t="shared" si="93"/>
        <v/>
      </c>
      <c r="AI112" s="4" t="str">
        <f t="shared" si="94"/>
        <v/>
      </c>
      <c r="AJ112" s="4" t="str">
        <f t="shared" si="95"/>
        <v/>
      </c>
      <c r="AK112" s="4" t="str">
        <f t="shared" si="96"/>
        <v/>
      </c>
      <c r="AL112" s="4" t="str">
        <f t="shared" si="97"/>
        <v/>
      </c>
      <c r="AM112" s="4" t="str">
        <f t="shared" si="98"/>
        <v/>
      </c>
      <c r="AN112" s="4" t="str">
        <f t="shared" si="99"/>
        <v/>
      </c>
      <c r="AO112" s="4">
        <f t="shared" si="100"/>
        <v>1150701</v>
      </c>
      <c r="AP112" s="4" t="str">
        <f t="shared" si="101"/>
        <v/>
      </c>
      <c r="AQ112" s="4" t="str">
        <f t="shared" si="102"/>
        <v/>
      </c>
      <c r="AR112" s="4" t="str">
        <f t="shared" si="103"/>
        <v/>
      </c>
      <c r="AS112" s="4" t="str">
        <f t="shared" si="104"/>
        <v/>
      </c>
      <c r="AT112" s="4">
        <f t="shared" si="80"/>
        <v>1200701</v>
      </c>
      <c r="AV112" s="4">
        <f>COUNT($AH112:AH112)</f>
        <v>0</v>
      </c>
      <c r="AW112" s="4">
        <f>COUNT($AH112:AI112)</f>
        <v>0</v>
      </c>
      <c r="AX112" s="4">
        <f>COUNT($AH112:AJ112)</f>
        <v>0</v>
      </c>
      <c r="AY112" s="4">
        <f>COUNT($AH112:AK112)</f>
        <v>0</v>
      </c>
      <c r="AZ112" s="4">
        <f>COUNT($AH112:AL112)</f>
        <v>0</v>
      </c>
      <c r="BA112" s="4">
        <f>COUNT($AH112:AM112)</f>
        <v>0</v>
      </c>
      <c r="BB112" s="4">
        <f>COUNT($AH112:AN112)</f>
        <v>0</v>
      </c>
      <c r="BC112" s="4">
        <f>COUNT($AH112:AO112)</f>
        <v>1</v>
      </c>
      <c r="BD112" s="4">
        <f>COUNT($AH112:AP112)</f>
        <v>1</v>
      </c>
      <c r="BE112" s="4">
        <f>COUNT($AH112:AQ112)</f>
        <v>1</v>
      </c>
      <c r="BF112" s="4">
        <f>COUNT($AH112:AR112)</f>
        <v>1</v>
      </c>
      <c r="BG112" s="4">
        <f>COUNT($AH112:AS112)</f>
        <v>1</v>
      </c>
      <c r="BH112" s="4">
        <f t="shared" si="81"/>
        <v>2</v>
      </c>
      <c r="BJ112" s="4">
        <f>IFERROR(HLOOKUP(BJ$1,$AV112:$BG$178,ROWS($AV112:$AV$178),0),"")</f>
        <v>1150701</v>
      </c>
      <c r="BK112" s="4">
        <f>IFERROR(HLOOKUP(BK$1,$AV112:$BH$178,ROWS($AV112:$AV$178),0),"")</f>
        <v>1200701</v>
      </c>
      <c r="BL112" s="4" t="str">
        <f>IFERROR(HLOOKUP(BL$1,$AV112:$BG$178,ROWS($AV112:$AV$178),0),"")</f>
        <v/>
      </c>
      <c r="BM112" s="4" t="str">
        <f>IFERROR(HLOOKUP(BM$1,$AV112:$BH$178,ROWS($AV112:$AV$178),0),"")</f>
        <v/>
      </c>
      <c r="BN112" s="4" t="str">
        <f>IFERROR(HLOOKUP(BN$1,$AV112:$BG$178,ROWS($AV112:$AV$178),0),"")</f>
        <v/>
      </c>
      <c r="BO112" s="4" t="str">
        <f>IFERROR(HLOOKUP(BO$1,$AV112:$BH$178,ROWS($AV112:$AV$178),0),"")</f>
        <v/>
      </c>
      <c r="BT112" s="4" t="str">
        <f t="shared" si="82"/>
        <v>if(Name() == ~AVANTI-BOM~) { includeOK = (DateNum() &gt;= 1150701 AND DateNum() &lt; 1200701); }</v>
      </c>
    </row>
    <row r="113" spans="1:72" x14ac:dyDescent="0.45">
      <c r="B113" s="4" t="str">
        <f>[1]Backtest!$AV32</f>
        <v>Swaraj Engines Ltd.</v>
      </c>
      <c r="C113" s="4" t="str">
        <f>VLOOKUP(B113,Sheet3!$C$3:$G$7520,5,FALSE)</f>
        <v>SWARAJENG-BOM</v>
      </c>
      <c r="D113" s="4" t="str">
        <f t="shared" si="83"/>
        <v>SWARAJENG-BOM,</v>
      </c>
      <c r="F113" s="4" t="s">
        <v>21998</v>
      </c>
      <c r="G113" s="4">
        <f t="shared" si="77"/>
        <v>0</v>
      </c>
      <c r="H113" s="4">
        <f t="shared" si="84"/>
        <v>0</v>
      </c>
      <c r="I113" s="4">
        <f t="shared" si="85"/>
        <v>0</v>
      </c>
      <c r="J113" s="4">
        <f t="shared" si="86"/>
        <v>0</v>
      </c>
      <c r="K113" s="4">
        <f t="shared" si="87"/>
        <v>0</v>
      </c>
      <c r="L113" s="4">
        <f t="shared" si="88"/>
        <v>0</v>
      </c>
      <c r="M113" s="4">
        <f t="shared" si="89"/>
        <v>0</v>
      </c>
      <c r="N113" s="4">
        <f t="shared" si="90"/>
        <v>1</v>
      </c>
      <c r="O113" s="4">
        <f t="shared" si="91"/>
        <v>0</v>
      </c>
      <c r="P113" s="4">
        <f t="shared" si="92"/>
        <v>0</v>
      </c>
      <c r="Q113" s="4">
        <f t="shared" si="64"/>
        <v>0</v>
      </c>
      <c r="R113" s="4">
        <f t="shared" si="78"/>
        <v>0</v>
      </c>
      <c r="T113" s="4">
        <f>IF(SUM($S113:S113)&gt;0,IF(AND(G113=1,F113&lt;&gt;1),1,IF(AND(G113=0,F113&lt;&gt;0),-1,0)),IF(AND(G113=1,F113&lt;&gt;1),1,0))</f>
        <v>0</v>
      </c>
      <c r="U113" s="4">
        <f>IF(SUM($S113:T113)&gt;0,IF(AND(H113=1,G113&lt;&gt;1),1,IF(AND(H113=0,G113&lt;&gt;0),-1,0)),IF(AND(H113=1,G113&lt;&gt;1),1,0))</f>
        <v>0</v>
      </c>
      <c r="V113" s="4">
        <f>IF(SUM($S113:U113)&gt;0,IF(AND(I113=1,H113&lt;&gt;1),1,IF(AND(I113=0,H113&lt;&gt;0),-1,0)),IF(AND(I113=1,H113&lt;&gt;1),1,0))</f>
        <v>0</v>
      </c>
      <c r="W113" s="4">
        <f>IF(SUM($S113:V113)&gt;0,IF(AND(J113=1,I113&lt;&gt;1),1,IF(AND(J113=0,I113&lt;&gt;0),-1,0)),IF(AND(J113=1,I113&lt;&gt;1),1,0))</f>
        <v>0</v>
      </c>
      <c r="X113" s="4">
        <f>IF(SUM($S113:W113)&gt;0,IF(AND(K113=1,J113&lt;&gt;1),1,IF(AND(K113=0,J113&lt;&gt;0),-1,0)),IF(AND(K113=1,J113&lt;&gt;1),1,0))</f>
        <v>0</v>
      </c>
      <c r="Y113" s="4">
        <f>IF(SUM($S113:X113)&gt;0,IF(AND(L113=1,K113&lt;&gt;1),1,IF(AND(L113=0,K113&lt;&gt;0),-1,0)),IF(AND(L113=1,K113&lt;&gt;1),1,0))</f>
        <v>0</v>
      </c>
      <c r="Z113" s="4">
        <f>IF(SUM($S113:Y113)&gt;0,IF(AND(M113=1,L113&lt;&gt;1),1,IF(AND(M113=0,L113&lt;&gt;0),-1,0)),IF(AND(M113=1,L113&lt;&gt;1),1,0))</f>
        <v>0</v>
      </c>
      <c r="AA113" s="4">
        <f>IF(SUM($S113:Z113)&gt;0,IF(AND(N113=1,M113&lt;&gt;1),1,IF(AND(N113=0,M113&lt;&gt;0),-1,0)),IF(AND(N113=1,M113&lt;&gt;1),1,0))</f>
        <v>1</v>
      </c>
      <c r="AB113" s="4">
        <f>IF(SUM($S113:AA113)&gt;0,IF(AND(O113=1,N113&lt;&gt;1),1,IF(AND(O113=0,N113&lt;&gt;0),-1,0)),IF(AND(O113=1,N113&lt;&gt;1),1,0))</f>
        <v>-1</v>
      </c>
      <c r="AC113" s="4">
        <f>IF(SUM($S113:AB113)&gt;0,IF(AND(P113=1,O113&lt;&gt;1),1,IF(AND(P113=0,O113&lt;&gt;0),-1,0)),IF(AND(P113=1,O113&lt;&gt;1),1,0))</f>
        <v>0</v>
      </c>
      <c r="AD113" s="4">
        <f>IF(SUM($S113:AC113)&gt;0,IF(AND(Q113=1,P113&lt;&gt;1),1,IF(AND(Q113=0,P113&lt;&gt;0),-1,0)),IF(AND(Q113=1,P113&lt;&gt;1),1,0))</f>
        <v>0</v>
      </c>
      <c r="AE113" s="4">
        <f>IF(SUM($S113:AD113)&gt;0,IF(AND(R113=1,Q113&lt;&gt;1),1,IF(AND(R113=0,Q113&lt;&gt;0),-1,0)),IF(AND(R113=1,Q113&lt;&gt;1),1,0))</f>
        <v>0</v>
      </c>
      <c r="AF113" s="4">
        <f t="shared" si="79"/>
        <v>1</v>
      </c>
      <c r="AH113" s="4" t="str">
        <f t="shared" si="93"/>
        <v/>
      </c>
      <c r="AI113" s="4" t="str">
        <f t="shared" si="94"/>
        <v/>
      </c>
      <c r="AJ113" s="4" t="str">
        <f t="shared" si="95"/>
        <v/>
      </c>
      <c r="AK113" s="4" t="str">
        <f t="shared" si="96"/>
        <v/>
      </c>
      <c r="AL113" s="4" t="str">
        <f t="shared" si="97"/>
        <v/>
      </c>
      <c r="AM113" s="4" t="str">
        <f t="shared" si="98"/>
        <v/>
      </c>
      <c r="AN113" s="4" t="str">
        <f t="shared" si="99"/>
        <v/>
      </c>
      <c r="AO113" s="4">
        <f t="shared" si="100"/>
        <v>1150701</v>
      </c>
      <c r="AP113" s="4">
        <f t="shared" si="101"/>
        <v>1160701</v>
      </c>
      <c r="AQ113" s="4" t="str">
        <f t="shared" si="102"/>
        <v/>
      </c>
      <c r="AR113" s="4" t="str">
        <f t="shared" si="103"/>
        <v/>
      </c>
      <c r="AS113" s="4" t="str">
        <f t="shared" si="104"/>
        <v/>
      </c>
      <c r="AT113" s="4" t="str">
        <f t="shared" si="80"/>
        <v/>
      </c>
      <c r="AV113" s="4">
        <f>COUNT($AH113:AH113)</f>
        <v>0</v>
      </c>
      <c r="AW113" s="4">
        <f>COUNT($AH113:AI113)</f>
        <v>0</v>
      </c>
      <c r="AX113" s="4">
        <f>COUNT($AH113:AJ113)</f>
        <v>0</v>
      </c>
      <c r="AY113" s="4">
        <f>COUNT($AH113:AK113)</f>
        <v>0</v>
      </c>
      <c r="AZ113" s="4">
        <f>COUNT($AH113:AL113)</f>
        <v>0</v>
      </c>
      <c r="BA113" s="4">
        <f>COUNT($AH113:AM113)</f>
        <v>0</v>
      </c>
      <c r="BB113" s="4">
        <f>COUNT($AH113:AN113)</f>
        <v>0</v>
      </c>
      <c r="BC113" s="4">
        <f>COUNT($AH113:AO113)</f>
        <v>1</v>
      </c>
      <c r="BD113" s="4">
        <f>COUNT($AH113:AP113)</f>
        <v>2</v>
      </c>
      <c r="BE113" s="4">
        <f>COUNT($AH113:AQ113)</f>
        <v>2</v>
      </c>
      <c r="BF113" s="4">
        <f>COUNT($AH113:AR113)</f>
        <v>2</v>
      </c>
      <c r="BG113" s="4">
        <f>COUNT($AH113:AS113)</f>
        <v>2</v>
      </c>
      <c r="BH113" s="4">
        <f t="shared" si="81"/>
        <v>2</v>
      </c>
      <c r="BJ113" s="4">
        <f>IFERROR(HLOOKUP(BJ$1,$AV113:$BG$178,ROWS($AV113:$AV$178),0),"")</f>
        <v>1150701</v>
      </c>
      <c r="BK113" s="4">
        <f>IFERROR(HLOOKUP(BK$1,$AV113:$BH$178,ROWS($AV113:$AV$178),0),"")</f>
        <v>1160701</v>
      </c>
      <c r="BL113" s="4" t="str">
        <f>IFERROR(HLOOKUP(BL$1,$AV113:$BG$178,ROWS($AV113:$AV$178),0),"")</f>
        <v/>
      </c>
      <c r="BM113" s="4" t="str">
        <f>IFERROR(HLOOKUP(BM$1,$AV113:$BH$178,ROWS($AV113:$AV$178),0),"")</f>
        <v/>
      </c>
      <c r="BN113" s="4" t="str">
        <f>IFERROR(HLOOKUP(BN$1,$AV113:$BG$178,ROWS($AV113:$AV$178),0),"")</f>
        <v/>
      </c>
      <c r="BO113" s="4" t="str">
        <f>IFERROR(HLOOKUP(BO$1,$AV113:$BH$178,ROWS($AV113:$AV$178),0),"")</f>
        <v/>
      </c>
      <c r="BT113" s="4" t="str">
        <f t="shared" si="82"/>
        <v>if(Name() == ~SAGCEM-BOM~) { includeOK = (DateNum() &gt;= 1150701 AND DateNum() &lt; 1160701); }</v>
      </c>
    </row>
    <row r="114" spans="1:72" x14ac:dyDescent="0.45">
      <c r="B114" s="4" t="str">
        <f>[1]Backtest!$AV33</f>
        <v>MOIL Ltd.</v>
      </c>
      <c r="C114" s="4" t="str">
        <f>VLOOKUP(B114,Sheet3!$C$3:$G$7520,5,FALSE)</f>
        <v>MOIL-BOM</v>
      </c>
      <c r="D114" s="4" t="str">
        <f t="shared" si="83"/>
        <v>MOIL-BOM,</v>
      </c>
      <c r="F114" s="4" t="s">
        <v>18236</v>
      </c>
      <c r="G114" s="4">
        <f t="shared" si="77"/>
        <v>0</v>
      </c>
      <c r="H114" s="4">
        <f t="shared" si="84"/>
        <v>0</v>
      </c>
      <c r="I114" s="4">
        <f t="shared" si="85"/>
        <v>0</v>
      </c>
      <c r="J114" s="4">
        <f t="shared" si="86"/>
        <v>0</v>
      </c>
      <c r="K114" s="4">
        <f t="shared" si="87"/>
        <v>0</v>
      </c>
      <c r="L114" s="4">
        <f t="shared" si="88"/>
        <v>0</v>
      </c>
      <c r="M114" s="4">
        <f t="shared" si="89"/>
        <v>0</v>
      </c>
      <c r="N114" s="4">
        <f t="shared" si="90"/>
        <v>1</v>
      </c>
      <c r="O114" s="4">
        <f t="shared" si="91"/>
        <v>1</v>
      </c>
      <c r="P114" s="4">
        <f t="shared" si="92"/>
        <v>0</v>
      </c>
      <c r="Q114" s="4">
        <f t="shared" si="64"/>
        <v>0</v>
      </c>
      <c r="R114" s="4">
        <f t="shared" si="78"/>
        <v>0</v>
      </c>
      <c r="T114" s="4">
        <f>IF(SUM($S114:S114)&gt;0,IF(AND(G114=1,F114&lt;&gt;1),1,IF(AND(G114=0,F114&lt;&gt;0),-1,0)),IF(AND(G114=1,F114&lt;&gt;1),1,0))</f>
        <v>0</v>
      </c>
      <c r="U114" s="4">
        <f>IF(SUM($S114:T114)&gt;0,IF(AND(H114=1,G114&lt;&gt;1),1,IF(AND(H114=0,G114&lt;&gt;0),-1,0)),IF(AND(H114=1,G114&lt;&gt;1),1,0))</f>
        <v>0</v>
      </c>
      <c r="V114" s="4">
        <f>IF(SUM($S114:U114)&gt;0,IF(AND(I114=1,H114&lt;&gt;1),1,IF(AND(I114=0,H114&lt;&gt;0),-1,0)),IF(AND(I114=1,H114&lt;&gt;1),1,0))</f>
        <v>0</v>
      </c>
      <c r="W114" s="4">
        <f>IF(SUM($S114:V114)&gt;0,IF(AND(J114=1,I114&lt;&gt;1),1,IF(AND(J114=0,I114&lt;&gt;0),-1,0)),IF(AND(J114=1,I114&lt;&gt;1),1,0))</f>
        <v>0</v>
      </c>
      <c r="X114" s="4">
        <f>IF(SUM($S114:W114)&gt;0,IF(AND(K114=1,J114&lt;&gt;1),1,IF(AND(K114=0,J114&lt;&gt;0),-1,0)),IF(AND(K114=1,J114&lt;&gt;1),1,0))</f>
        <v>0</v>
      </c>
      <c r="Y114" s="4">
        <f>IF(SUM($S114:X114)&gt;0,IF(AND(L114=1,K114&lt;&gt;1),1,IF(AND(L114=0,K114&lt;&gt;0),-1,0)),IF(AND(L114=1,K114&lt;&gt;1),1,0))</f>
        <v>0</v>
      </c>
      <c r="Z114" s="4">
        <f>IF(SUM($S114:Y114)&gt;0,IF(AND(M114=1,L114&lt;&gt;1),1,IF(AND(M114=0,L114&lt;&gt;0),-1,0)),IF(AND(M114=1,L114&lt;&gt;1),1,0))</f>
        <v>0</v>
      </c>
      <c r="AA114" s="4">
        <f>IF(SUM($S114:Z114)&gt;0,IF(AND(N114=1,M114&lt;&gt;1),1,IF(AND(N114=0,M114&lt;&gt;0),-1,0)),IF(AND(N114=1,M114&lt;&gt;1),1,0))</f>
        <v>1</v>
      </c>
      <c r="AB114" s="4">
        <f>IF(SUM($S114:AA114)&gt;0,IF(AND(O114=1,N114&lt;&gt;1),1,IF(AND(O114=0,N114&lt;&gt;0),-1,0)),IF(AND(O114=1,N114&lt;&gt;1),1,0))</f>
        <v>0</v>
      </c>
      <c r="AC114" s="4">
        <f>IF(SUM($S114:AB114)&gt;0,IF(AND(P114=1,O114&lt;&gt;1),1,IF(AND(P114=0,O114&lt;&gt;0),-1,0)),IF(AND(P114=1,O114&lt;&gt;1),1,0))</f>
        <v>-1</v>
      </c>
      <c r="AD114" s="4">
        <f>IF(SUM($S114:AC114)&gt;0,IF(AND(Q114=1,P114&lt;&gt;1),1,IF(AND(Q114=0,P114&lt;&gt;0),-1,0)),IF(AND(Q114=1,P114&lt;&gt;1),1,0))</f>
        <v>0</v>
      </c>
      <c r="AE114" s="4">
        <f>IF(SUM($S114:AD114)&gt;0,IF(AND(R114=1,Q114&lt;&gt;1),1,IF(AND(R114=0,Q114&lt;&gt;0),-1,0)),IF(AND(R114=1,Q114&lt;&gt;1),1,0))</f>
        <v>0</v>
      </c>
      <c r="AF114" s="4">
        <f t="shared" si="79"/>
        <v>1</v>
      </c>
      <c r="AH114" s="4" t="str">
        <f t="shared" si="93"/>
        <v/>
      </c>
      <c r="AI114" s="4" t="str">
        <f t="shared" si="94"/>
        <v/>
      </c>
      <c r="AJ114" s="4" t="str">
        <f t="shared" si="95"/>
        <v/>
      </c>
      <c r="AK114" s="4" t="str">
        <f t="shared" si="96"/>
        <v/>
      </c>
      <c r="AL114" s="4" t="str">
        <f t="shared" si="97"/>
        <v/>
      </c>
      <c r="AM114" s="4" t="str">
        <f t="shared" si="98"/>
        <v/>
      </c>
      <c r="AN114" s="4" t="str">
        <f t="shared" si="99"/>
        <v/>
      </c>
      <c r="AO114" s="4">
        <f t="shared" si="100"/>
        <v>1150701</v>
      </c>
      <c r="AP114" s="4" t="str">
        <f t="shared" si="101"/>
        <v/>
      </c>
      <c r="AQ114" s="4">
        <f t="shared" si="102"/>
        <v>1170701</v>
      </c>
      <c r="AR114" s="4" t="str">
        <f t="shared" si="103"/>
        <v/>
      </c>
      <c r="AS114" s="4" t="str">
        <f t="shared" si="104"/>
        <v/>
      </c>
      <c r="AT114" s="4" t="str">
        <f t="shared" si="80"/>
        <v/>
      </c>
      <c r="AV114" s="4">
        <f>COUNT($AH114:AH114)</f>
        <v>0</v>
      </c>
      <c r="AW114" s="4">
        <f>COUNT($AH114:AI114)</f>
        <v>0</v>
      </c>
      <c r="AX114" s="4">
        <f>COUNT($AH114:AJ114)</f>
        <v>0</v>
      </c>
      <c r="AY114" s="4">
        <f>COUNT($AH114:AK114)</f>
        <v>0</v>
      </c>
      <c r="AZ114" s="4">
        <f>COUNT($AH114:AL114)</f>
        <v>0</v>
      </c>
      <c r="BA114" s="4">
        <f>COUNT($AH114:AM114)</f>
        <v>0</v>
      </c>
      <c r="BB114" s="4">
        <f>COUNT($AH114:AN114)</f>
        <v>0</v>
      </c>
      <c r="BC114" s="4">
        <f>COUNT($AH114:AO114)</f>
        <v>1</v>
      </c>
      <c r="BD114" s="4">
        <f>COUNT($AH114:AP114)</f>
        <v>1</v>
      </c>
      <c r="BE114" s="4">
        <f>COUNT($AH114:AQ114)</f>
        <v>2</v>
      </c>
      <c r="BF114" s="4">
        <f>COUNT($AH114:AR114)</f>
        <v>2</v>
      </c>
      <c r="BG114" s="4">
        <f>COUNT($AH114:AS114)</f>
        <v>2</v>
      </c>
      <c r="BH114" s="4">
        <f t="shared" si="81"/>
        <v>2</v>
      </c>
      <c r="BJ114" s="4">
        <f>IFERROR(HLOOKUP(BJ$1,$AV114:$BG$178,ROWS($AV114:$AV$178),0),"")</f>
        <v>1150701</v>
      </c>
      <c r="BK114" s="4">
        <f>IFERROR(HLOOKUP(BK$1,$AV114:$BH$178,ROWS($AV114:$AV$178),0),"")</f>
        <v>1170701</v>
      </c>
      <c r="BL114" s="4" t="str">
        <f>IFERROR(HLOOKUP(BL$1,$AV114:$BG$178,ROWS($AV114:$AV$178),0),"")</f>
        <v/>
      </c>
      <c r="BM114" s="4" t="str">
        <f>IFERROR(HLOOKUP(BM$1,$AV114:$BH$178,ROWS($AV114:$AV$178),0),"")</f>
        <v/>
      </c>
      <c r="BN114" s="4" t="str">
        <f>IFERROR(HLOOKUP(BN$1,$AV114:$BG$178,ROWS($AV114:$AV$178),0),"")</f>
        <v/>
      </c>
      <c r="BO114" s="4" t="str">
        <f>IFERROR(HLOOKUP(BO$1,$AV114:$BH$178,ROWS($AV114:$AV$178),0),"")</f>
        <v/>
      </c>
      <c r="BT114" s="4" t="str">
        <f t="shared" si="82"/>
        <v>if(Name() == ~ATULAUTO-BOM~) { includeOK = (DateNum() &gt;= 1150701 AND DateNum() &lt; 1170701); }</v>
      </c>
    </row>
    <row r="115" spans="1:72" x14ac:dyDescent="0.45">
      <c r="B115" s="4" t="str">
        <f>[1]Backtest!$AV34</f>
        <v>Thermax Ltd.</v>
      </c>
      <c r="C115" s="4" t="str">
        <f>VLOOKUP(B115,Sheet3!$C$3:$G$7520,5,FALSE)</f>
        <v>THERMAX-BOM</v>
      </c>
      <c r="D115" s="4" t="str">
        <f t="shared" si="83"/>
        <v>THERMAX-BOM,</v>
      </c>
      <c r="F115" s="4" t="s">
        <v>20364</v>
      </c>
      <c r="G115" s="4">
        <f t="shared" si="77"/>
        <v>0</v>
      </c>
      <c r="H115" s="4">
        <f t="shared" si="84"/>
        <v>0</v>
      </c>
      <c r="I115" s="4">
        <f t="shared" si="85"/>
        <v>0</v>
      </c>
      <c r="J115" s="4">
        <f t="shared" si="86"/>
        <v>0</v>
      </c>
      <c r="K115" s="4">
        <f t="shared" si="87"/>
        <v>0</v>
      </c>
      <c r="L115" s="4">
        <f t="shared" si="88"/>
        <v>0</v>
      </c>
      <c r="M115" s="4">
        <f t="shared" si="89"/>
        <v>0</v>
      </c>
      <c r="N115" s="4">
        <f t="shared" si="90"/>
        <v>1</v>
      </c>
      <c r="O115" s="4">
        <f t="shared" si="91"/>
        <v>1</v>
      </c>
      <c r="P115" s="4">
        <f t="shared" si="92"/>
        <v>0</v>
      </c>
      <c r="Q115" s="4">
        <f t="shared" si="64"/>
        <v>0</v>
      </c>
      <c r="R115" s="4">
        <f t="shared" si="78"/>
        <v>0</v>
      </c>
      <c r="T115" s="4">
        <f>IF(SUM($S115:S115)&gt;0,IF(AND(G115=1,F115&lt;&gt;1),1,IF(AND(G115=0,F115&lt;&gt;0),-1,0)),IF(AND(G115=1,F115&lt;&gt;1),1,0))</f>
        <v>0</v>
      </c>
      <c r="U115" s="4">
        <f>IF(SUM($S115:T115)&gt;0,IF(AND(H115=1,G115&lt;&gt;1),1,IF(AND(H115=0,G115&lt;&gt;0),-1,0)),IF(AND(H115=1,G115&lt;&gt;1),1,0))</f>
        <v>0</v>
      </c>
      <c r="V115" s="4">
        <f>IF(SUM($S115:U115)&gt;0,IF(AND(I115=1,H115&lt;&gt;1),1,IF(AND(I115=0,H115&lt;&gt;0),-1,0)),IF(AND(I115=1,H115&lt;&gt;1),1,0))</f>
        <v>0</v>
      </c>
      <c r="W115" s="4">
        <f>IF(SUM($S115:V115)&gt;0,IF(AND(J115=1,I115&lt;&gt;1),1,IF(AND(J115=0,I115&lt;&gt;0),-1,0)),IF(AND(J115=1,I115&lt;&gt;1),1,0))</f>
        <v>0</v>
      </c>
      <c r="X115" s="4">
        <f>IF(SUM($S115:W115)&gt;0,IF(AND(K115=1,J115&lt;&gt;1),1,IF(AND(K115=0,J115&lt;&gt;0),-1,0)),IF(AND(K115=1,J115&lt;&gt;1),1,0))</f>
        <v>0</v>
      </c>
      <c r="Y115" s="4">
        <f>IF(SUM($S115:X115)&gt;0,IF(AND(L115=1,K115&lt;&gt;1),1,IF(AND(L115=0,K115&lt;&gt;0),-1,0)),IF(AND(L115=1,K115&lt;&gt;1),1,0))</f>
        <v>0</v>
      </c>
      <c r="Z115" s="4">
        <f>IF(SUM($S115:Y115)&gt;0,IF(AND(M115=1,L115&lt;&gt;1),1,IF(AND(M115=0,L115&lt;&gt;0),-1,0)),IF(AND(M115=1,L115&lt;&gt;1),1,0))</f>
        <v>0</v>
      </c>
      <c r="AA115" s="4">
        <f>IF(SUM($S115:Z115)&gt;0,IF(AND(N115=1,M115&lt;&gt;1),1,IF(AND(N115=0,M115&lt;&gt;0),-1,0)),IF(AND(N115=1,M115&lt;&gt;1),1,0))</f>
        <v>1</v>
      </c>
      <c r="AB115" s="4">
        <f>IF(SUM($S115:AA115)&gt;0,IF(AND(O115=1,N115&lt;&gt;1),1,IF(AND(O115=0,N115&lt;&gt;0),-1,0)),IF(AND(O115=1,N115&lt;&gt;1),1,0))</f>
        <v>0</v>
      </c>
      <c r="AC115" s="4">
        <f>IF(SUM($S115:AB115)&gt;0,IF(AND(P115=1,O115&lt;&gt;1),1,IF(AND(P115=0,O115&lt;&gt;0),-1,0)),IF(AND(P115=1,O115&lt;&gt;1),1,0))</f>
        <v>-1</v>
      </c>
      <c r="AD115" s="4">
        <f>IF(SUM($S115:AC115)&gt;0,IF(AND(Q115=1,P115&lt;&gt;1),1,IF(AND(Q115=0,P115&lt;&gt;0),-1,0)),IF(AND(Q115=1,P115&lt;&gt;1),1,0))</f>
        <v>0</v>
      </c>
      <c r="AE115" s="4">
        <f>IF(SUM($S115:AD115)&gt;0,IF(AND(R115=1,Q115&lt;&gt;1),1,IF(AND(R115=0,Q115&lt;&gt;0),-1,0)),IF(AND(R115=1,Q115&lt;&gt;1),1,0))</f>
        <v>0</v>
      </c>
      <c r="AF115" s="4">
        <f t="shared" si="79"/>
        <v>1</v>
      </c>
      <c r="AH115" s="4" t="str">
        <f t="shared" si="93"/>
        <v/>
      </c>
      <c r="AI115" s="4" t="str">
        <f t="shared" si="94"/>
        <v/>
      </c>
      <c r="AJ115" s="4" t="str">
        <f t="shared" si="95"/>
        <v/>
      </c>
      <c r="AK115" s="4" t="str">
        <f t="shared" si="96"/>
        <v/>
      </c>
      <c r="AL115" s="4" t="str">
        <f t="shared" si="97"/>
        <v/>
      </c>
      <c r="AM115" s="4" t="str">
        <f t="shared" si="98"/>
        <v/>
      </c>
      <c r="AN115" s="4" t="str">
        <f t="shared" si="99"/>
        <v/>
      </c>
      <c r="AO115" s="4">
        <f t="shared" si="100"/>
        <v>1150701</v>
      </c>
      <c r="AP115" s="4" t="str">
        <f t="shared" si="101"/>
        <v/>
      </c>
      <c r="AQ115" s="4">
        <f t="shared" si="102"/>
        <v>1170701</v>
      </c>
      <c r="AR115" s="4" t="str">
        <f t="shared" si="103"/>
        <v/>
      </c>
      <c r="AS115" s="4" t="str">
        <f t="shared" si="104"/>
        <v/>
      </c>
      <c r="AT115" s="4" t="str">
        <f t="shared" si="80"/>
        <v/>
      </c>
      <c r="AV115" s="4">
        <f>COUNT($AH115:AH115)</f>
        <v>0</v>
      </c>
      <c r="AW115" s="4">
        <f>COUNT($AH115:AI115)</f>
        <v>0</v>
      </c>
      <c r="AX115" s="4">
        <f>COUNT($AH115:AJ115)</f>
        <v>0</v>
      </c>
      <c r="AY115" s="4">
        <f>COUNT($AH115:AK115)</f>
        <v>0</v>
      </c>
      <c r="AZ115" s="4">
        <f>COUNT($AH115:AL115)</f>
        <v>0</v>
      </c>
      <c r="BA115" s="4">
        <f>COUNT($AH115:AM115)</f>
        <v>0</v>
      </c>
      <c r="BB115" s="4">
        <f>COUNT($AH115:AN115)</f>
        <v>0</v>
      </c>
      <c r="BC115" s="4">
        <f>COUNT($AH115:AO115)</f>
        <v>1</v>
      </c>
      <c r="BD115" s="4">
        <f>COUNT($AH115:AP115)</f>
        <v>1</v>
      </c>
      <c r="BE115" s="4">
        <f>COUNT($AH115:AQ115)</f>
        <v>2</v>
      </c>
      <c r="BF115" s="4">
        <f>COUNT($AH115:AR115)</f>
        <v>2</v>
      </c>
      <c r="BG115" s="4">
        <f>COUNT($AH115:AS115)</f>
        <v>2</v>
      </c>
      <c r="BH115" s="4">
        <f t="shared" si="81"/>
        <v>2</v>
      </c>
      <c r="BJ115" s="4">
        <f>IFERROR(HLOOKUP(BJ$1,$AV115:$BG$178,ROWS($AV115:$AV$178),0),"")</f>
        <v>1150701</v>
      </c>
      <c r="BK115" s="4">
        <f>IFERROR(HLOOKUP(BK$1,$AV115:$BH$178,ROWS($AV115:$AV$178),0),"")</f>
        <v>1170701</v>
      </c>
      <c r="BL115" s="4" t="str">
        <f>IFERROR(HLOOKUP(BL$1,$AV115:$BG$178,ROWS($AV115:$AV$178),0),"")</f>
        <v/>
      </c>
      <c r="BM115" s="4" t="str">
        <f>IFERROR(HLOOKUP(BM$1,$AV115:$BH$178,ROWS($AV115:$AV$178),0),"")</f>
        <v/>
      </c>
      <c r="BN115" s="4" t="str">
        <f>IFERROR(HLOOKUP(BN$1,$AV115:$BG$178,ROWS($AV115:$AV$178),0),"")</f>
        <v/>
      </c>
      <c r="BO115" s="4" t="str">
        <f>IFERROR(HLOOKUP(BO$1,$AV115:$BH$178,ROWS($AV115:$AV$178),0),"")</f>
        <v/>
      </c>
      <c r="BT115" s="4" t="str">
        <f t="shared" si="82"/>
        <v>if(Name() == ~KITEX-BOM~) { includeOK = (DateNum() &gt;= 1150701 AND DateNum() &lt; 1170701); }</v>
      </c>
    </row>
    <row r="116" spans="1:72" x14ac:dyDescent="0.45">
      <c r="B116" s="4" t="str">
        <f>[1]Backtest!$AV35</f>
        <v>Elgi Equipments Ltd.</v>
      </c>
      <c r="C116" s="4" t="str">
        <f>VLOOKUP(B116,Sheet3!$C$3:$G$7520,5,FALSE)</f>
        <v>ELGIEQUIP-BOM</v>
      </c>
      <c r="D116" s="4" t="str">
        <f t="shared" si="83"/>
        <v>ELGIEQUIP-BOM,</v>
      </c>
      <c r="F116" s="4" t="s">
        <v>22494</v>
      </c>
      <c r="G116" s="4">
        <f t="shared" si="77"/>
        <v>0</v>
      </c>
      <c r="H116" s="4">
        <f t="shared" si="84"/>
        <v>0</v>
      </c>
      <c r="I116" s="4">
        <f t="shared" si="85"/>
        <v>0</v>
      </c>
      <c r="J116" s="4">
        <f t="shared" si="86"/>
        <v>0</v>
      </c>
      <c r="K116" s="4">
        <f t="shared" si="87"/>
        <v>0</v>
      </c>
      <c r="L116" s="4">
        <f t="shared" si="88"/>
        <v>0</v>
      </c>
      <c r="M116" s="4">
        <f t="shared" si="89"/>
        <v>0</v>
      </c>
      <c r="N116" s="4">
        <f t="shared" si="90"/>
        <v>1</v>
      </c>
      <c r="O116" s="4">
        <f t="shared" si="91"/>
        <v>0</v>
      </c>
      <c r="P116" s="4">
        <f t="shared" si="92"/>
        <v>1</v>
      </c>
      <c r="Q116" s="4">
        <f t="shared" si="64"/>
        <v>1</v>
      </c>
      <c r="R116" s="4">
        <f t="shared" si="78"/>
        <v>1</v>
      </c>
      <c r="T116" s="4">
        <f>IF(SUM($S116:S116)&gt;0,IF(AND(G116=1,F116&lt;&gt;1),1,IF(AND(G116=0,F116&lt;&gt;0),-1,0)),IF(AND(G116=1,F116&lt;&gt;1),1,0))</f>
        <v>0</v>
      </c>
      <c r="U116" s="4">
        <f>IF(SUM($S116:T116)&gt;0,IF(AND(H116=1,G116&lt;&gt;1),1,IF(AND(H116=0,G116&lt;&gt;0),-1,0)),IF(AND(H116=1,G116&lt;&gt;1),1,0))</f>
        <v>0</v>
      </c>
      <c r="V116" s="4">
        <f>IF(SUM($S116:U116)&gt;0,IF(AND(I116=1,H116&lt;&gt;1),1,IF(AND(I116=0,H116&lt;&gt;0),-1,0)),IF(AND(I116=1,H116&lt;&gt;1),1,0))</f>
        <v>0</v>
      </c>
      <c r="W116" s="4">
        <f>IF(SUM($S116:V116)&gt;0,IF(AND(J116=1,I116&lt;&gt;1),1,IF(AND(J116=0,I116&lt;&gt;0),-1,0)),IF(AND(J116=1,I116&lt;&gt;1),1,0))</f>
        <v>0</v>
      </c>
      <c r="X116" s="4">
        <f>IF(SUM($S116:W116)&gt;0,IF(AND(K116=1,J116&lt;&gt;1),1,IF(AND(K116=0,J116&lt;&gt;0),-1,0)),IF(AND(K116=1,J116&lt;&gt;1),1,0))</f>
        <v>0</v>
      </c>
      <c r="Y116" s="4">
        <f>IF(SUM($S116:X116)&gt;0,IF(AND(L116=1,K116&lt;&gt;1),1,IF(AND(L116=0,K116&lt;&gt;0),-1,0)),IF(AND(L116=1,K116&lt;&gt;1),1,0))</f>
        <v>0</v>
      </c>
      <c r="Z116" s="4">
        <f>IF(SUM($S116:Y116)&gt;0,IF(AND(M116=1,L116&lt;&gt;1),1,IF(AND(M116=0,L116&lt;&gt;0),-1,0)),IF(AND(M116=1,L116&lt;&gt;1),1,0))</f>
        <v>0</v>
      </c>
      <c r="AA116" s="4">
        <f>IF(SUM($S116:Z116)&gt;0,IF(AND(N116=1,M116&lt;&gt;1),1,IF(AND(N116=0,M116&lt;&gt;0),-1,0)),IF(AND(N116=1,M116&lt;&gt;1),1,0))</f>
        <v>1</v>
      </c>
      <c r="AB116" s="4">
        <f>IF(SUM($S116:AA116)&gt;0,IF(AND(O116=1,N116&lt;&gt;1),1,IF(AND(O116=0,N116&lt;&gt;0),-1,0)),IF(AND(O116=1,N116&lt;&gt;1),1,0))</f>
        <v>-1</v>
      </c>
      <c r="AC116" s="4">
        <f>IF(SUM($S116:AB116)&gt;0,IF(AND(P116=1,O116&lt;&gt;1),1,IF(AND(P116=0,O116&lt;&gt;0),-1,0)),IF(AND(P116=1,O116&lt;&gt;1),1,0))</f>
        <v>1</v>
      </c>
      <c r="AD116" s="4">
        <f>IF(SUM($S116:AC116)&gt;0,IF(AND(Q116=1,P116&lt;&gt;1),1,IF(AND(Q116=0,P116&lt;&gt;0),-1,0)),IF(AND(Q116=1,P116&lt;&gt;1),1,0))</f>
        <v>0</v>
      </c>
      <c r="AE116" s="4">
        <f>IF(SUM($S116:AD116)&gt;0,IF(AND(R116=1,Q116&lt;&gt;1),1,IF(AND(R116=0,Q116&lt;&gt;0),-1,0)),IF(AND(R116=1,Q116&lt;&gt;1),1,0))</f>
        <v>0</v>
      </c>
      <c r="AF116" s="4">
        <f t="shared" si="79"/>
        <v>2</v>
      </c>
      <c r="AH116" s="4" t="str">
        <f t="shared" si="93"/>
        <v/>
      </c>
      <c r="AI116" s="4" t="str">
        <f t="shared" si="94"/>
        <v/>
      </c>
      <c r="AJ116" s="4" t="str">
        <f t="shared" si="95"/>
        <v/>
      </c>
      <c r="AK116" s="4" t="str">
        <f t="shared" si="96"/>
        <v/>
      </c>
      <c r="AL116" s="4" t="str">
        <f t="shared" si="97"/>
        <v/>
      </c>
      <c r="AM116" s="4" t="str">
        <f t="shared" si="98"/>
        <v/>
      </c>
      <c r="AN116" s="4" t="str">
        <f t="shared" si="99"/>
        <v/>
      </c>
      <c r="AO116" s="4">
        <f t="shared" si="100"/>
        <v>1150701</v>
      </c>
      <c r="AP116" s="4">
        <f t="shared" si="101"/>
        <v>1160701</v>
      </c>
      <c r="AQ116" s="4">
        <f t="shared" si="102"/>
        <v>1170701</v>
      </c>
      <c r="AR116" s="4" t="str">
        <f t="shared" si="103"/>
        <v/>
      </c>
      <c r="AS116" s="4" t="str">
        <f t="shared" si="104"/>
        <v/>
      </c>
      <c r="AT116" s="4">
        <f t="shared" si="80"/>
        <v>1200701</v>
      </c>
      <c r="AV116" s="4">
        <f>COUNT($AH116:AH116)</f>
        <v>0</v>
      </c>
      <c r="AW116" s="4">
        <f>COUNT($AH116:AI116)</f>
        <v>0</v>
      </c>
      <c r="AX116" s="4">
        <f>COUNT($AH116:AJ116)</f>
        <v>0</v>
      </c>
      <c r="AY116" s="4">
        <f>COUNT($AH116:AK116)</f>
        <v>0</v>
      </c>
      <c r="AZ116" s="4">
        <f>COUNT($AH116:AL116)</f>
        <v>0</v>
      </c>
      <c r="BA116" s="4">
        <f>COUNT($AH116:AM116)</f>
        <v>0</v>
      </c>
      <c r="BB116" s="4">
        <f>COUNT($AH116:AN116)</f>
        <v>0</v>
      </c>
      <c r="BC116" s="4">
        <f>COUNT($AH116:AO116)</f>
        <v>1</v>
      </c>
      <c r="BD116" s="4">
        <f>COUNT($AH116:AP116)</f>
        <v>2</v>
      </c>
      <c r="BE116" s="4">
        <f>COUNT($AH116:AQ116)</f>
        <v>3</v>
      </c>
      <c r="BF116" s="4">
        <f>COUNT($AH116:AR116)</f>
        <v>3</v>
      </c>
      <c r="BG116" s="4">
        <f>COUNT($AH116:AS116)</f>
        <v>3</v>
      </c>
      <c r="BH116" s="4">
        <f t="shared" si="81"/>
        <v>4</v>
      </c>
      <c r="BJ116" s="4">
        <f>IFERROR(HLOOKUP(BJ$1,$AV116:$BG$178,ROWS($AV116:$AV$178),0),"")</f>
        <v>1150701</v>
      </c>
      <c r="BK116" s="4">
        <f>IFERROR(HLOOKUP(BK$1,$AV116:$BH$178,ROWS($AV116:$AV$178),0),"")</f>
        <v>1160701</v>
      </c>
      <c r="BL116" s="4">
        <f>IFERROR(HLOOKUP(BL$1,$AV116:$BG$178,ROWS($AV116:$AV$178),0),"")</f>
        <v>1170701</v>
      </c>
      <c r="BM116" s="4">
        <f>IFERROR(HLOOKUP(BM$1,$AV116:$BH$178,ROWS($AV116:$AV$178),0),"")</f>
        <v>1200701</v>
      </c>
      <c r="BN116" s="4" t="str">
        <f>IFERROR(HLOOKUP(BN$1,$AV116:$BG$178,ROWS($AV116:$AV$178),0),"")</f>
        <v/>
      </c>
      <c r="BO116" s="4" t="str">
        <f>IFERROR(HLOOKUP(BO$1,$AV116:$BH$178,ROWS($AV116:$AV$178),0),"")</f>
        <v/>
      </c>
      <c r="BT116" s="4" t="str">
        <f t="shared" si="82"/>
        <v>if(Name() == ~SONATSOFTW-BOM~) { includeOK = (DateNum() &gt;= 1150701 AND DateNum() &lt; 1160701) OR (DateNum() &gt;= 1170701 AND DateNum() &lt; 1200701); }</v>
      </c>
    </row>
    <row r="117" spans="1:72" x14ac:dyDescent="0.45">
      <c r="B117" s="4" t="str">
        <f>[1]Backtest!$AV36</f>
        <v>Page Industries Ltd.</v>
      </c>
      <c r="C117" s="4" t="str">
        <f>VLOOKUP(B117,Sheet3!$C$3:$G$7520,5,FALSE)</f>
        <v>PAGEIND-BOM</v>
      </c>
      <c r="D117" s="4" t="str">
        <f t="shared" si="83"/>
        <v>PAGEIND-BOM,</v>
      </c>
      <c r="F117" s="4" t="s">
        <v>19894</v>
      </c>
      <c r="G117" s="4">
        <f t="shared" si="77"/>
        <v>0</v>
      </c>
      <c r="H117" s="4">
        <f t="shared" si="84"/>
        <v>0</v>
      </c>
      <c r="I117" s="4">
        <f t="shared" si="85"/>
        <v>0</v>
      </c>
      <c r="J117" s="4">
        <f t="shared" si="86"/>
        <v>0</v>
      </c>
      <c r="K117" s="4">
        <f t="shared" si="87"/>
        <v>0</v>
      </c>
      <c r="L117" s="4">
        <f t="shared" si="88"/>
        <v>0</v>
      </c>
      <c r="M117" s="4">
        <f t="shared" si="89"/>
        <v>0</v>
      </c>
      <c r="N117" s="4">
        <f t="shared" si="90"/>
        <v>1</v>
      </c>
      <c r="O117" s="4">
        <f t="shared" si="91"/>
        <v>1</v>
      </c>
      <c r="P117" s="4">
        <f t="shared" si="92"/>
        <v>0</v>
      </c>
      <c r="Q117" s="4">
        <f t="shared" si="64"/>
        <v>0</v>
      </c>
      <c r="R117" s="4">
        <f t="shared" si="78"/>
        <v>0</v>
      </c>
      <c r="T117" s="4">
        <f>IF(SUM($S117:S117)&gt;0,IF(AND(G117=1,F117&lt;&gt;1),1,IF(AND(G117=0,F117&lt;&gt;0),-1,0)),IF(AND(G117=1,F117&lt;&gt;1),1,0))</f>
        <v>0</v>
      </c>
      <c r="U117" s="4">
        <f>IF(SUM($S117:T117)&gt;0,IF(AND(H117=1,G117&lt;&gt;1),1,IF(AND(H117=0,G117&lt;&gt;0),-1,0)),IF(AND(H117=1,G117&lt;&gt;1),1,0))</f>
        <v>0</v>
      </c>
      <c r="V117" s="4">
        <f>IF(SUM($S117:U117)&gt;0,IF(AND(I117=1,H117&lt;&gt;1),1,IF(AND(I117=0,H117&lt;&gt;0),-1,0)),IF(AND(I117=1,H117&lt;&gt;1),1,0))</f>
        <v>0</v>
      </c>
      <c r="W117" s="4">
        <f>IF(SUM($S117:V117)&gt;0,IF(AND(J117=1,I117&lt;&gt;1),1,IF(AND(J117=0,I117&lt;&gt;0),-1,0)),IF(AND(J117=1,I117&lt;&gt;1),1,0))</f>
        <v>0</v>
      </c>
      <c r="X117" s="4">
        <f>IF(SUM($S117:W117)&gt;0,IF(AND(K117=1,J117&lt;&gt;1),1,IF(AND(K117=0,J117&lt;&gt;0),-1,0)),IF(AND(K117=1,J117&lt;&gt;1),1,0))</f>
        <v>0</v>
      </c>
      <c r="Y117" s="4">
        <f>IF(SUM($S117:X117)&gt;0,IF(AND(L117=1,K117&lt;&gt;1),1,IF(AND(L117=0,K117&lt;&gt;0),-1,0)),IF(AND(L117=1,K117&lt;&gt;1),1,0))</f>
        <v>0</v>
      </c>
      <c r="Z117" s="4">
        <f>IF(SUM($S117:Y117)&gt;0,IF(AND(M117=1,L117&lt;&gt;1),1,IF(AND(M117=0,L117&lt;&gt;0),-1,0)),IF(AND(M117=1,L117&lt;&gt;1),1,0))</f>
        <v>0</v>
      </c>
      <c r="AA117" s="4">
        <f>IF(SUM($S117:Z117)&gt;0,IF(AND(N117=1,M117&lt;&gt;1),1,IF(AND(N117=0,M117&lt;&gt;0),-1,0)),IF(AND(N117=1,M117&lt;&gt;1),1,0))</f>
        <v>1</v>
      </c>
      <c r="AB117" s="4">
        <f>IF(SUM($S117:AA117)&gt;0,IF(AND(O117=1,N117&lt;&gt;1),1,IF(AND(O117=0,N117&lt;&gt;0),-1,0)),IF(AND(O117=1,N117&lt;&gt;1),1,0))</f>
        <v>0</v>
      </c>
      <c r="AC117" s="4">
        <f>IF(SUM($S117:AB117)&gt;0,IF(AND(P117=1,O117&lt;&gt;1),1,IF(AND(P117=0,O117&lt;&gt;0),-1,0)),IF(AND(P117=1,O117&lt;&gt;1),1,0))</f>
        <v>-1</v>
      </c>
      <c r="AD117" s="4">
        <f>IF(SUM($S117:AC117)&gt;0,IF(AND(Q117=1,P117&lt;&gt;1),1,IF(AND(Q117=0,P117&lt;&gt;0),-1,0)),IF(AND(Q117=1,P117&lt;&gt;1),1,0))</f>
        <v>0</v>
      </c>
      <c r="AE117" s="4">
        <f>IF(SUM($S117:AD117)&gt;0,IF(AND(R117=1,Q117&lt;&gt;1),1,IF(AND(R117=0,Q117&lt;&gt;0),-1,0)),IF(AND(R117=1,Q117&lt;&gt;1),1,0))</f>
        <v>0</v>
      </c>
      <c r="AF117" s="4">
        <f t="shared" si="79"/>
        <v>1</v>
      </c>
      <c r="AH117" s="4" t="str">
        <f t="shared" si="93"/>
        <v/>
      </c>
      <c r="AI117" s="4" t="str">
        <f t="shared" si="94"/>
        <v/>
      </c>
      <c r="AJ117" s="4" t="str">
        <f t="shared" si="95"/>
        <v/>
      </c>
      <c r="AK117" s="4" t="str">
        <f t="shared" si="96"/>
        <v/>
      </c>
      <c r="AL117" s="4" t="str">
        <f t="shared" si="97"/>
        <v/>
      </c>
      <c r="AM117" s="4" t="str">
        <f t="shared" si="98"/>
        <v/>
      </c>
      <c r="AN117" s="4" t="str">
        <f t="shared" si="99"/>
        <v/>
      </c>
      <c r="AO117" s="4">
        <f t="shared" si="100"/>
        <v>1150701</v>
      </c>
      <c r="AP117" s="4" t="str">
        <f t="shared" si="101"/>
        <v/>
      </c>
      <c r="AQ117" s="4">
        <f t="shared" si="102"/>
        <v>1170701</v>
      </c>
      <c r="AR117" s="4" t="str">
        <f t="shared" si="103"/>
        <v/>
      </c>
      <c r="AS117" s="4" t="str">
        <f t="shared" si="104"/>
        <v/>
      </c>
      <c r="AT117" s="4" t="str">
        <f t="shared" si="80"/>
        <v/>
      </c>
      <c r="AV117" s="4">
        <f>COUNT($AH117:AH117)</f>
        <v>0</v>
      </c>
      <c r="AW117" s="4">
        <f>COUNT($AH117:AI117)</f>
        <v>0</v>
      </c>
      <c r="AX117" s="4">
        <f>COUNT($AH117:AJ117)</f>
        <v>0</v>
      </c>
      <c r="AY117" s="4">
        <f>COUNT($AH117:AK117)</f>
        <v>0</v>
      </c>
      <c r="AZ117" s="4">
        <f>COUNT($AH117:AL117)</f>
        <v>0</v>
      </c>
      <c r="BA117" s="4">
        <f>COUNT($AH117:AM117)</f>
        <v>0</v>
      </c>
      <c r="BB117" s="4">
        <f>COUNT($AH117:AN117)</f>
        <v>0</v>
      </c>
      <c r="BC117" s="4">
        <f>COUNT($AH117:AO117)</f>
        <v>1</v>
      </c>
      <c r="BD117" s="4">
        <f>COUNT($AH117:AP117)</f>
        <v>1</v>
      </c>
      <c r="BE117" s="4">
        <f>COUNT($AH117:AQ117)</f>
        <v>2</v>
      </c>
      <c r="BF117" s="4">
        <f>COUNT($AH117:AR117)</f>
        <v>2</v>
      </c>
      <c r="BG117" s="4">
        <f>COUNT($AH117:AS117)</f>
        <v>2</v>
      </c>
      <c r="BH117" s="4">
        <f t="shared" si="81"/>
        <v>2</v>
      </c>
      <c r="BJ117" s="4">
        <f>IFERROR(HLOOKUP(BJ$1,$AV117:$BG$178,ROWS($AV117:$AV$178),0),"")</f>
        <v>1150701</v>
      </c>
      <c r="BK117" s="4">
        <f>IFERROR(HLOOKUP(BK$1,$AV117:$BH$178,ROWS($AV117:$AV$178),0),"")</f>
        <v>1170701</v>
      </c>
      <c r="BL117" s="4" t="str">
        <f>IFERROR(HLOOKUP(BL$1,$AV117:$BG$178,ROWS($AV117:$AV$178),0),"")</f>
        <v/>
      </c>
      <c r="BM117" s="4" t="str">
        <f>IFERROR(HLOOKUP(BM$1,$AV117:$BH$178,ROWS($AV117:$AV$178),0),"")</f>
        <v/>
      </c>
      <c r="BN117" s="4" t="str">
        <f>IFERROR(HLOOKUP(BN$1,$AV117:$BG$178,ROWS($AV117:$AV$178),0),"")</f>
        <v/>
      </c>
      <c r="BO117" s="4" t="str">
        <f>IFERROR(HLOOKUP(BO$1,$AV117:$BH$178,ROWS($AV117:$AV$178),0),"")</f>
        <v/>
      </c>
      <c r="BT117" s="4" t="str">
        <f t="shared" si="82"/>
        <v>if(Name() == ~ICIL-BOM~) { includeOK = (DateNum() &gt;= 1150701 AND DateNum() &lt; 1170701); }</v>
      </c>
    </row>
    <row r="118" spans="1:72" x14ac:dyDescent="0.45">
      <c r="B118" s="4" t="str">
        <f>[1]Backtest!$AV37</f>
        <v>Savita Oil Technologies Ltd.</v>
      </c>
      <c r="C118" s="4" t="str">
        <f>VLOOKUP(B118,Sheet3!$C$3:$G$7520,5,FALSE)</f>
        <v>SOTL-BOM</v>
      </c>
      <c r="D118" s="4" t="str">
        <f t="shared" si="83"/>
        <v>SOTL-BOM,</v>
      </c>
      <c r="F118" s="4" t="s">
        <v>23327</v>
      </c>
      <c r="G118" s="4">
        <f t="shared" si="77"/>
        <v>0</v>
      </c>
      <c r="H118" s="4">
        <f t="shared" si="84"/>
        <v>0</v>
      </c>
      <c r="I118" s="4">
        <f t="shared" si="85"/>
        <v>0</v>
      </c>
      <c r="J118" s="4">
        <f t="shared" si="86"/>
        <v>0</v>
      </c>
      <c r="K118" s="4">
        <f t="shared" si="87"/>
        <v>0</v>
      </c>
      <c r="L118" s="4">
        <f t="shared" si="88"/>
        <v>0</v>
      </c>
      <c r="M118" s="4">
        <f t="shared" si="89"/>
        <v>0</v>
      </c>
      <c r="N118" s="4">
        <f t="shared" si="90"/>
        <v>1</v>
      </c>
      <c r="O118" s="4">
        <f t="shared" si="91"/>
        <v>0</v>
      </c>
      <c r="P118" s="4">
        <f t="shared" si="92"/>
        <v>0</v>
      </c>
      <c r="Q118" s="4">
        <f t="shared" si="64"/>
        <v>0</v>
      </c>
      <c r="R118" s="4">
        <f t="shared" si="78"/>
        <v>1</v>
      </c>
      <c r="T118" s="4">
        <f>IF(SUM($S118:S118)&gt;0,IF(AND(G118=1,F118&lt;&gt;1),1,IF(AND(G118=0,F118&lt;&gt;0),-1,0)),IF(AND(G118=1,F118&lt;&gt;1),1,0))</f>
        <v>0</v>
      </c>
      <c r="U118" s="4">
        <f>IF(SUM($S118:T118)&gt;0,IF(AND(H118=1,G118&lt;&gt;1),1,IF(AND(H118=0,G118&lt;&gt;0),-1,0)),IF(AND(H118=1,G118&lt;&gt;1),1,0))</f>
        <v>0</v>
      </c>
      <c r="V118" s="4">
        <f>IF(SUM($S118:U118)&gt;0,IF(AND(I118=1,H118&lt;&gt;1),1,IF(AND(I118=0,H118&lt;&gt;0),-1,0)),IF(AND(I118=1,H118&lt;&gt;1),1,0))</f>
        <v>0</v>
      </c>
      <c r="W118" s="4">
        <f>IF(SUM($S118:V118)&gt;0,IF(AND(J118=1,I118&lt;&gt;1),1,IF(AND(J118=0,I118&lt;&gt;0),-1,0)),IF(AND(J118=1,I118&lt;&gt;1),1,0))</f>
        <v>0</v>
      </c>
      <c r="X118" s="4">
        <f>IF(SUM($S118:W118)&gt;0,IF(AND(K118=1,J118&lt;&gt;1),1,IF(AND(K118=0,J118&lt;&gt;0),-1,0)),IF(AND(K118=1,J118&lt;&gt;1),1,0))</f>
        <v>0</v>
      </c>
      <c r="Y118" s="4">
        <f>IF(SUM($S118:X118)&gt;0,IF(AND(L118=1,K118&lt;&gt;1),1,IF(AND(L118=0,K118&lt;&gt;0),-1,0)),IF(AND(L118=1,K118&lt;&gt;1),1,0))</f>
        <v>0</v>
      </c>
      <c r="Z118" s="4">
        <f>IF(SUM($S118:Y118)&gt;0,IF(AND(M118=1,L118&lt;&gt;1),1,IF(AND(M118=0,L118&lt;&gt;0),-1,0)),IF(AND(M118=1,L118&lt;&gt;1),1,0))</f>
        <v>0</v>
      </c>
      <c r="AA118" s="4">
        <f>IF(SUM($S118:Z118)&gt;0,IF(AND(N118=1,M118&lt;&gt;1),1,IF(AND(N118=0,M118&lt;&gt;0),-1,0)),IF(AND(N118=1,M118&lt;&gt;1),1,0))</f>
        <v>1</v>
      </c>
      <c r="AB118" s="4">
        <f>IF(SUM($S118:AA118)&gt;0,IF(AND(O118=1,N118&lt;&gt;1),1,IF(AND(O118=0,N118&lt;&gt;0),-1,0)),IF(AND(O118=1,N118&lt;&gt;1),1,0))</f>
        <v>-1</v>
      </c>
      <c r="AC118" s="4">
        <f>IF(SUM($S118:AB118)&gt;0,IF(AND(P118=1,O118&lt;&gt;1),1,IF(AND(P118=0,O118&lt;&gt;0),-1,0)),IF(AND(P118=1,O118&lt;&gt;1),1,0))</f>
        <v>0</v>
      </c>
      <c r="AD118" s="4">
        <f>IF(SUM($S118:AC118)&gt;0,IF(AND(Q118=1,P118&lt;&gt;1),1,IF(AND(Q118=0,P118&lt;&gt;0),-1,0)),IF(AND(Q118=1,P118&lt;&gt;1),1,0))</f>
        <v>0</v>
      </c>
      <c r="AE118" s="4">
        <f>IF(SUM($S118:AD118)&gt;0,IF(AND(R118=1,Q118&lt;&gt;1),1,IF(AND(R118=0,Q118&lt;&gt;0),-1,0)),IF(AND(R118=1,Q118&lt;&gt;1),1,0))</f>
        <v>1</v>
      </c>
      <c r="AF118" s="4">
        <f t="shared" si="79"/>
        <v>2</v>
      </c>
      <c r="AH118" s="4" t="str">
        <f t="shared" si="93"/>
        <v/>
      </c>
      <c r="AI118" s="4" t="str">
        <f t="shared" si="94"/>
        <v/>
      </c>
      <c r="AJ118" s="4" t="str">
        <f t="shared" si="95"/>
        <v/>
      </c>
      <c r="AK118" s="4" t="str">
        <f t="shared" si="96"/>
        <v/>
      </c>
      <c r="AL118" s="4" t="str">
        <f t="shared" si="97"/>
        <v/>
      </c>
      <c r="AM118" s="4" t="str">
        <f t="shared" si="98"/>
        <v/>
      </c>
      <c r="AN118" s="4" t="str">
        <f t="shared" si="99"/>
        <v/>
      </c>
      <c r="AO118" s="4">
        <f t="shared" si="100"/>
        <v>1150701</v>
      </c>
      <c r="AP118" s="4">
        <f t="shared" si="101"/>
        <v>1160701</v>
      </c>
      <c r="AQ118" s="4" t="str">
        <f t="shared" si="102"/>
        <v/>
      </c>
      <c r="AR118" s="4" t="str">
        <f t="shared" si="103"/>
        <v/>
      </c>
      <c r="AS118" s="4">
        <f t="shared" si="104"/>
        <v>1190701</v>
      </c>
      <c r="AT118" s="4">
        <f t="shared" si="80"/>
        <v>1200701</v>
      </c>
      <c r="AV118" s="4">
        <f>COUNT($AH118:AH118)</f>
        <v>0</v>
      </c>
      <c r="AW118" s="4">
        <f>COUNT($AH118:AI118)</f>
        <v>0</v>
      </c>
      <c r="AX118" s="4">
        <f>COUNT($AH118:AJ118)</f>
        <v>0</v>
      </c>
      <c r="AY118" s="4">
        <f>COUNT($AH118:AK118)</f>
        <v>0</v>
      </c>
      <c r="AZ118" s="4">
        <f>COUNT($AH118:AL118)</f>
        <v>0</v>
      </c>
      <c r="BA118" s="4">
        <f>COUNT($AH118:AM118)</f>
        <v>0</v>
      </c>
      <c r="BB118" s="4">
        <f>COUNT($AH118:AN118)</f>
        <v>0</v>
      </c>
      <c r="BC118" s="4">
        <f>COUNT($AH118:AO118)</f>
        <v>1</v>
      </c>
      <c r="BD118" s="4">
        <f>COUNT($AH118:AP118)</f>
        <v>2</v>
      </c>
      <c r="BE118" s="4">
        <f>COUNT($AH118:AQ118)</f>
        <v>2</v>
      </c>
      <c r="BF118" s="4">
        <f>COUNT($AH118:AR118)</f>
        <v>2</v>
      </c>
      <c r="BG118" s="4">
        <f>COUNT($AH118:AS118)</f>
        <v>3</v>
      </c>
      <c r="BH118" s="4">
        <f t="shared" si="81"/>
        <v>4</v>
      </c>
      <c r="BJ118" s="4">
        <f>IFERROR(HLOOKUP(BJ$1,$AV118:$BG$178,ROWS($AV118:$AV$178),0),"")</f>
        <v>1150701</v>
      </c>
      <c r="BK118" s="4">
        <f>IFERROR(HLOOKUP(BK$1,$AV118:$BH$178,ROWS($AV118:$AV$178),0),"")</f>
        <v>1160701</v>
      </c>
      <c r="BL118" s="4">
        <f>IFERROR(HLOOKUP(BL$1,$AV118:$BG$178,ROWS($AV118:$AV$178),0),"")</f>
        <v>1190701</v>
      </c>
      <c r="BM118" s="4">
        <f>IFERROR(HLOOKUP(BM$1,$AV118:$BH$178,ROWS($AV118:$AV$178),0),"")</f>
        <v>1200701</v>
      </c>
      <c r="BN118" s="4" t="str">
        <f>IFERROR(HLOOKUP(BN$1,$AV118:$BG$178,ROWS($AV118:$AV$178),0),"")</f>
        <v/>
      </c>
      <c r="BO118" s="4" t="str">
        <f>IFERROR(HLOOKUP(BO$1,$AV118:$BH$178,ROWS($AV118:$AV$178),0),"")</f>
        <v/>
      </c>
      <c r="BT118" s="4" t="str">
        <f t="shared" si="82"/>
        <v>if(Name() == ~VINATIORGA-BOM~) { includeOK = (DateNum() &gt;= 1150701 AND DateNum() &lt; 1160701) OR (DateNum() &gt;= 1190701 AND DateNum() &lt; 1200701); }</v>
      </c>
    </row>
    <row r="119" spans="1:72" x14ac:dyDescent="0.45">
      <c r="B119" s="4" t="str">
        <f>[1]Backtest!$AV38</f>
        <v>DB Corp Ltd.</v>
      </c>
      <c r="C119" s="4" t="str">
        <f>VLOOKUP(B119,Sheet3!$C$3:$G$7520,5,FALSE)</f>
        <v>DBCORP-BOM</v>
      </c>
      <c r="D119" s="4" t="str">
        <f t="shared" si="83"/>
        <v>DBCORP-BOM,</v>
      </c>
      <c r="F119" s="4" t="s">
        <v>21449</v>
      </c>
      <c r="G119" s="4">
        <f t="shared" si="77"/>
        <v>0</v>
      </c>
      <c r="H119" s="4">
        <f t="shared" si="84"/>
        <v>0</v>
      </c>
      <c r="I119" s="4">
        <f t="shared" si="85"/>
        <v>0</v>
      </c>
      <c r="J119" s="4">
        <f t="shared" si="86"/>
        <v>0</v>
      </c>
      <c r="K119" s="4">
        <f t="shared" si="87"/>
        <v>0</v>
      </c>
      <c r="L119" s="4">
        <f t="shared" si="88"/>
        <v>0</v>
      </c>
      <c r="M119" s="4">
        <f t="shared" si="89"/>
        <v>0</v>
      </c>
      <c r="N119" s="4">
        <f t="shared" si="90"/>
        <v>1</v>
      </c>
      <c r="O119" s="4">
        <f t="shared" si="91"/>
        <v>0</v>
      </c>
      <c r="P119" s="4">
        <f t="shared" si="92"/>
        <v>0</v>
      </c>
      <c r="Q119" s="4">
        <f t="shared" si="64"/>
        <v>0</v>
      </c>
      <c r="R119" s="4">
        <f t="shared" si="78"/>
        <v>0</v>
      </c>
      <c r="T119" s="4">
        <f>IF(SUM($S119:S119)&gt;0,IF(AND(G119=1,F119&lt;&gt;1),1,IF(AND(G119=0,F119&lt;&gt;0),-1,0)),IF(AND(G119=1,F119&lt;&gt;1),1,0))</f>
        <v>0</v>
      </c>
      <c r="U119" s="4">
        <f>IF(SUM($S119:T119)&gt;0,IF(AND(H119=1,G119&lt;&gt;1),1,IF(AND(H119=0,G119&lt;&gt;0),-1,0)),IF(AND(H119=1,G119&lt;&gt;1),1,0))</f>
        <v>0</v>
      </c>
      <c r="V119" s="4">
        <f>IF(SUM($S119:U119)&gt;0,IF(AND(I119=1,H119&lt;&gt;1),1,IF(AND(I119=0,H119&lt;&gt;0),-1,0)),IF(AND(I119=1,H119&lt;&gt;1),1,0))</f>
        <v>0</v>
      </c>
      <c r="W119" s="4">
        <f>IF(SUM($S119:V119)&gt;0,IF(AND(J119=1,I119&lt;&gt;1),1,IF(AND(J119=0,I119&lt;&gt;0),-1,0)),IF(AND(J119=1,I119&lt;&gt;1),1,0))</f>
        <v>0</v>
      </c>
      <c r="X119" s="4">
        <f>IF(SUM($S119:W119)&gt;0,IF(AND(K119=1,J119&lt;&gt;1),1,IF(AND(K119=0,J119&lt;&gt;0),-1,0)),IF(AND(K119=1,J119&lt;&gt;1),1,0))</f>
        <v>0</v>
      </c>
      <c r="Y119" s="4">
        <f>IF(SUM($S119:X119)&gt;0,IF(AND(L119=1,K119&lt;&gt;1),1,IF(AND(L119=0,K119&lt;&gt;0),-1,0)),IF(AND(L119=1,K119&lt;&gt;1),1,0))</f>
        <v>0</v>
      </c>
      <c r="Z119" s="4">
        <f>IF(SUM($S119:Y119)&gt;0,IF(AND(M119=1,L119&lt;&gt;1),1,IF(AND(M119=0,L119&lt;&gt;0),-1,0)),IF(AND(M119=1,L119&lt;&gt;1),1,0))</f>
        <v>0</v>
      </c>
      <c r="AA119" s="4">
        <f>IF(SUM($S119:Z119)&gt;0,IF(AND(N119=1,M119&lt;&gt;1),1,IF(AND(N119=0,M119&lt;&gt;0),-1,0)),IF(AND(N119=1,M119&lt;&gt;1),1,0))</f>
        <v>1</v>
      </c>
      <c r="AB119" s="4">
        <f>IF(SUM($S119:AA119)&gt;0,IF(AND(O119=1,N119&lt;&gt;1),1,IF(AND(O119=0,N119&lt;&gt;0),-1,0)),IF(AND(O119=1,N119&lt;&gt;1),1,0))</f>
        <v>-1</v>
      </c>
      <c r="AC119" s="4">
        <f>IF(SUM($S119:AB119)&gt;0,IF(AND(P119=1,O119&lt;&gt;1),1,IF(AND(P119=0,O119&lt;&gt;0),-1,0)),IF(AND(P119=1,O119&lt;&gt;1),1,0))</f>
        <v>0</v>
      </c>
      <c r="AD119" s="4">
        <f>IF(SUM($S119:AC119)&gt;0,IF(AND(Q119=1,P119&lt;&gt;1),1,IF(AND(Q119=0,P119&lt;&gt;0),-1,0)),IF(AND(Q119=1,P119&lt;&gt;1),1,0))</f>
        <v>0</v>
      </c>
      <c r="AE119" s="4">
        <f>IF(SUM($S119:AD119)&gt;0,IF(AND(R119=1,Q119&lt;&gt;1),1,IF(AND(R119=0,Q119&lt;&gt;0),-1,0)),IF(AND(R119=1,Q119&lt;&gt;1),1,0))</f>
        <v>0</v>
      </c>
      <c r="AF119" s="4">
        <f t="shared" si="79"/>
        <v>1</v>
      </c>
      <c r="AH119" s="4" t="str">
        <f t="shared" si="93"/>
        <v/>
      </c>
      <c r="AI119" s="4" t="str">
        <f t="shared" si="94"/>
        <v/>
      </c>
      <c r="AJ119" s="4" t="str">
        <f t="shared" si="95"/>
        <v/>
      </c>
      <c r="AK119" s="4" t="str">
        <f t="shared" si="96"/>
        <v/>
      </c>
      <c r="AL119" s="4" t="str">
        <f t="shared" si="97"/>
        <v/>
      </c>
      <c r="AM119" s="4" t="str">
        <f t="shared" si="98"/>
        <v/>
      </c>
      <c r="AN119" s="4" t="str">
        <f t="shared" si="99"/>
        <v/>
      </c>
      <c r="AO119" s="4">
        <f t="shared" si="100"/>
        <v>1150701</v>
      </c>
      <c r="AP119" s="4">
        <f t="shared" si="101"/>
        <v>1160701</v>
      </c>
      <c r="AQ119" s="4" t="str">
        <f t="shared" si="102"/>
        <v/>
      </c>
      <c r="AR119" s="4" t="str">
        <f t="shared" si="103"/>
        <v/>
      </c>
      <c r="AS119" s="4" t="str">
        <f t="shared" si="104"/>
        <v/>
      </c>
      <c r="AT119" s="4" t="str">
        <f t="shared" si="80"/>
        <v/>
      </c>
      <c r="AV119" s="4">
        <f>COUNT($AH119:AH119)</f>
        <v>0</v>
      </c>
      <c r="AW119" s="4">
        <f>COUNT($AH119:AI119)</f>
        <v>0</v>
      </c>
      <c r="AX119" s="4">
        <f>COUNT($AH119:AJ119)</f>
        <v>0</v>
      </c>
      <c r="AY119" s="4">
        <f>COUNT($AH119:AK119)</f>
        <v>0</v>
      </c>
      <c r="AZ119" s="4">
        <f>COUNT($AH119:AL119)</f>
        <v>0</v>
      </c>
      <c r="BA119" s="4">
        <f>COUNT($AH119:AM119)</f>
        <v>0</v>
      </c>
      <c r="BB119" s="4">
        <f>COUNT($AH119:AN119)</f>
        <v>0</v>
      </c>
      <c r="BC119" s="4">
        <f>COUNT($AH119:AO119)</f>
        <v>1</v>
      </c>
      <c r="BD119" s="4">
        <f>COUNT($AH119:AP119)</f>
        <v>2</v>
      </c>
      <c r="BE119" s="4">
        <f>COUNT($AH119:AQ119)</f>
        <v>2</v>
      </c>
      <c r="BF119" s="4">
        <f>COUNT($AH119:AR119)</f>
        <v>2</v>
      </c>
      <c r="BG119" s="4">
        <f>COUNT($AH119:AS119)</f>
        <v>2</v>
      </c>
      <c r="BH119" s="4">
        <f t="shared" si="81"/>
        <v>2</v>
      </c>
      <c r="BJ119" s="4">
        <f>IFERROR(HLOOKUP(BJ$1,$AV119:$BG$178,ROWS($AV119:$AV$178),0),"")</f>
        <v>1150701</v>
      </c>
      <c r="BK119" s="4">
        <f>IFERROR(HLOOKUP(BK$1,$AV119:$BH$178,ROWS($AV119:$AV$178),0),"")</f>
        <v>1160701</v>
      </c>
      <c r="BL119" s="4" t="str">
        <f>IFERROR(HLOOKUP(BL$1,$AV119:$BG$178,ROWS($AV119:$AV$178),0),"")</f>
        <v/>
      </c>
      <c r="BM119" s="4" t="str">
        <f>IFERROR(HLOOKUP(BM$1,$AV119:$BH$178,ROWS($AV119:$AV$178),0),"")</f>
        <v/>
      </c>
      <c r="BN119" s="4" t="str">
        <f>IFERROR(HLOOKUP(BN$1,$AV119:$BG$178,ROWS($AV119:$AV$178),0),"")</f>
        <v/>
      </c>
      <c r="BO119" s="4" t="str">
        <f>IFERROR(HLOOKUP(BO$1,$AV119:$BH$178,ROWS($AV119:$AV$178),0),"")</f>
        <v/>
      </c>
      <c r="BT119" s="4" t="str">
        <f t="shared" si="82"/>
        <v>if(Name() == ~PIIND-BOM~) { includeOK = (DateNum() &gt;= 1150701 AND DateNum() &lt; 1160701); }</v>
      </c>
    </row>
    <row r="120" spans="1:72" x14ac:dyDescent="0.45">
      <c r="B120" s="4" t="str">
        <f>[1]Backtest!$AV39</f>
        <v>Exide Industries Ltd.</v>
      </c>
      <c r="C120" s="4" t="str">
        <f>VLOOKUP(B120,Sheet3!$C$3:$G$7520,5,FALSE)</f>
        <v>EXIDEIND-BOM</v>
      </c>
      <c r="D120" s="4" t="str">
        <f t="shared" si="83"/>
        <v>EXIDEIND-BOM,</v>
      </c>
      <c r="F120" s="4" t="s">
        <v>23215</v>
      </c>
      <c r="G120" s="4">
        <f t="shared" si="77"/>
        <v>0</v>
      </c>
      <c r="H120" s="4">
        <f t="shared" si="84"/>
        <v>0</v>
      </c>
      <c r="I120" s="4">
        <f t="shared" si="85"/>
        <v>0</v>
      </c>
      <c r="J120" s="4">
        <f t="shared" si="86"/>
        <v>0</v>
      </c>
      <c r="K120" s="4">
        <f t="shared" si="87"/>
        <v>0</v>
      </c>
      <c r="L120" s="4">
        <f t="shared" si="88"/>
        <v>0</v>
      </c>
      <c r="M120" s="4">
        <f t="shared" si="89"/>
        <v>0</v>
      </c>
      <c r="N120" s="4">
        <f t="shared" si="90"/>
        <v>1</v>
      </c>
      <c r="O120" s="4">
        <f t="shared" si="91"/>
        <v>0</v>
      </c>
      <c r="P120" s="4">
        <f t="shared" si="92"/>
        <v>1</v>
      </c>
      <c r="Q120" s="4">
        <f t="shared" si="64"/>
        <v>0</v>
      </c>
      <c r="R120" s="4">
        <f t="shared" si="78"/>
        <v>0</v>
      </c>
      <c r="T120" s="4">
        <f>IF(SUM($S120:S120)&gt;0,IF(AND(G120=1,F120&lt;&gt;1),1,IF(AND(G120=0,F120&lt;&gt;0),-1,0)),IF(AND(G120=1,F120&lt;&gt;1),1,0))</f>
        <v>0</v>
      </c>
      <c r="U120" s="4">
        <f>IF(SUM($S120:T120)&gt;0,IF(AND(H120=1,G120&lt;&gt;1),1,IF(AND(H120=0,G120&lt;&gt;0),-1,0)),IF(AND(H120=1,G120&lt;&gt;1),1,0))</f>
        <v>0</v>
      </c>
      <c r="V120" s="4">
        <f>IF(SUM($S120:U120)&gt;0,IF(AND(I120=1,H120&lt;&gt;1),1,IF(AND(I120=0,H120&lt;&gt;0),-1,0)),IF(AND(I120=1,H120&lt;&gt;1),1,0))</f>
        <v>0</v>
      </c>
      <c r="W120" s="4">
        <f>IF(SUM($S120:V120)&gt;0,IF(AND(J120=1,I120&lt;&gt;1),1,IF(AND(J120=0,I120&lt;&gt;0),-1,0)),IF(AND(J120=1,I120&lt;&gt;1),1,0))</f>
        <v>0</v>
      </c>
      <c r="X120" s="4">
        <f>IF(SUM($S120:W120)&gt;0,IF(AND(K120=1,J120&lt;&gt;1),1,IF(AND(K120=0,J120&lt;&gt;0),-1,0)),IF(AND(K120=1,J120&lt;&gt;1),1,0))</f>
        <v>0</v>
      </c>
      <c r="Y120" s="4">
        <f>IF(SUM($S120:X120)&gt;0,IF(AND(L120=1,K120&lt;&gt;1),1,IF(AND(L120=0,K120&lt;&gt;0),-1,0)),IF(AND(L120=1,K120&lt;&gt;1),1,0))</f>
        <v>0</v>
      </c>
      <c r="Z120" s="4">
        <f>IF(SUM($S120:Y120)&gt;0,IF(AND(M120=1,L120&lt;&gt;1),1,IF(AND(M120=0,L120&lt;&gt;0),-1,0)),IF(AND(M120=1,L120&lt;&gt;1),1,0))</f>
        <v>0</v>
      </c>
      <c r="AA120" s="4">
        <f>IF(SUM($S120:Z120)&gt;0,IF(AND(N120=1,M120&lt;&gt;1),1,IF(AND(N120=0,M120&lt;&gt;0),-1,0)),IF(AND(N120=1,M120&lt;&gt;1),1,0))</f>
        <v>1</v>
      </c>
      <c r="AB120" s="4">
        <f>IF(SUM($S120:AA120)&gt;0,IF(AND(O120=1,N120&lt;&gt;1),1,IF(AND(O120=0,N120&lt;&gt;0),-1,0)),IF(AND(O120=1,N120&lt;&gt;1),1,0))</f>
        <v>-1</v>
      </c>
      <c r="AC120" s="4">
        <f>IF(SUM($S120:AB120)&gt;0,IF(AND(P120=1,O120&lt;&gt;1),1,IF(AND(P120=0,O120&lt;&gt;0),-1,0)),IF(AND(P120=1,O120&lt;&gt;1),1,0))</f>
        <v>1</v>
      </c>
      <c r="AD120" s="4">
        <f>IF(SUM($S120:AC120)&gt;0,IF(AND(Q120=1,P120&lt;&gt;1),1,IF(AND(Q120=0,P120&lt;&gt;0),-1,0)),IF(AND(Q120=1,P120&lt;&gt;1),1,0))</f>
        <v>-1</v>
      </c>
      <c r="AE120" s="4">
        <f>IF(SUM($S120:AD120)&gt;0,IF(AND(R120=1,Q120&lt;&gt;1),1,IF(AND(R120=0,Q120&lt;&gt;0),-1,0)),IF(AND(R120=1,Q120&lt;&gt;1),1,0))</f>
        <v>0</v>
      </c>
      <c r="AF120" s="4">
        <f t="shared" si="79"/>
        <v>2</v>
      </c>
      <c r="AH120" s="4" t="str">
        <f t="shared" si="93"/>
        <v/>
      </c>
      <c r="AI120" s="4" t="str">
        <f t="shared" si="94"/>
        <v/>
      </c>
      <c r="AJ120" s="4" t="str">
        <f t="shared" si="95"/>
        <v/>
      </c>
      <c r="AK120" s="4" t="str">
        <f t="shared" si="96"/>
        <v/>
      </c>
      <c r="AL120" s="4" t="str">
        <f t="shared" si="97"/>
        <v/>
      </c>
      <c r="AM120" s="4" t="str">
        <f t="shared" si="98"/>
        <v/>
      </c>
      <c r="AN120" s="4" t="str">
        <f t="shared" si="99"/>
        <v/>
      </c>
      <c r="AO120" s="4">
        <f t="shared" si="100"/>
        <v>1150701</v>
      </c>
      <c r="AP120" s="4">
        <f t="shared" si="101"/>
        <v>1160701</v>
      </c>
      <c r="AQ120" s="4">
        <f t="shared" si="102"/>
        <v>1170701</v>
      </c>
      <c r="AR120" s="4">
        <f t="shared" si="103"/>
        <v>1180701</v>
      </c>
      <c r="AS120" s="4" t="str">
        <f t="shared" si="104"/>
        <v/>
      </c>
      <c r="AT120" s="4" t="str">
        <f t="shared" si="80"/>
        <v/>
      </c>
      <c r="AV120" s="4">
        <f>COUNT($AH120:AH120)</f>
        <v>0</v>
      </c>
      <c r="AW120" s="4">
        <f>COUNT($AH120:AI120)</f>
        <v>0</v>
      </c>
      <c r="AX120" s="4">
        <f>COUNT($AH120:AJ120)</f>
        <v>0</v>
      </c>
      <c r="AY120" s="4">
        <f>COUNT($AH120:AK120)</f>
        <v>0</v>
      </c>
      <c r="AZ120" s="4">
        <f>COUNT($AH120:AL120)</f>
        <v>0</v>
      </c>
      <c r="BA120" s="4">
        <f>COUNT($AH120:AM120)</f>
        <v>0</v>
      </c>
      <c r="BB120" s="4">
        <f>COUNT($AH120:AN120)</f>
        <v>0</v>
      </c>
      <c r="BC120" s="4">
        <f>COUNT($AH120:AO120)</f>
        <v>1</v>
      </c>
      <c r="BD120" s="4">
        <f>COUNT($AH120:AP120)</f>
        <v>2</v>
      </c>
      <c r="BE120" s="4">
        <f>COUNT($AH120:AQ120)</f>
        <v>3</v>
      </c>
      <c r="BF120" s="4">
        <f>COUNT($AH120:AR120)</f>
        <v>4</v>
      </c>
      <c r="BG120" s="4">
        <f>COUNT($AH120:AS120)</f>
        <v>4</v>
      </c>
      <c r="BH120" s="4">
        <f t="shared" si="81"/>
        <v>4</v>
      </c>
      <c r="BJ120" s="4">
        <f>IFERROR(HLOOKUP(BJ$1,$AV120:$BG$178,ROWS($AV120:$AV$178),0),"")</f>
        <v>1150701</v>
      </c>
      <c r="BK120" s="4">
        <f>IFERROR(HLOOKUP(BK$1,$AV120:$BH$178,ROWS($AV120:$AV$178),0),"")</f>
        <v>1160701</v>
      </c>
      <c r="BL120" s="4">
        <f>IFERROR(HLOOKUP(BL$1,$AV120:$BG$178,ROWS($AV120:$AV$178),0),"")</f>
        <v>1170701</v>
      </c>
      <c r="BM120" s="4">
        <f>IFERROR(HLOOKUP(BM$1,$AV120:$BH$178,ROWS($AV120:$AV$178),0),"")</f>
        <v>1180701</v>
      </c>
      <c r="BN120" s="4" t="str">
        <f>IFERROR(HLOOKUP(BN$1,$AV120:$BG$178,ROWS($AV120:$AV$178),0),"")</f>
        <v/>
      </c>
      <c r="BO120" s="4" t="str">
        <f>IFERROR(HLOOKUP(BO$1,$AV120:$BH$178,ROWS($AV120:$AV$178),0),"")</f>
        <v/>
      </c>
      <c r="BT120" s="4" t="str">
        <f t="shared" si="82"/>
        <v>if(Name() == ~VAKRANGEE-BOM~) { includeOK = (DateNum() &gt;= 1150701 AND DateNum() &lt; 1160701) OR (DateNum() &gt;= 1170701 AND DateNum() &lt; 1180701); }</v>
      </c>
    </row>
    <row r="121" spans="1:72" x14ac:dyDescent="0.45">
      <c r="B121" s="4" t="str">
        <f>[1]Backtest!$AV40</f>
        <v>Polyplex Corporation Ltd.</v>
      </c>
      <c r="C121" s="4" t="str">
        <f>VLOOKUP(B121,Sheet3!$C$3:$G$7520,5,FALSE)</f>
        <v>POLYPLEX-BOM</v>
      </c>
      <c r="D121" s="4" t="str">
        <f t="shared" si="83"/>
        <v>POLYPLEX-BOM,</v>
      </c>
      <c r="F121" s="4" t="s">
        <v>18524</v>
      </c>
      <c r="G121" s="4">
        <f t="shared" si="77"/>
        <v>0</v>
      </c>
      <c r="H121" s="4">
        <f t="shared" si="84"/>
        <v>0</v>
      </c>
      <c r="I121" s="4">
        <f t="shared" si="85"/>
        <v>0</v>
      </c>
      <c r="J121" s="4">
        <f t="shared" si="86"/>
        <v>0</v>
      </c>
      <c r="K121" s="4">
        <f t="shared" si="87"/>
        <v>0</v>
      </c>
      <c r="L121" s="4">
        <f t="shared" si="88"/>
        <v>0</v>
      </c>
      <c r="M121" s="4">
        <f t="shared" si="89"/>
        <v>0</v>
      </c>
      <c r="N121" s="4">
        <f t="shared" si="90"/>
        <v>1</v>
      </c>
      <c r="O121" s="4">
        <f t="shared" si="91"/>
        <v>1</v>
      </c>
      <c r="P121" s="4">
        <f t="shared" si="92"/>
        <v>0</v>
      </c>
      <c r="Q121" s="4">
        <f t="shared" si="64"/>
        <v>0</v>
      </c>
      <c r="R121" s="4">
        <f t="shared" si="78"/>
        <v>0</v>
      </c>
      <c r="T121" s="4">
        <f>IF(SUM($S121:S121)&gt;0,IF(AND(G121=1,F121&lt;&gt;1),1,IF(AND(G121=0,F121&lt;&gt;0),-1,0)),IF(AND(G121=1,F121&lt;&gt;1),1,0))</f>
        <v>0</v>
      </c>
      <c r="U121" s="4">
        <f>IF(SUM($S121:T121)&gt;0,IF(AND(H121=1,G121&lt;&gt;1),1,IF(AND(H121=0,G121&lt;&gt;0),-1,0)),IF(AND(H121=1,G121&lt;&gt;1),1,0))</f>
        <v>0</v>
      </c>
      <c r="V121" s="4">
        <f>IF(SUM($S121:U121)&gt;0,IF(AND(I121=1,H121&lt;&gt;1),1,IF(AND(I121=0,H121&lt;&gt;0),-1,0)),IF(AND(I121=1,H121&lt;&gt;1),1,0))</f>
        <v>0</v>
      </c>
      <c r="W121" s="4">
        <f>IF(SUM($S121:V121)&gt;0,IF(AND(J121=1,I121&lt;&gt;1),1,IF(AND(J121=0,I121&lt;&gt;0),-1,0)),IF(AND(J121=1,I121&lt;&gt;1),1,0))</f>
        <v>0</v>
      </c>
      <c r="X121" s="4">
        <f>IF(SUM($S121:W121)&gt;0,IF(AND(K121=1,J121&lt;&gt;1),1,IF(AND(K121=0,J121&lt;&gt;0),-1,0)),IF(AND(K121=1,J121&lt;&gt;1),1,0))</f>
        <v>0</v>
      </c>
      <c r="Y121" s="4">
        <f>IF(SUM($S121:X121)&gt;0,IF(AND(L121=1,K121&lt;&gt;1),1,IF(AND(L121=0,K121&lt;&gt;0),-1,0)),IF(AND(L121=1,K121&lt;&gt;1),1,0))</f>
        <v>0</v>
      </c>
      <c r="Z121" s="4">
        <f>IF(SUM($S121:Y121)&gt;0,IF(AND(M121=1,L121&lt;&gt;1),1,IF(AND(M121=0,L121&lt;&gt;0),-1,0)),IF(AND(M121=1,L121&lt;&gt;1),1,0))</f>
        <v>0</v>
      </c>
      <c r="AA121" s="4">
        <f>IF(SUM($S121:Z121)&gt;0,IF(AND(N121=1,M121&lt;&gt;1),1,IF(AND(N121=0,M121&lt;&gt;0),-1,0)),IF(AND(N121=1,M121&lt;&gt;1),1,0))</f>
        <v>1</v>
      </c>
      <c r="AB121" s="4">
        <f>IF(SUM($S121:AA121)&gt;0,IF(AND(O121=1,N121&lt;&gt;1),1,IF(AND(O121=0,N121&lt;&gt;0),-1,0)),IF(AND(O121=1,N121&lt;&gt;1),1,0))</f>
        <v>0</v>
      </c>
      <c r="AC121" s="4">
        <f>IF(SUM($S121:AB121)&gt;0,IF(AND(P121=1,O121&lt;&gt;1),1,IF(AND(P121=0,O121&lt;&gt;0),-1,0)),IF(AND(P121=1,O121&lt;&gt;1),1,0))</f>
        <v>-1</v>
      </c>
      <c r="AD121" s="4">
        <f>IF(SUM($S121:AC121)&gt;0,IF(AND(Q121=1,P121&lt;&gt;1),1,IF(AND(Q121=0,P121&lt;&gt;0),-1,0)),IF(AND(Q121=1,P121&lt;&gt;1),1,0))</f>
        <v>0</v>
      </c>
      <c r="AE121" s="4">
        <f>IF(SUM($S121:AD121)&gt;0,IF(AND(R121=1,Q121&lt;&gt;1),1,IF(AND(R121=0,Q121&lt;&gt;0),-1,0)),IF(AND(R121=1,Q121&lt;&gt;1),1,0))</f>
        <v>0</v>
      </c>
      <c r="AF121" s="4">
        <f t="shared" si="79"/>
        <v>1</v>
      </c>
      <c r="AH121" s="4" t="str">
        <f t="shared" si="93"/>
        <v/>
      </c>
      <c r="AI121" s="4" t="str">
        <f t="shared" si="94"/>
        <v/>
      </c>
      <c r="AJ121" s="4" t="str">
        <f t="shared" si="95"/>
        <v/>
      </c>
      <c r="AK121" s="4" t="str">
        <f t="shared" si="96"/>
        <v/>
      </c>
      <c r="AL121" s="4" t="str">
        <f t="shared" si="97"/>
        <v/>
      </c>
      <c r="AM121" s="4" t="str">
        <f t="shared" si="98"/>
        <v/>
      </c>
      <c r="AN121" s="4" t="str">
        <f t="shared" si="99"/>
        <v/>
      </c>
      <c r="AO121" s="4">
        <f t="shared" si="100"/>
        <v>1150701</v>
      </c>
      <c r="AP121" s="4" t="str">
        <f t="shared" si="101"/>
        <v/>
      </c>
      <c r="AQ121" s="4">
        <f t="shared" si="102"/>
        <v>1170701</v>
      </c>
      <c r="AR121" s="4" t="str">
        <f t="shared" si="103"/>
        <v/>
      </c>
      <c r="AS121" s="4" t="str">
        <f t="shared" si="104"/>
        <v/>
      </c>
      <c r="AT121" s="4" t="str">
        <f t="shared" si="80"/>
        <v/>
      </c>
      <c r="AV121" s="4">
        <f>COUNT($AH121:AH121)</f>
        <v>0</v>
      </c>
      <c r="AW121" s="4">
        <f>COUNT($AH121:AI121)</f>
        <v>0</v>
      </c>
      <c r="AX121" s="4">
        <f>COUNT($AH121:AJ121)</f>
        <v>0</v>
      </c>
      <c r="AY121" s="4">
        <f>COUNT($AH121:AK121)</f>
        <v>0</v>
      </c>
      <c r="AZ121" s="4">
        <f>COUNT($AH121:AL121)</f>
        <v>0</v>
      </c>
      <c r="BA121" s="4">
        <f>COUNT($AH121:AM121)</f>
        <v>0</v>
      </c>
      <c r="BB121" s="4">
        <f>COUNT($AH121:AN121)</f>
        <v>0</v>
      </c>
      <c r="BC121" s="4">
        <f>COUNT($AH121:AO121)</f>
        <v>1</v>
      </c>
      <c r="BD121" s="4">
        <f>COUNT($AH121:AP121)</f>
        <v>1</v>
      </c>
      <c r="BE121" s="4">
        <f>COUNT($AH121:AQ121)</f>
        <v>2</v>
      </c>
      <c r="BF121" s="4">
        <f>COUNT($AH121:AR121)</f>
        <v>2</v>
      </c>
      <c r="BG121" s="4">
        <f>COUNT($AH121:AS121)</f>
        <v>2</v>
      </c>
      <c r="BH121" s="4">
        <f t="shared" si="81"/>
        <v>2</v>
      </c>
      <c r="BJ121" s="4">
        <f>IFERROR(HLOOKUP(BJ$1,$AV121:$BG$178,ROWS($AV121:$AV$178),0),"")</f>
        <v>1150701</v>
      </c>
      <c r="BK121" s="4">
        <f>IFERROR(HLOOKUP(BK$1,$AV121:$BH$178,ROWS($AV121:$AV$178),0),"")</f>
        <v>1170701</v>
      </c>
      <c r="BL121" s="4" t="str">
        <f>IFERROR(HLOOKUP(BL$1,$AV121:$BG$178,ROWS($AV121:$AV$178),0),"")</f>
        <v/>
      </c>
      <c r="BM121" s="4" t="str">
        <f>IFERROR(HLOOKUP(BM$1,$AV121:$BH$178,ROWS($AV121:$AV$178),0),"")</f>
        <v/>
      </c>
      <c r="BN121" s="4" t="str">
        <f>IFERROR(HLOOKUP(BN$1,$AV121:$BG$178,ROWS($AV121:$AV$178),0),"")</f>
        <v/>
      </c>
      <c r="BO121" s="4" t="str">
        <f>IFERROR(HLOOKUP(BO$1,$AV121:$BH$178,ROWS($AV121:$AV$178),0),"")</f>
        <v/>
      </c>
      <c r="BT121" s="4" t="str">
        <f t="shared" si="82"/>
        <v>if(Name() == ~BBTC-BOM~) { includeOK = (DateNum() &gt;= 1150701 AND DateNum() &lt; 1170701); }</v>
      </c>
    </row>
    <row r="122" spans="1:72" x14ac:dyDescent="0.45">
      <c r="B122" s="4" t="str">
        <f>[1]Backtest!$AV41</f>
        <v>Spicejet Ltd.</v>
      </c>
      <c r="C122" s="4" t="str">
        <f>VLOOKUP(B122,Sheet3!$C$3:$G$7520,5,FALSE)</f>
        <v>SPICEJET-BOM</v>
      </c>
      <c r="D122" s="4" t="str">
        <f t="shared" si="83"/>
        <v>SPICEJET-BOM,</v>
      </c>
      <c r="F122" s="4" t="s">
        <v>18637</v>
      </c>
      <c r="G122" s="4">
        <f t="shared" si="77"/>
        <v>0</v>
      </c>
      <c r="H122" s="4">
        <f t="shared" si="84"/>
        <v>0</v>
      </c>
      <c r="I122" s="4">
        <f t="shared" si="85"/>
        <v>0</v>
      </c>
      <c r="J122" s="4">
        <f t="shared" si="86"/>
        <v>0</v>
      </c>
      <c r="K122" s="4">
        <f t="shared" si="87"/>
        <v>0</v>
      </c>
      <c r="L122" s="4">
        <f t="shared" si="88"/>
        <v>0</v>
      </c>
      <c r="M122" s="4">
        <f t="shared" si="89"/>
        <v>0</v>
      </c>
      <c r="N122" s="4">
        <f t="shared" si="90"/>
        <v>1</v>
      </c>
      <c r="O122" s="4">
        <f t="shared" si="91"/>
        <v>0</v>
      </c>
      <c r="P122" s="4">
        <f t="shared" si="92"/>
        <v>0</v>
      </c>
      <c r="Q122" s="4">
        <f t="shared" si="64"/>
        <v>0</v>
      </c>
      <c r="R122" s="4">
        <f t="shared" si="78"/>
        <v>0</v>
      </c>
      <c r="T122" s="4">
        <f>IF(SUM($S122:S122)&gt;0,IF(AND(G122=1,F122&lt;&gt;1),1,IF(AND(G122=0,F122&lt;&gt;0),-1,0)),IF(AND(G122=1,F122&lt;&gt;1),1,0))</f>
        <v>0</v>
      </c>
      <c r="U122" s="4">
        <f>IF(SUM($S122:T122)&gt;0,IF(AND(H122=1,G122&lt;&gt;1),1,IF(AND(H122=0,G122&lt;&gt;0),-1,0)),IF(AND(H122=1,G122&lt;&gt;1),1,0))</f>
        <v>0</v>
      </c>
      <c r="V122" s="4">
        <f>IF(SUM($S122:U122)&gt;0,IF(AND(I122=1,H122&lt;&gt;1),1,IF(AND(I122=0,H122&lt;&gt;0),-1,0)),IF(AND(I122=1,H122&lt;&gt;1),1,0))</f>
        <v>0</v>
      </c>
      <c r="W122" s="4">
        <f>IF(SUM($S122:V122)&gt;0,IF(AND(J122=1,I122&lt;&gt;1),1,IF(AND(J122=0,I122&lt;&gt;0),-1,0)),IF(AND(J122=1,I122&lt;&gt;1),1,0))</f>
        <v>0</v>
      </c>
      <c r="X122" s="4">
        <f>IF(SUM($S122:W122)&gt;0,IF(AND(K122=1,J122&lt;&gt;1),1,IF(AND(K122=0,J122&lt;&gt;0),-1,0)),IF(AND(K122=1,J122&lt;&gt;1),1,0))</f>
        <v>0</v>
      </c>
      <c r="Y122" s="4">
        <f>IF(SUM($S122:X122)&gt;0,IF(AND(L122=1,K122&lt;&gt;1),1,IF(AND(L122=0,K122&lt;&gt;0),-1,0)),IF(AND(L122=1,K122&lt;&gt;1),1,0))</f>
        <v>0</v>
      </c>
      <c r="Z122" s="4">
        <f>IF(SUM($S122:Y122)&gt;0,IF(AND(M122=1,L122&lt;&gt;1),1,IF(AND(M122=0,L122&lt;&gt;0),-1,0)),IF(AND(M122=1,L122&lt;&gt;1),1,0))</f>
        <v>0</v>
      </c>
      <c r="AA122" s="4">
        <f>IF(SUM($S122:Z122)&gt;0,IF(AND(N122=1,M122&lt;&gt;1),1,IF(AND(N122=0,M122&lt;&gt;0),-1,0)),IF(AND(N122=1,M122&lt;&gt;1),1,0))</f>
        <v>1</v>
      </c>
      <c r="AB122" s="4">
        <f>IF(SUM($S122:AA122)&gt;0,IF(AND(O122=1,N122&lt;&gt;1),1,IF(AND(O122=0,N122&lt;&gt;0),-1,0)),IF(AND(O122=1,N122&lt;&gt;1),1,0))</f>
        <v>-1</v>
      </c>
      <c r="AC122" s="4">
        <f>IF(SUM($S122:AB122)&gt;0,IF(AND(P122=1,O122&lt;&gt;1),1,IF(AND(P122=0,O122&lt;&gt;0),-1,0)),IF(AND(P122=1,O122&lt;&gt;1),1,0))</f>
        <v>0</v>
      </c>
      <c r="AD122" s="4">
        <f>IF(SUM($S122:AC122)&gt;0,IF(AND(Q122=1,P122&lt;&gt;1),1,IF(AND(Q122=0,P122&lt;&gt;0),-1,0)),IF(AND(Q122=1,P122&lt;&gt;1),1,0))</f>
        <v>0</v>
      </c>
      <c r="AE122" s="4">
        <f>IF(SUM($S122:AD122)&gt;0,IF(AND(R122=1,Q122&lt;&gt;1),1,IF(AND(R122=0,Q122&lt;&gt;0),-1,0)),IF(AND(R122=1,Q122&lt;&gt;1),1,0))</f>
        <v>0</v>
      </c>
      <c r="AF122" s="4">
        <f t="shared" si="79"/>
        <v>1</v>
      </c>
      <c r="AH122" s="4" t="str">
        <f t="shared" si="93"/>
        <v/>
      </c>
      <c r="AI122" s="4" t="str">
        <f t="shared" si="94"/>
        <v/>
      </c>
      <c r="AJ122" s="4" t="str">
        <f t="shared" si="95"/>
        <v/>
      </c>
      <c r="AK122" s="4" t="str">
        <f t="shared" si="96"/>
        <v/>
      </c>
      <c r="AL122" s="4" t="str">
        <f t="shared" si="97"/>
        <v/>
      </c>
      <c r="AM122" s="4" t="str">
        <f t="shared" si="98"/>
        <v/>
      </c>
      <c r="AN122" s="4" t="str">
        <f t="shared" si="99"/>
        <v/>
      </c>
      <c r="AO122" s="4">
        <f t="shared" si="100"/>
        <v>1150701</v>
      </c>
      <c r="AP122" s="4">
        <f t="shared" si="101"/>
        <v>1160701</v>
      </c>
      <c r="AQ122" s="4" t="str">
        <f t="shared" si="102"/>
        <v/>
      </c>
      <c r="AR122" s="4" t="str">
        <f t="shared" si="103"/>
        <v/>
      </c>
      <c r="AS122" s="4" t="str">
        <f t="shared" si="104"/>
        <v/>
      </c>
      <c r="AT122" s="4" t="str">
        <f t="shared" si="80"/>
        <v/>
      </c>
      <c r="AV122" s="4">
        <f>COUNT($AH122:AH122)</f>
        <v>0</v>
      </c>
      <c r="AW122" s="4">
        <f>COUNT($AH122:AI122)</f>
        <v>0</v>
      </c>
      <c r="AX122" s="4">
        <f>COUNT($AH122:AJ122)</f>
        <v>0</v>
      </c>
      <c r="AY122" s="4">
        <f>COUNT($AH122:AK122)</f>
        <v>0</v>
      </c>
      <c r="AZ122" s="4">
        <f>COUNT($AH122:AL122)</f>
        <v>0</v>
      </c>
      <c r="BA122" s="4">
        <f>COUNT($AH122:AM122)</f>
        <v>0</v>
      </c>
      <c r="BB122" s="4">
        <f>COUNT($AH122:AN122)</f>
        <v>0</v>
      </c>
      <c r="BC122" s="4">
        <f>COUNT($AH122:AO122)</f>
        <v>1</v>
      </c>
      <c r="BD122" s="4">
        <f>COUNT($AH122:AP122)</f>
        <v>2</v>
      </c>
      <c r="BE122" s="4">
        <f>COUNT($AH122:AQ122)</f>
        <v>2</v>
      </c>
      <c r="BF122" s="4">
        <f>COUNT($AH122:AR122)</f>
        <v>2</v>
      </c>
      <c r="BG122" s="4">
        <f>COUNT($AH122:AS122)</f>
        <v>2</v>
      </c>
      <c r="BH122" s="4">
        <f t="shared" si="81"/>
        <v>2</v>
      </c>
      <c r="BJ122" s="4">
        <f>IFERROR(HLOOKUP(BJ$1,$AV122:$BG$178,ROWS($AV122:$AV$178),0),"")</f>
        <v>1150701</v>
      </c>
      <c r="BK122" s="4">
        <f>IFERROR(HLOOKUP(BK$1,$AV122:$BH$178,ROWS($AV122:$AV$178),0),"")</f>
        <v>1160701</v>
      </c>
      <c r="BL122" s="4" t="str">
        <f>IFERROR(HLOOKUP(BL$1,$AV122:$BG$178,ROWS($AV122:$AV$178),0),"")</f>
        <v/>
      </c>
      <c r="BM122" s="4" t="str">
        <f>IFERROR(HLOOKUP(BM$1,$AV122:$BH$178,ROWS($AV122:$AV$178),0),"")</f>
        <v/>
      </c>
      <c r="BN122" s="4" t="str">
        <f>IFERROR(HLOOKUP(BN$1,$AV122:$BG$178,ROWS($AV122:$AV$178),0),"")</f>
        <v/>
      </c>
      <c r="BO122" s="4" t="str">
        <f>IFERROR(HLOOKUP(BO$1,$AV122:$BH$178,ROWS($AV122:$AV$178),0),"")</f>
        <v/>
      </c>
      <c r="BT122" s="4" t="str">
        <f t="shared" si="82"/>
        <v>if(Name() == ~CENTUM-BOM~) { includeOK = (DateNum() &gt;= 1150701 AND DateNum() &lt; 1160701); }</v>
      </c>
    </row>
    <row r="123" spans="1:72" x14ac:dyDescent="0.45">
      <c r="B123" s="4" t="str">
        <f>[1]Backtest!$AV42</f>
        <v>Nesco Ltd.</v>
      </c>
      <c r="C123" s="4" t="str">
        <f>VLOOKUP(B123,Sheet3!$C$3:$G$7520,5,FALSE)</f>
        <v>NESCO-BOM</v>
      </c>
      <c r="D123" s="4" t="str">
        <f t="shared" si="83"/>
        <v>NESCO-BOM,</v>
      </c>
      <c r="F123" s="4" t="s">
        <v>22342</v>
      </c>
      <c r="G123" s="4">
        <f t="shared" si="77"/>
        <v>0</v>
      </c>
      <c r="H123" s="4">
        <f t="shared" si="84"/>
        <v>0</v>
      </c>
      <c r="I123" s="4">
        <f t="shared" si="85"/>
        <v>0</v>
      </c>
      <c r="J123" s="4">
        <f t="shared" si="86"/>
        <v>0</v>
      </c>
      <c r="K123" s="4">
        <f t="shared" si="87"/>
        <v>0</v>
      </c>
      <c r="L123" s="4">
        <f t="shared" si="88"/>
        <v>0</v>
      </c>
      <c r="M123" s="4">
        <f t="shared" si="89"/>
        <v>0</v>
      </c>
      <c r="N123" s="4">
        <f t="shared" si="90"/>
        <v>1</v>
      </c>
      <c r="O123" s="4">
        <f t="shared" si="91"/>
        <v>0</v>
      </c>
      <c r="P123" s="4">
        <f t="shared" si="92"/>
        <v>0</v>
      </c>
      <c r="Q123" s="4">
        <f t="shared" si="64"/>
        <v>0</v>
      </c>
      <c r="R123" s="4">
        <f t="shared" si="78"/>
        <v>0</v>
      </c>
      <c r="T123" s="4">
        <f>IF(SUM($S123:S123)&gt;0,IF(AND(G123=1,F123&lt;&gt;1),1,IF(AND(G123=0,F123&lt;&gt;0),-1,0)),IF(AND(G123=1,F123&lt;&gt;1),1,0))</f>
        <v>0</v>
      </c>
      <c r="U123" s="4">
        <f>IF(SUM($S123:T123)&gt;0,IF(AND(H123=1,G123&lt;&gt;1),1,IF(AND(H123=0,G123&lt;&gt;0),-1,0)),IF(AND(H123=1,G123&lt;&gt;1),1,0))</f>
        <v>0</v>
      </c>
      <c r="V123" s="4">
        <f>IF(SUM($S123:U123)&gt;0,IF(AND(I123=1,H123&lt;&gt;1),1,IF(AND(I123=0,H123&lt;&gt;0),-1,0)),IF(AND(I123=1,H123&lt;&gt;1),1,0))</f>
        <v>0</v>
      </c>
      <c r="W123" s="4">
        <f>IF(SUM($S123:V123)&gt;0,IF(AND(J123=1,I123&lt;&gt;1),1,IF(AND(J123=0,I123&lt;&gt;0),-1,0)),IF(AND(J123=1,I123&lt;&gt;1),1,0))</f>
        <v>0</v>
      </c>
      <c r="X123" s="4">
        <f>IF(SUM($S123:W123)&gt;0,IF(AND(K123=1,J123&lt;&gt;1),1,IF(AND(K123=0,J123&lt;&gt;0),-1,0)),IF(AND(K123=1,J123&lt;&gt;1),1,0))</f>
        <v>0</v>
      </c>
      <c r="Y123" s="4">
        <f>IF(SUM($S123:X123)&gt;0,IF(AND(L123=1,K123&lt;&gt;1),1,IF(AND(L123=0,K123&lt;&gt;0),-1,0)),IF(AND(L123=1,K123&lt;&gt;1),1,0))</f>
        <v>0</v>
      </c>
      <c r="Z123" s="4">
        <f>IF(SUM($S123:Y123)&gt;0,IF(AND(M123=1,L123&lt;&gt;1),1,IF(AND(M123=0,L123&lt;&gt;0),-1,0)),IF(AND(M123=1,L123&lt;&gt;1),1,0))</f>
        <v>0</v>
      </c>
      <c r="AA123" s="4">
        <f>IF(SUM($S123:Z123)&gt;0,IF(AND(N123=1,M123&lt;&gt;1),1,IF(AND(N123=0,M123&lt;&gt;0),-1,0)),IF(AND(N123=1,M123&lt;&gt;1),1,0))</f>
        <v>1</v>
      </c>
      <c r="AB123" s="4">
        <f>IF(SUM($S123:AA123)&gt;0,IF(AND(O123=1,N123&lt;&gt;1),1,IF(AND(O123=0,N123&lt;&gt;0),-1,0)),IF(AND(O123=1,N123&lt;&gt;1),1,0))</f>
        <v>-1</v>
      </c>
      <c r="AC123" s="4">
        <f>IF(SUM($S123:AB123)&gt;0,IF(AND(P123=1,O123&lt;&gt;1),1,IF(AND(P123=0,O123&lt;&gt;0),-1,0)),IF(AND(P123=1,O123&lt;&gt;1),1,0))</f>
        <v>0</v>
      </c>
      <c r="AD123" s="4">
        <f>IF(SUM($S123:AC123)&gt;0,IF(AND(Q123=1,P123&lt;&gt;1),1,IF(AND(Q123=0,P123&lt;&gt;0),-1,0)),IF(AND(Q123=1,P123&lt;&gt;1),1,0))</f>
        <v>0</v>
      </c>
      <c r="AE123" s="4">
        <f>IF(SUM($S123:AD123)&gt;0,IF(AND(R123=1,Q123&lt;&gt;1),1,IF(AND(R123=0,Q123&lt;&gt;0),-1,0)),IF(AND(R123=1,Q123&lt;&gt;1),1,0))</f>
        <v>0</v>
      </c>
      <c r="AF123" s="4">
        <f t="shared" si="79"/>
        <v>1</v>
      </c>
      <c r="AH123" s="4" t="str">
        <f t="shared" si="93"/>
        <v/>
      </c>
      <c r="AI123" s="4" t="str">
        <f t="shared" si="94"/>
        <v/>
      </c>
      <c r="AJ123" s="4" t="str">
        <f t="shared" si="95"/>
        <v/>
      </c>
      <c r="AK123" s="4" t="str">
        <f t="shared" si="96"/>
        <v/>
      </c>
      <c r="AL123" s="4" t="str">
        <f t="shared" si="97"/>
        <v/>
      </c>
      <c r="AM123" s="4" t="str">
        <f t="shared" si="98"/>
        <v/>
      </c>
      <c r="AN123" s="4" t="str">
        <f t="shared" si="99"/>
        <v/>
      </c>
      <c r="AO123" s="4">
        <f t="shared" si="100"/>
        <v>1150701</v>
      </c>
      <c r="AP123" s="4">
        <f t="shared" si="101"/>
        <v>1160701</v>
      </c>
      <c r="AQ123" s="4" t="str">
        <f t="shared" si="102"/>
        <v/>
      </c>
      <c r="AR123" s="4" t="str">
        <f t="shared" si="103"/>
        <v/>
      </c>
      <c r="AS123" s="4" t="str">
        <f t="shared" si="104"/>
        <v/>
      </c>
      <c r="AT123" s="4" t="str">
        <f t="shared" si="80"/>
        <v/>
      </c>
      <c r="AV123" s="4">
        <f>COUNT($AH123:AH123)</f>
        <v>0</v>
      </c>
      <c r="AW123" s="4">
        <f>COUNT($AH123:AI123)</f>
        <v>0</v>
      </c>
      <c r="AX123" s="4">
        <f>COUNT($AH123:AJ123)</f>
        <v>0</v>
      </c>
      <c r="AY123" s="4">
        <f>COUNT($AH123:AK123)</f>
        <v>0</v>
      </c>
      <c r="AZ123" s="4">
        <f>COUNT($AH123:AL123)</f>
        <v>0</v>
      </c>
      <c r="BA123" s="4">
        <f>COUNT($AH123:AM123)</f>
        <v>0</v>
      </c>
      <c r="BB123" s="4">
        <f>COUNT($AH123:AN123)</f>
        <v>0</v>
      </c>
      <c r="BC123" s="4">
        <f>COUNT($AH123:AO123)</f>
        <v>1</v>
      </c>
      <c r="BD123" s="4">
        <f>COUNT($AH123:AP123)</f>
        <v>2</v>
      </c>
      <c r="BE123" s="4">
        <f>COUNT($AH123:AQ123)</f>
        <v>2</v>
      </c>
      <c r="BF123" s="4">
        <f>COUNT($AH123:AR123)</f>
        <v>2</v>
      </c>
      <c r="BG123" s="4">
        <f>COUNT($AH123:AS123)</f>
        <v>2</v>
      </c>
      <c r="BH123" s="4">
        <f t="shared" si="81"/>
        <v>2</v>
      </c>
      <c r="BJ123" s="4">
        <f>IFERROR(HLOOKUP(BJ$1,$AV123:$BG$178,ROWS($AV123:$AV$178),0),"")</f>
        <v>1150701</v>
      </c>
      <c r="BK123" s="4">
        <f>IFERROR(HLOOKUP(BK$1,$AV123:$BH$178,ROWS($AV123:$AV$178),0),"")</f>
        <v>1160701</v>
      </c>
      <c r="BL123" s="4" t="str">
        <f>IFERROR(HLOOKUP(BL$1,$AV123:$BG$178,ROWS($AV123:$AV$178),0),"")</f>
        <v/>
      </c>
      <c r="BM123" s="4" t="str">
        <f>IFERROR(HLOOKUP(BM$1,$AV123:$BH$178,ROWS($AV123:$AV$178),0),"")</f>
        <v/>
      </c>
      <c r="BN123" s="4" t="str">
        <f>IFERROR(HLOOKUP(BN$1,$AV123:$BG$178,ROWS($AV123:$AV$178),0),"")</f>
        <v/>
      </c>
      <c r="BO123" s="4" t="str">
        <f>IFERROR(HLOOKUP(BO$1,$AV123:$BH$178,ROWS($AV123:$AV$178),0),"")</f>
        <v/>
      </c>
      <c r="BT123" s="4" t="str">
        <f t="shared" si="82"/>
        <v>if(Name() == ~SHREYAS-BOM~) { includeOK = (DateNum() &gt;= 1150701 AND DateNum() &lt; 1160701); }</v>
      </c>
    </row>
    <row r="124" spans="1:72" x14ac:dyDescent="0.45">
      <c r="B124" s="4" t="str">
        <f>[1]Backtest!$AV43</f>
        <v>Tide Water Oil Company (India) Ltd.</v>
      </c>
      <c r="C124" s="4" t="str">
        <f>VLOOKUP(B124,Sheet3!$C$3:$G$7520,5,FALSE)</f>
        <v>TIDEWATER-BOM</v>
      </c>
      <c r="D124" s="4" t="str">
        <f t="shared" si="83"/>
        <v>TIDEWATER-BOM,</v>
      </c>
      <c r="F124" s="4" t="s">
        <v>23099</v>
      </c>
      <c r="G124" s="4">
        <f t="shared" si="77"/>
        <v>0</v>
      </c>
      <c r="H124" s="4">
        <f t="shared" si="84"/>
        <v>0</v>
      </c>
      <c r="I124" s="4">
        <f t="shared" si="85"/>
        <v>0</v>
      </c>
      <c r="J124" s="4">
        <f t="shared" si="86"/>
        <v>0</v>
      </c>
      <c r="K124" s="4">
        <f t="shared" si="87"/>
        <v>0</v>
      </c>
      <c r="L124" s="4">
        <f t="shared" si="88"/>
        <v>0</v>
      </c>
      <c r="M124" s="4">
        <f t="shared" si="89"/>
        <v>0</v>
      </c>
      <c r="N124" s="4">
        <f t="shared" si="90"/>
        <v>1</v>
      </c>
      <c r="O124" s="4">
        <f t="shared" si="91"/>
        <v>1</v>
      </c>
      <c r="P124" s="4">
        <f t="shared" si="92"/>
        <v>0</v>
      </c>
      <c r="Q124" s="4">
        <f t="shared" si="64"/>
        <v>0</v>
      </c>
      <c r="R124" s="4">
        <f t="shared" si="78"/>
        <v>0</v>
      </c>
      <c r="T124" s="4">
        <f>IF(SUM($S124:S124)&gt;0,IF(AND(G124=1,F124&lt;&gt;1),1,IF(AND(G124=0,F124&lt;&gt;0),-1,0)),IF(AND(G124=1,F124&lt;&gt;1),1,0))</f>
        <v>0</v>
      </c>
      <c r="U124" s="4">
        <f>IF(SUM($S124:T124)&gt;0,IF(AND(H124=1,G124&lt;&gt;1),1,IF(AND(H124=0,G124&lt;&gt;0),-1,0)),IF(AND(H124=1,G124&lt;&gt;1),1,0))</f>
        <v>0</v>
      </c>
      <c r="V124" s="4">
        <f>IF(SUM($S124:U124)&gt;0,IF(AND(I124=1,H124&lt;&gt;1),1,IF(AND(I124=0,H124&lt;&gt;0),-1,0)),IF(AND(I124=1,H124&lt;&gt;1),1,0))</f>
        <v>0</v>
      </c>
      <c r="W124" s="4">
        <f>IF(SUM($S124:V124)&gt;0,IF(AND(J124=1,I124&lt;&gt;1),1,IF(AND(J124=0,I124&lt;&gt;0),-1,0)),IF(AND(J124=1,I124&lt;&gt;1),1,0))</f>
        <v>0</v>
      </c>
      <c r="X124" s="4">
        <f>IF(SUM($S124:W124)&gt;0,IF(AND(K124=1,J124&lt;&gt;1),1,IF(AND(K124=0,J124&lt;&gt;0),-1,0)),IF(AND(K124=1,J124&lt;&gt;1),1,0))</f>
        <v>0</v>
      </c>
      <c r="Y124" s="4">
        <f>IF(SUM($S124:X124)&gt;0,IF(AND(L124=1,K124&lt;&gt;1),1,IF(AND(L124=0,K124&lt;&gt;0),-1,0)),IF(AND(L124=1,K124&lt;&gt;1),1,0))</f>
        <v>0</v>
      </c>
      <c r="Z124" s="4">
        <f>IF(SUM($S124:Y124)&gt;0,IF(AND(M124=1,L124&lt;&gt;1),1,IF(AND(M124=0,L124&lt;&gt;0),-1,0)),IF(AND(M124=1,L124&lt;&gt;1),1,0))</f>
        <v>0</v>
      </c>
      <c r="AA124" s="4">
        <f>IF(SUM($S124:Z124)&gt;0,IF(AND(N124=1,M124&lt;&gt;1),1,IF(AND(N124=0,M124&lt;&gt;0),-1,0)),IF(AND(N124=1,M124&lt;&gt;1),1,0))</f>
        <v>1</v>
      </c>
      <c r="AB124" s="4">
        <f>IF(SUM($S124:AA124)&gt;0,IF(AND(O124=1,N124&lt;&gt;1),1,IF(AND(O124=0,N124&lt;&gt;0),-1,0)),IF(AND(O124=1,N124&lt;&gt;1),1,0))</f>
        <v>0</v>
      </c>
      <c r="AC124" s="4">
        <f>IF(SUM($S124:AB124)&gt;0,IF(AND(P124=1,O124&lt;&gt;1),1,IF(AND(P124=0,O124&lt;&gt;0),-1,0)),IF(AND(P124=1,O124&lt;&gt;1),1,0))</f>
        <v>-1</v>
      </c>
      <c r="AD124" s="4">
        <f>IF(SUM($S124:AC124)&gt;0,IF(AND(Q124=1,P124&lt;&gt;1),1,IF(AND(Q124=0,P124&lt;&gt;0),-1,0)),IF(AND(Q124=1,P124&lt;&gt;1),1,0))</f>
        <v>0</v>
      </c>
      <c r="AE124" s="4">
        <f>IF(SUM($S124:AD124)&gt;0,IF(AND(R124=1,Q124&lt;&gt;1),1,IF(AND(R124=0,Q124&lt;&gt;0),-1,0)),IF(AND(R124=1,Q124&lt;&gt;1),1,0))</f>
        <v>0</v>
      </c>
      <c r="AF124" s="4">
        <f t="shared" si="79"/>
        <v>1</v>
      </c>
      <c r="AH124" s="4" t="str">
        <f t="shared" si="93"/>
        <v/>
      </c>
      <c r="AI124" s="4" t="str">
        <f t="shared" si="94"/>
        <v/>
      </c>
      <c r="AJ124" s="4" t="str">
        <f t="shared" si="95"/>
        <v/>
      </c>
      <c r="AK124" s="4" t="str">
        <f t="shared" si="96"/>
        <v/>
      </c>
      <c r="AL124" s="4" t="str">
        <f t="shared" si="97"/>
        <v/>
      </c>
      <c r="AM124" s="4" t="str">
        <f t="shared" si="98"/>
        <v/>
      </c>
      <c r="AN124" s="4" t="str">
        <f t="shared" si="99"/>
        <v/>
      </c>
      <c r="AO124" s="4">
        <f t="shared" si="100"/>
        <v>1150701</v>
      </c>
      <c r="AP124" s="4" t="str">
        <f t="shared" si="101"/>
        <v/>
      </c>
      <c r="AQ124" s="4">
        <f t="shared" si="102"/>
        <v>1170701</v>
      </c>
      <c r="AR124" s="4" t="str">
        <f t="shared" si="103"/>
        <v/>
      </c>
      <c r="AS124" s="4" t="str">
        <f t="shared" si="104"/>
        <v/>
      </c>
      <c r="AT124" s="4" t="str">
        <f t="shared" si="80"/>
        <v/>
      </c>
      <c r="AV124" s="4">
        <f>COUNT($AH124:AH124)</f>
        <v>0</v>
      </c>
      <c r="AW124" s="4">
        <f>COUNT($AH124:AI124)</f>
        <v>0</v>
      </c>
      <c r="AX124" s="4">
        <f>COUNT($AH124:AJ124)</f>
        <v>0</v>
      </c>
      <c r="AY124" s="4">
        <f>COUNT($AH124:AK124)</f>
        <v>0</v>
      </c>
      <c r="AZ124" s="4">
        <f>COUNT($AH124:AL124)</f>
        <v>0</v>
      </c>
      <c r="BA124" s="4">
        <f>COUNT($AH124:AM124)</f>
        <v>0</v>
      </c>
      <c r="BB124" s="4">
        <f>COUNT($AH124:AN124)</f>
        <v>0</v>
      </c>
      <c r="BC124" s="4">
        <f>COUNT($AH124:AO124)</f>
        <v>1</v>
      </c>
      <c r="BD124" s="4">
        <f>COUNT($AH124:AP124)</f>
        <v>1</v>
      </c>
      <c r="BE124" s="4">
        <f>COUNT($AH124:AQ124)</f>
        <v>2</v>
      </c>
      <c r="BF124" s="4">
        <f>COUNT($AH124:AR124)</f>
        <v>2</v>
      </c>
      <c r="BG124" s="4">
        <f>COUNT($AH124:AS124)</f>
        <v>2</v>
      </c>
      <c r="BH124" s="4">
        <f t="shared" si="81"/>
        <v>2</v>
      </c>
      <c r="BJ124" s="4">
        <f>IFERROR(HLOOKUP(BJ$1,$AV124:$BG$178,ROWS($AV124:$AV$178),0),"")</f>
        <v>1150701</v>
      </c>
      <c r="BK124" s="4">
        <f>IFERROR(HLOOKUP(BK$1,$AV124:$BH$178,ROWS($AV124:$AV$178),0),"")</f>
        <v>1170701</v>
      </c>
      <c r="BL124" s="4" t="str">
        <f>IFERROR(HLOOKUP(BL$1,$AV124:$BG$178,ROWS($AV124:$AV$178),0),"")</f>
        <v/>
      </c>
      <c r="BM124" s="4" t="str">
        <f>IFERROR(HLOOKUP(BM$1,$AV124:$BH$178,ROWS($AV124:$AV$178),0),"")</f>
        <v/>
      </c>
      <c r="BN124" s="4" t="str">
        <f>IFERROR(HLOOKUP(BN$1,$AV124:$BG$178,ROWS($AV124:$AV$178),0),"")</f>
        <v/>
      </c>
      <c r="BO124" s="4" t="str">
        <f>IFERROR(HLOOKUP(BO$1,$AV124:$BH$178,ROWS($AV124:$AV$178),0),"")</f>
        <v/>
      </c>
      <c r="BT124" s="4" t="str">
        <f t="shared" si="82"/>
        <v>if(Name() == ~TVSSRICHAK-BOM~) { includeOK = (DateNum() &gt;= 1150701 AND DateNum() &lt; 1170701); }</v>
      </c>
    </row>
    <row r="125" spans="1:72" x14ac:dyDescent="0.45">
      <c r="B125" s="4" t="str">
        <f>[1]Backtest!$AV44</f>
        <v>Bajaj Electricals Ltd.</v>
      </c>
      <c r="C125" s="4" t="str">
        <f>VLOOKUP(B125,Sheet3!$C$3:$G$7520,5,FALSE)</f>
        <v>BAJAJELEC-BOM</v>
      </c>
      <c r="D125" s="4" t="str">
        <f t="shared" si="83"/>
        <v>BAJAJELEC-BOM,</v>
      </c>
      <c r="F125" s="4" t="s">
        <v>20834</v>
      </c>
      <c r="G125" s="4">
        <f t="shared" si="77"/>
        <v>0</v>
      </c>
      <c r="H125" s="4">
        <f t="shared" si="84"/>
        <v>0</v>
      </c>
      <c r="I125" s="4">
        <f t="shared" si="85"/>
        <v>0</v>
      </c>
      <c r="J125" s="4">
        <f t="shared" si="86"/>
        <v>0</v>
      </c>
      <c r="K125" s="4">
        <f t="shared" si="87"/>
        <v>0</v>
      </c>
      <c r="L125" s="4">
        <f t="shared" si="88"/>
        <v>0</v>
      </c>
      <c r="M125" s="4">
        <f t="shared" si="89"/>
        <v>0</v>
      </c>
      <c r="N125" s="4">
        <f t="shared" si="90"/>
        <v>1</v>
      </c>
      <c r="O125" s="4">
        <f t="shared" si="91"/>
        <v>0</v>
      </c>
      <c r="P125" s="4">
        <f t="shared" si="92"/>
        <v>0</v>
      </c>
      <c r="Q125" s="4">
        <f t="shared" si="64"/>
        <v>0</v>
      </c>
      <c r="R125" s="4">
        <f t="shared" si="78"/>
        <v>0</v>
      </c>
      <c r="T125" s="4">
        <f>IF(SUM($S125:S125)&gt;0,IF(AND(G125=1,F125&lt;&gt;1),1,IF(AND(G125=0,F125&lt;&gt;0),-1,0)),IF(AND(G125=1,F125&lt;&gt;1),1,0))</f>
        <v>0</v>
      </c>
      <c r="U125" s="4">
        <f>IF(SUM($S125:T125)&gt;0,IF(AND(H125=1,G125&lt;&gt;1),1,IF(AND(H125=0,G125&lt;&gt;0),-1,0)),IF(AND(H125=1,G125&lt;&gt;1),1,0))</f>
        <v>0</v>
      </c>
      <c r="V125" s="4">
        <f>IF(SUM($S125:U125)&gt;0,IF(AND(I125=1,H125&lt;&gt;1),1,IF(AND(I125=0,H125&lt;&gt;0),-1,0)),IF(AND(I125=1,H125&lt;&gt;1),1,0))</f>
        <v>0</v>
      </c>
      <c r="W125" s="4">
        <f>IF(SUM($S125:V125)&gt;0,IF(AND(J125=1,I125&lt;&gt;1),1,IF(AND(J125=0,I125&lt;&gt;0),-1,0)),IF(AND(J125=1,I125&lt;&gt;1),1,0))</f>
        <v>0</v>
      </c>
      <c r="X125" s="4">
        <f>IF(SUM($S125:W125)&gt;0,IF(AND(K125=1,J125&lt;&gt;1),1,IF(AND(K125=0,J125&lt;&gt;0),-1,0)),IF(AND(K125=1,J125&lt;&gt;1),1,0))</f>
        <v>0</v>
      </c>
      <c r="Y125" s="4">
        <f>IF(SUM($S125:X125)&gt;0,IF(AND(L125=1,K125&lt;&gt;1),1,IF(AND(L125=0,K125&lt;&gt;0),-1,0)),IF(AND(L125=1,K125&lt;&gt;1),1,0))</f>
        <v>0</v>
      </c>
      <c r="Z125" s="4">
        <f>IF(SUM($S125:Y125)&gt;0,IF(AND(M125=1,L125&lt;&gt;1),1,IF(AND(M125=0,L125&lt;&gt;0),-1,0)),IF(AND(M125=1,L125&lt;&gt;1),1,0))</f>
        <v>0</v>
      </c>
      <c r="AA125" s="4">
        <f>IF(SUM($S125:Z125)&gt;0,IF(AND(N125=1,M125&lt;&gt;1),1,IF(AND(N125=0,M125&lt;&gt;0),-1,0)),IF(AND(N125=1,M125&lt;&gt;1),1,0))</f>
        <v>1</v>
      </c>
      <c r="AB125" s="4">
        <f>IF(SUM($S125:AA125)&gt;0,IF(AND(O125=1,N125&lt;&gt;1),1,IF(AND(O125=0,N125&lt;&gt;0),-1,0)),IF(AND(O125=1,N125&lt;&gt;1),1,0))</f>
        <v>-1</v>
      </c>
      <c r="AC125" s="4">
        <f>IF(SUM($S125:AB125)&gt;0,IF(AND(P125=1,O125&lt;&gt;1),1,IF(AND(P125=0,O125&lt;&gt;0),-1,0)),IF(AND(P125=1,O125&lt;&gt;1),1,0))</f>
        <v>0</v>
      </c>
      <c r="AD125" s="4">
        <f>IF(SUM($S125:AC125)&gt;0,IF(AND(Q125=1,P125&lt;&gt;1),1,IF(AND(Q125=0,P125&lt;&gt;0),-1,0)),IF(AND(Q125=1,P125&lt;&gt;1),1,0))</f>
        <v>0</v>
      </c>
      <c r="AE125" s="4">
        <f>IF(SUM($S125:AD125)&gt;0,IF(AND(R125=1,Q125&lt;&gt;1),1,IF(AND(R125=0,Q125&lt;&gt;0),-1,0)),IF(AND(R125=1,Q125&lt;&gt;1),1,0))</f>
        <v>0</v>
      </c>
      <c r="AF125" s="4">
        <f t="shared" si="79"/>
        <v>1</v>
      </c>
      <c r="AH125" s="4" t="str">
        <f t="shared" si="93"/>
        <v/>
      </c>
      <c r="AI125" s="4" t="str">
        <f t="shared" si="94"/>
        <v/>
      </c>
      <c r="AJ125" s="4" t="str">
        <f t="shared" si="95"/>
        <v/>
      </c>
      <c r="AK125" s="4" t="str">
        <f t="shared" si="96"/>
        <v/>
      </c>
      <c r="AL125" s="4" t="str">
        <f t="shared" si="97"/>
        <v/>
      </c>
      <c r="AM125" s="4" t="str">
        <f t="shared" si="98"/>
        <v/>
      </c>
      <c r="AN125" s="4" t="str">
        <f t="shared" si="99"/>
        <v/>
      </c>
      <c r="AO125" s="4">
        <f t="shared" si="100"/>
        <v>1150701</v>
      </c>
      <c r="AP125" s="4">
        <f t="shared" si="101"/>
        <v>1160701</v>
      </c>
      <c r="AQ125" s="4" t="str">
        <f t="shared" si="102"/>
        <v/>
      </c>
      <c r="AR125" s="4" t="str">
        <f t="shared" si="103"/>
        <v/>
      </c>
      <c r="AS125" s="4" t="str">
        <f t="shared" si="104"/>
        <v/>
      </c>
      <c r="AT125" s="4" t="str">
        <f t="shared" si="80"/>
        <v/>
      </c>
      <c r="AV125" s="4">
        <f>COUNT($AH125:AH125)</f>
        <v>0</v>
      </c>
      <c r="AW125" s="4">
        <f>COUNT($AH125:AI125)</f>
        <v>0</v>
      </c>
      <c r="AX125" s="4">
        <f>COUNT($AH125:AJ125)</f>
        <v>0</v>
      </c>
      <c r="AY125" s="4">
        <f>COUNT($AH125:AK125)</f>
        <v>0</v>
      </c>
      <c r="AZ125" s="4">
        <f>COUNT($AH125:AL125)</f>
        <v>0</v>
      </c>
      <c r="BA125" s="4">
        <f>COUNT($AH125:AM125)</f>
        <v>0</v>
      </c>
      <c r="BB125" s="4">
        <f>COUNT($AH125:AN125)</f>
        <v>0</v>
      </c>
      <c r="BC125" s="4">
        <f>COUNT($AH125:AO125)</f>
        <v>1</v>
      </c>
      <c r="BD125" s="4">
        <f>COUNT($AH125:AP125)</f>
        <v>2</v>
      </c>
      <c r="BE125" s="4">
        <f>COUNT($AH125:AQ125)</f>
        <v>2</v>
      </c>
      <c r="BF125" s="4">
        <f>COUNT($AH125:AR125)</f>
        <v>2</v>
      </c>
      <c r="BG125" s="4">
        <f>COUNT($AH125:AS125)</f>
        <v>2</v>
      </c>
      <c r="BH125" s="4">
        <f t="shared" si="81"/>
        <v>2</v>
      </c>
      <c r="BJ125" s="4">
        <f>IFERROR(HLOOKUP(BJ$1,$AV125:$BG$178,ROWS($AV125:$AV$178),0),"")</f>
        <v>1150701</v>
      </c>
      <c r="BK125" s="4">
        <f>IFERROR(HLOOKUP(BK$1,$AV125:$BH$178,ROWS($AV125:$AV$178),0),"")</f>
        <v>1160701</v>
      </c>
      <c r="BL125" s="4" t="str">
        <f>IFERROR(HLOOKUP(BL$1,$AV125:$BG$178,ROWS($AV125:$AV$178),0),"")</f>
        <v/>
      </c>
      <c r="BM125" s="4" t="str">
        <f>IFERROR(HLOOKUP(BM$1,$AV125:$BH$178,ROWS($AV125:$AV$178),0),"")</f>
        <v/>
      </c>
      <c r="BN125" s="4" t="str">
        <f>IFERROR(HLOOKUP(BN$1,$AV125:$BG$178,ROWS($AV125:$AV$178),0),"")</f>
        <v/>
      </c>
      <c r="BO125" s="4" t="str">
        <f>IFERROR(HLOOKUP(BO$1,$AV125:$BH$178,ROWS($AV125:$AV$178),0),"")</f>
        <v/>
      </c>
      <c r="BT125" s="4" t="str">
        <f t="shared" si="82"/>
        <v>if(Name() == ~MINDTREE-BOM~) { includeOK = (DateNum() &gt;= 1150701 AND DateNum() &lt; 1160701); }</v>
      </c>
    </row>
    <row r="126" spans="1:72" x14ac:dyDescent="0.45">
      <c r="A126">
        <v>2012</v>
      </c>
      <c r="C126" s="4"/>
      <c r="F126" s="4" t="s">
        <v>18166</v>
      </c>
      <c r="G126" s="4">
        <f t="shared" si="77"/>
        <v>0</v>
      </c>
      <c r="H126" s="4">
        <f t="shared" si="84"/>
        <v>0</v>
      </c>
      <c r="I126" s="4">
        <f t="shared" si="85"/>
        <v>0</v>
      </c>
      <c r="J126" s="4">
        <f t="shared" si="86"/>
        <v>0</v>
      </c>
      <c r="K126" s="4">
        <f t="shared" si="87"/>
        <v>0</v>
      </c>
      <c r="L126" s="4">
        <f t="shared" si="88"/>
        <v>0</v>
      </c>
      <c r="M126" s="4">
        <f t="shared" si="89"/>
        <v>0</v>
      </c>
      <c r="N126" s="4">
        <f t="shared" si="90"/>
        <v>0</v>
      </c>
      <c r="O126" s="4">
        <f t="shared" si="91"/>
        <v>1</v>
      </c>
      <c r="P126" s="4">
        <f t="shared" si="92"/>
        <v>0</v>
      </c>
      <c r="Q126" s="4">
        <f t="shared" si="64"/>
        <v>0</v>
      </c>
      <c r="R126" s="4">
        <f t="shared" si="78"/>
        <v>0</v>
      </c>
      <c r="T126" s="4">
        <f>IF(SUM($S126:S126)&gt;0,IF(AND(G126=1,F126&lt;&gt;1),1,IF(AND(G126=0,F126&lt;&gt;0),-1,0)),IF(AND(G126=1,F126&lt;&gt;1),1,0))</f>
        <v>0</v>
      </c>
      <c r="U126" s="4">
        <f>IF(SUM($S126:T126)&gt;0,IF(AND(H126=1,G126&lt;&gt;1),1,IF(AND(H126=0,G126&lt;&gt;0),-1,0)),IF(AND(H126=1,G126&lt;&gt;1),1,0))</f>
        <v>0</v>
      </c>
      <c r="V126" s="4">
        <f>IF(SUM($S126:U126)&gt;0,IF(AND(I126=1,H126&lt;&gt;1),1,IF(AND(I126=0,H126&lt;&gt;0),-1,0)),IF(AND(I126=1,H126&lt;&gt;1),1,0))</f>
        <v>0</v>
      </c>
      <c r="W126" s="4">
        <f>IF(SUM($S126:V126)&gt;0,IF(AND(J126=1,I126&lt;&gt;1),1,IF(AND(J126=0,I126&lt;&gt;0),-1,0)),IF(AND(J126=1,I126&lt;&gt;1),1,0))</f>
        <v>0</v>
      </c>
      <c r="X126" s="4">
        <f>IF(SUM($S126:W126)&gt;0,IF(AND(K126=1,J126&lt;&gt;1),1,IF(AND(K126=0,J126&lt;&gt;0),-1,0)),IF(AND(K126=1,J126&lt;&gt;1),1,0))</f>
        <v>0</v>
      </c>
      <c r="Y126" s="4">
        <f>IF(SUM($S126:X126)&gt;0,IF(AND(L126=1,K126&lt;&gt;1),1,IF(AND(L126=0,K126&lt;&gt;0),-1,0)),IF(AND(L126=1,K126&lt;&gt;1),1,0))</f>
        <v>0</v>
      </c>
      <c r="Z126" s="4">
        <f>IF(SUM($S126:Y126)&gt;0,IF(AND(M126=1,L126&lt;&gt;1),1,IF(AND(M126=0,L126&lt;&gt;0),-1,0)),IF(AND(M126=1,L126&lt;&gt;1),1,0))</f>
        <v>0</v>
      </c>
      <c r="AA126" s="4">
        <f>IF(SUM($S126:Z126)&gt;0,IF(AND(N126=1,M126&lt;&gt;1),1,IF(AND(N126=0,M126&lt;&gt;0),-1,0)),IF(AND(N126=1,M126&lt;&gt;1),1,0))</f>
        <v>0</v>
      </c>
      <c r="AB126" s="4">
        <f>IF(SUM($S126:AA126)&gt;0,IF(AND(O126=1,N126&lt;&gt;1),1,IF(AND(O126=0,N126&lt;&gt;0),-1,0)),IF(AND(O126=1,N126&lt;&gt;1),1,0))</f>
        <v>1</v>
      </c>
      <c r="AC126" s="4">
        <f>IF(SUM($S126:AB126)&gt;0,IF(AND(P126=1,O126&lt;&gt;1),1,IF(AND(P126=0,O126&lt;&gt;0),-1,0)),IF(AND(P126=1,O126&lt;&gt;1),1,0))</f>
        <v>-1</v>
      </c>
      <c r="AD126" s="4">
        <f>IF(SUM($S126:AC126)&gt;0,IF(AND(Q126=1,P126&lt;&gt;1),1,IF(AND(Q126=0,P126&lt;&gt;0),-1,0)),IF(AND(Q126=1,P126&lt;&gt;1),1,0))</f>
        <v>0</v>
      </c>
      <c r="AE126" s="4">
        <f>IF(SUM($S126:AD126)&gt;0,IF(AND(R126=1,Q126&lt;&gt;1),1,IF(AND(R126=0,Q126&lt;&gt;0),-1,0)),IF(AND(R126=1,Q126&lt;&gt;1),1,0))</f>
        <v>0</v>
      </c>
      <c r="AF126" s="4">
        <f t="shared" si="79"/>
        <v>1</v>
      </c>
      <c r="AH126" s="4" t="str">
        <f t="shared" si="93"/>
        <v/>
      </c>
      <c r="AI126" s="4" t="str">
        <f t="shared" si="94"/>
        <v/>
      </c>
      <c r="AJ126" s="4" t="str">
        <f t="shared" si="95"/>
        <v/>
      </c>
      <c r="AK126" s="4" t="str">
        <f t="shared" si="96"/>
        <v/>
      </c>
      <c r="AL126" s="4" t="str">
        <f t="shared" si="97"/>
        <v/>
      </c>
      <c r="AM126" s="4" t="str">
        <f t="shared" si="98"/>
        <v/>
      </c>
      <c r="AN126" s="4" t="str">
        <f t="shared" si="99"/>
        <v/>
      </c>
      <c r="AO126" s="4" t="str">
        <f t="shared" si="100"/>
        <v/>
      </c>
      <c r="AP126" s="4">
        <f t="shared" si="101"/>
        <v>1160701</v>
      </c>
      <c r="AQ126" s="4">
        <f t="shared" si="102"/>
        <v>1170701</v>
      </c>
      <c r="AR126" s="4" t="str">
        <f t="shared" si="103"/>
        <v/>
      </c>
      <c r="AS126" s="4" t="str">
        <f t="shared" si="104"/>
        <v/>
      </c>
      <c r="AT126" s="4" t="str">
        <f t="shared" si="80"/>
        <v/>
      </c>
      <c r="AV126" s="4">
        <f>COUNT($AH126:AH126)</f>
        <v>0</v>
      </c>
      <c r="AW126" s="4">
        <f>COUNT($AH126:AI126)</f>
        <v>0</v>
      </c>
      <c r="AX126" s="4">
        <f>COUNT($AH126:AJ126)</f>
        <v>0</v>
      </c>
      <c r="AY126" s="4">
        <f>COUNT($AH126:AK126)</f>
        <v>0</v>
      </c>
      <c r="AZ126" s="4">
        <f>COUNT($AH126:AL126)</f>
        <v>0</v>
      </c>
      <c r="BA126" s="4">
        <f>COUNT($AH126:AM126)</f>
        <v>0</v>
      </c>
      <c r="BB126" s="4">
        <f>COUNT($AH126:AN126)</f>
        <v>0</v>
      </c>
      <c r="BC126" s="4">
        <f>COUNT($AH126:AO126)</f>
        <v>0</v>
      </c>
      <c r="BD126" s="4">
        <f>COUNT($AH126:AP126)</f>
        <v>1</v>
      </c>
      <c r="BE126" s="4">
        <f>COUNT($AH126:AQ126)</f>
        <v>2</v>
      </c>
      <c r="BF126" s="4">
        <f>COUNT($AH126:AR126)</f>
        <v>2</v>
      </c>
      <c r="BG126" s="4">
        <f>COUNT($AH126:AS126)</f>
        <v>2</v>
      </c>
      <c r="BH126" s="4">
        <f t="shared" si="81"/>
        <v>2</v>
      </c>
      <c r="BJ126" s="4">
        <f>IFERROR(HLOOKUP(BJ$1,$AV126:$BG$178,ROWS($AV126:$AV$178),0),"")</f>
        <v>1160701</v>
      </c>
      <c r="BK126" s="4">
        <f>IFERROR(HLOOKUP(BK$1,$AV126:$BH$178,ROWS($AV126:$AV$178),0),"")</f>
        <v>1170701</v>
      </c>
      <c r="BL126" s="4" t="str">
        <f>IFERROR(HLOOKUP(BL$1,$AV126:$BG$178,ROWS($AV126:$AV$178),0),"")</f>
        <v/>
      </c>
      <c r="BM126" s="4" t="str">
        <f>IFERROR(HLOOKUP(BM$1,$AV126:$BH$178,ROWS($AV126:$AV$178),0),"")</f>
        <v/>
      </c>
      <c r="BN126" s="4" t="str">
        <f>IFERROR(HLOOKUP(BN$1,$AV126:$BG$178,ROWS($AV126:$AV$178),0),"")</f>
        <v/>
      </c>
      <c r="BO126" s="4" t="str">
        <f>IFERROR(HLOOKUP(BO$1,$AV126:$BH$178,ROWS($AV126:$AV$178),0),"")</f>
        <v/>
      </c>
      <c r="BT126" s="4" t="str">
        <f t="shared" si="82"/>
        <v>if(Name() == ~ASHAPURMIN-BOM~) { includeOK = (DateNum() &gt;= 1160701 AND DateNum() &lt; 1170701); }</v>
      </c>
    </row>
    <row r="127" spans="1:72" x14ac:dyDescent="0.45">
      <c r="B127" s="4" t="str">
        <f>[1]Backtest!$BH15</f>
        <v>Triveni Turbine Ltd.</v>
      </c>
      <c r="C127" s="4" t="str">
        <f>VLOOKUP(B127,Sheet3!$C$3:$G$7520,5,FALSE)</f>
        <v>TRITURBINE-BOM</v>
      </c>
      <c r="D127" s="4" t="str">
        <f t="shared" ref="D127:D156" si="105">C127&amp;","</f>
        <v>TRITURBINE-BOM,</v>
      </c>
      <c r="F127" s="4" t="s">
        <v>18140</v>
      </c>
      <c r="G127" s="4">
        <f t="shared" si="77"/>
        <v>0</v>
      </c>
      <c r="H127" s="4">
        <f t="shared" si="84"/>
        <v>0</v>
      </c>
      <c r="I127" s="4">
        <f t="shared" si="85"/>
        <v>0</v>
      </c>
      <c r="J127" s="4">
        <f t="shared" si="86"/>
        <v>0</v>
      </c>
      <c r="K127" s="4">
        <f t="shared" si="87"/>
        <v>0</v>
      </c>
      <c r="L127" s="4">
        <f t="shared" si="88"/>
        <v>0</v>
      </c>
      <c r="M127" s="4">
        <f t="shared" si="89"/>
        <v>0</v>
      </c>
      <c r="N127" s="4">
        <f t="shared" si="90"/>
        <v>0</v>
      </c>
      <c r="O127" s="4">
        <f t="shared" si="91"/>
        <v>1</v>
      </c>
      <c r="P127" s="4">
        <f t="shared" si="92"/>
        <v>0</v>
      </c>
      <c r="Q127" s="4">
        <f t="shared" si="64"/>
        <v>0</v>
      </c>
      <c r="R127" s="4">
        <f t="shared" si="78"/>
        <v>0</v>
      </c>
      <c r="T127" s="4">
        <f>IF(SUM($S127:S127)&gt;0,IF(AND(G127=1,F127&lt;&gt;1),1,IF(AND(G127=0,F127&lt;&gt;0),-1,0)),IF(AND(G127=1,F127&lt;&gt;1),1,0))</f>
        <v>0</v>
      </c>
      <c r="U127" s="4">
        <f>IF(SUM($S127:T127)&gt;0,IF(AND(H127=1,G127&lt;&gt;1),1,IF(AND(H127=0,G127&lt;&gt;0),-1,0)),IF(AND(H127=1,G127&lt;&gt;1),1,0))</f>
        <v>0</v>
      </c>
      <c r="V127" s="4">
        <f>IF(SUM($S127:U127)&gt;0,IF(AND(I127=1,H127&lt;&gt;1),1,IF(AND(I127=0,H127&lt;&gt;0),-1,0)),IF(AND(I127=1,H127&lt;&gt;1),1,0))</f>
        <v>0</v>
      </c>
      <c r="W127" s="4">
        <f>IF(SUM($S127:V127)&gt;0,IF(AND(J127=1,I127&lt;&gt;1),1,IF(AND(J127=0,I127&lt;&gt;0),-1,0)),IF(AND(J127=1,I127&lt;&gt;1),1,0))</f>
        <v>0</v>
      </c>
      <c r="X127" s="4">
        <f>IF(SUM($S127:W127)&gt;0,IF(AND(K127=1,J127&lt;&gt;1),1,IF(AND(K127=0,J127&lt;&gt;0),-1,0)),IF(AND(K127=1,J127&lt;&gt;1),1,0))</f>
        <v>0</v>
      </c>
      <c r="Y127" s="4">
        <f>IF(SUM($S127:X127)&gt;0,IF(AND(L127=1,K127&lt;&gt;1),1,IF(AND(L127=0,K127&lt;&gt;0),-1,0)),IF(AND(L127=1,K127&lt;&gt;1),1,0))</f>
        <v>0</v>
      </c>
      <c r="Z127" s="4">
        <f>IF(SUM($S127:Y127)&gt;0,IF(AND(M127=1,L127&lt;&gt;1),1,IF(AND(M127=0,L127&lt;&gt;0),-1,0)),IF(AND(M127=1,L127&lt;&gt;1),1,0))</f>
        <v>0</v>
      </c>
      <c r="AA127" s="4">
        <f>IF(SUM($S127:Z127)&gt;0,IF(AND(N127=1,M127&lt;&gt;1),1,IF(AND(N127=0,M127&lt;&gt;0),-1,0)),IF(AND(N127=1,M127&lt;&gt;1),1,0))</f>
        <v>0</v>
      </c>
      <c r="AB127" s="4">
        <f>IF(SUM($S127:AA127)&gt;0,IF(AND(O127=1,N127&lt;&gt;1),1,IF(AND(O127=0,N127&lt;&gt;0),-1,0)),IF(AND(O127=1,N127&lt;&gt;1),1,0))</f>
        <v>1</v>
      </c>
      <c r="AC127" s="4">
        <f>IF(SUM($S127:AB127)&gt;0,IF(AND(P127=1,O127&lt;&gt;1),1,IF(AND(P127=0,O127&lt;&gt;0),-1,0)),IF(AND(P127=1,O127&lt;&gt;1),1,0))</f>
        <v>-1</v>
      </c>
      <c r="AD127" s="4">
        <f>IF(SUM($S127:AC127)&gt;0,IF(AND(Q127=1,P127&lt;&gt;1),1,IF(AND(Q127=0,P127&lt;&gt;0),-1,0)),IF(AND(Q127=1,P127&lt;&gt;1),1,0))</f>
        <v>0</v>
      </c>
      <c r="AE127" s="4">
        <f>IF(SUM($S127:AD127)&gt;0,IF(AND(R127=1,Q127&lt;&gt;1),1,IF(AND(R127=0,Q127&lt;&gt;0),-1,0)),IF(AND(R127=1,Q127&lt;&gt;1),1,0))</f>
        <v>0</v>
      </c>
      <c r="AF127" s="4">
        <f t="shared" si="79"/>
        <v>1</v>
      </c>
      <c r="AH127" s="4" t="str">
        <f t="shared" si="93"/>
        <v/>
      </c>
      <c r="AI127" s="4" t="str">
        <f t="shared" si="94"/>
        <v/>
      </c>
      <c r="AJ127" s="4" t="str">
        <f t="shared" si="95"/>
        <v/>
      </c>
      <c r="AK127" s="4" t="str">
        <f t="shared" si="96"/>
        <v/>
      </c>
      <c r="AL127" s="4" t="str">
        <f t="shared" si="97"/>
        <v/>
      </c>
      <c r="AM127" s="4" t="str">
        <f t="shared" si="98"/>
        <v/>
      </c>
      <c r="AN127" s="4" t="str">
        <f t="shared" si="99"/>
        <v/>
      </c>
      <c r="AO127" s="4" t="str">
        <f t="shared" si="100"/>
        <v/>
      </c>
      <c r="AP127" s="4">
        <f t="shared" si="101"/>
        <v>1160701</v>
      </c>
      <c r="AQ127" s="4">
        <f t="shared" si="102"/>
        <v>1170701</v>
      </c>
      <c r="AR127" s="4" t="str">
        <f t="shared" si="103"/>
        <v/>
      </c>
      <c r="AS127" s="4" t="str">
        <f t="shared" si="104"/>
        <v/>
      </c>
      <c r="AT127" s="4" t="str">
        <f t="shared" si="80"/>
        <v/>
      </c>
      <c r="AV127" s="4">
        <f>COUNT($AH127:AH127)</f>
        <v>0</v>
      </c>
      <c r="AW127" s="4">
        <f>COUNT($AH127:AI127)</f>
        <v>0</v>
      </c>
      <c r="AX127" s="4">
        <f>COUNT($AH127:AJ127)</f>
        <v>0</v>
      </c>
      <c r="AY127" s="4">
        <f>COUNT($AH127:AK127)</f>
        <v>0</v>
      </c>
      <c r="AZ127" s="4">
        <f>COUNT($AH127:AL127)</f>
        <v>0</v>
      </c>
      <c r="BA127" s="4">
        <f>COUNT($AH127:AM127)</f>
        <v>0</v>
      </c>
      <c r="BB127" s="4">
        <f>COUNT($AH127:AN127)</f>
        <v>0</v>
      </c>
      <c r="BC127" s="4">
        <f>COUNT($AH127:AO127)</f>
        <v>0</v>
      </c>
      <c r="BD127" s="4">
        <f>COUNT($AH127:AP127)</f>
        <v>1</v>
      </c>
      <c r="BE127" s="4">
        <f>COUNT($AH127:AQ127)</f>
        <v>2</v>
      </c>
      <c r="BF127" s="4">
        <f>COUNT($AH127:AR127)</f>
        <v>2</v>
      </c>
      <c r="BG127" s="4">
        <f>COUNT($AH127:AS127)</f>
        <v>2</v>
      </c>
      <c r="BH127" s="4">
        <f t="shared" si="81"/>
        <v>2</v>
      </c>
      <c r="BJ127" s="4">
        <f>IFERROR(HLOOKUP(BJ$1,$AV127:$BG$178,ROWS($AV127:$AV$178),0),"")</f>
        <v>1160701</v>
      </c>
      <c r="BK127" s="4">
        <f>IFERROR(HLOOKUP(BK$1,$AV127:$BH$178,ROWS($AV127:$AV$178),0),"")</f>
        <v>1170701</v>
      </c>
      <c r="BL127" s="4" t="str">
        <f>IFERROR(HLOOKUP(BL$1,$AV127:$BG$178,ROWS($AV127:$AV$178),0),"")</f>
        <v/>
      </c>
      <c r="BM127" s="4" t="str">
        <f>IFERROR(HLOOKUP(BM$1,$AV127:$BH$178,ROWS($AV127:$AV$178),0),"")</f>
        <v/>
      </c>
      <c r="BN127" s="4" t="str">
        <f>IFERROR(HLOOKUP(BN$1,$AV127:$BG$178,ROWS($AV127:$AV$178),0),"")</f>
        <v/>
      </c>
      <c r="BO127" s="4" t="str">
        <f>IFERROR(HLOOKUP(BO$1,$AV127:$BH$178,ROWS($AV127:$AV$178),0),"")</f>
        <v/>
      </c>
      <c r="BT127" s="4" t="str">
        <f t="shared" si="82"/>
        <v>if(Name() == ~ARROWGREEN-BOM~) { includeOK = (DateNum() &gt;= 1160701 AND DateNum() &lt; 1170701); }</v>
      </c>
    </row>
    <row r="128" spans="1:72" x14ac:dyDescent="0.45">
      <c r="B128" s="4" t="str">
        <f>[1]Backtest!$BH16</f>
        <v>Colgate-Palmolive (India) Ltd.</v>
      </c>
      <c r="C128" s="4" t="str">
        <f>VLOOKUP(B128,Sheet3!$C$3:$G$7520,5,FALSE)</f>
        <v>COLPAL-BOM</v>
      </c>
      <c r="D128" s="4" t="str">
        <f t="shared" si="105"/>
        <v>COLPAL-BOM,</v>
      </c>
      <c r="F128" s="4" t="s">
        <v>22556</v>
      </c>
      <c r="G128" s="4">
        <f t="shared" si="77"/>
        <v>0</v>
      </c>
      <c r="H128" s="4">
        <f t="shared" si="84"/>
        <v>0</v>
      </c>
      <c r="I128" s="4">
        <f t="shared" si="85"/>
        <v>0</v>
      </c>
      <c r="J128" s="4">
        <f t="shared" si="86"/>
        <v>0</v>
      </c>
      <c r="K128" s="4">
        <f t="shared" si="87"/>
        <v>0</v>
      </c>
      <c r="L128" s="4">
        <f t="shared" si="88"/>
        <v>0</v>
      </c>
      <c r="M128" s="4">
        <f t="shared" si="89"/>
        <v>0</v>
      </c>
      <c r="N128" s="4">
        <f t="shared" si="90"/>
        <v>0</v>
      </c>
      <c r="O128" s="4">
        <f t="shared" si="91"/>
        <v>1</v>
      </c>
      <c r="P128" s="4">
        <f t="shared" si="92"/>
        <v>0</v>
      </c>
      <c r="Q128" s="4">
        <f t="shared" si="64"/>
        <v>1</v>
      </c>
      <c r="R128" s="4">
        <f t="shared" si="78"/>
        <v>0</v>
      </c>
      <c r="T128" s="4">
        <f>IF(SUM($S128:S128)&gt;0,IF(AND(G128=1,F128&lt;&gt;1),1,IF(AND(G128=0,F128&lt;&gt;0),-1,0)),IF(AND(G128=1,F128&lt;&gt;1),1,0))</f>
        <v>0</v>
      </c>
      <c r="U128" s="4">
        <f>IF(SUM($S128:T128)&gt;0,IF(AND(H128=1,G128&lt;&gt;1),1,IF(AND(H128=0,G128&lt;&gt;0),-1,0)),IF(AND(H128=1,G128&lt;&gt;1),1,0))</f>
        <v>0</v>
      </c>
      <c r="V128" s="4">
        <f>IF(SUM($S128:U128)&gt;0,IF(AND(I128=1,H128&lt;&gt;1),1,IF(AND(I128=0,H128&lt;&gt;0),-1,0)),IF(AND(I128=1,H128&lt;&gt;1),1,0))</f>
        <v>0</v>
      </c>
      <c r="W128" s="4">
        <f>IF(SUM($S128:V128)&gt;0,IF(AND(J128=1,I128&lt;&gt;1),1,IF(AND(J128=0,I128&lt;&gt;0),-1,0)),IF(AND(J128=1,I128&lt;&gt;1),1,0))</f>
        <v>0</v>
      </c>
      <c r="X128" s="4">
        <f>IF(SUM($S128:W128)&gt;0,IF(AND(K128=1,J128&lt;&gt;1),1,IF(AND(K128=0,J128&lt;&gt;0),-1,0)),IF(AND(K128=1,J128&lt;&gt;1),1,0))</f>
        <v>0</v>
      </c>
      <c r="Y128" s="4">
        <f>IF(SUM($S128:X128)&gt;0,IF(AND(L128=1,K128&lt;&gt;1),1,IF(AND(L128=0,K128&lt;&gt;0),-1,0)),IF(AND(L128=1,K128&lt;&gt;1),1,0))</f>
        <v>0</v>
      </c>
      <c r="Z128" s="4">
        <f>IF(SUM($S128:Y128)&gt;0,IF(AND(M128=1,L128&lt;&gt;1),1,IF(AND(M128=0,L128&lt;&gt;0),-1,0)),IF(AND(M128=1,L128&lt;&gt;1),1,0))</f>
        <v>0</v>
      </c>
      <c r="AA128" s="4">
        <f>IF(SUM($S128:Z128)&gt;0,IF(AND(N128=1,M128&lt;&gt;1),1,IF(AND(N128=0,M128&lt;&gt;0),-1,0)),IF(AND(N128=1,M128&lt;&gt;1),1,0))</f>
        <v>0</v>
      </c>
      <c r="AB128" s="4">
        <f>IF(SUM($S128:AA128)&gt;0,IF(AND(O128=1,N128&lt;&gt;1),1,IF(AND(O128=0,N128&lt;&gt;0),-1,0)),IF(AND(O128=1,N128&lt;&gt;1),1,0))</f>
        <v>1</v>
      </c>
      <c r="AC128" s="4">
        <f>IF(SUM($S128:AB128)&gt;0,IF(AND(P128=1,O128&lt;&gt;1),1,IF(AND(P128=0,O128&lt;&gt;0),-1,0)),IF(AND(P128=1,O128&lt;&gt;1),1,0))</f>
        <v>-1</v>
      </c>
      <c r="AD128" s="4">
        <f>IF(SUM($S128:AC128)&gt;0,IF(AND(Q128=1,P128&lt;&gt;1),1,IF(AND(Q128=0,P128&lt;&gt;0),-1,0)),IF(AND(Q128=1,P128&lt;&gt;1),1,0))</f>
        <v>1</v>
      </c>
      <c r="AE128" s="4">
        <f>IF(SUM($S128:AD128)&gt;0,IF(AND(R128=1,Q128&lt;&gt;1),1,IF(AND(R128=0,Q128&lt;&gt;0),-1,0)),IF(AND(R128=1,Q128&lt;&gt;1),1,0))</f>
        <v>-1</v>
      </c>
      <c r="AF128" s="4">
        <f t="shared" si="79"/>
        <v>2</v>
      </c>
      <c r="AH128" s="4" t="str">
        <f t="shared" si="93"/>
        <v/>
      </c>
      <c r="AI128" s="4" t="str">
        <f t="shared" si="94"/>
        <v/>
      </c>
      <c r="AJ128" s="4" t="str">
        <f t="shared" si="95"/>
        <v/>
      </c>
      <c r="AK128" s="4" t="str">
        <f t="shared" si="96"/>
        <v/>
      </c>
      <c r="AL128" s="4" t="str">
        <f t="shared" si="97"/>
        <v/>
      </c>
      <c r="AM128" s="4" t="str">
        <f t="shared" si="98"/>
        <v/>
      </c>
      <c r="AN128" s="4" t="str">
        <f t="shared" si="99"/>
        <v/>
      </c>
      <c r="AO128" s="4" t="str">
        <f t="shared" si="100"/>
        <v/>
      </c>
      <c r="AP128" s="4">
        <f t="shared" si="101"/>
        <v>1160701</v>
      </c>
      <c r="AQ128" s="4">
        <f t="shared" si="102"/>
        <v>1170701</v>
      </c>
      <c r="AR128" s="4">
        <f t="shared" si="103"/>
        <v>1180701</v>
      </c>
      <c r="AS128" s="4">
        <f t="shared" si="104"/>
        <v>1190701</v>
      </c>
      <c r="AT128" s="4" t="str">
        <f t="shared" si="80"/>
        <v/>
      </c>
      <c r="AV128" s="4">
        <f>COUNT($AH128:AH128)</f>
        <v>0</v>
      </c>
      <c r="AW128" s="4">
        <f>COUNT($AH128:AI128)</f>
        <v>0</v>
      </c>
      <c r="AX128" s="4">
        <f>COUNT($AH128:AJ128)</f>
        <v>0</v>
      </c>
      <c r="AY128" s="4">
        <f>COUNT($AH128:AK128)</f>
        <v>0</v>
      </c>
      <c r="AZ128" s="4">
        <f>COUNT($AH128:AL128)</f>
        <v>0</v>
      </c>
      <c r="BA128" s="4">
        <f>COUNT($AH128:AM128)</f>
        <v>0</v>
      </c>
      <c r="BB128" s="4">
        <f>COUNT($AH128:AN128)</f>
        <v>0</v>
      </c>
      <c r="BC128" s="4">
        <f>COUNT($AH128:AO128)</f>
        <v>0</v>
      </c>
      <c r="BD128" s="4">
        <f>COUNT($AH128:AP128)</f>
        <v>1</v>
      </c>
      <c r="BE128" s="4">
        <f>COUNT($AH128:AQ128)</f>
        <v>2</v>
      </c>
      <c r="BF128" s="4">
        <f>COUNT($AH128:AR128)</f>
        <v>3</v>
      </c>
      <c r="BG128" s="4">
        <f>COUNT($AH128:AS128)</f>
        <v>4</v>
      </c>
      <c r="BH128" s="4">
        <f t="shared" si="81"/>
        <v>4</v>
      </c>
      <c r="BJ128" s="4">
        <f>IFERROR(HLOOKUP(BJ$1,$AV128:$BG$178,ROWS($AV128:$AV$178),0),"")</f>
        <v>1160701</v>
      </c>
      <c r="BK128" s="4">
        <f>IFERROR(HLOOKUP(BK$1,$AV128:$BH$178,ROWS($AV128:$AV$178),0),"")</f>
        <v>1170701</v>
      </c>
      <c r="BL128" s="4">
        <f>IFERROR(HLOOKUP(BL$1,$AV128:$BG$178,ROWS($AV128:$AV$178),0),"")</f>
        <v>1180701</v>
      </c>
      <c r="BM128" s="4">
        <f>IFERROR(HLOOKUP(BM$1,$AV128:$BH$178,ROWS($AV128:$AV$178),0),"")</f>
        <v>1190701</v>
      </c>
      <c r="BN128" s="4" t="str">
        <f>IFERROR(HLOOKUP(BN$1,$AV128:$BG$178,ROWS($AV128:$AV$178),0),"")</f>
        <v/>
      </c>
      <c r="BO128" s="4" t="str">
        <f>IFERROR(HLOOKUP(BO$1,$AV128:$BH$178,ROWS($AV128:$AV$178),0),"")</f>
        <v/>
      </c>
      <c r="BT128" s="4" t="str">
        <f t="shared" si="82"/>
        <v>if(Name() == ~SQSBFSI-BOM~) { includeOK = (DateNum() &gt;= 1160701 AND DateNum() &lt; 1170701) OR (DateNum() &gt;= 1180701 AND DateNum() &lt; 1190701); }</v>
      </c>
    </row>
    <row r="129" spans="2:72" x14ac:dyDescent="0.45">
      <c r="B129" s="4" t="str">
        <f>[1]Backtest!$BH17</f>
        <v>Hawkins Cookers Ltd.</v>
      </c>
      <c r="C129" s="4" t="str">
        <f>VLOOKUP(B129,Sheet3!$C$3:$G$7520,5,FALSE)</f>
        <v>HAWKINCOOK-BOM</v>
      </c>
      <c r="D129" s="4" t="str">
        <f t="shared" si="105"/>
        <v>HAWKINCOOK-BOM,</v>
      </c>
      <c r="F129" s="4" t="s">
        <v>20073</v>
      </c>
      <c r="G129" s="4">
        <f t="shared" si="77"/>
        <v>0</v>
      </c>
      <c r="H129" s="4">
        <f t="shared" ref="H129:H146" si="106">IFERROR(IF(VLOOKUP(F129,$C$34:$C$63,1,0)=F129,1,0),0)</f>
        <v>0</v>
      </c>
      <c r="I129" s="4">
        <f t="shared" ref="I129:I146" si="107">IFERROR(IF(VLOOKUP(F129,$C$65:$C$94,1,0)=F129,1,0),0)</f>
        <v>0</v>
      </c>
      <c r="J129" s="4">
        <f t="shared" ref="J129:J146" si="108">IFERROR(IF(VLOOKUP(F129,$C$96:$C$125,1,0)=F129,1,0),0)</f>
        <v>0</v>
      </c>
      <c r="K129" s="4">
        <f t="shared" ref="K129:K146" si="109">IFERROR(IF(VLOOKUP(F129,$C$127:$C$156,1,0)=F129,1,0),0)</f>
        <v>0</v>
      </c>
      <c r="L129" s="4">
        <f t="shared" ref="L129:L146" si="110">IFERROR(IF(VLOOKUP(F129,$C$158:$C$187,1,0)=F129,1,0),0)</f>
        <v>0</v>
      </c>
      <c r="M129" s="4">
        <f t="shared" ref="M129:M146" si="111">IFERROR(IF(VLOOKUP(F129,$C$189:$C$218,1,0)=F129,1,0),0)</f>
        <v>0</v>
      </c>
      <c r="N129" s="4">
        <f t="shared" ref="N129:N146" si="112">IFERROR(IF(VLOOKUP(F129,$C$220:$C$249,1,0)=F129,1,0),0)</f>
        <v>0</v>
      </c>
      <c r="O129" s="4">
        <f t="shared" ref="O129:O146" si="113">IFERROR(IF(VLOOKUP(F129,$C$251:$C$280,1,0)=F129,1,0),0)</f>
        <v>1</v>
      </c>
      <c r="P129" s="4">
        <f t="shared" ref="P129:P146" si="114">IFERROR(IF(VLOOKUP(F129,$C$282:$C$311,1,0)=F129,1,0),0)</f>
        <v>1</v>
      </c>
      <c r="Q129" s="4">
        <f t="shared" si="64"/>
        <v>1</v>
      </c>
      <c r="R129" s="4">
        <f t="shared" si="78"/>
        <v>1</v>
      </c>
      <c r="T129" s="4">
        <f>IF(SUM($S129:S129)&gt;0,IF(AND(G129=1,F129&lt;&gt;1),1,IF(AND(G129=0,F129&lt;&gt;0),-1,0)),IF(AND(G129=1,F129&lt;&gt;1),1,0))</f>
        <v>0</v>
      </c>
      <c r="U129" s="4">
        <f>IF(SUM($S129:T129)&gt;0,IF(AND(H129=1,G129&lt;&gt;1),1,IF(AND(H129=0,G129&lt;&gt;0),-1,0)),IF(AND(H129=1,G129&lt;&gt;1),1,0))</f>
        <v>0</v>
      </c>
      <c r="V129" s="4">
        <f>IF(SUM($S129:U129)&gt;0,IF(AND(I129=1,H129&lt;&gt;1),1,IF(AND(I129=0,H129&lt;&gt;0),-1,0)),IF(AND(I129=1,H129&lt;&gt;1),1,0))</f>
        <v>0</v>
      </c>
      <c r="W129" s="4">
        <f>IF(SUM($S129:V129)&gt;0,IF(AND(J129=1,I129&lt;&gt;1),1,IF(AND(J129=0,I129&lt;&gt;0),-1,0)),IF(AND(J129=1,I129&lt;&gt;1),1,0))</f>
        <v>0</v>
      </c>
      <c r="X129" s="4">
        <f>IF(SUM($S129:W129)&gt;0,IF(AND(K129=1,J129&lt;&gt;1),1,IF(AND(K129=0,J129&lt;&gt;0),-1,0)),IF(AND(K129=1,J129&lt;&gt;1),1,0))</f>
        <v>0</v>
      </c>
      <c r="Y129" s="4">
        <f>IF(SUM($S129:X129)&gt;0,IF(AND(L129=1,K129&lt;&gt;1),1,IF(AND(L129=0,K129&lt;&gt;0),-1,0)),IF(AND(L129=1,K129&lt;&gt;1),1,0))</f>
        <v>0</v>
      </c>
      <c r="Z129" s="4">
        <f>IF(SUM($S129:Y129)&gt;0,IF(AND(M129=1,L129&lt;&gt;1),1,IF(AND(M129=0,L129&lt;&gt;0),-1,0)),IF(AND(M129=1,L129&lt;&gt;1),1,0))</f>
        <v>0</v>
      </c>
      <c r="AA129" s="4">
        <f>IF(SUM($S129:Z129)&gt;0,IF(AND(N129=1,M129&lt;&gt;1),1,IF(AND(N129=0,M129&lt;&gt;0),-1,0)),IF(AND(N129=1,M129&lt;&gt;1),1,0))</f>
        <v>0</v>
      </c>
      <c r="AB129" s="4">
        <f>IF(SUM($S129:AA129)&gt;0,IF(AND(O129=1,N129&lt;&gt;1),1,IF(AND(O129=0,N129&lt;&gt;0),-1,0)),IF(AND(O129=1,N129&lt;&gt;1),1,0))</f>
        <v>1</v>
      </c>
      <c r="AC129" s="4">
        <f>IF(SUM($S129:AB129)&gt;0,IF(AND(P129=1,O129&lt;&gt;1),1,IF(AND(P129=0,O129&lt;&gt;0),-1,0)),IF(AND(P129=1,O129&lt;&gt;1),1,0))</f>
        <v>0</v>
      </c>
      <c r="AD129" s="4">
        <f>IF(SUM($S129:AC129)&gt;0,IF(AND(Q129=1,P129&lt;&gt;1),1,IF(AND(Q129=0,P129&lt;&gt;0),-1,0)),IF(AND(Q129=1,P129&lt;&gt;1),1,0))</f>
        <v>0</v>
      </c>
      <c r="AE129" s="4">
        <f>IF(SUM($S129:AD129)&gt;0,IF(AND(R129=1,Q129&lt;&gt;1),1,IF(AND(R129=0,Q129&lt;&gt;0),-1,0)),IF(AND(R129=1,Q129&lt;&gt;1),1,0))</f>
        <v>0</v>
      </c>
      <c r="AF129" s="4">
        <f t="shared" si="79"/>
        <v>1</v>
      </c>
      <c r="AH129" s="4" t="str">
        <f t="shared" si="93"/>
        <v/>
      </c>
      <c r="AI129" s="4" t="str">
        <f t="shared" si="94"/>
        <v/>
      </c>
      <c r="AJ129" s="4" t="str">
        <f t="shared" si="95"/>
        <v/>
      </c>
      <c r="AK129" s="4" t="str">
        <f t="shared" si="96"/>
        <v/>
      </c>
      <c r="AL129" s="4" t="str">
        <f t="shared" si="97"/>
        <v/>
      </c>
      <c r="AM129" s="4" t="str">
        <f t="shared" si="98"/>
        <v/>
      </c>
      <c r="AN129" s="4" t="str">
        <f t="shared" si="99"/>
        <v/>
      </c>
      <c r="AO129" s="4" t="str">
        <f t="shared" si="100"/>
        <v/>
      </c>
      <c r="AP129" s="4">
        <f t="shared" si="101"/>
        <v>1160701</v>
      </c>
      <c r="AQ129" s="4" t="str">
        <f t="shared" si="102"/>
        <v/>
      </c>
      <c r="AR129" s="4" t="str">
        <f t="shared" si="103"/>
        <v/>
      </c>
      <c r="AS129" s="4" t="str">
        <f t="shared" si="104"/>
        <v/>
      </c>
      <c r="AT129" s="4">
        <f t="shared" si="80"/>
        <v>1200701</v>
      </c>
      <c r="AV129" s="4">
        <f>COUNT($AH129:AH129)</f>
        <v>0</v>
      </c>
      <c r="AW129" s="4">
        <f>COUNT($AH129:AI129)</f>
        <v>0</v>
      </c>
      <c r="AX129" s="4">
        <f>COUNT($AH129:AJ129)</f>
        <v>0</v>
      </c>
      <c r="AY129" s="4">
        <f>COUNT($AH129:AK129)</f>
        <v>0</v>
      </c>
      <c r="AZ129" s="4">
        <f>COUNT($AH129:AL129)</f>
        <v>0</v>
      </c>
      <c r="BA129" s="4">
        <f>COUNT($AH129:AM129)</f>
        <v>0</v>
      </c>
      <c r="BB129" s="4">
        <f>COUNT($AH129:AN129)</f>
        <v>0</v>
      </c>
      <c r="BC129" s="4">
        <f>COUNT($AH129:AO129)</f>
        <v>0</v>
      </c>
      <c r="BD129" s="4">
        <f>COUNT($AH129:AP129)</f>
        <v>1</v>
      </c>
      <c r="BE129" s="4">
        <f>COUNT($AH129:AQ129)</f>
        <v>1</v>
      </c>
      <c r="BF129" s="4">
        <f>COUNT($AH129:AR129)</f>
        <v>1</v>
      </c>
      <c r="BG129" s="4">
        <f>COUNT($AH129:AS129)</f>
        <v>1</v>
      </c>
      <c r="BH129" s="4">
        <f t="shared" si="81"/>
        <v>2</v>
      </c>
      <c r="BJ129" s="4">
        <f>IFERROR(HLOOKUP(BJ$1,$AV129:$BG$178,ROWS($AV129:$AV$178),0),"")</f>
        <v>1160701</v>
      </c>
      <c r="BK129" s="4">
        <f>IFERROR(HLOOKUP(BK$1,$AV129:$BH$178,ROWS($AV129:$AV$178),0),"")</f>
        <v>1200701</v>
      </c>
      <c r="BL129" s="4" t="str">
        <f>IFERROR(HLOOKUP(BL$1,$AV129:$BG$178,ROWS($AV129:$AV$178),0),"")</f>
        <v/>
      </c>
      <c r="BM129" s="4" t="str">
        <f>IFERROR(HLOOKUP(BM$1,$AV129:$BH$178,ROWS($AV129:$AV$178),0),"")</f>
        <v/>
      </c>
      <c r="BN129" s="4" t="str">
        <f>IFERROR(HLOOKUP(BN$1,$AV129:$BG$178,ROWS($AV129:$AV$178),0),"")</f>
        <v/>
      </c>
      <c r="BO129" s="4" t="str">
        <f>IFERROR(HLOOKUP(BO$1,$AV129:$BH$178,ROWS($AV129:$AV$178),0),"")</f>
        <v/>
      </c>
      <c r="BT129" s="4" t="str">
        <f t="shared" si="82"/>
        <v>if(Name() == ~JAMNAAUTO-BOM~) { includeOK = (DateNum() &gt;= 1160701 AND DateNum() &lt; 1200701); }</v>
      </c>
    </row>
    <row r="130" spans="2:72" x14ac:dyDescent="0.45">
      <c r="B130" s="4" t="str">
        <f>[1]Backtest!$BH18</f>
        <v>Page Industries Ltd.</v>
      </c>
      <c r="C130" s="4" t="str">
        <f>VLOOKUP(B130,Sheet3!$C$3:$G$7520,5,FALSE)</f>
        <v>PAGEIND-BOM</v>
      </c>
      <c r="D130" s="4" t="str">
        <f t="shared" si="105"/>
        <v>PAGEIND-BOM,</v>
      </c>
      <c r="F130" s="4" t="s">
        <v>22827</v>
      </c>
      <c r="G130" s="4">
        <f t="shared" si="77"/>
        <v>0</v>
      </c>
      <c r="H130" s="4">
        <f t="shared" si="106"/>
        <v>0</v>
      </c>
      <c r="I130" s="4">
        <f t="shared" si="107"/>
        <v>0</v>
      </c>
      <c r="J130" s="4">
        <f t="shared" si="108"/>
        <v>0</v>
      </c>
      <c r="K130" s="4">
        <f t="shared" si="109"/>
        <v>0</v>
      </c>
      <c r="L130" s="4">
        <f t="shared" si="110"/>
        <v>0</v>
      </c>
      <c r="M130" s="4">
        <f t="shared" si="111"/>
        <v>0</v>
      </c>
      <c r="N130" s="4">
        <f t="shared" si="112"/>
        <v>0</v>
      </c>
      <c r="O130" s="4">
        <f t="shared" si="113"/>
        <v>1</v>
      </c>
      <c r="P130" s="4">
        <f t="shared" si="114"/>
        <v>1</v>
      </c>
      <c r="Q130" s="4">
        <f t="shared" si="64"/>
        <v>1</v>
      </c>
      <c r="R130" s="4">
        <f t="shared" si="78"/>
        <v>0</v>
      </c>
      <c r="T130" s="4">
        <f>IF(SUM($S130:S130)&gt;0,IF(AND(G130=1,F130&lt;&gt;1),1,IF(AND(G130=0,F130&lt;&gt;0),-1,0)),IF(AND(G130=1,F130&lt;&gt;1),1,0))</f>
        <v>0</v>
      </c>
      <c r="U130" s="4">
        <f>IF(SUM($S130:T130)&gt;0,IF(AND(H130=1,G130&lt;&gt;1),1,IF(AND(H130=0,G130&lt;&gt;0),-1,0)),IF(AND(H130=1,G130&lt;&gt;1),1,0))</f>
        <v>0</v>
      </c>
      <c r="V130" s="4">
        <f>IF(SUM($S130:U130)&gt;0,IF(AND(I130=1,H130&lt;&gt;1),1,IF(AND(I130=0,H130&lt;&gt;0),-1,0)),IF(AND(I130=1,H130&lt;&gt;1),1,0))</f>
        <v>0</v>
      </c>
      <c r="W130" s="4">
        <f>IF(SUM($S130:V130)&gt;0,IF(AND(J130=1,I130&lt;&gt;1),1,IF(AND(J130=0,I130&lt;&gt;0),-1,0)),IF(AND(J130=1,I130&lt;&gt;1),1,0))</f>
        <v>0</v>
      </c>
      <c r="X130" s="4">
        <f>IF(SUM($S130:W130)&gt;0,IF(AND(K130=1,J130&lt;&gt;1),1,IF(AND(K130=0,J130&lt;&gt;0),-1,0)),IF(AND(K130=1,J130&lt;&gt;1),1,0))</f>
        <v>0</v>
      </c>
      <c r="Y130" s="4">
        <f>IF(SUM($S130:X130)&gt;0,IF(AND(L130=1,K130&lt;&gt;1),1,IF(AND(L130=0,K130&lt;&gt;0),-1,0)),IF(AND(L130=1,K130&lt;&gt;1),1,0))</f>
        <v>0</v>
      </c>
      <c r="Z130" s="4">
        <f>IF(SUM($S130:Y130)&gt;0,IF(AND(M130=1,L130&lt;&gt;1),1,IF(AND(M130=0,L130&lt;&gt;0),-1,0)),IF(AND(M130=1,L130&lt;&gt;1),1,0))</f>
        <v>0</v>
      </c>
      <c r="AA130" s="4">
        <f>IF(SUM($S130:Z130)&gt;0,IF(AND(N130=1,M130&lt;&gt;1),1,IF(AND(N130=0,M130&lt;&gt;0),-1,0)),IF(AND(N130=1,M130&lt;&gt;1),1,0))</f>
        <v>0</v>
      </c>
      <c r="AB130" s="4">
        <f>IF(SUM($S130:AA130)&gt;0,IF(AND(O130=1,N130&lt;&gt;1),1,IF(AND(O130=0,N130&lt;&gt;0),-1,0)),IF(AND(O130=1,N130&lt;&gt;1),1,0))</f>
        <v>1</v>
      </c>
      <c r="AC130" s="4">
        <f>IF(SUM($S130:AB130)&gt;0,IF(AND(P130=1,O130&lt;&gt;1),1,IF(AND(P130=0,O130&lt;&gt;0),-1,0)),IF(AND(P130=1,O130&lt;&gt;1),1,0))</f>
        <v>0</v>
      </c>
      <c r="AD130" s="4">
        <f>IF(SUM($S130:AC130)&gt;0,IF(AND(Q130=1,P130&lt;&gt;1),1,IF(AND(Q130=0,P130&lt;&gt;0),-1,0)),IF(AND(Q130=1,P130&lt;&gt;1),1,0))</f>
        <v>0</v>
      </c>
      <c r="AE130" s="4">
        <f>IF(SUM($S130:AD130)&gt;0,IF(AND(R130=1,Q130&lt;&gt;1),1,IF(AND(R130=0,Q130&lt;&gt;0),-1,0)),IF(AND(R130=1,Q130&lt;&gt;1),1,0))</f>
        <v>-1</v>
      </c>
      <c r="AF130" s="4">
        <f t="shared" si="79"/>
        <v>1</v>
      </c>
      <c r="AH130" s="4" t="str">
        <f t="shared" si="93"/>
        <v/>
      </c>
      <c r="AI130" s="4" t="str">
        <f t="shared" si="94"/>
        <v/>
      </c>
      <c r="AJ130" s="4" t="str">
        <f t="shared" si="95"/>
        <v/>
      </c>
      <c r="AK130" s="4" t="str">
        <f t="shared" si="96"/>
        <v/>
      </c>
      <c r="AL130" s="4" t="str">
        <f t="shared" si="97"/>
        <v/>
      </c>
      <c r="AM130" s="4" t="str">
        <f t="shared" si="98"/>
        <v/>
      </c>
      <c r="AN130" s="4" t="str">
        <f t="shared" si="99"/>
        <v/>
      </c>
      <c r="AO130" s="4" t="str">
        <f t="shared" si="100"/>
        <v/>
      </c>
      <c r="AP130" s="4">
        <f t="shared" si="101"/>
        <v>1160701</v>
      </c>
      <c r="AQ130" s="4" t="str">
        <f t="shared" si="102"/>
        <v/>
      </c>
      <c r="AR130" s="4" t="str">
        <f t="shared" si="103"/>
        <v/>
      </c>
      <c r="AS130" s="4">
        <f t="shared" si="104"/>
        <v>1190701</v>
      </c>
      <c r="AT130" s="4" t="str">
        <f t="shared" si="80"/>
        <v/>
      </c>
      <c r="AV130" s="4">
        <f>COUNT($AH130:AH130)</f>
        <v>0</v>
      </c>
      <c r="AW130" s="4">
        <f>COUNT($AH130:AI130)</f>
        <v>0</v>
      </c>
      <c r="AX130" s="4">
        <f>COUNT($AH130:AJ130)</f>
        <v>0</v>
      </c>
      <c r="AY130" s="4">
        <f>COUNT($AH130:AK130)</f>
        <v>0</v>
      </c>
      <c r="AZ130" s="4">
        <f>COUNT($AH130:AL130)</f>
        <v>0</v>
      </c>
      <c r="BA130" s="4">
        <f>COUNT($AH130:AM130)</f>
        <v>0</v>
      </c>
      <c r="BB130" s="4">
        <f>COUNT($AH130:AN130)</f>
        <v>0</v>
      </c>
      <c r="BC130" s="4">
        <f>COUNT($AH130:AO130)</f>
        <v>0</v>
      </c>
      <c r="BD130" s="4">
        <f>COUNT($AH130:AP130)</f>
        <v>1</v>
      </c>
      <c r="BE130" s="4">
        <f>COUNT($AH130:AQ130)</f>
        <v>1</v>
      </c>
      <c r="BF130" s="4">
        <f>COUNT($AH130:AR130)</f>
        <v>1</v>
      </c>
      <c r="BG130" s="4">
        <f>COUNT($AH130:AS130)</f>
        <v>2</v>
      </c>
      <c r="BH130" s="4">
        <f t="shared" si="81"/>
        <v>2</v>
      </c>
      <c r="BJ130" s="4">
        <f>IFERROR(HLOOKUP(BJ$1,$AV130:$BG$178,ROWS($AV130:$AV$178),0),"")</f>
        <v>1160701</v>
      </c>
      <c r="BK130" s="4">
        <f>IFERROR(HLOOKUP(BK$1,$AV130:$BH$178,ROWS($AV130:$AV$178),0),"")</f>
        <v>1190701</v>
      </c>
      <c r="BL130" s="4" t="str">
        <f>IFERROR(HLOOKUP(BL$1,$AV130:$BG$178,ROWS($AV130:$AV$178),0),"")</f>
        <v/>
      </c>
      <c r="BM130" s="4" t="str">
        <f>IFERROR(HLOOKUP(BM$1,$AV130:$BH$178,ROWS($AV130:$AV$178),0),"")</f>
        <v/>
      </c>
      <c r="BN130" s="4" t="str">
        <f>IFERROR(HLOOKUP(BN$1,$AV130:$BG$178,ROWS($AV130:$AV$178),0),"")</f>
        <v/>
      </c>
      <c r="BO130" s="4" t="str">
        <f>IFERROR(HLOOKUP(BO$1,$AV130:$BH$178,ROWS($AV130:$AV$178),0),"")</f>
        <v/>
      </c>
      <c r="BT130" s="4" t="str">
        <f t="shared" si="82"/>
        <v>if(Name() == ~SYMPHONY-BOM~) { includeOK = (DateNum() &gt;= 1160701 AND DateNum() &lt; 1190701); }</v>
      </c>
    </row>
    <row r="131" spans="2:72" x14ac:dyDescent="0.45">
      <c r="B131" s="4" t="str">
        <f>[1]Backtest!$BH19</f>
        <v>eClerx Services Ltd.</v>
      </c>
      <c r="C131" s="4" t="str">
        <f>VLOOKUP(B131,Sheet3!$C$3:$G$7520,5,FALSE)</f>
        <v>ECLERX-BOM</v>
      </c>
      <c r="D131" s="4" t="str">
        <f t="shared" si="105"/>
        <v>ECLERX-BOM,</v>
      </c>
      <c r="F131" s="4" t="s">
        <v>22603</v>
      </c>
      <c r="G131" s="4">
        <f t="shared" si="77"/>
        <v>0</v>
      </c>
      <c r="H131" s="4">
        <f t="shared" si="106"/>
        <v>0</v>
      </c>
      <c r="I131" s="4">
        <f t="shared" si="107"/>
        <v>0</v>
      </c>
      <c r="J131" s="4">
        <f t="shared" si="108"/>
        <v>0</v>
      </c>
      <c r="K131" s="4">
        <f t="shared" si="109"/>
        <v>0</v>
      </c>
      <c r="L131" s="4">
        <f t="shared" si="110"/>
        <v>0</v>
      </c>
      <c r="M131" s="4">
        <f t="shared" si="111"/>
        <v>0</v>
      </c>
      <c r="N131" s="4">
        <f t="shared" si="112"/>
        <v>0</v>
      </c>
      <c r="O131" s="4">
        <f t="shared" si="113"/>
        <v>1</v>
      </c>
      <c r="P131" s="4">
        <f t="shared" si="114"/>
        <v>0</v>
      </c>
      <c r="Q131" s="4">
        <f t="shared" ref="Q131:Q159" si="115">IFERROR(IF(VLOOKUP(F131,$C$314:$C$343,1,0)=F131,1,0),0)</f>
        <v>0</v>
      </c>
      <c r="R131" s="4">
        <f t="shared" si="78"/>
        <v>0</v>
      </c>
      <c r="T131" s="4">
        <f>IF(SUM($S131:S131)&gt;0,IF(AND(G131=1,F131&lt;&gt;1),1,IF(AND(G131=0,F131&lt;&gt;0),-1,0)),IF(AND(G131=1,F131&lt;&gt;1),1,0))</f>
        <v>0</v>
      </c>
      <c r="U131" s="4">
        <f>IF(SUM($S131:T131)&gt;0,IF(AND(H131=1,G131&lt;&gt;1),1,IF(AND(H131=0,G131&lt;&gt;0),-1,0)),IF(AND(H131=1,G131&lt;&gt;1),1,0))</f>
        <v>0</v>
      </c>
      <c r="V131" s="4">
        <f>IF(SUM($S131:U131)&gt;0,IF(AND(I131=1,H131&lt;&gt;1),1,IF(AND(I131=0,H131&lt;&gt;0),-1,0)),IF(AND(I131=1,H131&lt;&gt;1),1,0))</f>
        <v>0</v>
      </c>
      <c r="W131" s="4">
        <f>IF(SUM($S131:V131)&gt;0,IF(AND(J131=1,I131&lt;&gt;1),1,IF(AND(J131=0,I131&lt;&gt;0),-1,0)),IF(AND(J131=1,I131&lt;&gt;1),1,0))</f>
        <v>0</v>
      </c>
      <c r="X131" s="4">
        <f>IF(SUM($S131:W131)&gt;0,IF(AND(K131=1,J131&lt;&gt;1),1,IF(AND(K131=0,J131&lt;&gt;0),-1,0)),IF(AND(K131=1,J131&lt;&gt;1),1,0))</f>
        <v>0</v>
      </c>
      <c r="Y131" s="4">
        <f>IF(SUM($S131:X131)&gt;0,IF(AND(L131=1,K131&lt;&gt;1),1,IF(AND(L131=0,K131&lt;&gt;0),-1,0)),IF(AND(L131=1,K131&lt;&gt;1),1,0))</f>
        <v>0</v>
      </c>
      <c r="Z131" s="4">
        <f>IF(SUM($S131:Y131)&gt;0,IF(AND(M131=1,L131&lt;&gt;1),1,IF(AND(M131=0,L131&lt;&gt;0),-1,0)),IF(AND(M131=1,L131&lt;&gt;1),1,0))</f>
        <v>0</v>
      </c>
      <c r="AA131" s="4">
        <f>IF(SUM($S131:Z131)&gt;0,IF(AND(N131=1,M131&lt;&gt;1),1,IF(AND(N131=0,M131&lt;&gt;0),-1,0)),IF(AND(N131=1,M131&lt;&gt;1),1,0))</f>
        <v>0</v>
      </c>
      <c r="AB131" s="4">
        <f>IF(SUM($S131:AA131)&gt;0,IF(AND(O131=1,N131&lt;&gt;1),1,IF(AND(O131=0,N131&lt;&gt;0),-1,0)),IF(AND(O131=1,N131&lt;&gt;1),1,0))</f>
        <v>1</v>
      </c>
      <c r="AC131" s="4">
        <f>IF(SUM($S131:AB131)&gt;0,IF(AND(P131=1,O131&lt;&gt;1),1,IF(AND(P131=0,O131&lt;&gt;0),-1,0)),IF(AND(P131=1,O131&lt;&gt;1),1,0))</f>
        <v>-1</v>
      </c>
      <c r="AD131" s="4">
        <f>IF(SUM($S131:AC131)&gt;0,IF(AND(Q131=1,P131&lt;&gt;1),1,IF(AND(Q131=0,P131&lt;&gt;0),-1,0)),IF(AND(Q131=1,P131&lt;&gt;1),1,0))</f>
        <v>0</v>
      </c>
      <c r="AE131" s="4">
        <f>IF(SUM($S131:AD131)&gt;0,IF(AND(R131=1,Q131&lt;&gt;1),1,IF(AND(R131=0,Q131&lt;&gt;0),-1,0)),IF(AND(R131=1,Q131&lt;&gt;1),1,0))</f>
        <v>0</v>
      </c>
      <c r="AF131" s="4">
        <f t="shared" si="79"/>
        <v>1</v>
      </c>
      <c r="AH131" s="4" t="str">
        <f t="shared" ref="AH131:AH162" si="116">IF(T131&lt;&gt;0,T$178,"")</f>
        <v/>
      </c>
      <c r="AI131" s="4" t="str">
        <f t="shared" ref="AI131:AI162" si="117">IF(U131&lt;&gt;0,U$178,"")</f>
        <v/>
      </c>
      <c r="AJ131" s="4" t="str">
        <f t="shared" ref="AJ131:AJ162" si="118">IF(V131&lt;&gt;0,V$178,"")</f>
        <v/>
      </c>
      <c r="AK131" s="4" t="str">
        <f t="shared" ref="AK131:AK162" si="119">IF(W131&lt;&gt;0,W$178,"")</f>
        <v/>
      </c>
      <c r="AL131" s="4" t="str">
        <f t="shared" ref="AL131:AL162" si="120">IF(X131&lt;&gt;0,X$178,"")</f>
        <v/>
      </c>
      <c r="AM131" s="4" t="str">
        <f t="shared" ref="AM131:AM162" si="121">IF(Y131&lt;&gt;0,Y$178,"")</f>
        <v/>
      </c>
      <c r="AN131" s="4" t="str">
        <f t="shared" ref="AN131:AN162" si="122">IF(Z131&lt;&gt;0,Z$178,"")</f>
        <v/>
      </c>
      <c r="AO131" s="4" t="str">
        <f t="shared" ref="AO131:AO162" si="123">IF(AA131&lt;&gt;0,AA$178,"")</f>
        <v/>
      </c>
      <c r="AP131" s="4">
        <f t="shared" ref="AP131:AP162" si="124">IF(AB131&lt;&gt;0,AB$178,"")</f>
        <v>1160701</v>
      </c>
      <c r="AQ131" s="4">
        <f t="shared" ref="AQ131:AQ162" si="125">IF(AC131&lt;&gt;0,AC$178,"")</f>
        <v>1170701</v>
      </c>
      <c r="AR131" s="4" t="str">
        <f t="shared" ref="AR131:AR162" si="126">IF(AD131&lt;&gt;0,AD$178,"")</f>
        <v/>
      </c>
      <c r="AS131" s="4" t="str">
        <f t="shared" ref="AS131:AS162" si="127">IF(AE131&lt;&gt;0,AE$178,"")</f>
        <v/>
      </c>
      <c r="AT131" s="4" t="str">
        <f t="shared" si="80"/>
        <v/>
      </c>
      <c r="AV131" s="4">
        <f>COUNT($AH131:AH131)</f>
        <v>0</v>
      </c>
      <c r="AW131" s="4">
        <f>COUNT($AH131:AI131)</f>
        <v>0</v>
      </c>
      <c r="AX131" s="4">
        <f>COUNT($AH131:AJ131)</f>
        <v>0</v>
      </c>
      <c r="AY131" s="4">
        <f>COUNT($AH131:AK131)</f>
        <v>0</v>
      </c>
      <c r="AZ131" s="4">
        <f>COUNT($AH131:AL131)</f>
        <v>0</v>
      </c>
      <c r="BA131" s="4">
        <f>COUNT($AH131:AM131)</f>
        <v>0</v>
      </c>
      <c r="BB131" s="4">
        <f>COUNT($AH131:AN131)</f>
        <v>0</v>
      </c>
      <c r="BC131" s="4">
        <f>COUNT($AH131:AO131)</f>
        <v>0</v>
      </c>
      <c r="BD131" s="4">
        <f>COUNT($AH131:AP131)</f>
        <v>1</v>
      </c>
      <c r="BE131" s="4">
        <f>COUNT($AH131:AQ131)</f>
        <v>2</v>
      </c>
      <c r="BF131" s="4">
        <f>COUNT($AH131:AR131)</f>
        <v>2</v>
      </c>
      <c r="BG131" s="4">
        <f>COUNT($AH131:AS131)</f>
        <v>2</v>
      </c>
      <c r="BH131" s="4">
        <f t="shared" si="81"/>
        <v>2</v>
      </c>
      <c r="BJ131" s="4">
        <f>IFERROR(HLOOKUP(BJ$1,$AV131:$BG$178,ROWS($AV131:$AV$178),0),"")</f>
        <v>1160701</v>
      </c>
      <c r="BK131" s="4">
        <f>IFERROR(HLOOKUP(BK$1,$AV131:$BH$178,ROWS($AV131:$AV$178),0),"")</f>
        <v>1170701</v>
      </c>
      <c r="BL131" s="4" t="str">
        <f>IFERROR(HLOOKUP(BL$1,$AV131:$BG$178,ROWS($AV131:$AV$178),0),"")</f>
        <v/>
      </c>
      <c r="BM131" s="4" t="str">
        <f>IFERROR(HLOOKUP(BM$1,$AV131:$BH$178,ROWS($AV131:$AV$178),0),"")</f>
        <v/>
      </c>
      <c r="BN131" s="4" t="str">
        <f>IFERROR(HLOOKUP(BN$1,$AV131:$BG$178,ROWS($AV131:$AV$178),0),"")</f>
        <v/>
      </c>
      <c r="BO131" s="4" t="str">
        <f>IFERROR(HLOOKUP(BO$1,$AV131:$BH$178,ROWS($AV131:$AV$178),0),"")</f>
        <v/>
      </c>
      <c r="BT131" s="4" t="str">
        <f t="shared" si="82"/>
        <v>if(Name() == ~STAMPEDE-BOM~) { includeOK = (DateNum() &gt;= 1160701 AND DateNum() &lt; 1170701); }</v>
      </c>
    </row>
    <row r="132" spans="2:72" x14ac:dyDescent="0.45">
      <c r="B132" s="4" t="str">
        <f>[1]Backtest!$BH20</f>
        <v>TTK Prestige Ltd.</v>
      </c>
      <c r="C132" s="4" t="str">
        <f>VLOOKUP(B132,Sheet3!$C$3:$G$7520,5,FALSE)</f>
        <v>TTKPRESTIG-BOM</v>
      </c>
      <c r="D132" s="4" t="str">
        <f t="shared" si="105"/>
        <v>TTKPRESTIG-BOM,</v>
      </c>
      <c r="F132" s="4" t="s">
        <v>18598</v>
      </c>
      <c r="G132" s="4">
        <f t="shared" ref="G132:G146" si="128">IFERROR(IF(VLOOKUP(F132,$C$3:$C$32,1,0)=F132,1,0),0)</f>
        <v>0</v>
      </c>
      <c r="H132" s="4">
        <f t="shared" si="106"/>
        <v>0</v>
      </c>
      <c r="I132" s="4">
        <f t="shared" si="107"/>
        <v>0</v>
      </c>
      <c r="J132" s="4">
        <f t="shared" si="108"/>
        <v>0</v>
      </c>
      <c r="K132" s="4">
        <f t="shared" si="109"/>
        <v>0</v>
      </c>
      <c r="L132" s="4">
        <f t="shared" si="110"/>
        <v>0</v>
      </c>
      <c r="M132" s="4">
        <f t="shared" si="111"/>
        <v>0</v>
      </c>
      <c r="N132" s="4">
        <f t="shared" si="112"/>
        <v>0</v>
      </c>
      <c r="O132" s="4">
        <f t="shared" si="113"/>
        <v>1</v>
      </c>
      <c r="P132" s="4">
        <f t="shared" si="114"/>
        <v>1</v>
      </c>
      <c r="Q132" s="4">
        <f t="shared" si="115"/>
        <v>1</v>
      </c>
      <c r="R132" s="4">
        <f t="shared" ref="R132:R162" si="129">IFERROR(IF(VLOOKUP(F132,$C$345:$C$374,1,0)=F132,1,0),0)</f>
        <v>1</v>
      </c>
      <c r="T132" s="4">
        <f>IF(SUM($S132:S132)&gt;0,IF(AND(G132=1,F132&lt;&gt;1),1,IF(AND(G132=0,F132&lt;&gt;0),-1,0)),IF(AND(G132=1,F132&lt;&gt;1),1,0))</f>
        <v>0</v>
      </c>
      <c r="U132" s="4">
        <f>IF(SUM($S132:T132)&gt;0,IF(AND(H132=1,G132&lt;&gt;1),1,IF(AND(H132=0,G132&lt;&gt;0),-1,0)),IF(AND(H132=1,G132&lt;&gt;1),1,0))</f>
        <v>0</v>
      </c>
      <c r="V132" s="4">
        <f>IF(SUM($S132:U132)&gt;0,IF(AND(I132=1,H132&lt;&gt;1),1,IF(AND(I132=0,H132&lt;&gt;0),-1,0)),IF(AND(I132=1,H132&lt;&gt;1),1,0))</f>
        <v>0</v>
      </c>
      <c r="W132" s="4">
        <f>IF(SUM($S132:V132)&gt;0,IF(AND(J132=1,I132&lt;&gt;1),1,IF(AND(J132=0,I132&lt;&gt;0),-1,0)),IF(AND(J132=1,I132&lt;&gt;1),1,0))</f>
        <v>0</v>
      </c>
      <c r="X132" s="4">
        <f>IF(SUM($S132:W132)&gt;0,IF(AND(K132=1,J132&lt;&gt;1),1,IF(AND(K132=0,J132&lt;&gt;0),-1,0)),IF(AND(K132=1,J132&lt;&gt;1),1,0))</f>
        <v>0</v>
      </c>
      <c r="Y132" s="4">
        <f>IF(SUM($S132:X132)&gt;0,IF(AND(L132=1,K132&lt;&gt;1),1,IF(AND(L132=0,K132&lt;&gt;0),-1,0)),IF(AND(L132=1,K132&lt;&gt;1),1,0))</f>
        <v>0</v>
      </c>
      <c r="Z132" s="4">
        <f>IF(SUM($S132:Y132)&gt;0,IF(AND(M132=1,L132&lt;&gt;1),1,IF(AND(M132=0,L132&lt;&gt;0),-1,0)),IF(AND(M132=1,L132&lt;&gt;1),1,0))</f>
        <v>0</v>
      </c>
      <c r="AA132" s="4">
        <f>IF(SUM($S132:Z132)&gt;0,IF(AND(N132=1,M132&lt;&gt;1),1,IF(AND(N132=0,M132&lt;&gt;0),-1,0)),IF(AND(N132=1,M132&lt;&gt;1),1,0))</f>
        <v>0</v>
      </c>
      <c r="AB132" s="4">
        <f>IF(SUM($S132:AA132)&gt;0,IF(AND(O132=1,N132&lt;&gt;1),1,IF(AND(O132=0,N132&lt;&gt;0),-1,0)),IF(AND(O132=1,N132&lt;&gt;1),1,0))</f>
        <v>1</v>
      </c>
      <c r="AC132" s="4">
        <f>IF(SUM($S132:AB132)&gt;0,IF(AND(P132=1,O132&lt;&gt;1),1,IF(AND(P132=0,O132&lt;&gt;0),-1,0)),IF(AND(P132=1,O132&lt;&gt;1),1,0))</f>
        <v>0</v>
      </c>
      <c r="AD132" s="4">
        <f>IF(SUM($S132:AC132)&gt;0,IF(AND(Q132=1,P132&lt;&gt;1),1,IF(AND(Q132=0,P132&lt;&gt;0),-1,0)),IF(AND(Q132=1,P132&lt;&gt;1),1,0))</f>
        <v>0</v>
      </c>
      <c r="AE132" s="4">
        <f>IF(SUM($S132:AD132)&gt;0,IF(AND(R132=1,Q132&lt;&gt;1),1,IF(AND(R132=0,Q132&lt;&gt;0),-1,0)),IF(AND(R132=1,Q132&lt;&gt;1),1,0))</f>
        <v>0</v>
      </c>
      <c r="AF132" s="4">
        <f t="shared" ref="AF132:AF162" si="130">COUNTIF(T132:AE132,1)</f>
        <v>1</v>
      </c>
      <c r="AH132" s="4" t="str">
        <f t="shared" si="116"/>
        <v/>
      </c>
      <c r="AI132" s="4" t="str">
        <f t="shared" si="117"/>
        <v/>
      </c>
      <c r="AJ132" s="4" t="str">
        <f t="shared" si="118"/>
        <v/>
      </c>
      <c r="AK132" s="4" t="str">
        <f t="shared" si="119"/>
        <v/>
      </c>
      <c r="AL132" s="4" t="str">
        <f t="shared" si="120"/>
        <v/>
      </c>
      <c r="AM132" s="4" t="str">
        <f t="shared" si="121"/>
        <v/>
      </c>
      <c r="AN132" s="4" t="str">
        <f t="shared" si="122"/>
        <v/>
      </c>
      <c r="AO132" s="4" t="str">
        <f t="shared" si="123"/>
        <v/>
      </c>
      <c r="AP132" s="4">
        <f t="shared" si="124"/>
        <v>1160701</v>
      </c>
      <c r="AQ132" s="4" t="str">
        <f t="shared" si="125"/>
        <v/>
      </c>
      <c r="AR132" s="4" t="str">
        <f t="shared" si="126"/>
        <v/>
      </c>
      <c r="AS132" s="4" t="str">
        <f t="shared" si="127"/>
        <v/>
      </c>
      <c r="AT132" s="4">
        <f t="shared" ref="AT132:AT162" si="131">IF(OR(COUNT(AH132:AS132)=1,COUNT(AH132:AS132)=3,COUNT(AH132:AS132)=5),1200701,"")</f>
        <v>1200701</v>
      </c>
      <c r="AV132" s="4">
        <f>COUNT($AH132:AH132)</f>
        <v>0</v>
      </c>
      <c r="AW132" s="4">
        <f>COUNT($AH132:AI132)</f>
        <v>0</v>
      </c>
      <c r="AX132" s="4">
        <f>COUNT($AH132:AJ132)</f>
        <v>0</v>
      </c>
      <c r="AY132" s="4">
        <f>COUNT($AH132:AK132)</f>
        <v>0</v>
      </c>
      <c r="AZ132" s="4">
        <f>COUNT($AH132:AL132)</f>
        <v>0</v>
      </c>
      <c r="BA132" s="4">
        <f>COUNT($AH132:AM132)</f>
        <v>0</v>
      </c>
      <c r="BB132" s="4">
        <f>COUNT($AH132:AN132)</f>
        <v>0</v>
      </c>
      <c r="BC132" s="4">
        <f>COUNT($AH132:AO132)</f>
        <v>0</v>
      </c>
      <c r="BD132" s="4">
        <f>COUNT($AH132:AP132)</f>
        <v>1</v>
      </c>
      <c r="BE132" s="4">
        <f>COUNT($AH132:AQ132)</f>
        <v>1</v>
      </c>
      <c r="BF132" s="4">
        <f>COUNT($AH132:AR132)</f>
        <v>1</v>
      </c>
      <c r="BG132" s="4">
        <f>COUNT($AH132:AS132)</f>
        <v>1</v>
      </c>
      <c r="BH132" s="4">
        <f t="shared" ref="BH132:BH160" si="132">COUNT(AH132:AT132)</f>
        <v>2</v>
      </c>
      <c r="BJ132" s="4">
        <f>IFERROR(HLOOKUP(BJ$1,$AV132:$BG$178,ROWS($AV132:$AV$178),0),"")</f>
        <v>1160701</v>
      </c>
      <c r="BK132" s="4">
        <f>IFERROR(HLOOKUP(BK$1,$AV132:$BH$178,ROWS($AV132:$AV$178),0),"")</f>
        <v>1200701</v>
      </c>
      <c r="BL132" s="4" t="str">
        <f>IFERROR(HLOOKUP(BL$1,$AV132:$BG$178,ROWS($AV132:$AV$178),0),"")</f>
        <v/>
      </c>
      <c r="BM132" s="4" t="str">
        <f>IFERROR(HLOOKUP(BM$1,$AV132:$BH$178,ROWS($AV132:$AV$178),0),"")</f>
        <v/>
      </c>
      <c r="BN132" s="4" t="str">
        <f>IFERROR(HLOOKUP(BN$1,$AV132:$BG$178,ROWS($AV132:$AV$178),0),"")</f>
        <v/>
      </c>
      <c r="BO132" s="4" t="str">
        <f>IFERROR(HLOOKUP(BO$1,$AV132:$BH$178,ROWS($AV132:$AV$178),0),"")</f>
        <v/>
      </c>
      <c r="BT132" s="4" t="str">
        <f t="shared" ref="BT132:BT173" si="133">"if(Name() == ~"&amp;F132&amp;"~) { includeOK = "&amp;IF(AF132=1,"(DateNum() &gt;= "&amp;BJ132&amp;" AND DateNum() &lt; "&amp;BK132&amp;")",IF(AF132=2,"(DateNum() &gt;= "&amp;BJ132&amp;" AND DateNum() &lt; "&amp;BK132&amp;") OR (DateNum() &gt;= "&amp;BL132&amp;" AND DateNum() &lt; "&amp;BM132&amp;")","(DateNum() &gt;= "&amp;BJ132&amp;" AND DateNum() &lt; "&amp;BK132&amp;") OR (DateNum() &gt;= "&amp;BL132&amp;" AND DateNum() &lt; "&amp;BM132&amp;") OR (DateNum() &gt;= "&amp;BN132&amp;" and DateNum() &lt; "&amp;BO132&amp;" ) "))&amp;"; }"</f>
        <v>if(Name() == ~CAPPL-BOM~) { includeOK = (DateNum() &gt;= 1160701 AND DateNum() &lt; 1200701); }</v>
      </c>
    </row>
    <row r="133" spans="2:72" x14ac:dyDescent="0.45">
      <c r="B133" s="4" t="str">
        <f>[1]Backtest!$BH21</f>
        <v>Jubilant FoodWorks Ltd.</v>
      </c>
      <c r="C133" s="4" t="str">
        <f>VLOOKUP(B133,Sheet3!$C$3:$G$7520,5,FALSE)</f>
        <v>JUBLFOOD-BOM</v>
      </c>
      <c r="D133" s="4" t="str">
        <f t="shared" si="105"/>
        <v>JUBLFOOD-BOM,</v>
      </c>
      <c r="F133" s="4" t="s">
        <v>20934</v>
      </c>
      <c r="G133" s="4">
        <f t="shared" si="128"/>
        <v>0</v>
      </c>
      <c r="H133" s="4">
        <f t="shared" si="106"/>
        <v>0</v>
      </c>
      <c r="I133" s="4">
        <f t="shared" si="107"/>
        <v>0</v>
      </c>
      <c r="J133" s="4">
        <f t="shared" si="108"/>
        <v>0</v>
      </c>
      <c r="K133" s="4">
        <f t="shared" si="109"/>
        <v>0</v>
      </c>
      <c r="L133" s="4">
        <f t="shared" si="110"/>
        <v>0</v>
      </c>
      <c r="M133" s="4">
        <f t="shared" si="111"/>
        <v>0</v>
      </c>
      <c r="N133" s="4">
        <f t="shared" si="112"/>
        <v>0</v>
      </c>
      <c r="O133" s="4">
        <f t="shared" si="113"/>
        <v>1</v>
      </c>
      <c r="P133" s="4">
        <f t="shared" si="114"/>
        <v>0</v>
      </c>
      <c r="Q133" s="4">
        <f t="shared" si="115"/>
        <v>0</v>
      </c>
      <c r="R133" s="4">
        <f t="shared" si="129"/>
        <v>0</v>
      </c>
      <c r="T133" s="4">
        <f>IF(SUM($S133:S133)&gt;0,IF(AND(G133=1,F133&lt;&gt;1),1,IF(AND(G133=0,F133&lt;&gt;0),-1,0)),IF(AND(G133=1,F133&lt;&gt;1),1,0))</f>
        <v>0</v>
      </c>
      <c r="U133" s="4">
        <f>IF(SUM($S133:T133)&gt;0,IF(AND(H133=1,G133&lt;&gt;1),1,IF(AND(H133=0,G133&lt;&gt;0),-1,0)),IF(AND(H133=1,G133&lt;&gt;1),1,0))</f>
        <v>0</v>
      </c>
      <c r="V133" s="4">
        <f>IF(SUM($S133:U133)&gt;0,IF(AND(I133=1,H133&lt;&gt;1),1,IF(AND(I133=0,H133&lt;&gt;0),-1,0)),IF(AND(I133=1,H133&lt;&gt;1),1,0))</f>
        <v>0</v>
      </c>
      <c r="W133" s="4">
        <f>IF(SUM($S133:V133)&gt;0,IF(AND(J133=1,I133&lt;&gt;1),1,IF(AND(J133=0,I133&lt;&gt;0),-1,0)),IF(AND(J133=1,I133&lt;&gt;1),1,0))</f>
        <v>0</v>
      </c>
      <c r="X133" s="4">
        <f>IF(SUM($S133:W133)&gt;0,IF(AND(K133=1,J133&lt;&gt;1),1,IF(AND(K133=0,J133&lt;&gt;0),-1,0)),IF(AND(K133=1,J133&lt;&gt;1),1,0))</f>
        <v>0</v>
      </c>
      <c r="Y133" s="4">
        <f>IF(SUM($S133:X133)&gt;0,IF(AND(L133=1,K133&lt;&gt;1),1,IF(AND(L133=0,K133&lt;&gt;0),-1,0)),IF(AND(L133=1,K133&lt;&gt;1),1,0))</f>
        <v>0</v>
      </c>
      <c r="Z133" s="4">
        <f>IF(SUM($S133:Y133)&gt;0,IF(AND(M133=1,L133&lt;&gt;1),1,IF(AND(M133=0,L133&lt;&gt;0),-1,0)),IF(AND(M133=1,L133&lt;&gt;1),1,0))</f>
        <v>0</v>
      </c>
      <c r="AA133" s="4">
        <f>IF(SUM($S133:Z133)&gt;0,IF(AND(N133=1,M133&lt;&gt;1),1,IF(AND(N133=0,M133&lt;&gt;0),-1,0)),IF(AND(N133=1,M133&lt;&gt;1),1,0))</f>
        <v>0</v>
      </c>
      <c r="AB133" s="4">
        <f>IF(SUM($S133:AA133)&gt;0,IF(AND(O133=1,N133&lt;&gt;1),1,IF(AND(O133=0,N133&lt;&gt;0),-1,0)),IF(AND(O133=1,N133&lt;&gt;1),1,0))</f>
        <v>1</v>
      </c>
      <c r="AC133" s="4">
        <f>IF(SUM($S133:AB133)&gt;0,IF(AND(P133=1,O133&lt;&gt;1),1,IF(AND(P133=0,O133&lt;&gt;0),-1,0)),IF(AND(P133=1,O133&lt;&gt;1),1,0))</f>
        <v>-1</v>
      </c>
      <c r="AD133" s="4">
        <f>IF(SUM($S133:AC133)&gt;0,IF(AND(Q133=1,P133&lt;&gt;1),1,IF(AND(Q133=0,P133&lt;&gt;0),-1,0)),IF(AND(Q133=1,P133&lt;&gt;1),1,0))</f>
        <v>0</v>
      </c>
      <c r="AE133" s="4">
        <f>IF(SUM($S133:AD133)&gt;0,IF(AND(R133=1,Q133&lt;&gt;1),1,IF(AND(R133=0,Q133&lt;&gt;0),-1,0)),IF(AND(R133=1,Q133&lt;&gt;1),1,0))</f>
        <v>0</v>
      </c>
      <c r="AF133" s="4">
        <f t="shared" si="130"/>
        <v>1</v>
      </c>
      <c r="AH133" s="4" t="str">
        <f t="shared" si="116"/>
        <v/>
      </c>
      <c r="AI133" s="4" t="str">
        <f t="shared" si="117"/>
        <v/>
      </c>
      <c r="AJ133" s="4" t="str">
        <f t="shared" si="118"/>
        <v/>
      </c>
      <c r="AK133" s="4" t="str">
        <f t="shared" si="119"/>
        <v/>
      </c>
      <c r="AL133" s="4" t="str">
        <f t="shared" si="120"/>
        <v/>
      </c>
      <c r="AM133" s="4" t="str">
        <f t="shared" si="121"/>
        <v/>
      </c>
      <c r="AN133" s="4" t="str">
        <f t="shared" si="122"/>
        <v/>
      </c>
      <c r="AO133" s="4" t="str">
        <f t="shared" si="123"/>
        <v/>
      </c>
      <c r="AP133" s="4">
        <f t="shared" si="124"/>
        <v>1160701</v>
      </c>
      <c r="AQ133" s="4">
        <f t="shared" si="125"/>
        <v>1170701</v>
      </c>
      <c r="AR133" s="4" t="str">
        <f t="shared" si="126"/>
        <v/>
      </c>
      <c r="AS133" s="4" t="str">
        <f t="shared" si="127"/>
        <v/>
      </c>
      <c r="AT133" s="4" t="str">
        <f t="shared" si="131"/>
        <v/>
      </c>
      <c r="AV133" s="4">
        <f>COUNT($AH133:AH133)</f>
        <v>0</v>
      </c>
      <c r="AW133" s="4">
        <f>COUNT($AH133:AI133)</f>
        <v>0</v>
      </c>
      <c r="AX133" s="4">
        <f>COUNT($AH133:AJ133)</f>
        <v>0</v>
      </c>
      <c r="AY133" s="4">
        <f>COUNT($AH133:AK133)</f>
        <v>0</v>
      </c>
      <c r="AZ133" s="4">
        <f>COUNT($AH133:AL133)</f>
        <v>0</v>
      </c>
      <c r="BA133" s="4">
        <f>COUNT($AH133:AM133)</f>
        <v>0</v>
      </c>
      <c r="BB133" s="4">
        <f>COUNT($AH133:AN133)</f>
        <v>0</v>
      </c>
      <c r="BC133" s="4">
        <f>COUNT($AH133:AO133)</f>
        <v>0</v>
      </c>
      <c r="BD133" s="4">
        <f>COUNT($AH133:AP133)</f>
        <v>1</v>
      </c>
      <c r="BE133" s="4">
        <f>COUNT($AH133:AQ133)</f>
        <v>2</v>
      </c>
      <c r="BF133" s="4">
        <f>COUNT($AH133:AR133)</f>
        <v>2</v>
      </c>
      <c r="BG133" s="4">
        <f>COUNT($AH133:AS133)</f>
        <v>2</v>
      </c>
      <c r="BH133" s="4">
        <f t="shared" si="132"/>
        <v>2</v>
      </c>
      <c r="BJ133" s="4">
        <f>IFERROR(HLOOKUP(BJ$1,$AV133:$BG$178,ROWS($AV133:$AV$178),0),"")</f>
        <v>1160701</v>
      </c>
      <c r="BK133" s="4">
        <f>IFERROR(HLOOKUP(BK$1,$AV133:$BH$178,ROWS($AV133:$AV$178),0),"")</f>
        <v>1170701</v>
      </c>
      <c r="BL133" s="4" t="str">
        <f>IFERROR(HLOOKUP(BL$1,$AV133:$BG$178,ROWS($AV133:$AV$178),0),"")</f>
        <v/>
      </c>
      <c r="BM133" s="4" t="str">
        <f>IFERROR(HLOOKUP(BM$1,$AV133:$BH$178,ROWS($AV133:$AV$178),0),"")</f>
        <v/>
      </c>
      <c r="BN133" s="4" t="str">
        <f>IFERROR(HLOOKUP(BN$1,$AV133:$BG$178,ROWS($AV133:$AV$178),0),"")</f>
        <v/>
      </c>
      <c r="BO133" s="4" t="str">
        <f>IFERROR(HLOOKUP(BO$1,$AV133:$BH$178,ROWS($AV133:$AV$178),0),"")</f>
        <v/>
      </c>
      <c r="BT133" s="4" t="str">
        <f t="shared" si="133"/>
        <v>if(Name() == ~MRF-BOM~) { includeOK = (DateNum() &gt;= 1160701 AND DateNum() &lt; 1170701); }</v>
      </c>
    </row>
    <row r="134" spans="2:72" x14ac:dyDescent="0.45">
      <c r="B134" s="4" t="str">
        <f>[1]Backtest!$BH22</f>
        <v>Britannia Industries Ltd.</v>
      </c>
      <c r="C134" s="4" t="str">
        <f>VLOOKUP(B134,Sheet3!$C$3:$G$7520,5,FALSE)</f>
        <v>BRITANNIA-BOM</v>
      </c>
      <c r="D134" s="4" t="str">
        <f t="shared" si="105"/>
        <v>BRITANNIA-BOM,</v>
      </c>
      <c r="F134" s="4" t="s">
        <v>19006</v>
      </c>
      <c r="G134" s="4">
        <f t="shared" si="128"/>
        <v>0</v>
      </c>
      <c r="H134" s="4">
        <f t="shared" si="106"/>
        <v>0</v>
      </c>
      <c r="I134" s="4">
        <f t="shared" si="107"/>
        <v>0</v>
      </c>
      <c r="J134" s="4">
        <f t="shared" si="108"/>
        <v>0</v>
      </c>
      <c r="K134" s="4">
        <f t="shared" si="109"/>
        <v>0</v>
      </c>
      <c r="L134" s="4">
        <f t="shared" si="110"/>
        <v>0</v>
      </c>
      <c r="M134" s="4">
        <f t="shared" si="111"/>
        <v>0</v>
      </c>
      <c r="N134" s="4">
        <f t="shared" si="112"/>
        <v>0</v>
      </c>
      <c r="O134" s="4">
        <f t="shared" si="113"/>
        <v>1</v>
      </c>
      <c r="P134" s="4">
        <f t="shared" si="114"/>
        <v>1</v>
      </c>
      <c r="Q134" s="4">
        <f t="shared" si="115"/>
        <v>0</v>
      </c>
      <c r="R134" s="4">
        <f t="shared" si="129"/>
        <v>0</v>
      </c>
      <c r="T134" s="4">
        <f>IF(SUM($S134:S134)&gt;0,IF(AND(G134=1,F134&lt;&gt;1),1,IF(AND(G134=0,F134&lt;&gt;0),-1,0)),IF(AND(G134=1,F134&lt;&gt;1),1,0))</f>
        <v>0</v>
      </c>
      <c r="U134" s="4">
        <f>IF(SUM($S134:T134)&gt;0,IF(AND(H134=1,G134&lt;&gt;1),1,IF(AND(H134=0,G134&lt;&gt;0),-1,0)),IF(AND(H134=1,G134&lt;&gt;1),1,0))</f>
        <v>0</v>
      </c>
      <c r="V134" s="4">
        <f>IF(SUM($S134:U134)&gt;0,IF(AND(I134=1,H134&lt;&gt;1),1,IF(AND(I134=0,H134&lt;&gt;0),-1,0)),IF(AND(I134=1,H134&lt;&gt;1),1,0))</f>
        <v>0</v>
      </c>
      <c r="W134" s="4">
        <f>IF(SUM($S134:V134)&gt;0,IF(AND(J134=1,I134&lt;&gt;1),1,IF(AND(J134=0,I134&lt;&gt;0),-1,0)),IF(AND(J134=1,I134&lt;&gt;1),1,0))</f>
        <v>0</v>
      </c>
      <c r="X134" s="4">
        <f>IF(SUM($S134:W134)&gt;0,IF(AND(K134=1,J134&lt;&gt;1),1,IF(AND(K134=0,J134&lt;&gt;0),-1,0)),IF(AND(K134=1,J134&lt;&gt;1),1,0))</f>
        <v>0</v>
      </c>
      <c r="Y134" s="4">
        <f>IF(SUM($S134:X134)&gt;0,IF(AND(L134=1,K134&lt;&gt;1),1,IF(AND(L134=0,K134&lt;&gt;0),-1,0)),IF(AND(L134=1,K134&lt;&gt;1),1,0))</f>
        <v>0</v>
      </c>
      <c r="Z134" s="4">
        <f>IF(SUM($S134:Y134)&gt;0,IF(AND(M134=1,L134&lt;&gt;1),1,IF(AND(M134=0,L134&lt;&gt;0),-1,0)),IF(AND(M134=1,L134&lt;&gt;1),1,0))</f>
        <v>0</v>
      </c>
      <c r="AA134" s="4">
        <f>IF(SUM($S134:Z134)&gt;0,IF(AND(N134=1,M134&lt;&gt;1),1,IF(AND(N134=0,M134&lt;&gt;0),-1,0)),IF(AND(N134=1,M134&lt;&gt;1),1,0))</f>
        <v>0</v>
      </c>
      <c r="AB134" s="4">
        <f>IF(SUM($S134:AA134)&gt;0,IF(AND(O134=1,N134&lt;&gt;1),1,IF(AND(O134=0,N134&lt;&gt;0),-1,0)),IF(AND(O134=1,N134&lt;&gt;1),1,0))</f>
        <v>1</v>
      </c>
      <c r="AC134" s="4">
        <f>IF(SUM($S134:AB134)&gt;0,IF(AND(P134=1,O134&lt;&gt;1),1,IF(AND(P134=0,O134&lt;&gt;0),-1,0)),IF(AND(P134=1,O134&lt;&gt;1),1,0))</f>
        <v>0</v>
      </c>
      <c r="AD134" s="4">
        <f>IF(SUM($S134:AC134)&gt;0,IF(AND(Q134=1,P134&lt;&gt;1),1,IF(AND(Q134=0,P134&lt;&gt;0),-1,0)),IF(AND(Q134=1,P134&lt;&gt;1),1,0))</f>
        <v>-1</v>
      </c>
      <c r="AE134" s="4">
        <f>IF(SUM($S134:AD134)&gt;0,IF(AND(R134=1,Q134&lt;&gt;1),1,IF(AND(R134=0,Q134&lt;&gt;0),-1,0)),IF(AND(R134=1,Q134&lt;&gt;1),1,0))</f>
        <v>0</v>
      </c>
      <c r="AF134" s="4">
        <f t="shared" si="130"/>
        <v>1</v>
      </c>
      <c r="AH134" s="4" t="str">
        <f t="shared" si="116"/>
        <v/>
      </c>
      <c r="AI134" s="4" t="str">
        <f t="shared" si="117"/>
        <v/>
      </c>
      <c r="AJ134" s="4" t="str">
        <f t="shared" si="118"/>
        <v/>
      </c>
      <c r="AK134" s="4" t="str">
        <f t="shared" si="119"/>
        <v/>
      </c>
      <c r="AL134" s="4" t="str">
        <f t="shared" si="120"/>
        <v/>
      </c>
      <c r="AM134" s="4" t="str">
        <f t="shared" si="121"/>
        <v/>
      </c>
      <c r="AN134" s="4" t="str">
        <f t="shared" si="122"/>
        <v/>
      </c>
      <c r="AO134" s="4" t="str">
        <f t="shared" si="123"/>
        <v/>
      </c>
      <c r="AP134" s="4">
        <f t="shared" si="124"/>
        <v>1160701</v>
      </c>
      <c r="AQ134" s="4" t="str">
        <f t="shared" si="125"/>
        <v/>
      </c>
      <c r="AR134" s="4">
        <f t="shared" si="126"/>
        <v>1180701</v>
      </c>
      <c r="AS134" s="4" t="str">
        <f t="shared" si="127"/>
        <v/>
      </c>
      <c r="AT134" s="4" t="str">
        <f t="shared" si="131"/>
        <v/>
      </c>
      <c r="AV134" s="4">
        <f>COUNT($AH134:AH134)</f>
        <v>0</v>
      </c>
      <c r="AW134" s="4">
        <f>COUNT($AH134:AI134)</f>
        <v>0</v>
      </c>
      <c r="AX134" s="4">
        <f>COUNT($AH134:AJ134)</f>
        <v>0</v>
      </c>
      <c r="AY134" s="4">
        <f>COUNT($AH134:AK134)</f>
        <v>0</v>
      </c>
      <c r="AZ134" s="4">
        <f>COUNT($AH134:AL134)</f>
        <v>0</v>
      </c>
      <c r="BA134" s="4">
        <f>COUNT($AH134:AM134)</f>
        <v>0</v>
      </c>
      <c r="BB134" s="4">
        <f>COUNT($AH134:AN134)</f>
        <v>0</v>
      </c>
      <c r="BC134" s="4">
        <f>COUNT($AH134:AO134)</f>
        <v>0</v>
      </c>
      <c r="BD134" s="4">
        <f>COUNT($AH134:AP134)</f>
        <v>1</v>
      </c>
      <c r="BE134" s="4">
        <f>COUNT($AH134:AQ134)</f>
        <v>1</v>
      </c>
      <c r="BF134" s="4">
        <f>COUNT($AH134:AR134)</f>
        <v>2</v>
      </c>
      <c r="BG134" s="4">
        <f>COUNT($AH134:AS134)</f>
        <v>2</v>
      </c>
      <c r="BH134" s="4">
        <f t="shared" si="132"/>
        <v>2</v>
      </c>
      <c r="BJ134" s="4">
        <f>IFERROR(HLOOKUP(BJ$1,$AV134:$BG$178,ROWS($AV134:$AV$178),0),"")</f>
        <v>1160701</v>
      </c>
      <c r="BK134" s="4">
        <f>IFERROR(HLOOKUP(BK$1,$AV134:$BH$178,ROWS($AV134:$AV$178),0),"")</f>
        <v>1180701</v>
      </c>
      <c r="BL134" s="4" t="str">
        <f>IFERROR(HLOOKUP(BL$1,$AV134:$BG$178,ROWS($AV134:$AV$178),0),"")</f>
        <v/>
      </c>
      <c r="BM134" s="4" t="str">
        <f>IFERROR(HLOOKUP(BM$1,$AV134:$BH$178,ROWS($AV134:$AV$178),0),"")</f>
        <v/>
      </c>
      <c r="BN134" s="4" t="str">
        <f>IFERROR(HLOOKUP(BN$1,$AV134:$BG$178,ROWS($AV134:$AV$178),0),"")</f>
        <v/>
      </c>
      <c r="BO134" s="4" t="str">
        <f>IFERROR(HLOOKUP(BO$1,$AV134:$BH$178,ROWS($AV134:$AV$178),0),"")</f>
        <v/>
      </c>
      <c r="BT134" s="4" t="str">
        <f t="shared" si="133"/>
        <v>if(Name() == ~LALPATHLAB-BOM~) { includeOK = (DateNum() &gt;= 1160701 AND DateNum() &lt; 1180701); }</v>
      </c>
    </row>
    <row r="135" spans="2:72" x14ac:dyDescent="0.45">
      <c r="B135" s="4" t="str">
        <f>[1]Backtest!$BH23</f>
        <v>Engineers India Ltd.</v>
      </c>
      <c r="C135" s="4" t="str">
        <f>VLOOKUP(B135,Sheet3!$C$3:$G$7520,5,FALSE)</f>
        <v>ENGINERSIN-BOM</v>
      </c>
      <c r="D135" s="4" t="str">
        <f t="shared" si="105"/>
        <v>ENGINERSIN-BOM,</v>
      </c>
      <c r="F135" s="4" t="s">
        <v>19602</v>
      </c>
      <c r="G135" s="4">
        <f t="shared" si="128"/>
        <v>0</v>
      </c>
      <c r="H135" s="4">
        <f t="shared" si="106"/>
        <v>0</v>
      </c>
      <c r="I135" s="4">
        <f t="shared" si="107"/>
        <v>0</v>
      </c>
      <c r="J135" s="4">
        <f t="shared" si="108"/>
        <v>0</v>
      </c>
      <c r="K135" s="4">
        <f t="shared" si="109"/>
        <v>0</v>
      </c>
      <c r="L135" s="4">
        <f t="shared" si="110"/>
        <v>0</v>
      </c>
      <c r="M135" s="4">
        <f t="shared" si="111"/>
        <v>0</v>
      </c>
      <c r="N135" s="4">
        <f t="shared" si="112"/>
        <v>0</v>
      </c>
      <c r="O135" s="4">
        <f t="shared" si="113"/>
        <v>1</v>
      </c>
      <c r="P135" s="4">
        <f t="shared" si="114"/>
        <v>0</v>
      </c>
      <c r="Q135" s="4">
        <f t="shared" si="115"/>
        <v>0</v>
      </c>
      <c r="R135" s="4">
        <f t="shared" si="129"/>
        <v>0</v>
      </c>
      <c r="T135" s="4">
        <f>IF(SUM($S135:S135)&gt;0,IF(AND(G135=1,F135&lt;&gt;1),1,IF(AND(G135=0,F135&lt;&gt;0),-1,0)),IF(AND(G135=1,F135&lt;&gt;1),1,0))</f>
        <v>0</v>
      </c>
      <c r="U135" s="4">
        <f>IF(SUM($S135:T135)&gt;0,IF(AND(H135=1,G135&lt;&gt;1),1,IF(AND(H135=0,G135&lt;&gt;0),-1,0)),IF(AND(H135=1,G135&lt;&gt;1),1,0))</f>
        <v>0</v>
      </c>
      <c r="V135" s="4">
        <f>IF(SUM($S135:U135)&gt;0,IF(AND(I135=1,H135&lt;&gt;1),1,IF(AND(I135=0,H135&lt;&gt;0),-1,0)),IF(AND(I135=1,H135&lt;&gt;1),1,0))</f>
        <v>0</v>
      </c>
      <c r="W135" s="4">
        <f>IF(SUM($S135:V135)&gt;0,IF(AND(J135=1,I135&lt;&gt;1),1,IF(AND(J135=0,I135&lt;&gt;0),-1,0)),IF(AND(J135=1,I135&lt;&gt;1),1,0))</f>
        <v>0</v>
      </c>
      <c r="X135" s="4">
        <f>IF(SUM($S135:W135)&gt;0,IF(AND(K135=1,J135&lt;&gt;1),1,IF(AND(K135=0,J135&lt;&gt;0),-1,0)),IF(AND(K135=1,J135&lt;&gt;1),1,0))</f>
        <v>0</v>
      </c>
      <c r="Y135" s="4">
        <f>IF(SUM($S135:X135)&gt;0,IF(AND(L135=1,K135&lt;&gt;1),1,IF(AND(L135=0,K135&lt;&gt;0),-1,0)),IF(AND(L135=1,K135&lt;&gt;1),1,0))</f>
        <v>0</v>
      </c>
      <c r="Z135" s="4">
        <f>IF(SUM($S135:Y135)&gt;0,IF(AND(M135=1,L135&lt;&gt;1),1,IF(AND(M135=0,L135&lt;&gt;0),-1,0)),IF(AND(M135=1,L135&lt;&gt;1),1,0))</f>
        <v>0</v>
      </c>
      <c r="AA135" s="4">
        <f>IF(SUM($S135:Z135)&gt;0,IF(AND(N135=1,M135&lt;&gt;1),1,IF(AND(N135=0,M135&lt;&gt;0),-1,0)),IF(AND(N135=1,M135&lt;&gt;1),1,0))</f>
        <v>0</v>
      </c>
      <c r="AB135" s="4">
        <f>IF(SUM($S135:AA135)&gt;0,IF(AND(O135=1,N135&lt;&gt;1),1,IF(AND(O135=0,N135&lt;&gt;0),-1,0)),IF(AND(O135=1,N135&lt;&gt;1),1,0))</f>
        <v>1</v>
      </c>
      <c r="AC135" s="4">
        <f>IF(SUM($S135:AB135)&gt;0,IF(AND(P135=1,O135&lt;&gt;1),1,IF(AND(P135=0,O135&lt;&gt;0),-1,0)),IF(AND(P135=1,O135&lt;&gt;1),1,0))</f>
        <v>-1</v>
      </c>
      <c r="AD135" s="4">
        <f>IF(SUM($S135:AC135)&gt;0,IF(AND(Q135=1,P135&lt;&gt;1),1,IF(AND(Q135=0,P135&lt;&gt;0),-1,0)),IF(AND(Q135=1,P135&lt;&gt;1),1,0))</f>
        <v>0</v>
      </c>
      <c r="AE135" s="4">
        <f>IF(SUM($S135:AD135)&gt;0,IF(AND(R135=1,Q135&lt;&gt;1),1,IF(AND(R135=0,Q135&lt;&gt;0),-1,0)),IF(AND(R135=1,Q135&lt;&gt;1),1,0))</f>
        <v>0</v>
      </c>
      <c r="AF135" s="4">
        <f t="shared" si="130"/>
        <v>1</v>
      </c>
      <c r="AH135" s="4" t="str">
        <f t="shared" si="116"/>
        <v/>
      </c>
      <c r="AI135" s="4" t="str">
        <f t="shared" si="117"/>
        <v/>
      </c>
      <c r="AJ135" s="4" t="str">
        <f t="shared" si="118"/>
        <v/>
      </c>
      <c r="AK135" s="4" t="str">
        <f t="shared" si="119"/>
        <v/>
      </c>
      <c r="AL135" s="4" t="str">
        <f t="shared" si="120"/>
        <v/>
      </c>
      <c r="AM135" s="4" t="str">
        <f t="shared" si="121"/>
        <v/>
      </c>
      <c r="AN135" s="4" t="str">
        <f t="shared" si="122"/>
        <v/>
      </c>
      <c r="AO135" s="4" t="str">
        <f t="shared" si="123"/>
        <v/>
      </c>
      <c r="AP135" s="4">
        <f t="shared" si="124"/>
        <v>1160701</v>
      </c>
      <c r="AQ135" s="4">
        <f t="shared" si="125"/>
        <v>1170701</v>
      </c>
      <c r="AR135" s="4" t="str">
        <f t="shared" si="126"/>
        <v/>
      </c>
      <c r="AS135" s="4" t="str">
        <f t="shared" si="127"/>
        <v/>
      </c>
      <c r="AT135" s="4" t="str">
        <f t="shared" si="131"/>
        <v/>
      </c>
      <c r="AV135" s="4">
        <f>COUNT($AH135:AH135)</f>
        <v>0</v>
      </c>
      <c r="AW135" s="4">
        <f>COUNT($AH135:AI135)</f>
        <v>0</v>
      </c>
      <c r="AX135" s="4">
        <f>COUNT($AH135:AJ135)</f>
        <v>0</v>
      </c>
      <c r="AY135" s="4">
        <f>COUNT($AH135:AK135)</f>
        <v>0</v>
      </c>
      <c r="AZ135" s="4">
        <f>COUNT($AH135:AL135)</f>
        <v>0</v>
      </c>
      <c r="BA135" s="4">
        <f>COUNT($AH135:AM135)</f>
        <v>0</v>
      </c>
      <c r="BB135" s="4">
        <f>COUNT($AH135:AN135)</f>
        <v>0</v>
      </c>
      <c r="BC135" s="4">
        <f>COUNT($AH135:AO135)</f>
        <v>0</v>
      </c>
      <c r="BD135" s="4">
        <f>COUNT($AH135:AP135)</f>
        <v>1</v>
      </c>
      <c r="BE135" s="4">
        <f>COUNT($AH135:AQ135)</f>
        <v>2</v>
      </c>
      <c r="BF135" s="4">
        <f>COUNT($AH135:AR135)</f>
        <v>2</v>
      </c>
      <c r="BG135" s="4">
        <f>COUNT($AH135:AS135)</f>
        <v>2</v>
      </c>
      <c r="BH135" s="4">
        <f t="shared" si="132"/>
        <v>2</v>
      </c>
      <c r="BJ135" s="4">
        <f>IFERROR(HLOOKUP(BJ$1,$AV135:$BG$178,ROWS($AV135:$AV$178),0),"")</f>
        <v>1160701</v>
      </c>
      <c r="BK135" s="4">
        <f>IFERROR(HLOOKUP(BK$1,$AV135:$BH$178,ROWS($AV135:$AV$178),0),"")</f>
        <v>1170701</v>
      </c>
      <c r="BL135" s="4" t="str">
        <f>IFERROR(HLOOKUP(BL$1,$AV135:$BG$178,ROWS($AV135:$AV$178),0),"")</f>
        <v/>
      </c>
      <c r="BM135" s="4" t="str">
        <f>IFERROR(HLOOKUP(BM$1,$AV135:$BH$178,ROWS($AV135:$AV$178),0),"")</f>
        <v/>
      </c>
      <c r="BN135" s="4" t="str">
        <f>IFERROR(HLOOKUP(BN$1,$AV135:$BG$178,ROWS($AV135:$AV$178),0),"")</f>
        <v/>
      </c>
      <c r="BO135" s="4" t="str">
        <f>IFERROR(HLOOKUP(BO$1,$AV135:$BH$178,ROWS($AV135:$AV$178),0),"")</f>
        <v/>
      </c>
      <c r="BT135" s="4" t="str">
        <f t="shared" si="133"/>
        <v>if(Name() == ~GULFOILLUB-BOM~) { includeOK = (DateNum() &gt;= 1160701 AND DateNum() &lt; 1170701); }</v>
      </c>
    </row>
    <row r="136" spans="2:72" x14ac:dyDescent="0.45">
      <c r="B136" s="4" t="str">
        <f>[1]Backtest!$BH24</f>
        <v>Zydus Wellness Ltd.</v>
      </c>
      <c r="C136" s="4" t="str">
        <f>VLOOKUP(B136,Sheet3!$C$3:$G$7520,5,FALSE)</f>
        <v>ZYDUSWELL-BOM</v>
      </c>
      <c r="D136" s="4" t="str">
        <f t="shared" si="105"/>
        <v>ZYDUSWELL-BOM,</v>
      </c>
      <c r="F136" s="4" t="s">
        <v>18926</v>
      </c>
      <c r="G136" s="4">
        <f t="shared" si="128"/>
        <v>0</v>
      </c>
      <c r="H136" s="4">
        <f t="shared" si="106"/>
        <v>0</v>
      </c>
      <c r="I136" s="4">
        <f t="shared" si="107"/>
        <v>0</v>
      </c>
      <c r="J136" s="4">
        <f t="shared" si="108"/>
        <v>0</v>
      </c>
      <c r="K136" s="4">
        <f t="shared" si="109"/>
        <v>0</v>
      </c>
      <c r="L136" s="4">
        <f t="shared" si="110"/>
        <v>0</v>
      </c>
      <c r="M136" s="4">
        <f t="shared" si="111"/>
        <v>0</v>
      </c>
      <c r="N136" s="4">
        <f t="shared" si="112"/>
        <v>0</v>
      </c>
      <c r="O136" s="4">
        <f t="shared" si="113"/>
        <v>1</v>
      </c>
      <c r="P136" s="4">
        <f t="shared" si="114"/>
        <v>0</v>
      </c>
      <c r="Q136" s="4">
        <f t="shared" si="115"/>
        <v>0</v>
      </c>
      <c r="R136" s="4">
        <f t="shared" si="129"/>
        <v>0</v>
      </c>
      <c r="T136" s="4">
        <f>IF(SUM($S136:S136)&gt;0,IF(AND(G136=1,F136&lt;&gt;1),1,IF(AND(G136=0,F136&lt;&gt;0),-1,0)),IF(AND(G136=1,F136&lt;&gt;1),1,0))</f>
        <v>0</v>
      </c>
      <c r="U136" s="4">
        <f>IF(SUM($S136:T136)&gt;0,IF(AND(H136=1,G136&lt;&gt;1),1,IF(AND(H136=0,G136&lt;&gt;0),-1,0)),IF(AND(H136=1,G136&lt;&gt;1),1,0))</f>
        <v>0</v>
      </c>
      <c r="V136" s="4">
        <f>IF(SUM($S136:U136)&gt;0,IF(AND(I136=1,H136&lt;&gt;1),1,IF(AND(I136=0,H136&lt;&gt;0),-1,0)),IF(AND(I136=1,H136&lt;&gt;1),1,0))</f>
        <v>0</v>
      </c>
      <c r="W136" s="4">
        <f>IF(SUM($S136:V136)&gt;0,IF(AND(J136=1,I136&lt;&gt;1),1,IF(AND(J136=0,I136&lt;&gt;0),-1,0)),IF(AND(J136=1,I136&lt;&gt;1),1,0))</f>
        <v>0</v>
      </c>
      <c r="X136" s="4">
        <f>IF(SUM($S136:W136)&gt;0,IF(AND(K136=1,J136&lt;&gt;1),1,IF(AND(K136=0,J136&lt;&gt;0),-1,0)),IF(AND(K136=1,J136&lt;&gt;1),1,0))</f>
        <v>0</v>
      </c>
      <c r="Y136" s="4">
        <f>IF(SUM($S136:X136)&gt;0,IF(AND(L136=1,K136&lt;&gt;1),1,IF(AND(L136=0,K136&lt;&gt;0),-1,0)),IF(AND(L136=1,K136&lt;&gt;1),1,0))</f>
        <v>0</v>
      </c>
      <c r="Z136" s="4">
        <f>IF(SUM($S136:Y136)&gt;0,IF(AND(M136=1,L136&lt;&gt;1),1,IF(AND(M136=0,L136&lt;&gt;0),-1,0)),IF(AND(M136=1,L136&lt;&gt;1),1,0))</f>
        <v>0</v>
      </c>
      <c r="AA136" s="4">
        <f>IF(SUM($S136:Z136)&gt;0,IF(AND(N136=1,M136&lt;&gt;1),1,IF(AND(N136=0,M136&lt;&gt;0),-1,0)),IF(AND(N136=1,M136&lt;&gt;1),1,0))</f>
        <v>0</v>
      </c>
      <c r="AB136" s="4">
        <f>IF(SUM($S136:AA136)&gt;0,IF(AND(O136=1,N136&lt;&gt;1),1,IF(AND(O136=0,N136&lt;&gt;0),-1,0)),IF(AND(O136=1,N136&lt;&gt;1),1,0))</f>
        <v>1</v>
      </c>
      <c r="AC136" s="4">
        <f>IF(SUM($S136:AB136)&gt;0,IF(AND(P136=1,O136&lt;&gt;1),1,IF(AND(P136=0,O136&lt;&gt;0),-1,0)),IF(AND(P136=1,O136&lt;&gt;1),1,0))</f>
        <v>-1</v>
      </c>
      <c r="AD136" s="4">
        <f>IF(SUM($S136:AC136)&gt;0,IF(AND(Q136=1,P136&lt;&gt;1),1,IF(AND(Q136=0,P136&lt;&gt;0),-1,0)),IF(AND(Q136=1,P136&lt;&gt;1),1,0))</f>
        <v>0</v>
      </c>
      <c r="AE136" s="4">
        <f>IF(SUM($S136:AD136)&gt;0,IF(AND(R136=1,Q136&lt;&gt;1),1,IF(AND(R136=0,Q136&lt;&gt;0),-1,0)),IF(AND(R136=1,Q136&lt;&gt;1),1,0))</f>
        <v>0</v>
      </c>
      <c r="AF136" s="4">
        <f t="shared" si="130"/>
        <v>1</v>
      </c>
      <c r="AH136" s="4" t="str">
        <f t="shared" si="116"/>
        <v/>
      </c>
      <c r="AI136" s="4" t="str">
        <f t="shared" si="117"/>
        <v/>
      </c>
      <c r="AJ136" s="4" t="str">
        <f t="shared" si="118"/>
        <v/>
      </c>
      <c r="AK136" s="4" t="str">
        <f t="shared" si="119"/>
        <v/>
      </c>
      <c r="AL136" s="4" t="str">
        <f t="shared" si="120"/>
        <v/>
      </c>
      <c r="AM136" s="4" t="str">
        <f t="shared" si="121"/>
        <v/>
      </c>
      <c r="AN136" s="4" t="str">
        <f t="shared" si="122"/>
        <v/>
      </c>
      <c r="AO136" s="4" t="str">
        <f t="shared" si="123"/>
        <v/>
      </c>
      <c r="AP136" s="4">
        <f t="shared" si="124"/>
        <v>1160701</v>
      </c>
      <c r="AQ136" s="4">
        <f t="shared" si="125"/>
        <v>1170701</v>
      </c>
      <c r="AR136" s="4" t="str">
        <f t="shared" si="126"/>
        <v/>
      </c>
      <c r="AS136" s="4" t="str">
        <f t="shared" si="127"/>
        <v/>
      </c>
      <c r="AT136" s="4" t="str">
        <f t="shared" si="131"/>
        <v/>
      </c>
      <c r="AV136" s="4">
        <f>COUNT($AH136:AH136)</f>
        <v>0</v>
      </c>
      <c r="AW136" s="4">
        <f>COUNT($AH136:AI136)</f>
        <v>0</v>
      </c>
      <c r="AX136" s="4">
        <f>COUNT($AH136:AJ136)</f>
        <v>0</v>
      </c>
      <c r="AY136" s="4">
        <f>COUNT($AH136:AK136)</f>
        <v>0</v>
      </c>
      <c r="AZ136" s="4">
        <f>COUNT($AH136:AL136)</f>
        <v>0</v>
      </c>
      <c r="BA136" s="4">
        <f>COUNT($AH136:AM136)</f>
        <v>0</v>
      </c>
      <c r="BB136" s="4">
        <f>COUNT($AH136:AN136)</f>
        <v>0</v>
      </c>
      <c r="BC136" s="4">
        <f>COUNT($AH136:AO136)</f>
        <v>0</v>
      </c>
      <c r="BD136" s="4">
        <f>COUNT($AH136:AP136)</f>
        <v>1</v>
      </c>
      <c r="BE136" s="4">
        <f>COUNT($AH136:AQ136)</f>
        <v>2</v>
      </c>
      <c r="BF136" s="4">
        <f>COUNT($AH136:AR136)</f>
        <v>2</v>
      </c>
      <c r="BG136" s="4">
        <f>COUNT($AH136:AS136)</f>
        <v>2</v>
      </c>
      <c r="BH136" s="4">
        <f t="shared" si="132"/>
        <v>2</v>
      </c>
      <c r="BJ136" s="4">
        <f>IFERROR(HLOOKUP(BJ$1,$AV136:$BG$178,ROWS($AV136:$AV$178),0),"")</f>
        <v>1160701</v>
      </c>
      <c r="BK136" s="4">
        <f>IFERROR(HLOOKUP(BK$1,$AV136:$BH$178,ROWS($AV136:$AV$178),0),"")</f>
        <v>1170701</v>
      </c>
      <c r="BL136" s="4" t="str">
        <f>IFERROR(HLOOKUP(BL$1,$AV136:$BG$178,ROWS($AV136:$AV$178),0),"")</f>
        <v/>
      </c>
      <c r="BM136" s="4" t="str">
        <f>IFERROR(HLOOKUP(BM$1,$AV136:$BH$178,ROWS($AV136:$AV$178),0),"")</f>
        <v/>
      </c>
      <c r="BN136" s="4" t="str">
        <f>IFERROR(HLOOKUP(BN$1,$AV136:$BG$178,ROWS($AV136:$AV$178),0),"")</f>
        <v/>
      </c>
      <c r="BO136" s="4" t="str">
        <f>IFERROR(HLOOKUP(BO$1,$AV136:$BH$178,ROWS($AV136:$AV$178),0),"")</f>
        <v/>
      </c>
      <c r="BT136" s="4" t="str">
        <f t="shared" si="133"/>
        <v>if(Name() == ~DFM-BOM~) { includeOK = (DateNum() &gt;= 1160701 AND DateNum() &lt; 1170701); }</v>
      </c>
    </row>
    <row r="137" spans="2:72" x14ac:dyDescent="0.45">
      <c r="B137" s="4" t="str">
        <f>[1]Backtest!$BH25</f>
        <v>Wyeth Ltd.- (Amalgamated)</v>
      </c>
      <c r="C137" s="4" t="str">
        <f>VLOOKUP(B137,Sheet3!$C$3:$G$7520,5,FALSE)</f>
        <v>WYETH-BOM</v>
      </c>
      <c r="D137" s="4" t="str">
        <f t="shared" si="105"/>
        <v>WYETH-BOM,</v>
      </c>
      <c r="F137" s="4" t="s">
        <v>22751</v>
      </c>
      <c r="G137" s="4">
        <f t="shared" si="128"/>
        <v>0</v>
      </c>
      <c r="H137" s="4">
        <f t="shared" si="106"/>
        <v>0</v>
      </c>
      <c r="I137" s="4">
        <f t="shared" si="107"/>
        <v>0</v>
      </c>
      <c r="J137" s="4">
        <f t="shared" si="108"/>
        <v>0</v>
      </c>
      <c r="K137" s="4">
        <f t="shared" si="109"/>
        <v>0</v>
      </c>
      <c r="L137" s="4">
        <f t="shared" si="110"/>
        <v>0</v>
      </c>
      <c r="M137" s="4">
        <f t="shared" si="111"/>
        <v>0</v>
      </c>
      <c r="N137" s="4">
        <f t="shared" si="112"/>
        <v>0</v>
      </c>
      <c r="O137" s="4">
        <f t="shared" si="113"/>
        <v>0</v>
      </c>
      <c r="P137" s="4">
        <f t="shared" si="114"/>
        <v>1</v>
      </c>
      <c r="Q137" s="4">
        <f t="shared" si="115"/>
        <v>0</v>
      </c>
      <c r="R137" s="4">
        <f t="shared" si="129"/>
        <v>0</v>
      </c>
      <c r="T137" s="4">
        <f>IF(SUM($S137:S137)&gt;0,IF(AND(G137=1,F137&lt;&gt;1),1,IF(AND(G137=0,F137&lt;&gt;0),-1,0)),IF(AND(G137=1,F137&lt;&gt;1),1,0))</f>
        <v>0</v>
      </c>
      <c r="U137" s="4">
        <f>IF(SUM($S137:T137)&gt;0,IF(AND(H137=1,G137&lt;&gt;1),1,IF(AND(H137=0,G137&lt;&gt;0),-1,0)),IF(AND(H137=1,G137&lt;&gt;1),1,0))</f>
        <v>0</v>
      </c>
      <c r="V137" s="4">
        <f>IF(SUM($S137:U137)&gt;0,IF(AND(I137=1,H137&lt;&gt;1),1,IF(AND(I137=0,H137&lt;&gt;0),-1,0)),IF(AND(I137=1,H137&lt;&gt;1),1,0))</f>
        <v>0</v>
      </c>
      <c r="W137" s="4">
        <f>IF(SUM($S137:V137)&gt;0,IF(AND(J137=1,I137&lt;&gt;1),1,IF(AND(J137=0,I137&lt;&gt;0),-1,0)),IF(AND(J137=1,I137&lt;&gt;1),1,0))</f>
        <v>0</v>
      </c>
      <c r="X137" s="4">
        <f>IF(SUM($S137:W137)&gt;0,IF(AND(K137=1,J137&lt;&gt;1),1,IF(AND(K137=0,J137&lt;&gt;0),-1,0)),IF(AND(K137=1,J137&lt;&gt;1),1,0))</f>
        <v>0</v>
      </c>
      <c r="Y137" s="4">
        <f>IF(SUM($S137:X137)&gt;0,IF(AND(L137=1,K137&lt;&gt;1),1,IF(AND(L137=0,K137&lt;&gt;0),-1,0)),IF(AND(L137=1,K137&lt;&gt;1),1,0))</f>
        <v>0</v>
      </c>
      <c r="Z137" s="4">
        <f>IF(SUM($S137:Y137)&gt;0,IF(AND(M137=1,L137&lt;&gt;1),1,IF(AND(M137=0,L137&lt;&gt;0),-1,0)),IF(AND(M137=1,L137&lt;&gt;1),1,0))</f>
        <v>0</v>
      </c>
      <c r="AA137" s="4">
        <f>IF(SUM($S137:Z137)&gt;0,IF(AND(N137=1,M137&lt;&gt;1),1,IF(AND(N137=0,M137&lt;&gt;0),-1,0)),IF(AND(N137=1,M137&lt;&gt;1),1,0))</f>
        <v>0</v>
      </c>
      <c r="AB137" s="4">
        <f>IF(SUM($S137:AA137)&gt;0,IF(AND(O137=1,N137&lt;&gt;1),1,IF(AND(O137=0,N137&lt;&gt;0),-1,0)),IF(AND(O137=1,N137&lt;&gt;1),1,0))</f>
        <v>0</v>
      </c>
      <c r="AC137" s="4">
        <f>IF(SUM($S137:AB137)&gt;0,IF(AND(P137=1,O137&lt;&gt;1),1,IF(AND(P137=0,O137&lt;&gt;0),-1,0)),IF(AND(P137=1,O137&lt;&gt;1),1,0))</f>
        <v>1</v>
      </c>
      <c r="AD137" s="4">
        <f>IF(SUM($S137:AC137)&gt;0,IF(AND(Q137=1,P137&lt;&gt;1),1,IF(AND(Q137=0,P137&lt;&gt;0),-1,0)),IF(AND(Q137=1,P137&lt;&gt;1),1,0))</f>
        <v>-1</v>
      </c>
      <c r="AE137" s="4">
        <f>IF(SUM($S137:AD137)&gt;0,IF(AND(R137=1,Q137&lt;&gt;1),1,IF(AND(R137=0,Q137&lt;&gt;0),-1,0)),IF(AND(R137=1,Q137&lt;&gt;1),1,0))</f>
        <v>0</v>
      </c>
      <c r="AF137" s="4">
        <f t="shared" si="130"/>
        <v>1</v>
      </c>
      <c r="AH137" s="4" t="str">
        <f t="shared" si="116"/>
        <v/>
      </c>
      <c r="AI137" s="4" t="str">
        <f t="shared" si="117"/>
        <v/>
      </c>
      <c r="AJ137" s="4" t="str">
        <f t="shared" si="118"/>
        <v/>
      </c>
      <c r="AK137" s="4" t="str">
        <f t="shared" si="119"/>
        <v/>
      </c>
      <c r="AL137" s="4" t="str">
        <f t="shared" si="120"/>
        <v/>
      </c>
      <c r="AM137" s="4" t="str">
        <f t="shared" si="121"/>
        <v/>
      </c>
      <c r="AN137" s="4" t="str">
        <f t="shared" si="122"/>
        <v/>
      </c>
      <c r="AO137" s="4" t="str">
        <f t="shared" si="123"/>
        <v/>
      </c>
      <c r="AP137" s="4" t="str">
        <f t="shared" si="124"/>
        <v/>
      </c>
      <c r="AQ137" s="4">
        <f t="shared" si="125"/>
        <v>1170701</v>
      </c>
      <c r="AR137" s="4">
        <f t="shared" si="126"/>
        <v>1180701</v>
      </c>
      <c r="AS137" s="4" t="str">
        <f t="shared" si="127"/>
        <v/>
      </c>
      <c r="AT137" s="4" t="str">
        <f t="shared" si="131"/>
        <v/>
      </c>
      <c r="AV137" s="4">
        <f>COUNT($AH137:AH137)</f>
        <v>0</v>
      </c>
      <c r="AW137" s="4">
        <f>COUNT($AH137:AI137)</f>
        <v>0</v>
      </c>
      <c r="AX137" s="4">
        <f>COUNT($AH137:AJ137)</f>
        <v>0</v>
      </c>
      <c r="AY137" s="4">
        <f>COUNT($AH137:AK137)</f>
        <v>0</v>
      </c>
      <c r="AZ137" s="4">
        <f>COUNT($AH137:AL137)</f>
        <v>0</v>
      </c>
      <c r="BA137" s="4">
        <f>COUNT($AH137:AM137)</f>
        <v>0</v>
      </c>
      <c r="BB137" s="4">
        <f>COUNT($AH137:AN137)</f>
        <v>0</v>
      </c>
      <c r="BC137" s="4">
        <f>COUNT($AH137:AO137)</f>
        <v>0</v>
      </c>
      <c r="BD137" s="4">
        <f>COUNT($AH137:AP137)</f>
        <v>0</v>
      </c>
      <c r="BE137" s="4">
        <f>COUNT($AH137:AQ137)</f>
        <v>1</v>
      </c>
      <c r="BF137" s="4">
        <f>COUNT($AH137:AR137)</f>
        <v>2</v>
      </c>
      <c r="BG137" s="4">
        <f>COUNT($AH137:AS137)</f>
        <v>2</v>
      </c>
      <c r="BH137" s="4">
        <f t="shared" si="132"/>
        <v>2</v>
      </c>
      <c r="BJ137" s="4">
        <f>IFERROR(HLOOKUP(BJ$1,$AV137:$BG$178,ROWS($AV137:$AV$178),0),"")</f>
        <v>1170701</v>
      </c>
      <c r="BK137" s="4">
        <f>IFERROR(HLOOKUP(BK$1,$AV137:$BH$178,ROWS($AV137:$AV$178),0),"")</f>
        <v>1180701</v>
      </c>
      <c r="BL137" s="4" t="str">
        <f>IFERROR(HLOOKUP(BL$1,$AV137:$BG$178,ROWS($AV137:$AV$178),0),"")</f>
        <v/>
      </c>
      <c r="BM137" s="4" t="str">
        <f>IFERROR(HLOOKUP(BM$1,$AV137:$BH$178,ROWS($AV137:$AV$178),0),"")</f>
        <v/>
      </c>
      <c r="BN137" s="4" t="str">
        <f>IFERROR(HLOOKUP(BN$1,$AV137:$BG$178,ROWS($AV137:$AV$178),0),"")</f>
        <v/>
      </c>
      <c r="BO137" s="4" t="str">
        <f>IFERROR(HLOOKUP(BO$1,$AV137:$BH$178,ROWS($AV137:$AV$178),0),"")</f>
        <v/>
      </c>
      <c r="BT137" s="4" t="str">
        <f t="shared" si="133"/>
        <v>if(Name() == ~SUPPETRO-BOM~) { includeOK = (DateNum() &gt;= 1170701 AND DateNum() &lt; 1180701); }</v>
      </c>
    </row>
    <row r="138" spans="2:72" x14ac:dyDescent="0.45">
      <c r="B138" s="4" t="str">
        <f>[1]Backtest!$BH26</f>
        <v>Multi Commodity Exchange Of India Ltd.</v>
      </c>
      <c r="C138" s="4" t="str">
        <f>VLOOKUP(B138,Sheet3!$C$3:$G$7520,5,FALSE)</f>
        <v>MCX-BOM</v>
      </c>
      <c r="D138" s="4" t="str">
        <f t="shared" si="105"/>
        <v>MCX-BOM,</v>
      </c>
      <c r="F138" s="4" t="s">
        <v>17783</v>
      </c>
      <c r="G138" s="4">
        <f t="shared" si="128"/>
        <v>0</v>
      </c>
      <c r="H138" s="4">
        <f t="shared" si="106"/>
        <v>0</v>
      </c>
      <c r="I138" s="4">
        <f t="shared" si="107"/>
        <v>0</v>
      </c>
      <c r="J138" s="4">
        <f t="shared" si="108"/>
        <v>0</v>
      </c>
      <c r="K138" s="4">
        <f t="shared" si="109"/>
        <v>0</v>
      </c>
      <c r="L138" s="4">
        <f t="shared" si="110"/>
        <v>0</v>
      </c>
      <c r="M138" s="4">
        <f t="shared" si="111"/>
        <v>0</v>
      </c>
      <c r="N138" s="4">
        <f t="shared" si="112"/>
        <v>0</v>
      </c>
      <c r="O138" s="4">
        <f t="shared" si="113"/>
        <v>0</v>
      </c>
      <c r="P138" s="4">
        <f t="shared" si="114"/>
        <v>1</v>
      </c>
      <c r="Q138" s="4">
        <f t="shared" si="115"/>
        <v>1</v>
      </c>
      <c r="R138" s="4">
        <f t="shared" si="129"/>
        <v>0</v>
      </c>
      <c r="T138" s="4">
        <f>IF(SUM($S138:S138)&gt;0,IF(AND(G138=1,F138&lt;&gt;1),1,IF(AND(G138=0,F138&lt;&gt;0),-1,0)),IF(AND(G138=1,F138&lt;&gt;1),1,0))</f>
        <v>0</v>
      </c>
      <c r="U138" s="4">
        <f>IF(SUM($S138:T138)&gt;0,IF(AND(H138=1,G138&lt;&gt;1),1,IF(AND(H138=0,G138&lt;&gt;0),-1,0)),IF(AND(H138=1,G138&lt;&gt;1),1,0))</f>
        <v>0</v>
      </c>
      <c r="V138" s="4">
        <f>IF(SUM($S138:U138)&gt;0,IF(AND(I138=1,H138&lt;&gt;1),1,IF(AND(I138=0,H138&lt;&gt;0),-1,0)),IF(AND(I138=1,H138&lt;&gt;1),1,0))</f>
        <v>0</v>
      </c>
      <c r="W138" s="4">
        <f>IF(SUM($S138:V138)&gt;0,IF(AND(J138=1,I138&lt;&gt;1),1,IF(AND(J138=0,I138&lt;&gt;0),-1,0)),IF(AND(J138=1,I138&lt;&gt;1),1,0))</f>
        <v>0</v>
      </c>
      <c r="X138" s="4">
        <f>IF(SUM($S138:W138)&gt;0,IF(AND(K138=1,J138&lt;&gt;1),1,IF(AND(K138=0,J138&lt;&gt;0),-1,0)),IF(AND(K138=1,J138&lt;&gt;1),1,0))</f>
        <v>0</v>
      </c>
      <c r="Y138" s="4">
        <f>IF(SUM($S138:X138)&gt;0,IF(AND(L138=1,K138&lt;&gt;1),1,IF(AND(L138=0,K138&lt;&gt;0),-1,0)),IF(AND(L138=1,K138&lt;&gt;1),1,0))</f>
        <v>0</v>
      </c>
      <c r="Z138" s="4">
        <f>IF(SUM($S138:Y138)&gt;0,IF(AND(M138=1,L138&lt;&gt;1),1,IF(AND(M138=0,L138&lt;&gt;0),-1,0)),IF(AND(M138=1,L138&lt;&gt;1),1,0))</f>
        <v>0</v>
      </c>
      <c r="AA138" s="4">
        <f>IF(SUM($S138:Z138)&gt;0,IF(AND(N138=1,M138&lt;&gt;1),1,IF(AND(N138=0,M138&lt;&gt;0),-1,0)),IF(AND(N138=1,M138&lt;&gt;1),1,0))</f>
        <v>0</v>
      </c>
      <c r="AB138" s="4">
        <f>IF(SUM($S138:AA138)&gt;0,IF(AND(O138=1,N138&lt;&gt;1),1,IF(AND(O138=0,N138&lt;&gt;0),-1,0)),IF(AND(O138=1,N138&lt;&gt;1),1,0))</f>
        <v>0</v>
      </c>
      <c r="AC138" s="4">
        <f>IF(SUM($S138:AB138)&gt;0,IF(AND(P138=1,O138&lt;&gt;1),1,IF(AND(P138=0,O138&lt;&gt;0),-1,0)),IF(AND(P138=1,O138&lt;&gt;1),1,0))</f>
        <v>1</v>
      </c>
      <c r="AD138" s="4">
        <f>IF(SUM($S138:AC138)&gt;0,IF(AND(Q138=1,P138&lt;&gt;1),1,IF(AND(Q138=0,P138&lt;&gt;0),-1,0)),IF(AND(Q138=1,P138&lt;&gt;1),1,0))</f>
        <v>0</v>
      </c>
      <c r="AE138" s="4">
        <f>IF(SUM($S138:AD138)&gt;0,IF(AND(R138=1,Q138&lt;&gt;1),1,IF(AND(R138=0,Q138&lt;&gt;0),-1,0)),IF(AND(R138=1,Q138&lt;&gt;1),1,0))</f>
        <v>-1</v>
      </c>
      <c r="AF138" s="4">
        <f t="shared" si="130"/>
        <v>1</v>
      </c>
      <c r="AH138" s="4" t="str">
        <f t="shared" si="116"/>
        <v/>
      </c>
      <c r="AI138" s="4" t="str">
        <f t="shared" si="117"/>
        <v/>
      </c>
      <c r="AJ138" s="4" t="str">
        <f t="shared" si="118"/>
        <v/>
      </c>
      <c r="AK138" s="4" t="str">
        <f t="shared" si="119"/>
        <v/>
      </c>
      <c r="AL138" s="4" t="str">
        <f t="shared" si="120"/>
        <v/>
      </c>
      <c r="AM138" s="4" t="str">
        <f t="shared" si="121"/>
        <v/>
      </c>
      <c r="AN138" s="4" t="str">
        <f t="shared" si="122"/>
        <v/>
      </c>
      <c r="AO138" s="4" t="str">
        <f t="shared" si="123"/>
        <v/>
      </c>
      <c r="AP138" s="4" t="str">
        <f t="shared" si="124"/>
        <v/>
      </c>
      <c r="AQ138" s="4">
        <f t="shared" si="125"/>
        <v>1170701</v>
      </c>
      <c r="AR138" s="4" t="str">
        <f t="shared" si="126"/>
        <v/>
      </c>
      <c r="AS138" s="4">
        <f t="shared" si="127"/>
        <v>1190701</v>
      </c>
      <c r="AT138" s="4" t="str">
        <f t="shared" si="131"/>
        <v/>
      </c>
      <c r="AV138" s="4">
        <f>COUNT($AH138:AH138)</f>
        <v>0</v>
      </c>
      <c r="AW138" s="4">
        <f>COUNT($AH138:AI138)</f>
        <v>0</v>
      </c>
      <c r="AX138" s="4">
        <f>COUNT($AH138:AJ138)</f>
        <v>0</v>
      </c>
      <c r="AY138" s="4">
        <f>COUNT($AH138:AK138)</f>
        <v>0</v>
      </c>
      <c r="AZ138" s="4">
        <f>COUNT($AH138:AL138)</f>
        <v>0</v>
      </c>
      <c r="BA138" s="4">
        <f>COUNT($AH138:AM138)</f>
        <v>0</v>
      </c>
      <c r="BB138" s="4">
        <f>COUNT($AH138:AN138)</f>
        <v>0</v>
      </c>
      <c r="BC138" s="4">
        <f>COUNT($AH138:AO138)</f>
        <v>0</v>
      </c>
      <c r="BD138" s="4">
        <f>COUNT($AH138:AP138)</f>
        <v>0</v>
      </c>
      <c r="BE138" s="4">
        <f>COUNT($AH138:AQ138)</f>
        <v>1</v>
      </c>
      <c r="BF138" s="4">
        <f>COUNT($AH138:AR138)</f>
        <v>1</v>
      </c>
      <c r="BG138" s="4">
        <f>COUNT($AH138:AS138)</f>
        <v>2</v>
      </c>
      <c r="BH138" s="4">
        <f t="shared" si="132"/>
        <v>2</v>
      </c>
      <c r="BJ138" s="4">
        <f>IFERROR(HLOOKUP(BJ$1,$AV138:$BG$178,ROWS($AV138:$AV$178),0),"")</f>
        <v>1170701</v>
      </c>
      <c r="BK138" s="4">
        <f>IFERROR(HLOOKUP(BK$1,$AV138:$BH$178,ROWS($AV138:$AV$178),0),"")</f>
        <v>1190701</v>
      </c>
      <c r="BL138" s="4" t="str">
        <f>IFERROR(HLOOKUP(BL$1,$AV138:$BG$178,ROWS($AV138:$AV$178),0),"")</f>
        <v/>
      </c>
      <c r="BM138" s="4" t="str">
        <f>IFERROR(HLOOKUP(BM$1,$AV138:$BH$178,ROWS($AV138:$AV$178),0),"")</f>
        <v/>
      </c>
      <c r="BN138" s="4" t="str">
        <f>IFERROR(HLOOKUP(BN$1,$AV138:$BG$178,ROWS($AV138:$AV$178),0),"")</f>
        <v/>
      </c>
      <c r="BO138" s="4" t="str">
        <f>IFERROR(HLOOKUP(BO$1,$AV138:$BH$178,ROWS($AV138:$AV$178),0),"")</f>
        <v/>
      </c>
      <c r="BT138" s="4" t="str">
        <f t="shared" si="133"/>
        <v>if(Name() == ~8KMILES-BOM~) { includeOK = (DateNum() &gt;= 1170701 AND DateNum() &lt; 1190701); }</v>
      </c>
    </row>
    <row r="139" spans="2:72" x14ac:dyDescent="0.45">
      <c r="B139" s="4" t="str">
        <f>[1]Backtest!$BH27</f>
        <v>Wabco India Ltd.</v>
      </c>
      <c r="C139" s="4" t="str">
        <f>VLOOKUP(B139,Sheet3!$C$3:$G$7520,5,FALSE)</f>
        <v>WABCOINDIA-BOM</v>
      </c>
      <c r="D139" s="4" t="str">
        <f t="shared" si="105"/>
        <v>WABCOINDIA-BOM,</v>
      </c>
      <c r="F139" s="4" t="s">
        <v>17944</v>
      </c>
      <c r="G139" s="4">
        <f t="shared" si="128"/>
        <v>0</v>
      </c>
      <c r="H139" s="4">
        <f t="shared" si="106"/>
        <v>0</v>
      </c>
      <c r="I139" s="4">
        <f t="shared" si="107"/>
        <v>0</v>
      </c>
      <c r="J139" s="4">
        <f t="shared" si="108"/>
        <v>0</v>
      </c>
      <c r="K139" s="4">
        <f t="shared" si="109"/>
        <v>0</v>
      </c>
      <c r="L139" s="4">
        <f t="shared" si="110"/>
        <v>0</v>
      </c>
      <c r="M139" s="4">
        <f t="shared" si="111"/>
        <v>0</v>
      </c>
      <c r="N139" s="4">
        <f t="shared" si="112"/>
        <v>0</v>
      </c>
      <c r="O139" s="4">
        <f t="shared" si="113"/>
        <v>0</v>
      </c>
      <c r="P139" s="4">
        <f t="shared" si="114"/>
        <v>1</v>
      </c>
      <c r="Q139" s="4">
        <f t="shared" si="115"/>
        <v>0</v>
      </c>
      <c r="R139" s="4">
        <f t="shared" si="129"/>
        <v>0</v>
      </c>
      <c r="T139" s="4">
        <f>IF(SUM($S139:S139)&gt;0,IF(AND(G139=1,F139&lt;&gt;1),1,IF(AND(G139=0,F139&lt;&gt;0),-1,0)),IF(AND(G139=1,F139&lt;&gt;1),1,0))</f>
        <v>0</v>
      </c>
      <c r="U139" s="4">
        <f>IF(SUM($S139:T139)&gt;0,IF(AND(H139=1,G139&lt;&gt;1),1,IF(AND(H139=0,G139&lt;&gt;0),-1,0)),IF(AND(H139=1,G139&lt;&gt;1),1,0))</f>
        <v>0</v>
      </c>
      <c r="V139" s="4">
        <f>IF(SUM($S139:U139)&gt;0,IF(AND(I139=1,H139&lt;&gt;1),1,IF(AND(I139=0,H139&lt;&gt;0),-1,0)),IF(AND(I139=1,H139&lt;&gt;1),1,0))</f>
        <v>0</v>
      </c>
      <c r="W139" s="4">
        <f>IF(SUM($S139:V139)&gt;0,IF(AND(J139=1,I139&lt;&gt;1),1,IF(AND(J139=0,I139&lt;&gt;0),-1,0)),IF(AND(J139=1,I139&lt;&gt;1),1,0))</f>
        <v>0</v>
      </c>
      <c r="X139" s="4">
        <f>IF(SUM($S139:W139)&gt;0,IF(AND(K139=1,J139&lt;&gt;1),1,IF(AND(K139=0,J139&lt;&gt;0),-1,0)),IF(AND(K139=1,J139&lt;&gt;1),1,0))</f>
        <v>0</v>
      </c>
      <c r="Y139" s="4">
        <f>IF(SUM($S139:X139)&gt;0,IF(AND(L139=1,K139&lt;&gt;1),1,IF(AND(L139=0,K139&lt;&gt;0),-1,0)),IF(AND(L139=1,K139&lt;&gt;1),1,0))</f>
        <v>0</v>
      </c>
      <c r="Z139" s="4">
        <f>IF(SUM($S139:Y139)&gt;0,IF(AND(M139=1,L139&lt;&gt;1),1,IF(AND(M139=0,L139&lt;&gt;0),-1,0)),IF(AND(M139=1,L139&lt;&gt;1),1,0))</f>
        <v>0</v>
      </c>
      <c r="AA139" s="4">
        <f>IF(SUM($S139:Z139)&gt;0,IF(AND(N139=1,M139&lt;&gt;1),1,IF(AND(N139=0,M139&lt;&gt;0),-1,0)),IF(AND(N139=1,M139&lt;&gt;1),1,0))</f>
        <v>0</v>
      </c>
      <c r="AB139" s="4">
        <f>IF(SUM($S139:AA139)&gt;0,IF(AND(O139=1,N139&lt;&gt;1),1,IF(AND(O139=0,N139&lt;&gt;0),-1,0)),IF(AND(O139=1,N139&lt;&gt;1),1,0))</f>
        <v>0</v>
      </c>
      <c r="AC139" s="4">
        <f>IF(SUM($S139:AB139)&gt;0,IF(AND(P139=1,O139&lt;&gt;1),1,IF(AND(P139=0,O139&lt;&gt;0),-1,0)),IF(AND(P139=1,O139&lt;&gt;1),1,0))</f>
        <v>1</v>
      </c>
      <c r="AD139" s="4">
        <f>IF(SUM($S139:AC139)&gt;0,IF(AND(Q139=1,P139&lt;&gt;1),1,IF(AND(Q139=0,P139&lt;&gt;0),-1,0)),IF(AND(Q139=1,P139&lt;&gt;1),1,0))</f>
        <v>-1</v>
      </c>
      <c r="AE139" s="4">
        <f>IF(SUM($S139:AD139)&gt;0,IF(AND(R139=1,Q139&lt;&gt;1),1,IF(AND(R139=0,Q139&lt;&gt;0),-1,0)),IF(AND(R139=1,Q139&lt;&gt;1),1,0))</f>
        <v>0</v>
      </c>
      <c r="AF139" s="4">
        <f t="shared" si="130"/>
        <v>1</v>
      </c>
      <c r="AH139" s="4" t="str">
        <f t="shared" si="116"/>
        <v/>
      </c>
      <c r="AI139" s="4" t="str">
        <f t="shared" si="117"/>
        <v/>
      </c>
      <c r="AJ139" s="4" t="str">
        <f t="shared" si="118"/>
        <v/>
      </c>
      <c r="AK139" s="4" t="str">
        <f t="shared" si="119"/>
        <v/>
      </c>
      <c r="AL139" s="4" t="str">
        <f t="shared" si="120"/>
        <v/>
      </c>
      <c r="AM139" s="4" t="str">
        <f t="shared" si="121"/>
        <v/>
      </c>
      <c r="AN139" s="4" t="str">
        <f t="shared" si="122"/>
        <v/>
      </c>
      <c r="AO139" s="4" t="str">
        <f t="shared" si="123"/>
        <v/>
      </c>
      <c r="AP139" s="4" t="str">
        <f t="shared" si="124"/>
        <v/>
      </c>
      <c r="AQ139" s="4">
        <f t="shared" si="125"/>
        <v>1170701</v>
      </c>
      <c r="AR139" s="4">
        <f t="shared" si="126"/>
        <v>1180701</v>
      </c>
      <c r="AS139" s="4" t="str">
        <f t="shared" si="127"/>
        <v/>
      </c>
      <c r="AT139" s="4" t="str">
        <f t="shared" si="131"/>
        <v/>
      </c>
      <c r="AV139" s="4">
        <f>COUNT($AH139:AH139)</f>
        <v>0</v>
      </c>
      <c r="AW139" s="4">
        <f>COUNT($AH139:AI139)</f>
        <v>0</v>
      </c>
      <c r="AX139" s="4">
        <f>COUNT($AH139:AJ139)</f>
        <v>0</v>
      </c>
      <c r="AY139" s="4">
        <f>COUNT($AH139:AK139)</f>
        <v>0</v>
      </c>
      <c r="AZ139" s="4">
        <f>COUNT($AH139:AL139)</f>
        <v>0</v>
      </c>
      <c r="BA139" s="4">
        <f>COUNT($AH139:AM139)</f>
        <v>0</v>
      </c>
      <c r="BB139" s="4">
        <f>COUNT($AH139:AN139)</f>
        <v>0</v>
      </c>
      <c r="BC139" s="4">
        <f>COUNT($AH139:AO139)</f>
        <v>0</v>
      </c>
      <c r="BD139" s="4">
        <f>COUNT($AH139:AP139)</f>
        <v>0</v>
      </c>
      <c r="BE139" s="4">
        <f>COUNT($AH139:AQ139)</f>
        <v>1</v>
      </c>
      <c r="BF139" s="4">
        <f>COUNT($AH139:AR139)</f>
        <v>2</v>
      </c>
      <c r="BG139" s="4">
        <f>COUNT($AH139:AS139)</f>
        <v>2</v>
      </c>
      <c r="BH139" s="4">
        <f t="shared" si="132"/>
        <v>2</v>
      </c>
      <c r="BJ139" s="4">
        <f>IFERROR(HLOOKUP(BJ$1,$AV139:$BG$178,ROWS($AV139:$AV$178),0),"")</f>
        <v>1170701</v>
      </c>
      <c r="BK139" s="4">
        <f>IFERROR(HLOOKUP(BK$1,$AV139:$BH$178,ROWS($AV139:$AV$178),0),"")</f>
        <v>1180701</v>
      </c>
      <c r="BL139" s="4" t="str">
        <f>IFERROR(HLOOKUP(BL$1,$AV139:$BG$178,ROWS($AV139:$AV$178),0),"")</f>
        <v/>
      </c>
      <c r="BM139" s="4" t="str">
        <f>IFERROR(HLOOKUP(BM$1,$AV139:$BH$178,ROWS($AV139:$AV$178),0),"")</f>
        <v/>
      </c>
      <c r="BN139" s="4" t="str">
        <f>IFERROR(HLOOKUP(BN$1,$AV139:$BG$178,ROWS($AV139:$AV$178),0),"")</f>
        <v/>
      </c>
      <c r="BO139" s="4" t="str">
        <f>IFERROR(HLOOKUP(BO$1,$AV139:$BH$178,ROWS($AV139:$AV$178),0),"")</f>
        <v/>
      </c>
      <c r="BT139" s="4" t="str">
        <f t="shared" si="133"/>
        <v>if(Name() == ~AKSCHEM-BOM~) { includeOK = (DateNum() &gt;= 1170701 AND DateNum() &lt; 1180701); }</v>
      </c>
    </row>
    <row r="140" spans="2:72" x14ac:dyDescent="0.45">
      <c r="B140" s="4" t="str">
        <f>[1]Backtest!$BH28</f>
        <v>Sun TV Network Ltd.</v>
      </c>
      <c r="C140" s="4" t="str">
        <f>VLOOKUP(B140,Sheet3!$C$3:$G$7520,5,FALSE)</f>
        <v>SUNTV-BOM</v>
      </c>
      <c r="D140" s="4" t="str">
        <f t="shared" si="105"/>
        <v>SUNTV-BOM,</v>
      </c>
      <c r="F140" s="4" t="s">
        <v>19675</v>
      </c>
      <c r="G140" s="4">
        <f t="shared" si="128"/>
        <v>0</v>
      </c>
      <c r="H140" s="4">
        <f t="shared" si="106"/>
        <v>0</v>
      </c>
      <c r="I140" s="4">
        <f t="shared" si="107"/>
        <v>0</v>
      </c>
      <c r="J140" s="4">
        <f t="shared" si="108"/>
        <v>0</v>
      </c>
      <c r="K140" s="4">
        <f t="shared" si="109"/>
        <v>0</v>
      </c>
      <c r="L140" s="4">
        <f t="shared" si="110"/>
        <v>0</v>
      </c>
      <c r="M140" s="4">
        <f t="shared" si="111"/>
        <v>0</v>
      </c>
      <c r="N140" s="4">
        <f t="shared" si="112"/>
        <v>0</v>
      </c>
      <c r="O140" s="4">
        <f t="shared" si="113"/>
        <v>0</v>
      </c>
      <c r="P140" s="4">
        <f t="shared" si="114"/>
        <v>1</v>
      </c>
      <c r="Q140" s="4">
        <f t="shared" si="115"/>
        <v>0</v>
      </c>
      <c r="R140" s="4">
        <f t="shared" si="129"/>
        <v>0</v>
      </c>
      <c r="T140" s="4">
        <f>IF(SUM($S140:S140)&gt;0,IF(AND(G140=1,F140&lt;&gt;1),1,IF(AND(G140=0,F140&lt;&gt;0),-1,0)),IF(AND(G140=1,F140&lt;&gt;1),1,0))</f>
        <v>0</v>
      </c>
      <c r="U140" s="4">
        <f>IF(SUM($S140:T140)&gt;0,IF(AND(H140=1,G140&lt;&gt;1),1,IF(AND(H140=0,G140&lt;&gt;0),-1,0)),IF(AND(H140=1,G140&lt;&gt;1),1,0))</f>
        <v>0</v>
      </c>
      <c r="V140" s="4">
        <f>IF(SUM($S140:U140)&gt;0,IF(AND(I140=1,H140&lt;&gt;1),1,IF(AND(I140=0,H140&lt;&gt;0),-1,0)),IF(AND(I140=1,H140&lt;&gt;1),1,0))</f>
        <v>0</v>
      </c>
      <c r="W140" s="4">
        <f>IF(SUM($S140:V140)&gt;0,IF(AND(J140=1,I140&lt;&gt;1),1,IF(AND(J140=0,I140&lt;&gt;0),-1,0)),IF(AND(J140=1,I140&lt;&gt;1),1,0))</f>
        <v>0</v>
      </c>
      <c r="X140" s="4">
        <f>IF(SUM($S140:W140)&gt;0,IF(AND(K140=1,J140&lt;&gt;1),1,IF(AND(K140=0,J140&lt;&gt;0),-1,0)),IF(AND(K140=1,J140&lt;&gt;1),1,0))</f>
        <v>0</v>
      </c>
      <c r="Y140" s="4">
        <f>IF(SUM($S140:X140)&gt;0,IF(AND(L140=1,K140&lt;&gt;1),1,IF(AND(L140=0,K140&lt;&gt;0),-1,0)),IF(AND(L140=1,K140&lt;&gt;1),1,0))</f>
        <v>0</v>
      </c>
      <c r="Z140" s="4">
        <f>IF(SUM($S140:Y140)&gt;0,IF(AND(M140=1,L140&lt;&gt;1),1,IF(AND(M140=0,L140&lt;&gt;0),-1,0)),IF(AND(M140=1,L140&lt;&gt;1),1,0))</f>
        <v>0</v>
      </c>
      <c r="AA140" s="4">
        <f>IF(SUM($S140:Z140)&gt;0,IF(AND(N140=1,M140&lt;&gt;1),1,IF(AND(N140=0,M140&lt;&gt;0),-1,0)),IF(AND(N140=1,M140&lt;&gt;1),1,0))</f>
        <v>0</v>
      </c>
      <c r="AB140" s="4">
        <f>IF(SUM($S140:AA140)&gt;0,IF(AND(O140=1,N140&lt;&gt;1),1,IF(AND(O140=0,N140&lt;&gt;0),-1,0)),IF(AND(O140=1,N140&lt;&gt;1),1,0))</f>
        <v>0</v>
      </c>
      <c r="AC140" s="4">
        <f>IF(SUM($S140:AB140)&gt;0,IF(AND(P140=1,O140&lt;&gt;1),1,IF(AND(P140=0,O140&lt;&gt;0),-1,0)),IF(AND(P140=1,O140&lt;&gt;1),1,0))</f>
        <v>1</v>
      </c>
      <c r="AD140" s="4">
        <f>IF(SUM($S140:AC140)&gt;0,IF(AND(Q140=1,P140&lt;&gt;1),1,IF(AND(Q140=0,P140&lt;&gt;0),-1,0)),IF(AND(Q140=1,P140&lt;&gt;1),1,0))</f>
        <v>-1</v>
      </c>
      <c r="AE140" s="4">
        <f>IF(SUM($S140:AD140)&gt;0,IF(AND(R140=1,Q140&lt;&gt;1),1,IF(AND(R140=0,Q140&lt;&gt;0),-1,0)),IF(AND(R140=1,Q140&lt;&gt;1),1,0))</f>
        <v>0</v>
      </c>
      <c r="AF140" s="4">
        <f t="shared" si="130"/>
        <v>1</v>
      </c>
      <c r="AH140" s="4" t="str">
        <f t="shared" si="116"/>
        <v/>
      </c>
      <c r="AI140" s="4" t="str">
        <f t="shared" si="117"/>
        <v/>
      </c>
      <c r="AJ140" s="4" t="str">
        <f t="shared" si="118"/>
        <v/>
      </c>
      <c r="AK140" s="4" t="str">
        <f t="shared" si="119"/>
        <v/>
      </c>
      <c r="AL140" s="4" t="str">
        <f t="shared" si="120"/>
        <v/>
      </c>
      <c r="AM140" s="4" t="str">
        <f t="shared" si="121"/>
        <v/>
      </c>
      <c r="AN140" s="4" t="str">
        <f t="shared" si="122"/>
        <v/>
      </c>
      <c r="AO140" s="4" t="str">
        <f t="shared" si="123"/>
        <v/>
      </c>
      <c r="AP140" s="4" t="str">
        <f t="shared" si="124"/>
        <v/>
      </c>
      <c r="AQ140" s="4">
        <f t="shared" si="125"/>
        <v>1170701</v>
      </c>
      <c r="AR140" s="4">
        <f t="shared" si="126"/>
        <v>1180701</v>
      </c>
      <c r="AS140" s="4" t="str">
        <f t="shared" si="127"/>
        <v/>
      </c>
      <c r="AT140" s="4" t="str">
        <f t="shared" si="131"/>
        <v/>
      </c>
      <c r="AV140" s="4">
        <f>COUNT($AH140:AH140)</f>
        <v>0</v>
      </c>
      <c r="AW140" s="4">
        <f>COUNT($AH140:AI140)</f>
        <v>0</v>
      </c>
      <c r="AX140" s="4">
        <f>COUNT($AH140:AJ140)</f>
        <v>0</v>
      </c>
      <c r="AY140" s="4">
        <f>COUNT($AH140:AK140)</f>
        <v>0</v>
      </c>
      <c r="AZ140" s="4">
        <f>COUNT($AH140:AL140)</f>
        <v>0</v>
      </c>
      <c r="BA140" s="4">
        <f>COUNT($AH140:AM140)</f>
        <v>0</v>
      </c>
      <c r="BB140" s="4">
        <f>COUNT($AH140:AN140)</f>
        <v>0</v>
      </c>
      <c r="BC140" s="4">
        <f>COUNT($AH140:AO140)</f>
        <v>0</v>
      </c>
      <c r="BD140" s="4">
        <f>COUNT($AH140:AP140)</f>
        <v>0</v>
      </c>
      <c r="BE140" s="4">
        <f>COUNT($AH140:AQ140)</f>
        <v>1</v>
      </c>
      <c r="BF140" s="4">
        <f>COUNT($AH140:AR140)</f>
        <v>2</v>
      </c>
      <c r="BG140" s="4">
        <f>COUNT($AH140:AS140)</f>
        <v>2</v>
      </c>
      <c r="BH140" s="4">
        <f t="shared" si="132"/>
        <v>2</v>
      </c>
      <c r="BJ140" s="4">
        <f>IFERROR(HLOOKUP(BJ$1,$AV140:$BG$178,ROWS($AV140:$AV$178),0),"")</f>
        <v>1170701</v>
      </c>
      <c r="BK140" s="4">
        <f>IFERROR(HLOOKUP(BK$1,$AV140:$BH$178,ROWS($AV140:$AV$178),0),"")</f>
        <v>1180701</v>
      </c>
      <c r="BL140" s="4" t="str">
        <f>IFERROR(HLOOKUP(BL$1,$AV140:$BG$178,ROWS($AV140:$AV$178),0),"")</f>
        <v/>
      </c>
      <c r="BM140" s="4" t="str">
        <f>IFERROR(HLOOKUP(BM$1,$AV140:$BH$178,ROWS($AV140:$AV$178),0),"")</f>
        <v/>
      </c>
      <c r="BN140" s="4" t="str">
        <f>IFERROR(HLOOKUP(BN$1,$AV140:$BG$178,ROWS($AV140:$AV$178),0),"")</f>
        <v/>
      </c>
      <c r="BO140" s="4" t="str">
        <f>IFERROR(HLOOKUP(BO$1,$AV140:$BH$178,ROWS($AV140:$AV$178),0),"")</f>
        <v/>
      </c>
      <c r="BT140" s="4" t="str">
        <f t="shared" si="133"/>
        <v>if(Name() == ~HERITGFOOD-BOM~) { includeOK = (DateNum() &gt;= 1170701 AND DateNum() &lt; 1180701); }</v>
      </c>
    </row>
    <row r="141" spans="2:72" x14ac:dyDescent="0.45">
      <c r="B141" s="4" t="str">
        <f>[1]Backtest!$BH29</f>
        <v>Kirloskar Pneumatic Company Ltd.</v>
      </c>
      <c r="C141" s="4" t="str">
        <f>VLOOKUP(B141,Sheet3!$C$3:$G$7520,5,FALSE)</f>
        <v>KIRLPNU-BOM</v>
      </c>
      <c r="D141" s="4" t="str">
        <f t="shared" si="105"/>
        <v>KIRLPNU-BOM,</v>
      </c>
      <c r="F141" s="4" t="s">
        <v>17980</v>
      </c>
      <c r="G141" s="4">
        <f t="shared" si="128"/>
        <v>0</v>
      </c>
      <c r="H141" s="4">
        <f t="shared" si="106"/>
        <v>0</v>
      </c>
      <c r="I141" s="4">
        <f t="shared" si="107"/>
        <v>0</v>
      </c>
      <c r="J141" s="4">
        <f t="shared" si="108"/>
        <v>0</v>
      </c>
      <c r="K141" s="4">
        <f t="shared" si="109"/>
        <v>0</v>
      </c>
      <c r="L141" s="4">
        <f t="shared" si="110"/>
        <v>0</v>
      </c>
      <c r="M141" s="4">
        <f t="shared" si="111"/>
        <v>0</v>
      </c>
      <c r="N141" s="4">
        <f t="shared" si="112"/>
        <v>0</v>
      </c>
      <c r="O141" s="4">
        <f t="shared" si="113"/>
        <v>0</v>
      </c>
      <c r="P141" s="4">
        <f t="shared" si="114"/>
        <v>1</v>
      </c>
      <c r="Q141" s="4">
        <f t="shared" si="115"/>
        <v>0</v>
      </c>
      <c r="R141" s="4">
        <f t="shared" si="129"/>
        <v>0</v>
      </c>
      <c r="T141" s="4">
        <f>IF(SUM($S141:S141)&gt;0,IF(AND(G141=1,F141&lt;&gt;1),1,IF(AND(G141=0,F141&lt;&gt;0),-1,0)),IF(AND(G141=1,F141&lt;&gt;1),1,0))</f>
        <v>0</v>
      </c>
      <c r="U141" s="4">
        <f>IF(SUM($S141:T141)&gt;0,IF(AND(H141=1,G141&lt;&gt;1),1,IF(AND(H141=0,G141&lt;&gt;0),-1,0)),IF(AND(H141=1,G141&lt;&gt;1),1,0))</f>
        <v>0</v>
      </c>
      <c r="V141" s="4">
        <f>IF(SUM($S141:U141)&gt;0,IF(AND(I141=1,H141&lt;&gt;1),1,IF(AND(I141=0,H141&lt;&gt;0),-1,0)),IF(AND(I141=1,H141&lt;&gt;1),1,0))</f>
        <v>0</v>
      </c>
      <c r="W141" s="4">
        <f>IF(SUM($S141:V141)&gt;0,IF(AND(J141=1,I141&lt;&gt;1),1,IF(AND(J141=0,I141&lt;&gt;0),-1,0)),IF(AND(J141=1,I141&lt;&gt;1),1,0))</f>
        <v>0</v>
      </c>
      <c r="X141" s="4">
        <f>IF(SUM($S141:W141)&gt;0,IF(AND(K141=1,J141&lt;&gt;1),1,IF(AND(K141=0,J141&lt;&gt;0),-1,0)),IF(AND(K141=1,J141&lt;&gt;1),1,0))</f>
        <v>0</v>
      </c>
      <c r="Y141" s="4">
        <f>IF(SUM($S141:X141)&gt;0,IF(AND(L141=1,K141&lt;&gt;1),1,IF(AND(L141=0,K141&lt;&gt;0),-1,0)),IF(AND(L141=1,K141&lt;&gt;1),1,0))</f>
        <v>0</v>
      </c>
      <c r="Z141" s="4">
        <f>IF(SUM($S141:Y141)&gt;0,IF(AND(M141=1,L141&lt;&gt;1),1,IF(AND(M141=0,L141&lt;&gt;0),-1,0)),IF(AND(M141=1,L141&lt;&gt;1),1,0))</f>
        <v>0</v>
      </c>
      <c r="AA141" s="4">
        <f>IF(SUM($S141:Z141)&gt;0,IF(AND(N141=1,M141&lt;&gt;1),1,IF(AND(N141=0,M141&lt;&gt;0),-1,0)),IF(AND(N141=1,M141&lt;&gt;1),1,0))</f>
        <v>0</v>
      </c>
      <c r="AB141" s="4">
        <f>IF(SUM($S141:AA141)&gt;0,IF(AND(O141=1,N141&lt;&gt;1),1,IF(AND(O141=0,N141&lt;&gt;0),-1,0)),IF(AND(O141=1,N141&lt;&gt;1),1,0))</f>
        <v>0</v>
      </c>
      <c r="AC141" s="4">
        <f>IF(SUM($S141:AB141)&gt;0,IF(AND(P141=1,O141&lt;&gt;1),1,IF(AND(P141=0,O141&lt;&gt;0),-1,0)),IF(AND(P141=1,O141&lt;&gt;1),1,0))</f>
        <v>1</v>
      </c>
      <c r="AD141" s="4">
        <f>IF(SUM($S141:AC141)&gt;0,IF(AND(Q141=1,P141&lt;&gt;1),1,IF(AND(Q141=0,P141&lt;&gt;0),-1,0)),IF(AND(Q141=1,P141&lt;&gt;1),1,0))</f>
        <v>-1</v>
      </c>
      <c r="AE141" s="4">
        <f>IF(SUM($S141:AD141)&gt;0,IF(AND(R141=1,Q141&lt;&gt;1),1,IF(AND(R141=0,Q141&lt;&gt;0),-1,0)),IF(AND(R141=1,Q141&lt;&gt;1),1,0))</f>
        <v>0</v>
      </c>
      <c r="AF141" s="4">
        <f t="shared" si="130"/>
        <v>1</v>
      </c>
      <c r="AH141" s="4" t="str">
        <f t="shared" si="116"/>
        <v/>
      </c>
      <c r="AI141" s="4" t="str">
        <f t="shared" si="117"/>
        <v/>
      </c>
      <c r="AJ141" s="4" t="str">
        <f t="shared" si="118"/>
        <v/>
      </c>
      <c r="AK141" s="4" t="str">
        <f t="shared" si="119"/>
        <v/>
      </c>
      <c r="AL141" s="4" t="str">
        <f t="shared" si="120"/>
        <v/>
      </c>
      <c r="AM141" s="4" t="str">
        <f t="shared" si="121"/>
        <v/>
      </c>
      <c r="AN141" s="4" t="str">
        <f t="shared" si="122"/>
        <v/>
      </c>
      <c r="AO141" s="4" t="str">
        <f t="shared" si="123"/>
        <v/>
      </c>
      <c r="AP141" s="4" t="str">
        <f t="shared" si="124"/>
        <v/>
      </c>
      <c r="AQ141" s="4">
        <f t="shared" si="125"/>
        <v>1170701</v>
      </c>
      <c r="AR141" s="4">
        <f t="shared" si="126"/>
        <v>1180701</v>
      </c>
      <c r="AS141" s="4" t="str">
        <f t="shared" si="127"/>
        <v/>
      </c>
      <c r="AT141" s="4" t="str">
        <f t="shared" si="131"/>
        <v/>
      </c>
      <c r="AV141" s="4">
        <f>COUNT($AH141:AH141)</f>
        <v>0</v>
      </c>
      <c r="AW141" s="4">
        <f>COUNT($AH141:AI141)</f>
        <v>0</v>
      </c>
      <c r="AX141" s="4">
        <f>COUNT($AH141:AJ141)</f>
        <v>0</v>
      </c>
      <c r="AY141" s="4">
        <f>COUNT($AH141:AK141)</f>
        <v>0</v>
      </c>
      <c r="AZ141" s="4">
        <f>COUNT($AH141:AL141)</f>
        <v>0</v>
      </c>
      <c r="BA141" s="4">
        <f>COUNT($AH141:AM141)</f>
        <v>0</v>
      </c>
      <c r="BB141" s="4">
        <f>COUNT($AH141:AN141)</f>
        <v>0</v>
      </c>
      <c r="BC141" s="4">
        <f>COUNT($AH141:AO141)</f>
        <v>0</v>
      </c>
      <c r="BD141" s="4">
        <f>COUNT($AH141:AP141)</f>
        <v>0</v>
      </c>
      <c r="BE141" s="4">
        <f>COUNT($AH141:AQ141)</f>
        <v>1</v>
      </c>
      <c r="BF141" s="4">
        <f>COUNT($AH141:AR141)</f>
        <v>2</v>
      </c>
      <c r="BG141" s="4">
        <f>COUNT($AH141:AS141)</f>
        <v>2</v>
      </c>
      <c r="BH141" s="4">
        <f t="shared" si="132"/>
        <v>2</v>
      </c>
      <c r="BJ141" s="4">
        <f>IFERROR(HLOOKUP(BJ$1,$AV141:$BG$178,ROWS($AV141:$AV$178),0),"")</f>
        <v>1170701</v>
      </c>
      <c r="BK141" s="4">
        <f>IFERROR(HLOOKUP(BK$1,$AV141:$BH$178,ROWS($AV141:$AV$178),0),"")</f>
        <v>1180701</v>
      </c>
      <c r="BL141" s="4" t="str">
        <f>IFERROR(HLOOKUP(BL$1,$AV141:$BG$178,ROWS($AV141:$AV$178),0),"")</f>
        <v/>
      </c>
      <c r="BM141" s="4" t="str">
        <f>IFERROR(HLOOKUP(BM$1,$AV141:$BH$178,ROWS($AV141:$AV$178),0),"")</f>
        <v/>
      </c>
      <c r="BN141" s="4" t="str">
        <f>IFERROR(HLOOKUP(BN$1,$AV141:$BG$178,ROWS($AV141:$AV$178),0),"")</f>
        <v/>
      </c>
      <c r="BO141" s="4" t="str">
        <f>IFERROR(HLOOKUP(BO$1,$AV141:$BH$178,ROWS($AV141:$AV$178),0),"")</f>
        <v/>
      </c>
      <c r="BT141" s="4" t="str">
        <f t="shared" si="133"/>
        <v>if(Name() == ~ALLSEC-BOM~) { includeOK = (DateNum() &gt;= 1170701 AND DateNum() &lt; 1180701); }</v>
      </c>
    </row>
    <row r="142" spans="2:72" x14ac:dyDescent="0.45">
      <c r="B142" s="4" t="str">
        <f>[1]Backtest!$BH30</f>
        <v>Emami Ltd.</v>
      </c>
      <c r="C142" s="4" t="str">
        <f>VLOOKUP(B142,Sheet3!$C$3:$G$7520,5,FALSE)</f>
        <v>EMAMILTD-BOM</v>
      </c>
      <c r="D142" s="4" t="str">
        <f t="shared" si="105"/>
        <v>EMAMILTD-BOM,</v>
      </c>
      <c r="F142" s="4" t="s">
        <v>18832</v>
      </c>
      <c r="G142" s="4">
        <f t="shared" si="128"/>
        <v>0</v>
      </c>
      <c r="H142" s="4">
        <f t="shared" si="106"/>
        <v>0</v>
      </c>
      <c r="I142" s="4">
        <f t="shared" si="107"/>
        <v>0</v>
      </c>
      <c r="J142" s="4">
        <f t="shared" si="108"/>
        <v>0</v>
      </c>
      <c r="K142" s="4">
        <f t="shared" si="109"/>
        <v>0</v>
      </c>
      <c r="L142" s="4">
        <f t="shared" si="110"/>
        <v>0</v>
      </c>
      <c r="M142" s="4">
        <f t="shared" si="111"/>
        <v>0</v>
      </c>
      <c r="N142" s="4">
        <f t="shared" si="112"/>
        <v>0</v>
      </c>
      <c r="O142" s="4">
        <f t="shared" si="113"/>
        <v>0</v>
      </c>
      <c r="P142" s="4">
        <f t="shared" si="114"/>
        <v>1</v>
      </c>
      <c r="Q142" s="4">
        <f t="shared" si="115"/>
        <v>1</v>
      </c>
      <c r="R142" s="4">
        <f t="shared" si="129"/>
        <v>1</v>
      </c>
      <c r="T142" s="4">
        <f>IF(SUM($S142:S142)&gt;0,IF(AND(G142=1,F142&lt;&gt;1),1,IF(AND(G142=0,F142&lt;&gt;0),-1,0)),IF(AND(G142=1,F142&lt;&gt;1),1,0))</f>
        <v>0</v>
      </c>
      <c r="U142" s="4">
        <f>IF(SUM($S142:T142)&gt;0,IF(AND(H142=1,G142&lt;&gt;1),1,IF(AND(H142=0,G142&lt;&gt;0),-1,0)),IF(AND(H142=1,G142&lt;&gt;1),1,0))</f>
        <v>0</v>
      </c>
      <c r="V142" s="4">
        <f>IF(SUM($S142:U142)&gt;0,IF(AND(I142=1,H142&lt;&gt;1),1,IF(AND(I142=0,H142&lt;&gt;0),-1,0)),IF(AND(I142=1,H142&lt;&gt;1),1,0))</f>
        <v>0</v>
      </c>
      <c r="W142" s="4">
        <f>IF(SUM($S142:V142)&gt;0,IF(AND(J142=1,I142&lt;&gt;1),1,IF(AND(J142=0,I142&lt;&gt;0),-1,0)),IF(AND(J142=1,I142&lt;&gt;1),1,0))</f>
        <v>0</v>
      </c>
      <c r="X142" s="4">
        <f>IF(SUM($S142:W142)&gt;0,IF(AND(K142=1,J142&lt;&gt;1),1,IF(AND(K142=0,J142&lt;&gt;0),-1,0)),IF(AND(K142=1,J142&lt;&gt;1),1,0))</f>
        <v>0</v>
      </c>
      <c r="Y142" s="4">
        <f>IF(SUM($S142:X142)&gt;0,IF(AND(L142=1,K142&lt;&gt;1),1,IF(AND(L142=0,K142&lt;&gt;0),-1,0)),IF(AND(L142=1,K142&lt;&gt;1),1,0))</f>
        <v>0</v>
      </c>
      <c r="Z142" s="4">
        <f>IF(SUM($S142:Y142)&gt;0,IF(AND(M142=1,L142&lt;&gt;1),1,IF(AND(M142=0,L142&lt;&gt;0),-1,0)),IF(AND(M142=1,L142&lt;&gt;1),1,0))</f>
        <v>0</v>
      </c>
      <c r="AA142" s="4">
        <f>IF(SUM($S142:Z142)&gt;0,IF(AND(N142=1,M142&lt;&gt;1),1,IF(AND(N142=0,M142&lt;&gt;0),-1,0)),IF(AND(N142=1,M142&lt;&gt;1),1,0))</f>
        <v>0</v>
      </c>
      <c r="AB142" s="4">
        <f>IF(SUM($S142:AA142)&gt;0,IF(AND(O142=1,N142&lt;&gt;1),1,IF(AND(O142=0,N142&lt;&gt;0),-1,0)),IF(AND(O142=1,N142&lt;&gt;1),1,0))</f>
        <v>0</v>
      </c>
      <c r="AC142" s="4">
        <f>IF(SUM($S142:AB142)&gt;0,IF(AND(P142=1,O142&lt;&gt;1),1,IF(AND(P142=0,O142&lt;&gt;0),-1,0)),IF(AND(P142=1,O142&lt;&gt;1),1,0))</f>
        <v>1</v>
      </c>
      <c r="AD142" s="4">
        <f>IF(SUM($S142:AC142)&gt;0,IF(AND(Q142=1,P142&lt;&gt;1),1,IF(AND(Q142=0,P142&lt;&gt;0),-1,0)),IF(AND(Q142=1,P142&lt;&gt;1),1,0))</f>
        <v>0</v>
      </c>
      <c r="AE142" s="4">
        <f>IF(SUM($S142:AD142)&gt;0,IF(AND(R142=1,Q142&lt;&gt;1),1,IF(AND(R142=0,Q142&lt;&gt;0),-1,0)),IF(AND(R142=1,Q142&lt;&gt;1),1,0))</f>
        <v>0</v>
      </c>
      <c r="AF142" s="4">
        <f t="shared" si="130"/>
        <v>1</v>
      </c>
      <c r="AH142" s="4" t="str">
        <f t="shared" si="116"/>
        <v/>
      </c>
      <c r="AI142" s="4" t="str">
        <f t="shared" si="117"/>
        <v/>
      </c>
      <c r="AJ142" s="4" t="str">
        <f t="shared" si="118"/>
        <v/>
      </c>
      <c r="AK142" s="4" t="str">
        <f t="shared" si="119"/>
        <v/>
      </c>
      <c r="AL142" s="4" t="str">
        <f t="shared" si="120"/>
        <v/>
      </c>
      <c r="AM142" s="4" t="str">
        <f t="shared" si="121"/>
        <v/>
      </c>
      <c r="AN142" s="4" t="str">
        <f t="shared" si="122"/>
        <v/>
      </c>
      <c r="AO142" s="4" t="str">
        <f t="shared" si="123"/>
        <v/>
      </c>
      <c r="AP142" s="4" t="str">
        <f t="shared" si="124"/>
        <v/>
      </c>
      <c r="AQ142" s="4">
        <f t="shared" si="125"/>
        <v>1170701</v>
      </c>
      <c r="AR142" s="4" t="str">
        <f t="shared" si="126"/>
        <v/>
      </c>
      <c r="AS142" s="4" t="str">
        <f t="shared" si="127"/>
        <v/>
      </c>
      <c r="AT142" s="4">
        <f t="shared" si="131"/>
        <v>1200701</v>
      </c>
      <c r="AV142" s="4">
        <f>COUNT($AH142:AH142)</f>
        <v>0</v>
      </c>
      <c r="AW142" s="4">
        <f>COUNT($AH142:AI142)</f>
        <v>0</v>
      </c>
      <c r="AX142" s="4">
        <f>COUNT($AH142:AJ142)</f>
        <v>0</v>
      </c>
      <c r="AY142" s="4">
        <f>COUNT($AH142:AK142)</f>
        <v>0</v>
      </c>
      <c r="AZ142" s="4">
        <f>COUNT($AH142:AL142)</f>
        <v>0</v>
      </c>
      <c r="BA142" s="4">
        <f>COUNT($AH142:AM142)</f>
        <v>0</v>
      </c>
      <c r="BB142" s="4">
        <f>COUNT($AH142:AN142)</f>
        <v>0</v>
      </c>
      <c r="BC142" s="4">
        <f>COUNT($AH142:AO142)</f>
        <v>0</v>
      </c>
      <c r="BD142" s="4">
        <f>COUNT($AH142:AP142)</f>
        <v>0</v>
      </c>
      <c r="BE142" s="4">
        <f>COUNT($AH142:AQ142)</f>
        <v>1</v>
      </c>
      <c r="BF142" s="4">
        <f>COUNT($AH142:AR142)</f>
        <v>1</v>
      </c>
      <c r="BG142" s="4">
        <f>COUNT($AH142:AS142)</f>
        <v>1</v>
      </c>
      <c r="BH142" s="4">
        <f t="shared" si="132"/>
        <v>2</v>
      </c>
      <c r="BJ142" s="4">
        <f>IFERROR(HLOOKUP(BJ$1,$AV142:$BG$178,ROWS($AV142:$AV$178),0),"")</f>
        <v>1170701</v>
      </c>
      <c r="BK142" s="4">
        <f>IFERROR(HLOOKUP(BK$1,$AV142:$BH$178,ROWS($AV142:$AV$178),0),"")</f>
        <v>1200701</v>
      </c>
      <c r="BL142" s="4" t="str">
        <f>IFERROR(HLOOKUP(BL$1,$AV142:$BG$178,ROWS($AV142:$AV$178),0),"")</f>
        <v/>
      </c>
      <c r="BM142" s="4" t="str">
        <f>IFERROR(HLOOKUP(BM$1,$AV142:$BH$178,ROWS($AV142:$AV$178),0),"")</f>
        <v/>
      </c>
      <c r="BN142" s="4" t="str">
        <f>IFERROR(HLOOKUP(BN$1,$AV142:$BG$178,ROWS($AV142:$AV$178),0),"")</f>
        <v/>
      </c>
      <c r="BO142" s="4" t="str">
        <f>IFERROR(HLOOKUP(BO$1,$AV142:$BH$178,ROWS($AV142:$AV$178),0),"")</f>
        <v/>
      </c>
      <c r="BT142" s="4" t="str">
        <f t="shared" si="133"/>
        <v>if(Name() == ~CROMPTON-BOM~) { includeOK = (DateNum() &gt;= 1170701 AND DateNum() &lt; 1200701); }</v>
      </c>
    </row>
    <row r="143" spans="2:72" x14ac:dyDescent="0.45">
      <c r="B143" s="4" t="str">
        <f>[1]Backtest!$BH31</f>
        <v>Cummins India Ltd.</v>
      </c>
      <c r="C143" s="4" t="str">
        <f>VLOOKUP(B143,Sheet3!$C$3:$G$7520,5,FALSE)</f>
        <v>CUMMINSIND-BOM</v>
      </c>
      <c r="D143" s="4" t="str">
        <f t="shared" si="105"/>
        <v>CUMMINSIND-BOM,</v>
      </c>
      <c r="F143" s="4" t="s">
        <v>20641</v>
      </c>
      <c r="G143" s="4">
        <f t="shared" si="128"/>
        <v>0</v>
      </c>
      <c r="H143" s="4">
        <f t="shared" si="106"/>
        <v>0</v>
      </c>
      <c r="I143" s="4">
        <f t="shared" si="107"/>
        <v>0</v>
      </c>
      <c r="J143" s="4">
        <f t="shared" si="108"/>
        <v>0</v>
      </c>
      <c r="K143" s="4">
        <f t="shared" si="109"/>
        <v>0</v>
      </c>
      <c r="L143" s="4">
        <f t="shared" si="110"/>
        <v>0</v>
      </c>
      <c r="M143" s="4">
        <f t="shared" si="111"/>
        <v>0</v>
      </c>
      <c r="N143" s="4">
        <f t="shared" si="112"/>
        <v>0</v>
      </c>
      <c r="O143" s="4">
        <f t="shared" si="113"/>
        <v>0</v>
      </c>
      <c r="P143" s="4">
        <f t="shared" si="114"/>
        <v>1</v>
      </c>
      <c r="Q143" s="4">
        <f t="shared" si="115"/>
        <v>1</v>
      </c>
      <c r="R143" s="4">
        <f t="shared" si="129"/>
        <v>0</v>
      </c>
      <c r="T143" s="4">
        <f>IF(SUM($S143:S143)&gt;0,IF(AND(G143=1,F143&lt;&gt;1),1,IF(AND(G143=0,F143&lt;&gt;0),-1,0)),IF(AND(G143=1,F143&lt;&gt;1),1,0))</f>
        <v>0</v>
      </c>
      <c r="U143" s="4">
        <f>IF(SUM($S143:T143)&gt;0,IF(AND(H143=1,G143&lt;&gt;1),1,IF(AND(H143=0,G143&lt;&gt;0),-1,0)),IF(AND(H143=1,G143&lt;&gt;1),1,0))</f>
        <v>0</v>
      </c>
      <c r="V143" s="4">
        <f>IF(SUM($S143:U143)&gt;0,IF(AND(I143=1,H143&lt;&gt;1),1,IF(AND(I143=0,H143&lt;&gt;0),-1,0)),IF(AND(I143=1,H143&lt;&gt;1),1,0))</f>
        <v>0</v>
      </c>
      <c r="W143" s="4">
        <f>IF(SUM($S143:V143)&gt;0,IF(AND(J143=1,I143&lt;&gt;1),1,IF(AND(J143=0,I143&lt;&gt;0),-1,0)),IF(AND(J143=1,I143&lt;&gt;1),1,0))</f>
        <v>0</v>
      </c>
      <c r="X143" s="4">
        <f>IF(SUM($S143:W143)&gt;0,IF(AND(K143=1,J143&lt;&gt;1),1,IF(AND(K143=0,J143&lt;&gt;0),-1,0)),IF(AND(K143=1,J143&lt;&gt;1),1,0))</f>
        <v>0</v>
      </c>
      <c r="Y143" s="4">
        <f>IF(SUM($S143:X143)&gt;0,IF(AND(L143=1,K143&lt;&gt;1),1,IF(AND(L143=0,K143&lt;&gt;0),-1,0)),IF(AND(L143=1,K143&lt;&gt;1),1,0))</f>
        <v>0</v>
      </c>
      <c r="Z143" s="4">
        <f>IF(SUM($S143:Y143)&gt;0,IF(AND(M143=1,L143&lt;&gt;1),1,IF(AND(M143=0,L143&lt;&gt;0),-1,0)),IF(AND(M143=1,L143&lt;&gt;1),1,0))</f>
        <v>0</v>
      </c>
      <c r="AA143" s="4">
        <f>IF(SUM($S143:Z143)&gt;0,IF(AND(N143=1,M143&lt;&gt;1),1,IF(AND(N143=0,M143&lt;&gt;0),-1,0)),IF(AND(N143=1,M143&lt;&gt;1),1,0))</f>
        <v>0</v>
      </c>
      <c r="AB143" s="4">
        <f>IF(SUM($S143:AA143)&gt;0,IF(AND(O143=1,N143&lt;&gt;1),1,IF(AND(O143=0,N143&lt;&gt;0),-1,0)),IF(AND(O143=1,N143&lt;&gt;1),1,0))</f>
        <v>0</v>
      </c>
      <c r="AC143" s="4">
        <f>IF(SUM($S143:AB143)&gt;0,IF(AND(P143=1,O143&lt;&gt;1),1,IF(AND(P143=0,O143&lt;&gt;0),-1,0)),IF(AND(P143=1,O143&lt;&gt;1),1,0))</f>
        <v>1</v>
      </c>
      <c r="AD143" s="4">
        <f>IF(SUM($S143:AC143)&gt;0,IF(AND(Q143=1,P143&lt;&gt;1),1,IF(AND(Q143=0,P143&lt;&gt;0),-1,0)),IF(AND(Q143=1,P143&lt;&gt;1),1,0))</f>
        <v>0</v>
      </c>
      <c r="AE143" s="4">
        <f>IF(SUM($S143:AD143)&gt;0,IF(AND(R143=1,Q143&lt;&gt;1),1,IF(AND(R143=0,Q143&lt;&gt;0),-1,0)),IF(AND(R143=1,Q143&lt;&gt;1),1,0))</f>
        <v>-1</v>
      </c>
      <c r="AF143" s="4">
        <f t="shared" si="130"/>
        <v>1</v>
      </c>
      <c r="AH143" s="4" t="str">
        <f t="shared" si="116"/>
        <v/>
      </c>
      <c r="AI143" s="4" t="str">
        <f t="shared" si="117"/>
        <v/>
      </c>
      <c r="AJ143" s="4" t="str">
        <f t="shared" si="118"/>
        <v/>
      </c>
      <c r="AK143" s="4" t="str">
        <f t="shared" si="119"/>
        <v/>
      </c>
      <c r="AL143" s="4" t="str">
        <f t="shared" si="120"/>
        <v/>
      </c>
      <c r="AM143" s="4" t="str">
        <f t="shared" si="121"/>
        <v/>
      </c>
      <c r="AN143" s="4" t="str">
        <f t="shared" si="122"/>
        <v/>
      </c>
      <c r="AO143" s="4" t="str">
        <f t="shared" si="123"/>
        <v/>
      </c>
      <c r="AP143" s="4" t="str">
        <f t="shared" si="124"/>
        <v/>
      </c>
      <c r="AQ143" s="4">
        <f t="shared" si="125"/>
        <v>1170701</v>
      </c>
      <c r="AR143" s="4" t="str">
        <f t="shared" si="126"/>
        <v/>
      </c>
      <c r="AS143" s="4">
        <f t="shared" si="127"/>
        <v>1190701</v>
      </c>
      <c r="AT143" s="4" t="str">
        <f t="shared" si="131"/>
        <v/>
      </c>
      <c r="AV143" s="4">
        <f>COUNT($AH143:AH143)</f>
        <v>0</v>
      </c>
      <c r="AW143" s="4">
        <f>COUNT($AH143:AI143)</f>
        <v>0</v>
      </c>
      <c r="AX143" s="4">
        <f>COUNT($AH143:AJ143)</f>
        <v>0</v>
      </c>
      <c r="AY143" s="4">
        <f>COUNT($AH143:AK143)</f>
        <v>0</v>
      </c>
      <c r="AZ143" s="4">
        <f>COUNT($AH143:AL143)</f>
        <v>0</v>
      </c>
      <c r="BA143" s="4">
        <f>COUNT($AH143:AM143)</f>
        <v>0</v>
      </c>
      <c r="BB143" s="4">
        <f>COUNT($AH143:AN143)</f>
        <v>0</v>
      </c>
      <c r="BC143" s="4">
        <f>COUNT($AH143:AO143)</f>
        <v>0</v>
      </c>
      <c r="BD143" s="4">
        <f>COUNT($AH143:AP143)</f>
        <v>0</v>
      </c>
      <c r="BE143" s="4">
        <f>COUNT($AH143:AQ143)</f>
        <v>1</v>
      </c>
      <c r="BF143" s="4">
        <f>COUNT($AH143:AR143)</f>
        <v>1</v>
      </c>
      <c r="BG143" s="4">
        <f>COUNT($AH143:AS143)</f>
        <v>2</v>
      </c>
      <c r="BH143" s="4">
        <f t="shared" si="132"/>
        <v>2</v>
      </c>
      <c r="BJ143" s="4">
        <f>IFERROR(HLOOKUP(BJ$1,$AV143:$BG$178,ROWS($AV143:$AV$178),0),"")</f>
        <v>1170701</v>
      </c>
      <c r="BK143" s="4">
        <f>IFERROR(HLOOKUP(BK$1,$AV143:$BH$178,ROWS($AV143:$AV$178),0),"")</f>
        <v>1190701</v>
      </c>
      <c r="BL143" s="4" t="str">
        <f>IFERROR(HLOOKUP(BL$1,$AV143:$BG$178,ROWS($AV143:$AV$178),0),"")</f>
        <v/>
      </c>
      <c r="BM143" s="4" t="str">
        <f>IFERROR(HLOOKUP(BM$1,$AV143:$BH$178,ROWS($AV143:$AV$178),0),"")</f>
        <v/>
      </c>
      <c r="BN143" s="4" t="str">
        <f>IFERROR(HLOOKUP(BN$1,$AV143:$BG$178,ROWS($AV143:$AV$178),0),"")</f>
        <v/>
      </c>
      <c r="BO143" s="4" t="str">
        <f>IFERROR(HLOOKUP(BO$1,$AV143:$BH$178,ROWS($AV143:$AV$178),0),"")</f>
        <v/>
      </c>
      <c r="BT143" s="4" t="str">
        <f t="shared" si="133"/>
        <v>if(Name() == ~MAITHANALL-BOM~) { includeOK = (DateNum() &gt;= 1170701 AND DateNum() &lt; 1190701); }</v>
      </c>
    </row>
    <row r="144" spans="2:72" x14ac:dyDescent="0.45">
      <c r="B144" s="4" t="str">
        <f>[1]Backtest!$BH32</f>
        <v>Whirlpool Of India Ltd.</v>
      </c>
      <c r="C144" s="4" t="str">
        <f>VLOOKUP(B144,Sheet3!$C$3:$G$7520,5,FALSE)</f>
        <v>WHIRLPOOL-BOM</v>
      </c>
      <c r="D144" s="4" t="str">
        <f t="shared" si="105"/>
        <v>WHIRLPOOL-BOM,</v>
      </c>
      <c r="F144" s="4" t="s">
        <v>19624</v>
      </c>
      <c r="G144" s="4">
        <f t="shared" si="128"/>
        <v>0</v>
      </c>
      <c r="H144" s="4">
        <f t="shared" si="106"/>
        <v>0</v>
      </c>
      <c r="I144" s="4">
        <f t="shared" si="107"/>
        <v>0</v>
      </c>
      <c r="J144" s="4">
        <f t="shared" si="108"/>
        <v>0</v>
      </c>
      <c r="K144" s="4">
        <f t="shared" si="109"/>
        <v>0</v>
      </c>
      <c r="L144" s="4">
        <f t="shared" si="110"/>
        <v>0</v>
      </c>
      <c r="M144" s="4">
        <f t="shared" si="111"/>
        <v>0</v>
      </c>
      <c r="N144" s="4">
        <f t="shared" si="112"/>
        <v>0</v>
      </c>
      <c r="O144" s="4">
        <f t="shared" si="113"/>
        <v>0</v>
      </c>
      <c r="P144" s="4">
        <f t="shared" si="114"/>
        <v>1</v>
      </c>
      <c r="Q144" s="4">
        <f t="shared" si="115"/>
        <v>1</v>
      </c>
      <c r="R144" s="4">
        <f t="shared" si="129"/>
        <v>0</v>
      </c>
      <c r="T144" s="4">
        <f>IF(SUM($S144:S144)&gt;0,IF(AND(G144=1,F144&lt;&gt;1),1,IF(AND(G144=0,F144&lt;&gt;0),-1,0)),IF(AND(G144=1,F144&lt;&gt;1),1,0))</f>
        <v>0</v>
      </c>
      <c r="U144" s="4">
        <f>IF(SUM($S144:T144)&gt;0,IF(AND(H144=1,G144&lt;&gt;1),1,IF(AND(H144=0,G144&lt;&gt;0),-1,0)),IF(AND(H144=1,G144&lt;&gt;1),1,0))</f>
        <v>0</v>
      </c>
      <c r="V144" s="4">
        <f>IF(SUM($S144:U144)&gt;0,IF(AND(I144=1,H144&lt;&gt;1),1,IF(AND(I144=0,H144&lt;&gt;0),-1,0)),IF(AND(I144=1,H144&lt;&gt;1),1,0))</f>
        <v>0</v>
      </c>
      <c r="W144" s="4">
        <f>IF(SUM($S144:V144)&gt;0,IF(AND(J144=1,I144&lt;&gt;1),1,IF(AND(J144=0,I144&lt;&gt;0),-1,0)),IF(AND(J144=1,I144&lt;&gt;1),1,0))</f>
        <v>0</v>
      </c>
      <c r="X144" s="4">
        <f>IF(SUM($S144:W144)&gt;0,IF(AND(K144=1,J144&lt;&gt;1),1,IF(AND(K144=0,J144&lt;&gt;0),-1,0)),IF(AND(K144=1,J144&lt;&gt;1),1,0))</f>
        <v>0</v>
      </c>
      <c r="Y144" s="4">
        <f>IF(SUM($S144:X144)&gt;0,IF(AND(L144=1,K144&lt;&gt;1),1,IF(AND(L144=0,K144&lt;&gt;0),-1,0)),IF(AND(L144=1,K144&lt;&gt;1),1,0))</f>
        <v>0</v>
      </c>
      <c r="Z144" s="4">
        <f>IF(SUM($S144:Y144)&gt;0,IF(AND(M144=1,L144&lt;&gt;1),1,IF(AND(M144=0,L144&lt;&gt;0),-1,0)),IF(AND(M144=1,L144&lt;&gt;1),1,0))</f>
        <v>0</v>
      </c>
      <c r="AA144" s="4">
        <f>IF(SUM($S144:Z144)&gt;0,IF(AND(N144=1,M144&lt;&gt;1),1,IF(AND(N144=0,M144&lt;&gt;0),-1,0)),IF(AND(N144=1,M144&lt;&gt;1),1,0))</f>
        <v>0</v>
      </c>
      <c r="AB144" s="4">
        <f>IF(SUM($S144:AA144)&gt;0,IF(AND(O144=1,N144&lt;&gt;1),1,IF(AND(O144=0,N144&lt;&gt;0),-1,0)),IF(AND(O144=1,N144&lt;&gt;1),1,0))</f>
        <v>0</v>
      </c>
      <c r="AC144" s="4">
        <f>IF(SUM($S144:AB144)&gt;0,IF(AND(P144=1,O144&lt;&gt;1),1,IF(AND(P144=0,O144&lt;&gt;0),-1,0)),IF(AND(P144=1,O144&lt;&gt;1),1,0))</f>
        <v>1</v>
      </c>
      <c r="AD144" s="4">
        <f>IF(SUM($S144:AC144)&gt;0,IF(AND(Q144=1,P144&lt;&gt;1),1,IF(AND(Q144=0,P144&lt;&gt;0),-1,0)),IF(AND(Q144=1,P144&lt;&gt;1),1,0))</f>
        <v>0</v>
      </c>
      <c r="AE144" s="4">
        <f>IF(SUM($S144:AD144)&gt;0,IF(AND(R144=1,Q144&lt;&gt;1),1,IF(AND(R144=0,Q144&lt;&gt;0),-1,0)),IF(AND(R144=1,Q144&lt;&gt;1),1,0))</f>
        <v>-1</v>
      </c>
      <c r="AF144" s="4">
        <f t="shared" si="130"/>
        <v>1</v>
      </c>
      <c r="AH144" s="4" t="str">
        <f t="shared" si="116"/>
        <v/>
      </c>
      <c r="AI144" s="4" t="str">
        <f t="shared" si="117"/>
        <v/>
      </c>
      <c r="AJ144" s="4" t="str">
        <f t="shared" si="118"/>
        <v/>
      </c>
      <c r="AK144" s="4" t="str">
        <f t="shared" si="119"/>
        <v/>
      </c>
      <c r="AL144" s="4" t="str">
        <f t="shared" si="120"/>
        <v/>
      </c>
      <c r="AM144" s="4" t="str">
        <f t="shared" si="121"/>
        <v/>
      </c>
      <c r="AN144" s="4" t="str">
        <f t="shared" si="122"/>
        <v/>
      </c>
      <c r="AO144" s="4" t="str">
        <f t="shared" si="123"/>
        <v/>
      </c>
      <c r="AP144" s="4" t="str">
        <f t="shared" si="124"/>
        <v/>
      </c>
      <c r="AQ144" s="4">
        <f t="shared" si="125"/>
        <v>1170701</v>
      </c>
      <c r="AR144" s="4" t="str">
        <f t="shared" si="126"/>
        <v/>
      </c>
      <c r="AS144" s="4">
        <f t="shared" si="127"/>
        <v>1190701</v>
      </c>
      <c r="AT144" s="4" t="str">
        <f t="shared" si="131"/>
        <v/>
      </c>
      <c r="AV144" s="4">
        <f>COUNT($AH144:AH144)</f>
        <v>0</v>
      </c>
      <c r="AW144" s="4">
        <f>COUNT($AH144:AI144)</f>
        <v>0</v>
      </c>
      <c r="AX144" s="4">
        <f>COUNT($AH144:AJ144)</f>
        <v>0</v>
      </c>
      <c r="AY144" s="4">
        <f>COUNT($AH144:AK144)</f>
        <v>0</v>
      </c>
      <c r="AZ144" s="4">
        <f>COUNT($AH144:AL144)</f>
        <v>0</v>
      </c>
      <c r="BA144" s="4">
        <f>COUNT($AH144:AM144)</f>
        <v>0</v>
      </c>
      <c r="BB144" s="4">
        <f>COUNT($AH144:AN144)</f>
        <v>0</v>
      </c>
      <c r="BC144" s="4">
        <f>COUNT($AH144:AO144)</f>
        <v>0</v>
      </c>
      <c r="BD144" s="4">
        <f>COUNT($AH144:AP144)</f>
        <v>0</v>
      </c>
      <c r="BE144" s="4">
        <f>COUNT($AH144:AQ144)</f>
        <v>1</v>
      </c>
      <c r="BF144" s="4">
        <f>COUNT($AH144:AR144)</f>
        <v>1</v>
      </c>
      <c r="BG144" s="4">
        <f>COUNT($AH144:AS144)</f>
        <v>2</v>
      </c>
      <c r="BH144" s="4">
        <f t="shared" si="132"/>
        <v>2</v>
      </c>
      <c r="BJ144" s="4">
        <f>IFERROR(HLOOKUP(BJ$1,$AV144:$BG$178,ROWS($AV144:$AV$178),0),"")</f>
        <v>1170701</v>
      </c>
      <c r="BK144" s="4">
        <f>IFERROR(HLOOKUP(BK$1,$AV144:$BH$178,ROWS($AV144:$AV$178),0),"")</f>
        <v>1190701</v>
      </c>
      <c r="BL144" s="4" t="str">
        <f>IFERROR(HLOOKUP(BL$1,$AV144:$BG$178,ROWS($AV144:$AV$178),0),"")</f>
        <v/>
      </c>
      <c r="BM144" s="4" t="str">
        <f>IFERROR(HLOOKUP(BM$1,$AV144:$BH$178,ROWS($AV144:$AV$178),0),"")</f>
        <v/>
      </c>
      <c r="BN144" s="4" t="str">
        <f>IFERROR(HLOOKUP(BN$1,$AV144:$BG$178,ROWS($AV144:$AV$178),0),"")</f>
        <v/>
      </c>
      <c r="BO144" s="4" t="str">
        <f>IFERROR(HLOOKUP(BO$1,$AV144:$BH$178,ROWS($AV144:$AV$178),0),"")</f>
        <v/>
      </c>
      <c r="BT144" s="4" t="str">
        <f t="shared" si="133"/>
        <v>if(Name() == ~HARITASEAT-BOM~) { includeOK = (DateNum() &gt;= 1170701 AND DateNum() &lt; 1190701); }</v>
      </c>
    </row>
    <row r="145" spans="1:97" x14ac:dyDescent="0.45">
      <c r="B145" s="4" t="str">
        <f>[1]Backtest!$BH33</f>
        <v>GE Power India Ltd.</v>
      </c>
      <c r="C145" s="4" t="str">
        <f>VLOOKUP(B145,Sheet3!$C$3:$G$7520,5,FALSE)</f>
        <v>GEPIL-BOM</v>
      </c>
      <c r="D145" s="4" t="str">
        <f t="shared" si="105"/>
        <v>GEPIL-BOM,</v>
      </c>
      <c r="F145" s="4" t="s">
        <v>18522</v>
      </c>
      <c r="G145" s="4">
        <f t="shared" si="128"/>
        <v>0</v>
      </c>
      <c r="H145" s="4">
        <f t="shared" si="106"/>
        <v>0</v>
      </c>
      <c r="I145" s="4">
        <f t="shared" si="107"/>
        <v>0</v>
      </c>
      <c r="J145" s="4">
        <f t="shared" si="108"/>
        <v>0</v>
      </c>
      <c r="K145" s="4">
        <f t="shared" si="109"/>
        <v>0</v>
      </c>
      <c r="L145" s="4">
        <f t="shared" si="110"/>
        <v>0</v>
      </c>
      <c r="M145" s="4">
        <f t="shared" si="111"/>
        <v>0</v>
      </c>
      <c r="N145" s="4">
        <f t="shared" si="112"/>
        <v>0</v>
      </c>
      <c r="O145" s="4">
        <f t="shared" si="113"/>
        <v>0</v>
      </c>
      <c r="P145" s="4">
        <f t="shared" si="114"/>
        <v>1</v>
      </c>
      <c r="Q145" s="4">
        <f t="shared" si="115"/>
        <v>0</v>
      </c>
      <c r="R145" s="4">
        <f t="shared" si="129"/>
        <v>0</v>
      </c>
      <c r="T145" s="4">
        <f>IF(SUM($S145:S145)&gt;0,IF(AND(G145=1,F145&lt;&gt;1),1,IF(AND(G145=0,F145&lt;&gt;0),-1,0)),IF(AND(G145=1,F145&lt;&gt;1),1,0))</f>
        <v>0</v>
      </c>
      <c r="U145" s="4">
        <f>IF(SUM($S145:T145)&gt;0,IF(AND(H145=1,G145&lt;&gt;1),1,IF(AND(H145=0,G145&lt;&gt;0),-1,0)),IF(AND(H145=1,G145&lt;&gt;1),1,0))</f>
        <v>0</v>
      </c>
      <c r="V145" s="4">
        <f>IF(SUM($S145:U145)&gt;0,IF(AND(I145=1,H145&lt;&gt;1),1,IF(AND(I145=0,H145&lt;&gt;0),-1,0)),IF(AND(I145=1,H145&lt;&gt;1),1,0))</f>
        <v>0</v>
      </c>
      <c r="W145" s="4">
        <f>IF(SUM($S145:V145)&gt;0,IF(AND(J145=1,I145&lt;&gt;1),1,IF(AND(J145=0,I145&lt;&gt;0),-1,0)),IF(AND(J145=1,I145&lt;&gt;1),1,0))</f>
        <v>0</v>
      </c>
      <c r="X145" s="4">
        <f>IF(SUM($S145:W145)&gt;0,IF(AND(K145=1,J145&lt;&gt;1),1,IF(AND(K145=0,J145&lt;&gt;0),-1,0)),IF(AND(K145=1,J145&lt;&gt;1),1,0))</f>
        <v>0</v>
      </c>
      <c r="Y145" s="4">
        <f>IF(SUM($S145:X145)&gt;0,IF(AND(L145=1,K145&lt;&gt;1),1,IF(AND(L145=0,K145&lt;&gt;0),-1,0)),IF(AND(L145=1,K145&lt;&gt;1),1,0))</f>
        <v>0</v>
      </c>
      <c r="Z145" s="4">
        <f>IF(SUM($S145:Y145)&gt;0,IF(AND(M145=1,L145&lt;&gt;1),1,IF(AND(M145=0,L145&lt;&gt;0),-1,0)),IF(AND(M145=1,L145&lt;&gt;1),1,0))</f>
        <v>0</v>
      </c>
      <c r="AA145" s="4">
        <f>IF(SUM($S145:Z145)&gt;0,IF(AND(N145=1,M145&lt;&gt;1),1,IF(AND(N145=0,M145&lt;&gt;0),-1,0)),IF(AND(N145=1,M145&lt;&gt;1),1,0))</f>
        <v>0</v>
      </c>
      <c r="AB145" s="4">
        <f>IF(SUM($S145:AA145)&gt;0,IF(AND(O145=1,N145&lt;&gt;1),1,IF(AND(O145=0,N145&lt;&gt;0),-1,0)),IF(AND(O145=1,N145&lt;&gt;1),1,0))</f>
        <v>0</v>
      </c>
      <c r="AC145" s="4">
        <f>IF(SUM($S145:AB145)&gt;0,IF(AND(P145=1,O145&lt;&gt;1),1,IF(AND(P145=0,O145&lt;&gt;0),-1,0)),IF(AND(P145=1,O145&lt;&gt;1),1,0))</f>
        <v>1</v>
      </c>
      <c r="AD145" s="4">
        <f>IF(SUM($S145:AC145)&gt;0,IF(AND(Q145=1,P145&lt;&gt;1),1,IF(AND(Q145=0,P145&lt;&gt;0),-1,0)),IF(AND(Q145=1,P145&lt;&gt;1),1,0))</f>
        <v>-1</v>
      </c>
      <c r="AE145" s="4">
        <f>IF(SUM($S145:AD145)&gt;0,IF(AND(R145=1,Q145&lt;&gt;1),1,IF(AND(R145=0,Q145&lt;&gt;0),-1,0)),IF(AND(R145=1,Q145&lt;&gt;1),1,0))</f>
        <v>0</v>
      </c>
      <c r="AF145" s="4">
        <f t="shared" si="130"/>
        <v>1</v>
      </c>
      <c r="AH145" s="4" t="str">
        <f t="shared" si="116"/>
        <v/>
      </c>
      <c r="AI145" s="4" t="str">
        <f t="shared" si="117"/>
        <v/>
      </c>
      <c r="AJ145" s="4" t="str">
        <f t="shared" si="118"/>
        <v/>
      </c>
      <c r="AK145" s="4" t="str">
        <f t="shared" si="119"/>
        <v/>
      </c>
      <c r="AL145" s="4" t="str">
        <f t="shared" si="120"/>
        <v/>
      </c>
      <c r="AM145" s="4" t="str">
        <f t="shared" si="121"/>
        <v/>
      </c>
      <c r="AN145" s="4" t="str">
        <f t="shared" si="122"/>
        <v/>
      </c>
      <c r="AO145" s="4" t="str">
        <f t="shared" si="123"/>
        <v/>
      </c>
      <c r="AP145" s="4" t="str">
        <f t="shared" si="124"/>
        <v/>
      </c>
      <c r="AQ145" s="4">
        <f t="shared" si="125"/>
        <v>1170701</v>
      </c>
      <c r="AR145" s="4">
        <f t="shared" si="126"/>
        <v>1180701</v>
      </c>
      <c r="AS145" s="4" t="str">
        <f t="shared" si="127"/>
        <v/>
      </c>
      <c r="AT145" s="4" t="str">
        <f t="shared" si="131"/>
        <v/>
      </c>
      <c r="AV145" s="4">
        <f>COUNT($AH145:AH145)</f>
        <v>0</v>
      </c>
      <c r="AW145" s="4">
        <f>COUNT($AH145:AI145)</f>
        <v>0</v>
      </c>
      <c r="AX145" s="4">
        <f>COUNT($AH145:AJ145)</f>
        <v>0</v>
      </c>
      <c r="AY145" s="4">
        <f>COUNT($AH145:AK145)</f>
        <v>0</v>
      </c>
      <c r="AZ145" s="4">
        <f>COUNT($AH145:AL145)</f>
        <v>0</v>
      </c>
      <c r="BA145" s="4">
        <f>COUNT($AH145:AM145)</f>
        <v>0</v>
      </c>
      <c r="BB145" s="4">
        <f>COUNT($AH145:AN145)</f>
        <v>0</v>
      </c>
      <c r="BC145" s="4">
        <f>COUNT($AH145:AO145)</f>
        <v>0</v>
      </c>
      <c r="BD145" s="4">
        <f>COUNT($AH145:AP145)</f>
        <v>0</v>
      </c>
      <c r="BE145" s="4">
        <f>COUNT($AH145:AQ145)</f>
        <v>1</v>
      </c>
      <c r="BF145" s="4">
        <f>COUNT($AH145:AR145)</f>
        <v>2</v>
      </c>
      <c r="BG145" s="4">
        <f>COUNT($AH145:AS145)</f>
        <v>2</v>
      </c>
      <c r="BH145" s="4">
        <f t="shared" si="132"/>
        <v>2</v>
      </c>
      <c r="BJ145" s="4">
        <f>IFERROR(HLOOKUP(BJ$1,$AV145:$BG$178,ROWS($AV145:$AV$178),0),"")</f>
        <v>1170701</v>
      </c>
      <c r="BK145" s="4">
        <f>IFERROR(HLOOKUP(BK$1,$AV145:$BH$178,ROWS($AV145:$AV$178),0),"")</f>
        <v>1180701</v>
      </c>
      <c r="BL145" s="4" t="str">
        <f>IFERROR(HLOOKUP(BL$1,$AV145:$BG$178,ROWS($AV145:$AV$178),0),"")</f>
        <v/>
      </c>
      <c r="BM145" s="4" t="str">
        <f>IFERROR(HLOOKUP(BM$1,$AV145:$BH$178,ROWS($AV145:$AV$178),0),"")</f>
        <v/>
      </c>
      <c r="BN145" s="4" t="str">
        <f>IFERROR(HLOOKUP(BN$1,$AV145:$BG$178,ROWS($AV145:$AV$178),0),"")</f>
        <v/>
      </c>
      <c r="BO145" s="4" t="str">
        <f>IFERROR(HLOOKUP(BO$1,$AV145:$BH$178,ROWS($AV145:$AV$178),0),"")</f>
        <v/>
      </c>
      <c r="BT145" s="4" t="str">
        <f t="shared" si="133"/>
        <v>if(Name() == ~BODALCHEM-BOM~) { includeOK = (DateNum() &gt;= 1170701 AND DateNum() &lt; 1180701); }</v>
      </c>
    </row>
    <row r="146" spans="1:97" x14ac:dyDescent="0.45">
      <c r="B146" s="4" t="str">
        <f>[1]Backtest!$BH34</f>
        <v>Gujarat Mineral Development  Corporation Ltd.</v>
      </c>
      <c r="C146" s="4" t="str">
        <f>VLOOKUP(B146,Sheet3!$C$3:$G$7520,5,FALSE)</f>
        <v>GMDCLTD-BOM</v>
      </c>
      <c r="D146" s="4" t="str">
        <f t="shared" si="105"/>
        <v>GMDCLTD-BOM,</v>
      </c>
      <c r="F146" s="4" t="s">
        <v>20495</v>
      </c>
      <c r="G146" s="4">
        <f t="shared" si="128"/>
        <v>0</v>
      </c>
      <c r="H146" s="4">
        <f t="shared" si="106"/>
        <v>0</v>
      </c>
      <c r="I146" s="4">
        <f t="shared" si="107"/>
        <v>0</v>
      </c>
      <c r="J146" s="4">
        <f t="shared" si="108"/>
        <v>0</v>
      </c>
      <c r="K146" s="4">
        <f t="shared" si="109"/>
        <v>0</v>
      </c>
      <c r="L146" s="4">
        <f t="shared" si="110"/>
        <v>0</v>
      </c>
      <c r="M146" s="4">
        <f t="shared" si="111"/>
        <v>0</v>
      </c>
      <c r="N146" s="4">
        <f t="shared" si="112"/>
        <v>0</v>
      </c>
      <c r="O146" s="4">
        <f t="shared" si="113"/>
        <v>0</v>
      </c>
      <c r="P146" s="4">
        <f t="shared" si="114"/>
        <v>1</v>
      </c>
      <c r="Q146" s="4">
        <f t="shared" si="115"/>
        <v>0</v>
      </c>
      <c r="R146" s="4">
        <f t="shared" si="129"/>
        <v>0</v>
      </c>
      <c r="T146" s="4">
        <f>IF(SUM($S146:S146)&gt;0,IF(AND(G146=1,F146&lt;&gt;1),1,IF(AND(G146=0,F146&lt;&gt;0),-1,0)),IF(AND(G146=1,F146&lt;&gt;1),1,0))</f>
        <v>0</v>
      </c>
      <c r="U146" s="4">
        <f>IF(SUM($S146:T146)&gt;0,IF(AND(H146=1,G146&lt;&gt;1),1,IF(AND(H146=0,G146&lt;&gt;0),-1,0)),IF(AND(H146=1,G146&lt;&gt;1),1,0))</f>
        <v>0</v>
      </c>
      <c r="V146" s="4">
        <f>IF(SUM($S146:U146)&gt;0,IF(AND(I146=1,H146&lt;&gt;1),1,IF(AND(I146=0,H146&lt;&gt;0),-1,0)),IF(AND(I146=1,H146&lt;&gt;1),1,0))</f>
        <v>0</v>
      </c>
      <c r="W146" s="4">
        <f>IF(SUM($S146:V146)&gt;0,IF(AND(J146=1,I146&lt;&gt;1),1,IF(AND(J146=0,I146&lt;&gt;0),-1,0)),IF(AND(J146=1,I146&lt;&gt;1),1,0))</f>
        <v>0</v>
      </c>
      <c r="X146" s="4">
        <f>IF(SUM($S146:W146)&gt;0,IF(AND(K146=1,J146&lt;&gt;1),1,IF(AND(K146=0,J146&lt;&gt;0),-1,0)),IF(AND(K146=1,J146&lt;&gt;1),1,0))</f>
        <v>0</v>
      </c>
      <c r="Y146" s="4">
        <f>IF(SUM($S146:X146)&gt;0,IF(AND(L146=1,K146&lt;&gt;1),1,IF(AND(L146=0,K146&lt;&gt;0),-1,0)),IF(AND(L146=1,K146&lt;&gt;1),1,0))</f>
        <v>0</v>
      </c>
      <c r="Z146" s="4">
        <f>IF(SUM($S146:Y146)&gt;0,IF(AND(M146=1,L146&lt;&gt;1),1,IF(AND(M146=0,L146&lt;&gt;0),-1,0)),IF(AND(M146=1,L146&lt;&gt;1),1,0))</f>
        <v>0</v>
      </c>
      <c r="AA146" s="4">
        <f>IF(SUM($S146:Z146)&gt;0,IF(AND(N146=1,M146&lt;&gt;1),1,IF(AND(N146=0,M146&lt;&gt;0),-1,0)),IF(AND(N146=1,M146&lt;&gt;1),1,0))</f>
        <v>0</v>
      </c>
      <c r="AB146" s="4">
        <f>IF(SUM($S146:AA146)&gt;0,IF(AND(O146=1,N146&lt;&gt;1),1,IF(AND(O146=0,N146&lt;&gt;0),-1,0)),IF(AND(O146=1,N146&lt;&gt;1),1,0))</f>
        <v>0</v>
      </c>
      <c r="AC146" s="4">
        <f>IF(SUM($S146:AB146)&gt;0,IF(AND(P146=1,O146&lt;&gt;1),1,IF(AND(P146=0,O146&lt;&gt;0),-1,0)),IF(AND(P146=1,O146&lt;&gt;1),1,0))</f>
        <v>1</v>
      </c>
      <c r="AD146" s="4">
        <f>IF(SUM($S146:AC146)&gt;0,IF(AND(Q146=1,P146&lt;&gt;1),1,IF(AND(Q146=0,P146&lt;&gt;0),-1,0)),IF(AND(Q146=1,P146&lt;&gt;1),1,0))</f>
        <v>-1</v>
      </c>
      <c r="AE146" s="4">
        <f>IF(SUM($S146:AD146)&gt;0,IF(AND(R146=1,Q146&lt;&gt;1),1,IF(AND(R146=0,Q146&lt;&gt;0),-1,0)),IF(AND(R146=1,Q146&lt;&gt;1),1,0))</f>
        <v>0</v>
      </c>
      <c r="AF146" s="4">
        <f t="shared" si="130"/>
        <v>1</v>
      </c>
      <c r="AH146" s="4" t="str">
        <f t="shared" si="116"/>
        <v/>
      </c>
      <c r="AI146" s="4" t="str">
        <f t="shared" si="117"/>
        <v/>
      </c>
      <c r="AJ146" s="4" t="str">
        <f t="shared" si="118"/>
        <v/>
      </c>
      <c r="AK146" s="4" t="str">
        <f t="shared" si="119"/>
        <v/>
      </c>
      <c r="AL146" s="4" t="str">
        <f t="shared" si="120"/>
        <v/>
      </c>
      <c r="AM146" s="4" t="str">
        <f t="shared" si="121"/>
        <v/>
      </c>
      <c r="AN146" s="4" t="str">
        <f t="shared" si="122"/>
        <v/>
      </c>
      <c r="AO146" s="4" t="str">
        <f t="shared" si="123"/>
        <v/>
      </c>
      <c r="AP146" s="4" t="str">
        <f t="shared" si="124"/>
        <v/>
      </c>
      <c r="AQ146" s="4">
        <f t="shared" si="125"/>
        <v>1170701</v>
      </c>
      <c r="AR146" s="4">
        <f t="shared" si="126"/>
        <v>1180701</v>
      </c>
      <c r="AS146" s="4" t="str">
        <f t="shared" si="127"/>
        <v/>
      </c>
      <c r="AT146" s="4" t="str">
        <f t="shared" si="131"/>
        <v/>
      </c>
      <c r="AV146" s="4">
        <f>COUNT($AH146:AH146)</f>
        <v>0</v>
      </c>
      <c r="AW146" s="4">
        <f>COUNT($AH146:AI146)</f>
        <v>0</v>
      </c>
      <c r="AX146" s="4">
        <f>COUNT($AH146:AJ146)</f>
        <v>0</v>
      </c>
      <c r="AY146" s="4">
        <f>COUNT($AH146:AK146)</f>
        <v>0</v>
      </c>
      <c r="AZ146" s="4">
        <f>COUNT($AH146:AL146)</f>
        <v>0</v>
      </c>
      <c r="BA146" s="4">
        <f>COUNT($AH146:AM146)</f>
        <v>0</v>
      </c>
      <c r="BB146" s="4">
        <f>COUNT($AH146:AN146)</f>
        <v>0</v>
      </c>
      <c r="BC146" s="4">
        <f>COUNT($AH146:AO146)</f>
        <v>0</v>
      </c>
      <c r="BD146" s="4">
        <f>COUNT($AH146:AP146)</f>
        <v>0</v>
      </c>
      <c r="BE146" s="4">
        <f>COUNT($AH146:AQ146)</f>
        <v>1</v>
      </c>
      <c r="BF146" s="4">
        <f>COUNT($AH146:AR146)</f>
        <v>2</v>
      </c>
      <c r="BG146" s="4">
        <f>COUNT($AH146:AS146)</f>
        <v>2</v>
      </c>
      <c r="BH146" s="4">
        <f t="shared" si="132"/>
        <v>2</v>
      </c>
      <c r="BJ146" s="4">
        <f>IFERROR(HLOOKUP(BJ$1,$AV146:$BG$178,ROWS($AV146:$AV$178),0),"")</f>
        <v>1170701</v>
      </c>
      <c r="BK146" s="4">
        <f>IFERROR(HLOOKUP(BK$1,$AV146:$BH$178,ROWS($AV146:$AV$178),0),"")</f>
        <v>1180701</v>
      </c>
      <c r="BL146" s="4" t="str">
        <f>IFERROR(HLOOKUP(BL$1,$AV146:$BG$178,ROWS($AV146:$AV$178),0),"")</f>
        <v/>
      </c>
      <c r="BM146" s="4" t="str">
        <f>IFERROR(HLOOKUP(BM$1,$AV146:$BH$178,ROWS($AV146:$AV$178),0),"")</f>
        <v/>
      </c>
      <c r="BN146" s="4" t="str">
        <f>IFERROR(HLOOKUP(BN$1,$AV146:$BG$178,ROWS($AV146:$AV$178),0),"")</f>
        <v/>
      </c>
      <c r="BO146" s="4" t="str">
        <f>IFERROR(HLOOKUP(BO$1,$AV146:$BH$178,ROWS($AV146:$AV$178),0),"")</f>
        <v/>
      </c>
      <c r="BT146" s="4" t="str">
        <f t="shared" si="133"/>
        <v>if(Name() == ~LTI-BOM~) { includeOK = (DateNum() &gt;= 1170701 AND DateNum() &lt; 1180701); }</v>
      </c>
    </row>
    <row r="147" spans="1:97" x14ac:dyDescent="0.45">
      <c r="B147" s="4" t="str">
        <f>[1]Backtest!$BH35</f>
        <v>Amara Raja Batteries Ltd.</v>
      </c>
      <c r="C147" s="4" t="str">
        <f>VLOOKUP(B147,Sheet3!$C$3:$G$7520,5,FALSE)</f>
        <v>AMARAJABAT-BOM</v>
      </c>
      <c r="D147" s="4" t="str">
        <f t="shared" si="105"/>
        <v>AMARAJABAT-BOM,</v>
      </c>
      <c r="F147" s="4" t="s">
        <v>22242</v>
      </c>
      <c r="G147" s="4">
        <f t="shared" ref="G147:G160" si="134">IFERROR(IF(VLOOKUP(F147,$C$3:$C$32,1,0)=F147,1,0),0)</f>
        <v>0</v>
      </c>
      <c r="H147" s="4">
        <f t="shared" ref="H147:H160" si="135">IFERROR(IF(VLOOKUP(F147,$C$34:$C$63,1,0)=F147,1,0),0)</f>
        <v>0</v>
      </c>
      <c r="I147" s="4">
        <f t="shared" ref="I147:I160" si="136">IFERROR(IF(VLOOKUP(F147,$C$65:$C$94,1,0)=F147,1,0),0)</f>
        <v>0</v>
      </c>
      <c r="J147" s="4">
        <f t="shared" ref="J147:J160" si="137">IFERROR(IF(VLOOKUP(F147,$C$96:$C$125,1,0)=F147,1,0),0)</f>
        <v>0</v>
      </c>
      <c r="K147" s="4">
        <f t="shared" ref="K147:K160" si="138">IFERROR(IF(VLOOKUP(F147,$C$127:$C$156,1,0)=F147,1,0),0)</f>
        <v>0</v>
      </c>
      <c r="L147" s="4">
        <f t="shared" ref="L147:L160" si="139">IFERROR(IF(VLOOKUP(F147,$C$158:$C$187,1,0)=F147,1,0),0)</f>
        <v>0</v>
      </c>
      <c r="M147" s="4">
        <f t="shared" ref="M147:M160" si="140">IFERROR(IF(VLOOKUP(F147,$C$189:$C$218,1,0)=F147,1,0),0)</f>
        <v>0</v>
      </c>
      <c r="N147" s="4">
        <f t="shared" ref="N147:N160" si="141">IFERROR(IF(VLOOKUP(F147,$C$220:$C$249,1,0)=F147,1,0),0)</f>
        <v>0</v>
      </c>
      <c r="O147" s="4">
        <f t="shared" ref="O147:O160" si="142">IFERROR(IF(VLOOKUP(F147,$C$251:$C$280,1,0)=F147,1,0),0)</f>
        <v>0</v>
      </c>
      <c r="P147" s="4">
        <f t="shared" ref="P147:P160" si="143">IFERROR(IF(VLOOKUP(F147,$C$282:$C$311,1,0)=F147,1,0),0)</f>
        <v>1</v>
      </c>
      <c r="Q147" s="4">
        <f t="shared" si="115"/>
        <v>0</v>
      </c>
      <c r="R147" s="4">
        <f t="shared" si="129"/>
        <v>0</v>
      </c>
      <c r="T147" s="4">
        <f>IF(SUM($S147:S147)&gt;0,IF(AND(G147=1,F147&lt;&gt;1),1,IF(AND(G147=0,F147&lt;&gt;0),-1,0)),IF(AND(G147=1,F147&lt;&gt;1),1,0))</f>
        <v>0</v>
      </c>
      <c r="U147" s="4">
        <f>IF(SUM($S147:T147)&gt;0,IF(AND(H147=1,G147&lt;&gt;1),1,IF(AND(H147=0,G147&lt;&gt;0),-1,0)),IF(AND(H147=1,G147&lt;&gt;1),1,0))</f>
        <v>0</v>
      </c>
      <c r="V147" s="4">
        <f>IF(SUM($S147:U147)&gt;0,IF(AND(I147=1,H147&lt;&gt;1),1,IF(AND(I147=0,H147&lt;&gt;0),-1,0)),IF(AND(I147=1,H147&lt;&gt;1),1,0))</f>
        <v>0</v>
      </c>
      <c r="W147" s="4">
        <f>IF(SUM($S147:V147)&gt;0,IF(AND(J147=1,I147&lt;&gt;1),1,IF(AND(J147=0,I147&lt;&gt;0),-1,0)),IF(AND(J147=1,I147&lt;&gt;1),1,0))</f>
        <v>0</v>
      </c>
      <c r="X147" s="4">
        <f>IF(SUM($S147:W147)&gt;0,IF(AND(K147=1,J147&lt;&gt;1),1,IF(AND(K147=0,J147&lt;&gt;0),-1,0)),IF(AND(K147=1,J147&lt;&gt;1),1,0))</f>
        <v>0</v>
      </c>
      <c r="Y147" s="4">
        <f>IF(SUM($S147:X147)&gt;0,IF(AND(L147=1,K147&lt;&gt;1),1,IF(AND(L147=0,K147&lt;&gt;0),-1,0)),IF(AND(L147=1,K147&lt;&gt;1),1,0))</f>
        <v>0</v>
      </c>
      <c r="Z147" s="4">
        <f>IF(SUM($S147:Y147)&gt;0,IF(AND(M147=1,L147&lt;&gt;1),1,IF(AND(M147=0,L147&lt;&gt;0),-1,0)),IF(AND(M147=1,L147&lt;&gt;1),1,0))</f>
        <v>0</v>
      </c>
      <c r="AA147" s="4">
        <f>IF(SUM($S147:Z147)&gt;0,IF(AND(N147=1,M147&lt;&gt;1),1,IF(AND(N147=0,M147&lt;&gt;0),-1,0)),IF(AND(N147=1,M147&lt;&gt;1),1,0))</f>
        <v>0</v>
      </c>
      <c r="AB147" s="4">
        <f>IF(SUM($S147:AA147)&gt;0,IF(AND(O147=1,N147&lt;&gt;1),1,IF(AND(O147=0,N147&lt;&gt;0),-1,0)),IF(AND(O147=1,N147&lt;&gt;1),1,0))</f>
        <v>0</v>
      </c>
      <c r="AC147" s="4">
        <f>IF(SUM($S147:AB147)&gt;0,IF(AND(P147=1,O147&lt;&gt;1),1,IF(AND(P147=0,O147&lt;&gt;0),-1,0)),IF(AND(P147=1,O147&lt;&gt;1),1,0))</f>
        <v>1</v>
      </c>
      <c r="AD147" s="4">
        <f>IF(SUM($S147:AC147)&gt;0,IF(AND(Q147=1,P147&lt;&gt;1),1,IF(AND(Q147=0,P147&lt;&gt;0),-1,0)),IF(AND(Q147=1,P147&lt;&gt;1),1,0))</f>
        <v>-1</v>
      </c>
      <c r="AE147" s="4">
        <f>IF(SUM($S147:AD147)&gt;0,IF(AND(R147=1,Q147&lt;&gt;1),1,IF(AND(R147=0,Q147&lt;&gt;0),-1,0)),IF(AND(R147=1,Q147&lt;&gt;1),1,0))</f>
        <v>0</v>
      </c>
      <c r="AF147" s="4">
        <f t="shared" si="130"/>
        <v>1</v>
      </c>
      <c r="AH147" s="4" t="str">
        <f t="shared" si="116"/>
        <v/>
      </c>
      <c r="AI147" s="4" t="str">
        <f t="shared" si="117"/>
        <v/>
      </c>
      <c r="AJ147" s="4" t="str">
        <f t="shared" si="118"/>
        <v/>
      </c>
      <c r="AK147" s="4" t="str">
        <f t="shared" si="119"/>
        <v/>
      </c>
      <c r="AL147" s="4" t="str">
        <f t="shared" si="120"/>
        <v/>
      </c>
      <c r="AM147" s="4" t="str">
        <f t="shared" si="121"/>
        <v/>
      </c>
      <c r="AN147" s="4" t="str">
        <f t="shared" si="122"/>
        <v/>
      </c>
      <c r="AO147" s="4" t="str">
        <f t="shared" si="123"/>
        <v/>
      </c>
      <c r="AP147" s="4" t="str">
        <f t="shared" si="124"/>
        <v/>
      </c>
      <c r="AQ147" s="4">
        <f t="shared" si="125"/>
        <v>1170701</v>
      </c>
      <c r="AR147" s="4">
        <f t="shared" si="126"/>
        <v>1180701</v>
      </c>
      <c r="AS147" s="4" t="str">
        <f t="shared" si="127"/>
        <v/>
      </c>
      <c r="AT147" s="4" t="str">
        <f t="shared" si="131"/>
        <v/>
      </c>
      <c r="AV147" s="4">
        <f>COUNT($AH147:AH147)</f>
        <v>0</v>
      </c>
      <c r="AW147" s="4">
        <f>COUNT($AH147:AI147)</f>
        <v>0</v>
      </c>
      <c r="AX147" s="4">
        <f>COUNT($AH147:AJ147)</f>
        <v>0</v>
      </c>
      <c r="AY147" s="4">
        <f>COUNT($AH147:AK147)</f>
        <v>0</v>
      </c>
      <c r="AZ147" s="4">
        <f>COUNT($AH147:AL147)</f>
        <v>0</v>
      </c>
      <c r="BA147" s="4">
        <f>COUNT($AH147:AM147)</f>
        <v>0</v>
      </c>
      <c r="BB147" s="4">
        <f>COUNT($AH147:AN147)</f>
        <v>0</v>
      </c>
      <c r="BC147" s="4">
        <f>COUNT($AH147:AO147)</f>
        <v>0</v>
      </c>
      <c r="BD147" s="4">
        <f>COUNT($AH147:AP147)</f>
        <v>0</v>
      </c>
      <c r="BE147" s="4">
        <f>COUNT($AH147:AQ147)</f>
        <v>1</v>
      </c>
      <c r="BF147" s="4">
        <f>COUNT($AH147:AR147)</f>
        <v>2</v>
      </c>
      <c r="BG147" s="4">
        <f>COUNT($AH147:AS147)</f>
        <v>2</v>
      </c>
      <c r="BH147" s="4">
        <f t="shared" si="132"/>
        <v>2</v>
      </c>
      <c r="BJ147" s="4">
        <f>IFERROR(HLOOKUP(BJ$1,$AV147:$BG$178,ROWS($AV147:$AV$178),0),"")</f>
        <v>1170701</v>
      </c>
      <c r="BK147" s="4">
        <f>IFERROR(HLOOKUP(BK$1,$AV147:$BH$178,ROWS($AV147:$AV$178),0),"")</f>
        <v>1180701</v>
      </c>
      <c r="BL147" s="4" t="str">
        <f>IFERROR(HLOOKUP(BL$1,$AV147:$BG$178,ROWS($AV147:$AV$178),0),"")</f>
        <v/>
      </c>
      <c r="BM147" s="4" t="str">
        <f>IFERROR(HLOOKUP(BM$1,$AV147:$BH$178,ROWS($AV147:$AV$178),0),"")</f>
        <v/>
      </c>
      <c r="BN147" s="4" t="str">
        <f>IFERROR(HLOOKUP(BN$1,$AV147:$BG$178,ROWS($AV147:$AV$178),0),"")</f>
        <v/>
      </c>
      <c r="BO147" s="4" t="str">
        <f>IFERROR(HLOOKUP(BO$1,$AV147:$BH$178,ROWS($AV147:$AV$178),0),"")</f>
        <v/>
      </c>
      <c r="BT147" s="4" t="str">
        <f t="shared" si="133"/>
        <v>if(Name() == ~SFL-BOM~) { includeOK = (DateNum() &gt;= 1170701 AND DateNum() &lt; 1180701); }</v>
      </c>
    </row>
    <row r="148" spans="1:97" x14ac:dyDescent="0.45">
      <c r="B148" s="4" t="str">
        <f>[1]Backtest!$BH36</f>
        <v>Bajaj Corp Ltd.</v>
      </c>
      <c r="C148" s="4" t="str">
        <f>VLOOKUP(B148,Sheet3!$C$3:$G$7520,5,FALSE)</f>
        <v>BAJAJCORP-BOM</v>
      </c>
      <c r="D148" s="4" t="str">
        <f t="shared" si="105"/>
        <v>BAJAJCORP-BOM,</v>
      </c>
      <c r="F148" s="4" t="s">
        <v>20467</v>
      </c>
      <c r="G148" s="4">
        <f t="shared" si="134"/>
        <v>0</v>
      </c>
      <c r="H148" s="4">
        <f t="shared" si="135"/>
        <v>0</v>
      </c>
      <c r="I148" s="4">
        <f t="shared" si="136"/>
        <v>0</v>
      </c>
      <c r="J148" s="4">
        <f t="shared" si="137"/>
        <v>0</v>
      </c>
      <c r="K148" s="4">
        <f t="shared" si="138"/>
        <v>0</v>
      </c>
      <c r="L148" s="4">
        <f t="shared" si="139"/>
        <v>0</v>
      </c>
      <c r="M148" s="4">
        <f t="shared" si="140"/>
        <v>0</v>
      </c>
      <c r="N148" s="4">
        <f t="shared" si="141"/>
        <v>0</v>
      </c>
      <c r="O148" s="4">
        <f t="shared" si="142"/>
        <v>0</v>
      </c>
      <c r="P148" s="4">
        <f t="shared" si="143"/>
        <v>1</v>
      </c>
      <c r="Q148" s="4">
        <f t="shared" si="115"/>
        <v>0</v>
      </c>
      <c r="R148" s="4">
        <f t="shared" si="129"/>
        <v>1</v>
      </c>
      <c r="T148" s="4">
        <f>IF(SUM($S148:S148)&gt;0,IF(AND(G148=1,F148&lt;&gt;1),1,IF(AND(G148=0,F148&lt;&gt;0),-1,0)),IF(AND(G148=1,F148&lt;&gt;1),1,0))</f>
        <v>0</v>
      </c>
      <c r="U148" s="4">
        <f>IF(SUM($S148:T148)&gt;0,IF(AND(H148=1,G148&lt;&gt;1),1,IF(AND(H148=0,G148&lt;&gt;0),-1,0)),IF(AND(H148=1,G148&lt;&gt;1),1,0))</f>
        <v>0</v>
      </c>
      <c r="V148" s="4">
        <f>IF(SUM($S148:U148)&gt;0,IF(AND(I148=1,H148&lt;&gt;1),1,IF(AND(I148=0,H148&lt;&gt;0),-1,0)),IF(AND(I148=1,H148&lt;&gt;1),1,0))</f>
        <v>0</v>
      </c>
      <c r="W148" s="4">
        <f>IF(SUM($S148:V148)&gt;0,IF(AND(J148=1,I148&lt;&gt;1),1,IF(AND(J148=0,I148&lt;&gt;0),-1,0)),IF(AND(J148=1,I148&lt;&gt;1),1,0))</f>
        <v>0</v>
      </c>
      <c r="X148" s="4">
        <f>IF(SUM($S148:W148)&gt;0,IF(AND(K148=1,J148&lt;&gt;1),1,IF(AND(K148=0,J148&lt;&gt;0),-1,0)),IF(AND(K148=1,J148&lt;&gt;1),1,0))</f>
        <v>0</v>
      </c>
      <c r="Y148" s="4">
        <f>IF(SUM($S148:X148)&gt;0,IF(AND(L148=1,K148&lt;&gt;1),1,IF(AND(L148=0,K148&lt;&gt;0),-1,0)),IF(AND(L148=1,K148&lt;&gt;1),1,0))</f>
        <v>0</v>
      </c>
      <c r="Z148" s="4">
        <f>IF(SUM($S148:Y148)&gt;0,IF(AND(M148=1,L148&lt;&gt;1),1,IF(AND(M148=0,L148&lt;&gt;0),-1,0)),IF(AND(M148=1,L148&lt;&gt;1),1,0))</f>
        <v>0</v>
      </c>
      <c r="AA148" s="4">
        <f>IF(SUM($S148:Z148)&gt;0,IF(AND(N148=1,M148&lt;&gt;1),1,IF(AND(N148=0,M148&lt;&gt;0),-1,0)),IF(AND(N148=1,M148&lt;&gt;1),1,0))</f>
        <v>0</v>
      </c>
      <c r="AB148" s="4">
        <f>IF(SUM($S148:AA148)&gt;0,IF(AND(O148=1,N148&lt;&gt;1),1,IF(AND(O148=0,N148&lt;&gt;0),-1,0)),IF(AND(O148=1,N148&lt;&gt;1),1,0))</f>
        <v>0</v>
      </c>
      <c r="AC148" s="4">
        <f>IF(SUM($S148:AB148)&gt;0,IF(AND(P148=1,O148&lt;&gt;1),1,IF(AND(P148=0,O148&lt;&gt;0),-1,0)),IF(AND(P148=1,O148&lt;&gt;1),1,0))</f>
        <v>1</v>
      </c>
      <c r="AD148" s="4">
        <f>IF(SUM($S148:AC148)&gt;0,IF(AND(Q148=1,P148&lt;&gt;1),1,IF(AND(Q148=0,P148&lt;&gt;0),-1,0)),IF(AND(Q148=1,P148&lt;&gt;1),1,0))</f>
        <v>-1</v>
      </c>
      <c r="AE148" s="4">
        <f>IF(SUM($S148:AD148)&gt;0,IF(AND(R148=1,Q148&lt;&gt;1),1,IF(AND(R148=0,Q148&lt;&gt;0),-1,0)),IF(AND(R148=1,Q148&lt;&gt;1),1,0))</f>
        <v>1</v>
      </c>
      <c r="AF148" s="4">
        <f t="shared" si="130"/>
        <v>2</v>
      </c>
      <c r="AH148" s="4" t="str">
        <f t="shared" si="116"/>
        <v/>
      </c>
      <c r="AI148" s="4" t="str">
        <f t="shared" si="117"/>
        <v/>
      </c>
      <c r="AJ148" s="4" t="str">
        <f t="shared" si="118"/>
        <v/>
      </c>
      <c r="AK148" s="4" t="str">
        <f t="shared" si="119"/>
        <v/>
      </c>
      <c r="AL148" s="4" t="str">
        <f t="shared" si="120"/>
        <v/>
      </c>
      <c r="AM148" s="4" t="str">
        <f t="shared" si="121"/>
        <v/>
      </c>
      <c r="AN148" s="4" t="str">
        <f t="shared" si="122"/>
        <v/>
      </c>
      <c r="AO148" s="4" t="str">
        <f t="shared" si="123"/>
        <v/>
      </c>
      <c r="AP148" s="4" t="str">
        <f t="shared" si="124"/>
        <v/>
      </c>
      <c r="AQ148" s="4">
        <f t="shared" si="125"/>
        <v>1170701</v>
      </c>
      <c r="AR148" s="4">
        <f t="shared" si="126"/>
        <v>1180701</v>
      </c>
      <c r="AS148" s="4">
        <f t="shared" si="127"/>
        <v>1190701</v>
      </c>
      <c r="AT148" s="4">
        <f t="shared" si="131"/>
        <v>1200701</v>
      </c>
      <c r="AV148" s="4">
        <f>COUNT($AH148:AH148)</f>
        <v>0</v>
      </c>
      <c r="AW148" s="4">
        <f>COUNT($AH148:AI148)</f>
        <v>0</v>
      </c>
      <c r="AX148" s="4">
        <f>COUNT($AH148:AJ148)</f>
        <v>0</v>
      </c>
      <c r="AY148" s="4">
        <f>COUNT($AH148:AK148)</f>
        <v>0</v>
      </c>
      <c r="AZ148" s="4">
        <f>COUNT($AH148:AL148)</f>
        <v>0</v>
      </c>
      <c r="BA148" s="4">
        <f>COUNT($AH148:AM148)</f>
        <v>0</v>
      </c>
      <c r="BB148" s="4">
        <f>COUNT($AH148:AN148)</f>
        <v>0</v>
      </c>
      <c r="BC148" s="4">
        <f>COUNT($AH148:AO148)</f>
        <v>0</v>
      </c>
      <c r="BD148" s="4">
        <f>COUNT($AH148:AP148)</f>
        <v>0</v>
      </c>
      <c r="BE148" s="4">
        <f>COUNT($AH148:AQ148)</f>
        <v>1</v>
      </c>
      <c r="BF148" s="4">
        <f>COUNT($AH148:AR148)</f>
        <v>2</v>
      </c>
      <c r="BG148" s="4">
        <f>COUNT($AH148:AS148)</f>
        <v>3</v>
      </c>
      <c r="BH148" s="4">
        <f t="shared" si="132"/>
        <v>4</v>
      </c>
      <c r="BJ148" s="4">
        <f>IFERROR(HLOOKUP(BJ$1,$AV148:$BG$178,ROWS($AV148:$AV$178),0),"")</f>
        <v>1170701</v>
      </c>
      <c r="BK148" s="4">
        <f>IFERROR(HLOOKUP(BK$1,$AV148:$BH$178,ROWS($AV148:$AV$178),0),"")</f>
        <v>1180701</v>
      </c>
      <c r="BL148" s="4">
        <f>IFERROR(HLOOKUP(BL$1,$AV148:$BG$178,ROWS($AV148:$AV$178),0),"")</f>
        <v>1190701</v>
      </c>
      <c r="BM148" s="4">
        <f>IFERROR(HLOOKUP(BM$1,$AV148:$BH$178,ROWS($AV148:$AV$178),0),"")</f>
        <v>1200701</v>
      </c>
      <c r="BN148" s="4" t="str">
        <f>IFERROR(HLOOKUP(BN$1,$AV148:$BG$178,ROWS($AV148:$AV$178),0),"")</f>
        <v/>
      </c>
      <c r="BO148" s="4" t="str">
        <f>IFERROR(HLOOKUP(BO$1,$AV148:$BH$178,ROWS($AV148:$AV$178),0),"")</f>
        <v/>
      </c>
      <c r="BT148" s="4" t="str">
        <f t="shared" si="133"/>
        <v>if(Name() == ~LTTS-BOM~) { includeOK = (DateNum() &gt;= 1170701 AND DateNum() &lt; 1180701) OR (DateNum() &gt;= 1190701 AND DateNum() &lt; 1200701); }</v>
      </c>
    </row>
    <row r="149" spans="1:97" x14ac:dyDescent="0.45">
      <c r="B149" s="4" t="str">
        <f>[1]Backtest!$BH37</f>
        <v>Kajaria Ceramics Ltd.</v>
      </c>
      <c r="C149" s="4" t="str">
        <f>VLOOKUP(B149,Sheet3!$C$3:$G$7520,5,FALSE)</f>
        <v>KAJARIACER-BOM</v>
      </c>
      <c r="D149" s="4" t="str">
        <f t="shared" si="105"/>
        <v>KAJARIACER-BOM,</v>
      </c>
      <c r="F149" s="4" t="s">
        <v>17990</v>
      </c>
      <c r="G149" s="4">
        <f t="shared" si="134"/>
        <v>0</v>
      </c>
      <c r="H149" s="4">
        <f t="shared" si="135"/>
        <v>0</v>
      </c>
      <c r="I149" s="4">
        <f t="shared" si="136"/>
        <v>0</v>
      </c>
      <c r="J149" s="4">
        <f t="shared" si="137"/>
        <v>0</v>
      </c>
      <c r="K149" s="4">
        <f t="shared" si="138"/>
        <v>0</v>
      </c>
      <c r="L149" s="4">
        <f t="shared" si="139"/>
        <v>0</v>
      </c>
      <c r="M149" s="4">
        <f t="shared" si="140"/>
        <v>0</v>
      </c>
      <c r="N149" s="4">
        <f t="shared" si="141"/>
        <v>0</v>
      </c>
      <c r="O149" s="4">
        <f t="shared" si="142"/>
        <v>0</v>
      </c>
      <c r="P149" s="4">
        <f t="shared" si="143"/>
        <v>1</v>
      </c>
      <c r="Q149" s="4">
        <f t="shared" si="115"/>
        <v>0</v>
      </c>
      <c r="R149" s="4">
        <f t="shared" si="129"/>
        <v>0</v>
      </c>
      <c r="T149" s="4">
        <f>IF(SUM($S149:S149)&gt;0,IF(AND(G149=1,F149&lt;&gt;1),1,IF(AND(G149=0,F149&lt;&gt;0),-1,0)),IF(AND(G149=1,F149&lt;&gt;1),1,0))</f>
        <v>0</v>
      </c>
      <c r="U149" s="4">
        <f>IF(SUM($S149:T149)&gt;0,IF(AND(H149=1,G149&lt;&gt;1),1,IF(AND(H149=0,G149&lt;&gt;0),-1,0)),IF(AND(H149=1,G149&lt;&gt;1),1,0))</f>
        <v>0</v>
      </c>
      <c r="V149" s="4">
        <f>IF(SUM($S149:U149)&gt;0,IF(AND(I149=1,H149&lt;&gt;1),1,IF(AND(I149=0,H149&lt;&gt;0),-1,0)),IF(AND(I149=1,H149&lt;&gt;1),1,0))</f>
        <v>0</v>
      </c>
      <c r="W149" s="4">
        <f>IF(SUM($S149:V149)&gt;0,IF(AND(J149=1,I149&lt;&gt;1),1,IF(AND(J149=0,I149&lt;&gt;0),-1,0)),IF(AND(J149=1,I149&lt;&gt;1),1,0))</f>
        <v>0</v>
      </c>
      <c r="X149" s="4">
        <f>IF(SUM($S149:W149)&gt;0,IF(AND(K149=1,J149&lt;&gt;1),1,IF(AND(K149=0,J149&lt;&gt;0),-1,0)),IF(AND(K149=1,J149&lt;&gt;1),1,0))</f>
        <v>0</v>
      </c>
      <c r="Y149" s="4">
        <f>IF(SUM($S149:X149)&gt;0,IF(AND(L149=1,K149&lt;&gt;1),1,IF(AND(L149=0,K149&lt;&gt;0),-1,0)),IF(AND(L149=1,K149&lt;&gt;1),1,0))</f>
        <v>0</v>
      </c>
      <c r="Z149" s="4">
        <f>IF(SUM($S149:Y149)&gt;0,IF(AND(M149=1,L149&lt;&gt;1),1,IF(AND(M149=0,L149&lt;&gt;0),-1,0)),IF(AND(M149=1,L149&lt;&gt;1),1,0))</f>
        <v>0</v>
      </c>
      <c r="AA149" s="4">
        <f>IF(SUM($S149:Z149)&gt;0,IF(AND(N149=1,M149&lt;&gt;1),1,IF(AND(N149=0,M149&lt;&gt;0),-1,0)),IF(AND(N149=1,M149&lt;&gt;1),1,0))</f>
        <v>0</v>
      </c>
      <c r="AB149" s="4">
        <f>IF(SUM($S149:AA149)&gt;0,IF(AND(O149=1,N149&lt;&gt;1),1,IF(AND(O149=0,N149&lt;&gt;0),-1,0)),IF(AND(O149=1,N149&lt;&gt;1),1,0))</f>
        <v>0</v>
      </c>
      <c r="AC149" s="4">
        <f>IF(SUM($S149:AB149)&gt;0,IF(AND(P149=1,O149&lt;&gt;1),1,IF(AND(P149=0,O149&lt;&gt;0),-1,0)),IF(AND(P149=1,O149&lt;&gt;1),1,0))</f>
        <v>1</v>
      </c>
      <c r="AD149" s="4">
        <f>IF(SUM($S149:AC149)&gt;0,IF(AND(Q149=1,P149&lt;&gt;1),1,IF(AND(Q149=0,P149&lt;&gt;0),-1,0)),IF(AND(Q149=1,P149&lt;&gt;1),1,0))</f>
        <v>-1</v>
      </c>
      <c r="AE149" s="4">
        <f>IF(SUM($S149:AD149)&gt;0,IF(AND(R149=1,Q149&lt;&gt;1),1,IF(AND(R149=0,Q149&lt;&gt;0),-1,0)),IF(AND(R149=1,Q149&lt;&gt;1),1,0))</f>
        <v>0</v>
      </c>
      <c r="AF149" s="4">
        <f t="shared" si="130"/>
        <v>1</v>
      </c>
      <c r="AH149" s="4" t="str">
        <f t="shared" si="116"/>
        <v/>
      </c>
      <c r="AI149" s="4" t="str">
        <f t="shared" si="117"/>
        <v/>
      </c>
      <c r="AJ149" s="4" t="str">
        <f t="shared" si="118"/>
        <v/>
      </c>
      <c r="AK149" s="4" t="str">
        <f t="shared" si="119"/>
        <v/>
      </c>
      <c r="AL149" s="4" t="str">
        <f t="shared" si="120"/>
        <v/>
      </c>
      <c r="AM149" s="4" t="str">
        <f t="shared" si="121"/>
        <v/>
      </c>
      <c r="AN149" s="4" t="str">
        <f t="shared" si="122"/>
        <v/>
      </c>
      <c r="AO149" s="4" t="str">
        <f t="shared" si="123"/>
        <v/>
      </c>
      <c r="AP149" s="4" t="str">
        <f t="shared" si="124"/>
        <v/>
      </c>
      <c r="AQ149" s="4">
        <f t="shared" si="125"/>
        <v>1170701</v>
      </c>
      <c r="AR149" s="4">
        <f t="shared" si="126"/>
        <v>1180701</v>
      </c>
      <c r="AS149" s="4" t="str">
        <f t="shared" si="127"/>
        <v/>
      </c>
      <c r="AT149" s="4" t="str">
        <f t="shared" si="131"/>
        <v/>
      </c>
      <c r="AV149" s="4">
        <f>COUNT($AH149:AH149)</f>
        <v>0</v>
      </c>
      <c r="AW149" s="4">
        <f>COUNT($AH149:AI149)</f>
        <v>0</v>
      </c>
      <c r="AX149" s="4">
        <f>COUNT($AH149:AJ149)</f>
        <v>0</v>
      </c>
      <c r="AY149" s="4">
        <f>COUNT($AH149:AK149)</f>
        <v>0</v>
      </c>
      <c r="AZ149" s="4">
        <f>COUNT($AH149:AL149)</f>
        <v>0</v>
      </c>
      <c r="BA149" s="4">
        <f>COUNT($AH149:AM149)</f>
        <v>0</v>
      </c>
      <c r="BB149" s="4">
        <f>COUNT($AH149:AN149)</f>
        <v>0</v>
      </c>
      <c r="BC149" s="4">
        <f>COUNT($AH149:AO149)</f>
        <v>0</v>
      </c>
      <c r="BD149" s="4">
        <f>COUNT($AH149:AP149)</f>
        <v>0</v>
      </c>
      <c r="BE149" s="4">
        <f>COUNT($AH149:AQ149)</f>
        <v>1</v>
      </c>
      <c r="BF149" s="4">
        <f>COUNT($AH149:AR149)</f>
        <v>2</v>
      </c>
      <c r="BG149" s="4">
        <f>COUNT($AH149:AS149)</f>
        <v>2</v>
      </c>
      <c r="BH149" s="4">
        <f t="shared" si="132"/>
        <v>2</v>
      </c>
      <c r="BJ149" s="4">
        <f>IFERROR(HLOOKUP(BJ$1,$AV149:$BG$178,ROWS($AV149:$AV$178),0),"")</f>
        <v>1170701</v>
      </c>
      <c r="BK149" s="4">
        <f>IFERROR(HLOOKUP(BK$1,$AV149:$BH$178,ROWS($AV149:$AV$178),0),"")</f>
        <v>1180701</v>
      </c>
      <c r="BL149" s="4" t="str">
        <f>IFERROR(HLOOKUP(BL$1,$AV149:$BG$178,ROWS($AV149:$AV$178),0),"")</f>
        <v/>
      </c>
      <c r="BM149" s="4" t="str">
        <f>IFERROR(HLOOKUP(BM$1,$AV149:$BH$178,ROWS($AV149:$AV$178),0),"")</f>
        <v/>
      </c>
      <c r="BN149" s="4" t="str">
        <f>IFERROR(HLOOKUP(BN$1,$AV149:$BG$178,ROWS($AV149:$AV$178),0),"")</f>
        <v/>
      </c>
      <c r="BO149" s="4" t="str">
        <f>IFERROR(HLOOKUP(BO$1,$AV149:$BH$178,ROWS($AV149:$AV$178),0),"")</f>
        <v/>
      </c>
      <c r="BT149" s="4" t="str">
        <f t="shared" si="133"/>
        <v>if(Name() == ~ALPHAGEO-BOM~) { includeOK = (DateNum() &gt;= 1170701 AND DateNum() &lt; 1180701); }</v>
      </c>
    </row>
    <row r="150" spans="1:97" x14ac:dyDescent="0.45">
      <c r="B150" s="4" t="str">
        <f>[1]Backtest!$BH38</f>
        <v>Timken India Ltd.</v>
      </c>
      <c r="C150" s="4" t="str">
        <f>VLOOKUP(B150,Sheet3!$C$3:$G$7520,5,FALSE)</f>
        <v>TIMKEN-BOM</v>
      </c>
      <c r="D150" s="4" t="str">
        <f t="shared" si="105"/>
        <v>TIMKEN-BOM,</v>
      </c>
      <c r="F150" s="4" t="s">
        <v>19665</v>
      </c>
      <c r="G150" s="4">
        <f t="shared" si="134"/>
        <v>0</v>
      </c>
      <c r="H150" s="4">
        <f t="shared" si="135"/>
        <v>0</v>
      </c>
      <c r="I150" s="4">
        <f t="shared" si="136"/>
        <v>0</v>
      </c>
      <c r="J150" s="4">
        <f t="shared" si="137"/>
        <v>0</v>
      </c>
      <c r="K150" s="4">
        <f t="shared" si="138"/>
        <v>0</v>
      </c>
      <c r="L150" s="4">
        <f t="shared" si="139"/>
        <v>0</v>
      </c>
      <c r="M150" s="4">
        <f t="shared" si="140"/>
        <v>0</v>
      </c>
      <c r="N150" s="4">
        <f t="shared" si="141"/>
        <v>0</v>
      </c>
      <c r="O150" s="4">
        <f t="shared" si="142"/>
        <v>0</v>
      </c>
      <c r="P150" s="4">
        <f t="shared" si="143"/>
        <v>0</v>
      </c>
      <c r="Q150" s="4">
        <f t="shared" si="115"/>
        <v>1</v>
      </c>
      <c r="R150" s="4">
        <f t="shared" si="129"/>
        <v>1</v>
      </c>
      <c r="T150" s="4">
        <f>IF(SUM($S150:S150)&gt;0,IF(AND(G150=1,F150&lt;&gt;1),1,IF(AND(G150=0,F150&lt;&gt;0),-1,0)),IF(AND(G150=1,F150&lt;&gt;1),1,0))</f>
        <v>0</v>
      </c>
      <c r="U150" s="4">
        <f>IF(SUM($S150:T150)&gt;0,IF(AND(H150=1,G150&lt;&gt;1),1,IF(AND(H150=0,G150&lt;&gt;0),-1,0)),IF(AND(H150=1,G150&lt;&gt;1),1,0))</f>
        <v>0</v>
      </c>
      <c r="V150" s="4">
        <f>IF(SUM($S150:U150)&gt;0,IF(AND(I150=1,H150&lt;&gt;1),1,IF(AND(I150=0,H150&lt;&gt;0),-1,0)),IF(AND(I150=1,H150&lt;&gt;1),1,0))</f>
        <v>0</v>
      </c>
      <c r="W150" s="4">
        <f>IF(SUM($S150:V150)&gt;0,IF(AND(J150=1,I150&lt;&gt;1),1,IF(AND(J150=0,I150&lt;&gt;0),-1,0)),IF(AND(J150=1,I150&lt;&gt;1),1,0))</f>
        <v>0</v>
      </c>
      <c r="X150" s="4">
        <f>IF(SUM($S150:W150)&gt;0,IF(AND(K150=1,J150&lt;&gt;1),1,IF(AND(K150=0,J150&lt;&gt;0),-1,0)),IF(AND(K150=1,J150&lt;&gt;1),1,0))</f>
        <v>0</v>
      </c>
      <c r="Y150" s="4">
        <f>IF(SUM($S150:X150)&gt;0,IF(AND(L150=1,K150&lt;&gt;1),1,IF(AND(L150=0,K150&lt;&gt;0),-1,0)),IF(AND(L150=1,K150&lt;&gt;1),1,0))</f>
        <v>0</v>
      </c>
      <c r="Z150" s="4">
        <f>IF(SUM($S150:Y150)&gt;0,IF(AND(M150=1,L150&lt;&gt;1),1,IF(AND(M150=0,L150&lt;&gt;0),-1,0)),IF(AND(M150=1,L150&lt;&gt;1),1,0))</f>
        <v>0</v>
      </c>
      <c r="AA150" s="4">
        <f>IF(SUM($S150:Z150)&gt;0,IF(AND(N150=1,M150&lt;&gt;1),1,IF(AND(N150=0,M150&lt;&gt;0),-1,0)),IF(AND(N150=1,M150&lt;&gt;1),1,0))</f>
        <v>0</v>
      </c>
      <c r="AB150" s="4">
        <f>IF(SUM($S150:AA150)&gt;0,IF(AND(O150=1,N150&lt;&gt;1),1,IF(AND(O150=0,N150&lt;&gt;0),-1,0)),IF(AND(O150=1,N150&lt;&gt;1),1,0))</f>
        <v>0</v>
      </c>
      <c r="AC150" s="4">
        <f>IF(SUM($S150:AB150)&gt;0,IF(AND(P150=1,O150&lt;&gt;1),1,IF(AND(P150=0,O150&lt;&gt;0),-1,0)),IF(AND(P150=1,O150&lt;&gt;1),1,0))</f>
        <v>0</v>
      </c>
      <c r="AD150" s="4">
        <f>IF(SUM($S150:AC150)&gt;0,IF(AND(Q150=1,P150&lt;&gt;1),1,IF(AND(Q150=0,P150&lt;&gt;0),-1,0)),IF(AND(Q150=1,P150&lt;&gt;1),1,0))</f>
        <v>1</v>
      </c>
      <c r="AE150" s="4">
        <f>IF(SUM($S150:AD150)&gt;0,IF(AND(R150=1,Q150&lt;&gt;1),1,IF(AND(R150=0,Q150&lt;&gt;0),-1,0)),IF(AND(R150=1,Q150&lt;&gt;1),1,0))</f>
        <v>0</v>
      </c>
      <c r="AF150" s="4">
        <f t="shared" si="130"/>
        <v>1</v>
      </c>
      <c r="AH150" s="4" t="str">
        <f t="shared" si="116"/>
        <v/>
      </c>
      <c r="AI150" s="4" t="str">
        <f t="shared" si="117"/>
        <v/>
      </c>
      <c r="AJ150" s="4" t="str">
        <f t="shared" si="118"/>
        <v/>
      </c>
      <c r="AK150" s="4" t="str">
        <f t="shared" si="119"/>
        <v/>
      </c>
      <c r="AL150" s="4" t="str">
        <f t="shared" si="120"/>
        <v/>
      </c>
      <c r="AM150" s="4" t="str">
        <f t="shared" si="121"/>
        <v/>
      </c>
      <c r="AN150" s="4" t="str">
        <f t="shared" si="122"/>
        <v/>
      </c>
      <c r="AO150" s="4" t="str">
        <f t="shared" si="123"/>
        <v/>
      </c>
      <c r="AP150" s="4" t="str">
        <f t="shared" si="124"/>
        <v/>
      </c>
      <c r="AQ150" s="4" t="str">
        <f t="shared" si="125"/>
        <v/>
      </c>
      <c r="AR150" s="4">
        <f t="shared" si="126"/>
        <v>1180701</v>
      </c>
      <c r="AS150" s="4" t="str">
        <f t="shared" si="127"/>
        <v/>
      </c>
      <c r="AT150" s="4">
        <f t="shared" si="131"/>
        <v>1200701</v>
      </c>
      <c r="AV150" s="4">
        <f>COUNT($AH150:AH150)</f>
        <v>0</v>
      </c>
      <c r="AW150" s="4">
        <f>COUNT($AH150:AI150)</f>
        <v>0</v>
      </c>
      <c r="AX150" s="4">
        <f>COUNT($AH150:AJ150)</f>
        <v>0</v>
      </c>
      <c r="AY150" s="4">
        <f>COUNT($AH150:AK150)</f>
        <v>0</v>
      </c>
      <c r="AZ150" s="4">
        <f>COUNT($AH150:AL150)</f>
        <v>0</v>
      </c>
      <c r="BA150" s="4">
        <f>COUNT($AH150:AM150)</f>
        <v>0</v>
      </c>
      <c r="BB150" s="4">
        <f>COUNT($AH150:AN150)</f>
        <v>0</v>
      </c>
      <c r="BC150" s="4">
        <f>COUNT($AH150:AO150)</f>
        <v>0</v>
      </c>
      <c r="BD150" s="4">
        <f>COUNT($AH150:AP150)</f>
        <v>0</v>
      </c>
      <c r="BE150" s="4">
        <f>COUNT($AH150:AQ150)</f>
        <v>0</v>
      </c>
      <c r="BF150" s="4">
        <f>COUNT($AH150:AR150)</f>
        <v>1</v>
      </c>
      <c r="BG150" s="4">
        <f>COUNT($AH150:AS150)</f>
        <v>1</v>
      </c>
      <c r="BH150" s="4">
        <f t="shared" si="132"/>
        <v>2</v>
      </c>
      <c r="BJ150" s="4">
        <f>IFERROR(HLOOKUP(BJ$1,$AV150:$BG$178,ROWS($AV150:$AV$178),0),"")</f>
        <v>1180701</v>
      </c>
      <c r="BK150" s="4">
        <f>IFERROR(HLOOKUP(BK$1,$AV150:$BH$178,ROWS($AV150:$AV$178),0),"")</f>
        <v>1200701</v>
      </c>
      <c r="BL150" s="4" t="str">
        <f>IFERROR(HLOOKUP(BL$1,$AV150:$BG$178,ROWS($AV150:$AV$178),0),"")</f>
        <v/>
      </c>
      <c r="BM150" s="4" t="str">
        <f>IFERROR(HLOOKUP(BM$1,$AV150:$BH$178,ROWS($AV150:$AV$178),0),"")</f>
        <v/>
      </c>
      <c r="BN150" s="4" t="str">
        <f>IFERROR(HLOOKUP(BN$1,$AV150:$BG$178,ROWS($AV150:$AV$178),0),"")</f>
        <v/>
      </c>
      <c r="BO150" s="4" t="str">
        <f>IFERROR(HLOOKUP(BO$1,$AV150:$BH$178,ROWS($AV150:$AV$178),0),"")</f>
        <v/>
      </c>
      <c r="BT150" s="4" t="str">
        <f t="shared" si="133"/>
        <v>if(Name() == ~HEG-BOM~) { includeOK = (DateNum() &gt;= 1180701 AND DateNum() &lt; 1200701); }</v>
      </c>
    </row>
    <row r="151" spans="1:97" x14ac:dyDescent="0.45">
      <c r="B151" s="4" t="str">
        <f>[1]Backtest!$BH39</f>
        <v>Nesco Ltd.</v>
      </c>
      <c r="C151" s="4" t="str">
        <f>VLOOKUP(B151,Sheet3!$C$3:$G$7520,5,FALSE)</f>
        <v>NESCO-BOM</v>
      </c>
      <c r="D151" s="4" t="str">
        <f t="shared" si="105"/>
        <v>NESCO-BOM,</v>
      </c>
      <c r="F151" s="4" t="s">
        <v>23721</v>
      </c>
      <c r="G151" s="4">
        <f t="shared" si="134"/>
        <v>0</v>
      </c>
      <c r="H151" s="4">
        <f t="shared" si="135"/>
        <v>0</v>
      </c>
      <c r="I151" s="4">
        <f t="shared" si="136"/>
        <v>0</v>
      </c>
      <c r="J151" s="4">
        <f t="shared" si="137"/>
        <v>0</v>
      </c>
      <c r="K151" s="4">
        <f t="shared" si="138"/>
        <v>0</v>
      </c>
      <c r="L151" s="4">
        <f t="shared" si="139"/>
        <v>0</v>
      </c>
      <c r="M151" s="4">
        <f t="shared" si="140"/>
        <v>0</v>
      </c>
      <c r="N151" s="4">
        <f t="shared" si="141"/>
        <v>0</v>
      </c>
      <c r="O151" s="4">
        <f t="shared" si="142"/>
        <v>0</v>
      </c>
      <c r="P151" s="4">
        <f t="shared" si="143"/>
        <v>0</v>
      </c>
      <c r="Q151" s="4">
        <f t="shared" si="115"/>
        <v>1</v>
      </c>
      <c r="R151" s="4">
        <f t="shared" si="129"/>
        <v>1</v>
      </c>
      <c r="T151" s="4">
        <f>IF(SUM($S151:S151)&gt;0,IF(AND(G151=1,F151&lt;&gt;1),1,IF(AND(G151=0,F151&lt;&gt;0),-1,0)),IF(AND(G151=1,F151&lt;&gt;1),1,0))</f>
        <v>0</v>
      </c>
      <c r="U151" s="4">
        <f>IF(SUM($S151:T151)&gt;0,IF(AND(H151=1,G151&lt;&gt;1),1,IF(AND(H151=0,G151&lt;&gt;0),-1,0)),IF(AND(H151=1,G151&lt;&gt;1),1,0))</f>
        <v>0</v>
      </c>
      <c r="V151" s="4">
        <f>IF(SUM($S151:U151)&gt;0,IF(AND(I151=1,H151&lt;&gt;1),1,IF(AND(I151=0,H151&lt;&gt;0),-1,0)),IF(AND(I151=1,H151&lt;&gt;1),1,0))</f>
        <v>0</v>
      </c>
      <c r="W151" s="4">
        <f>IF(SUM($S151:V151)&gt;0,IF(AND(J151=1,I151&lt;&gt;1),1,IF(AND(J151=0,I151&lt;&gt;0),-1,0)),IF(AND(J151=1,I151&lt;&gt;1),1,0))</f>
        <v>0</v>
      </c>
      <c r="X151" s="4">
        <f>IF(SUM($S151:W151)&gt;0,IF(AND(K151=1,J151&lt;&gt;1),1,IF(AND(K151=0,J151&lt;&gt;0),-1,0)),IF(AND(K151=1,J151&lt;&gt;1),1,0))</f>
        <v>0</v>
      </c>
      <c r="Y151" s="4">
        <f>IF(SUM($S151:X151)&gt;0,IF(AND(L151=1,K151&lt;&gt;1),1,IF(AND(L151=0,K151&lt;&gt;0),-1,0)),IF(AND(L151=1,K151&lt;&gt;1),1,0))</f>
        <v>0</v>
      </c>
      <c r="Z151" s="4">
        <f>IF(SUM($S151:Y151)&gt;0,IF(AND(M151=1,L151&lt;&gt;1),1,IF(AND(M151=0,L151&lt;&gt;0),-1,0)),IF(AND(M151=1,L151&lt;&gt;1),1,0))</f>
        <v>0</v>
      </c>
      <c r="AA151" s="4">
        <f>IF(SUM($S151:Z151)&gt;0,IF(AND(N151=1,M151&lt;&gt;1),1,IF(AND(N151=0,M151&lt;&gt;0),-1,0)),IF(AND(N151=1,M151&lt;&gt;1),1,0))</f>
        <v>0</v>
      </c>
      <c r="AB151" s="4">
        <f>IF(SUM($S151:AA151)&gt;0,IF(AND(O151=1,N151&lt;&gt;1),1,IF(AND(O151=0,N151&lt;&gt;0),-1,0)),IF(AND(O151=1,N151&lt;&gt;1),1,0))</f>
        <v>0</v>
      </c>
      <c r="AC151" s="4">
        <f>IF(SUM($S151:AB151)&gt;0,IF(AND(P151=1,O151&lt;&gt;1),1,IF(AND(P151=0,O151&lt;&gt;0),-1,0)),IF(AND(P151=1,O151&lt;&gt;1),1,0))</f>
        <v>0</v>
      </c>
      <c r="AD151" s="4">
        <f>IF(SUM($S151:AC151)&gt;0,IF(AND(Q151=1,P151&lt;&gt;1),1,IF(AND(Q151=0,P151&lt;&gt;0),-1,0)),IF(AND(Q151=1,P151&lt;&gt;1),1,0))</f>
        <v>1</v>
      </c>
      <c r="AE151" s="4">
        <f>IF(SUM($S151:AD151)&gt;0,IF(AND(R151=1,Q151&lt;&gt;1),1,IF(AND(R151=0,Q151&lt;&gt;0),-1,0)),IF(AND(R151=1,Q151&lt;&gt;1),1,0))</f>
        <v>0</v>
      </c>
      <c r="AF151" s="4">
        <f t="shared" si="130"/>
        <v>1</v>
      </c>
      <c r="AH151" s="4" t="str">
        <f t="shared" si="116"/>
        <v/>
      </c>
      <c r="AI151" s="4" t="str">
        <f t="shared" si="117"/>
        <v/>
      </c>
      <c r="AJ151" s="4" t="str">
        <f t="shared" si="118"/>
        <v/>
      </c>
      <c r="AK151" s="4" t="str">
        <f t="shared" si="119"/>
        <v/>
      </c>
      <c r="AL151" s="4" t="str">
        <f t="shared" si="120"/>
        <v/>
      </c>
      <c r="AM151" s="4" t="str">
        <f t="shared" si="121"/>
        <v/>
      </c>
      <c r="AN151" s="4" t="str">
        <f t="shared" si="122"/>
        <v/>
      </c>
      <c r="AO151" s="4" t="str">
        <f t="shared" si="123"/>
        <v/>
      </c>
      <c r="AP151" s="4" t="str">
        <f t="shared" si="124"/>
        <v/>
      </c>
      <c r="AQ151" s="4" t="str">
        <f t="shared" si="125"/>
        <v/>
      </c>
      <c r="AR151" s="4">
        <f t="shared" si="126"/>
        <v>1180701</v>
      </c>
      <c r="AS151" s="4" t="str">
        <f t="shared" si="127"/>
        <v/>
      </c>
      <c r="AT151" s="4">
        <f t="shared" si="131"/>
        <v>1200701</v>
      </c>
      <c r="AV151" s="4">
        <f>COUNT($AH151:AH151)</f>
        <v>0</v>
      </c>
      <c r="AW151" s="4">
        <f>COUNT($AH151:AI151)</f>
        <v>0</v>
      </c>
      <c r="AX151" s="4">
        <f>COUNT($AH151:AJ151)</f>
        <v>0</v>
      </c>
      <c r="AY151" s="4">
        <f>COUNT($AH151:AK151)</f>
        <v>0</v>
      </c>
      <c r="AZ151" s="4">
        <f>COUNT($AH151:AL151)</f>
        <v>0</v>
      </c>
      <c r="BA151" s="4">
        <f>COUNT($AH151:AM151)</f>
        <v>0</v>
      </c>
      <c r="BB151" s="4">
        <f>COUNT($AH151:AN151)</f>
        <v>0</v>
      </c>
      <c r="BC151" s="4">
        <f>COUNT($AH151:AO151)</f>
        <v>0</v>
      </c>
      <c r="BD151" s="4">
        <f>COUNT($AH151:AP151)</f>
        <v>0</v>
      </c>
      <c r="BE151" s="4">
        <f>COUNT($AH151:AQ151)</f>
        <v>0</v>
      </c>
      <c r="BF151" s="4">
        <f>COUNT($AH151:AR151)</f>
        <v>1</v>
      </c>
      <c r="BG151" s="4">
        <f>COUNT($AH151:AS151)</f>
        <v>1</v>
      </c>
      <c r="BH151" s="4">
        <f t="shared" si="132"/>
        <v>2</v>
      </c>
      <c r="BJ151" s="4">
        <f>IFERROR(HLOOKUP(BJ$1,$AV151:$BG$178,ROWS($AV151:$AV$178),0),"")</f>
        <v>1180701</v>
      </c>
      <c r="BK151" s="4">
        <f>IFERROR(HLOOKUP(BK$1,$AV151:$BH$178,ROWS($AV151:$AV$178),0),"")</f>
        <v>1200701</v>
      </c>
      <c r="BL151" s="4" t="str">
        <f>IFERROR(HLOOKUP(BL$1,$AV151:$BG$178,ROWS($AV151:$AV$178),0),"")</f>
        <v/>
      </c>
      <c r="BM151" s="4" t="str">
        <f>IFERROR(HLOOKUP(BM$1,$AV151:$BH$178,ROWS($AV151:$AV$178),0),"")</f>
        <v/>
      </c>
      <c r="BN151" s="4" t="str">
        <f>IFERROR(HLOOKUP(BN$1,$AV151:$BG$178,ROWS($AV151:$AV$178),0),"")</f>
        <v/>
      </c>
      <c r="BO151" s="4" t="str">
        <f>IFERROR(HLOOKUP(BO$1,$AV151:$BH$178,ROWS($AV151:$AV$178),0),"")</f>
        <v/>
      </c>
      <c r="BT151" s="4" t="str">
        <f t="shared" si="133"/>
        <v>if(Name() == ~IEX-BOM~) { includeOK = (DateNum() &gt;= 1180701 AND DateNum() &lt; 1200701); }</v>
      </c>
    </row>
    <row r="152" spans="1:97" x14ac:dyDescent="0.45">
      <c r="B152" s="4" t="str">
        <f>[1]Backtest!$BH40</f>
        <v>Butterfly Gandhimathi Appliances Ltd.</v>
      </c>
      <c r="C152" s="4" t="str">
        <f>VLOOKUP(B152,Sheet3!$C$3:$G$7520,5,FALSE)</f>
        <v>BUTTERFLY-BOM</v>
      </c>
      <c r="D152" s="4" t="str">
        <f t="shared" si="105"/>
        <v>BUTTERFLY-BOM,</v>
      </c>
      <c r="F152" s="4" t="s">
        <v>18421</v>
      </c>
      <c r="G152" s="4">
        <f t="shared" si="134"/>
        <v>0</v>
      </c>
      <c r="H152" s="4">
        <f t="shared" si="135"/>
        <v>0</v>
      </c>
      <c r="I152" s="4">
        <f t="shared" si="136"/>
        <v>0</v>
      </c>
      <c r="J152" s="4">
        <f t="shared" si="137"/>
        <v>0</v>
      </c>
      <c r="K152" s="4">
        <f t="shared" si="138"/>
        <v>0</v>
      </c>
      <c r="L152" s="4">
        <f t="shared" si="139"/>
        <v>0</v>
      </c>
      <c r="M152" s="4">
        <f t="shared" si="140"/>
        <v>0</v>
      </c>
      <c r="N152" s="4">
        <f t="shared" si="141"/>
        <v>0</v>
      </c>
      <c r="O152" s="4">
        <f t="shared" si="142"/>
        <v>0</v>
      </c>
      <c r="P152" s="4">
        <f t="shared" si="143"/>
        <v>0</v>
      </c>
      <c r="Q152" s="4">
        <f t="shared" si="115"/>
        <v>1</v>
      </c>
      <c r="R152" s="4">
        <f t="shared" si="129"/>
        <v>0</v>
      </c>
      <c r="T152" s="4">
        <f>IF(SUM($S152:S152)&gt;0,IF(AND(G152=1,F152&lt;&gt;1),1,IF(AND(G152=0,F152&lt;&gt;0),-1,0)),IF(AND(G152=1,F152&lt;&gt;1),1,0))</f>
        <v>0</v>
      </c>
      <c r="U152" s="4">
        <f>IF(SUM($S152:T152)&gt;0,IF(AND(H152=1,G152&lt;&gt;1),1,IF(AND(H152=0,G152&lt;&gt;0),-1,0)),IF(AND(H152=1,G152&lt;&gt;1),1,0))</f>
        <v>0</v>
      </c>
      <c r="V152" s="4">
        <f>IF(SUM($S152:U152)&gt;0,IF(AND(I152=1,H152&lt;&gt;1),1,IF(AND(I152=0,H152&lt;&gt;0),-1,0)),IF(AND(I152=1,H152&lt;&gt;1),1,0))</f>
        <v>0</v>
      </c>
      <c r="W152" s="4">
        <f>IF(SUM($S152:V152)&gt;0,IF(AND(J152=1,I152&lt;&gt;1),1,IF(AND(J152=0,I152&lt;&gt;0),-1,0)),IF(AND(J152=1,I152&lt;&gt;1),1,0))</f>
        <v>0</v>
      </c>
      <c r="X152" s="4">
        <f>IF(SUM($S152:W152)&gt;0,IF(AND(K152=1,J152&lt;&gt;1),1,IF(AND(K152=0,J152&lt;&gt;0),-1,0)),IF(AND(K152=1,J152&lt;&gt;1),1,0))</f>
        <v>0</v>
      </c>
      <c r="Y152" s="4">
        <f>IF(SUM($S152:X152)&gt;0,IF(AND(L152=1,K152&lt;&gt;1),1,IF(AND(L152=0,K152&lt;&gt;0),-1,0)),IF(AND(L152=1,K152&lt;&gt;1),1,0))</f>
        <v>0</v>
      </c>
      <c r="Z152" s="4">
        <f>IF(SUM($S152:Y152)&gt;0,IF(AND(M152=1,L152&lt;&gt;1),1,IF(AND(M152=0,L152&lt;&gt;0),-1,0)),IF(AND(M152=1,L152&lt;&gt;1),1,0))</f>
        <v>0</v>
      </c>
      <c r="AA152" s="4">
        <f>IF(SUM($S152:Z152)&gt;0,IF(AND(N152=1,M152&lt;&gt;1),1,IF(AND(N152=0,M152&lt;&gt;0),-1,0)),IF(AND(N152=1,M152&lt;&gt;1),1,0))</f>
        <v>0</v>
      </c>
      <c r="AB152" s="4">
        <f>IF(SUM($S152:AA152)&gt;0,IF(AND(O152=1,N152&lt;&gt;1),1,IF(AND(O152=0,N152&lt;&gt;0),-1,0)),IF(AND(O152=1,N152&lt;&gt;1),1,0))</f>
        <v>0</v>
      </c>
      <c r="AC152" s="4">
        <f>IF(SUM($S152:AB152)&gt;0,IF(AND(P152=1,O152&lt;&gt;1),1,IF(AND(P152=0,O152&lt;&gt;0),-1,0)),IF(AND(P152=1,O152&lt;&gt;1),1,0))</f>
        <v>0</v>
      </c>
      <c r="AD152" s="4">
        <f>IF(SUM($S152:AC152)&gt;0,IF(AND(Q152=1,P152&lt;&gt;1),1,IF(AND(Q152=0,P152&lt;&gt;0),-1,0)),IF(AND(Q152=1,P152&lt;&gt;1),1,0))</f>
        <v>1</v>
      </c>
      <c r="AE152" s="4">
        <f>IF(SUM($S152:AD152)&gt;0,IF(AND(R152=1,Q152&lt;&gt;1),1,IF(AND(R152=0,Q152&lt;&gt;0),-1,0)),IF(AND(R152=1,Q152&lt;&gt;1),1,0))</f>
        <v>-1</v>
      </c>
      <c r="AF152" s="4">
        <f t="shared" si="130"/>
        <v>1</v>
      </c>
      <c r="AH152" s="4" t="str">
        <f t="shared" si="116"/>
        <v/>
      </c>
      <c r="AI152" s="4" t="str">
        <f t="shared" si="117"/>
        <v/>
      </c>
      <c r="AJ152" s="4" t="str">
        <f t="shared" si="118"/>
        <v/>
      </c>
      <c r="AK152" s="4" t="str">
        <f t="shared" si="119"/>
        <v/>
      </c>
      <c r="AL152" s="4" t="str">
        <f t="shared" si="120"/>
        <v/>
      </c>
      <c r="AM152" s="4" t="str">
        <f t="shared" si="121"/>
        <v/>
      </c>
      <c r="AN152" s="4" t="str">
        <f t="shared" si="122"/>
        <v/>
      </c>
      <c r="AO152" s="4" t="str">
        <f t="shared" si="123"/>
        <v/>
      </c>
      <c r="AP152" s="4" t="str">
        <f t="shared" si="124"/>
        <v/>
      </c>
      <c r="AQ152" s="4" t="str">
        <f t="shared" si="125"/>
        <v/>
      </c>
      <c r="AR152" s="4">
        <f t="shared" si="126"/>
        <v>1180701</v>
      </c>
      <c r="AS152" s="4">
        <f t="shared" si="127"/>
        <v>1190701</v>
      </c>
      <c r="AT152" s="4" t="str">
        <f t="shared" si="131"/>
        <v/>
      </c>
      <c r="AV152" s="4">
        <f>COUNT($AH152:AH152)</f>
        <v>0</v>
      </c>
      <c r="AW152" s="4">
        <f>COUNT($AH152:AI152)</f>
        <v>0</v>
      </c>
      <c r="AX152" s="4">
        <f>COUNT($AH152:AJ152)</f>
        <v>0</v>
      </c>
      <c r="AY152" s="4">
        <f>COUNT($AH152:AK152)</f>
        <v>0</v>
      </c>
      <c r="AZ152" s="4">
        <f>COUNT($AH152:AL152)</f>
        <v>0</v>
      </c>
      <c r="BA152" s="4">
        <f>COUNT($AH152:AM152)</f>
        <v>0</v>
      </c>
      <c r="BB152" s="4">
        <f>COUNT($AH152:AN152)</f>
        <v>0</v>
      </c>
      <c r="BC152" s="4">
        <f>COUNT($AH152:AO152)</f>
        <v>0</v>
      </c>
      <c r="BD152" s="4">
        <f>COUNT($AH152:AP152)</f>
        <v>0</v>
      </c>
      <c r="BE152" s="4">
        <f>COUNT($AH152:AQ152)</f>
        <v>0</v>
      </c>
      <c r="BF152" s="4">
        <f>COUNT($AH152:AR152)</f>
        <v>1</v>
      </c>
      <c r="BG152" s="4">
        <f>COUNT($AH152:AS152)</f>
        <v>2</v>
      </c>
      <c r="BH152" s="4">
        <f t="shared" si="132"/>
        <v>2</v>
      </c>
      <c r="BJ152" s="4">
        <f>IFERROR(HLOOKUP(BJ$1,$AV152:$BG$178,ROWS($AV152:$AV$178),0),"")</f>
        <v>1180701</v>
      </c>
      <c r="BK152" s="4">
        <f>IFERROR(HLOOKUP(BK$1,$AV152:$BH$178,ROWS($AV152:$AV$178),0),"")</f>
        <v>1190701</v>
      </c>
      <c r="BL152" s="4" t="str">
        <f>IFERROR(HLOOKUP(BL$1,$AV152:$BG$178,ROWS($AV152:$AV$178),0),"")</f>
        <v/>
      </c>
      <c r="BM152" s="4" t="str">
        <f>IFERROR(HLOOKUP(BM$1,$AV152:$BH$178,ROWS($AV152:$AV$178),0),"")</f>
        <v/>
      </c>
      <c r="BN152" s="4" t="str">
        <f>IFERROR(HLOOKUP(BN$1,$AV152:$BG$178,ROWS($AV152:$AV$178),0),"")</f>
        <v/>
      </c>
      <c r="BO152" s="4" t="str">
        <f>IFERROR(HLOOKUP(BO$1,$AV152:$BH$178,ROWS($AV152:$AV$178),0),"")</f>
        <v/>
      </c>
      <c r="BT152" s="4" t="str">
        <f t="shared" si="133"/>
        <v>if(Name() == ~BEPL-BOM~) { includeOK = (DateNum() &gt;= 1180701 AND DateNum() &lt; 1190701); }</v>
      </c>
    </row>
    <row r="153" spans="1:97" x14ac:dyDescent="0.45">
      <c r="B153" s="4" t="str">
        <f>[1]Backtest!$BH41</f>
        <v>Bayer CropScience Ltd.</v>
      </c>
      <c r="C153" s="4" t="str">
        <f>VLOOKUP(B153,Sheet3!$C$3:$G$7520,5,FALSE)</f>
        <v>BAYERCROP-BOM</v>
      </c>
      <c r="D153" s="4" t="str">
        <f t="shared" si="105"/>
        <v>BAYERCROP-BOM,</v>
      </c>
      <c r="F153" s="4" t="s">
        <v>20440</v>
      </c>
      <c r="G153" s="4">
        <f t="shared" si="134"/>
        <v>0</v>
      </c>
      <c r="H153" s="4">
        <f t="shared" si="135"/>
        <v>0</v>
      </c>
      <c r="I153" s="4">
        <f t="shared" si="136"/>
        <v>0</v>
      </c>
      <c r="J153" s="4">
        <f t="shared" si="137"/>
        <v>0</v>
      </c>
      <c r="K153" s="4">
        <f t="shared" si="138"/>
        <v>0</v>
      </c>
      <c r="L153" s="4">
        <f t="shared" si="139"/>
        <v>0</v>
      </c>
      <c r="M153" s="4">
        <f t="shared" si="140"/>
        <v>0</v>
      </c>
      <c r="N153" s="4">
        <f t="shared" si="141"/>
        <v>0</v>
      </c>
      <c r="O153" s="4">
        <f t="shared" si="142"/>
        <v>0</v>
      </c>
      <c r="P153" s="4">
        <f t="shared" si="143"/>
        <v>0</v>
      </c>
      <c r="Q153" s="4">
        <f t="shared" si="115"/>
        <v>1</v>
      </c>
      <c r="R153" s="4">
        <f t="shared" si="129"/>
        <v>0</v>
      </c>
      <c r="T153" s="4">
        <f>IF(SUM($S153:S153)&gt;0,IF(AND(G153=1,F153&lt;&gt;1),1,IF(AND(G153=0,F153&lt;&gt;0),-1,0)),IF(AND(G153=1,F153&lt;&gt;1),1,0))</f>
        <v>0</v>
      </c>
      <c r="U153" s="4">
        <f>IF(SUM($S153:T153)&gt;0,IF(AND(H153=1,G153&lt;&gt;1),1,IF(AND(H153=0,G153&lt;&gt;0),-1,0)),IF(AND(H153=1,G153&lt;&gt;1),1,0))</f>
        <v>0</v>
      </c>
      <c r="V153" s="4">
        <f>IF(SUM($S153:U153)&gt;0,IF(AND(I153=1,H153&lt;&gt;1),1,IF(AND(I153=0,H153&lt;&gt;0),-1,0)),IF(AND(I153=1,H153&lt;&gt;1),1,0))</f>
        <v>0</v>
      </c>
      <c r="W153" s="4">
        <f>IF(SUM($S153:V153)&gt;0,IF(AND(J153=1,I153&lt;&gt;1),1,IF(AND(J153=0,I153&lt;&gt;0),-1,0)),IF(AND(J153=1,I153&lt;&gt;1),1,0))</f>
        <v>0</v>
      </c>
      <c r="X153" s="4">
        <f>IF(SUM($S153:W153)&gt;0,IF(AND(K153=1,J153&lt;&gt;1),1,IF(AND(K153=0,J153&lt;&gt;0),-1,0)),IF(AND(K153=1,J153&lt;&gt;1),1,0))</f>
        <v>0</v>
      </c>
      <c r="Y153" s="4">
        <f>IF(SUM($S153:X153)&gt;0,IF(AND(L153=1,K153&lt;&gt;1),1,IF(AND(L153=0,K153&lt;&gt;0),-1,0)),IF(AND(L153=1,K153&lt;&gt;1),1,0))</f>
        <v>0</v>
      </c>
      <c r="Z153" s="4">
        <f>IF(SUM($S153:Y153)&gt;0,IF(AND(M153=1,L153&lt;&gt;1),1,IF(AND(M153=0,L153&lt;&gt;0),-1,0)),IF(AND(M153=1,L153&lt;&gt;1),1,0))</f>
        <v>0</v>
      </c>
      <c r="AA153" s="4">
        <f>IF(SUM($S153:Z153)&gt;0,IF(AND(N153=1,M153&lt;&gt;1),1,IF(AND(N153=0,M153&lt;&gt;0),-1,0)),IF(AND(N153=1,M153&lt;&gt;1),1,0))</f>
        <v>0</v>
      </c>
      <c r="AB153" s="4">
        <f>IF(SUM($S153:AA153)&gt;0,IF(AND(O153=1,N153&lt;&gt;1),1,IF(AND(O153=0,N153&lt;&gt;0),-1,0)),IF(AND(O153=1,N153&lt;&gt;1),1,0))</f>
        <v>0</v>
      </c>
      <c r="AC153" s="4">
        <f>IF(SUM($S153:AB153)&gt;0,IF(AND(P153=1,O153&lt;&gt;1),1,IF(AND(P153=0,O153&lt;&gt;0),-1,0)),IF(AND(P153=1,O153&lt;&gt;1),1,0))</f>
        <v>0</v>
      </c>
      <c r="AD153" s="4">
        <f>IF(SUM($S153:AC153)&gt;0,IF(AND(Q153=1,P153&lt;&gt;1),1,IF(AND(Q153=0,P153&lt;&gt;0),-1,0)),IF(AND(Q153=1,P153&lt;&gt;1),1,0))</f>
        <v>1</v>
      </c>
      <c r="AE153" s="4">
        <f>IF(SUM($S153:AD153)&gt;0,IF(AND(R153=1,Q153&lt;&gt;1),1,IF(AND(R153=0,Q153&lt;&gt;0),-1,0)),IF(AND(R153=1,Q153&lt;&gt;1),1,0))</f>
        <v>-1</v>
      </c>
      <c r="AF153" s="4">
        <f t="shared" si="130"/>
        <v>1</v>
      </c>
      <c r="AH153" s="4" t="str">
        <f t="shared" si="116"/>
        <v/>
      </c>
      <c r="AI153" s="4" t="str">
        <f t="shared" si="117"/>
        <v/>
      </c>
      <c r="AJ153" s="4" t="str">
        <f t="shared" si="118"/>
        <v/>
      </c>
      <c r="AK153" s="4" t="str">
        <f t="shared" si="119"/>
        <v/>
      </c>
      <c r="AL153" s="4" t="str">
        <f t="shared" si="120"/>
        <v/>
      </c>
      <c r="AM153" s="4" t="str">
        <f t="shared" si="121"/>
        <v/>
      </c>
      <c r="AN153" s="4" t="str">
        <f t="shared" si="122"/>
        <v/>
      </c>
      <c r="AO153" s="4" t="str">
        <f t="shared" si="123"/>
        <v/>
      </c>
      <c r="AP153" s="4" t="str">
        <f t="shared" si="124"/>
        <v/>
      </c>
      <c r="AQ153" s="4" t="str">
        <f t="shared" si="125"/>
        <v/>
      </c>
      <c r="AR153" s="4">
        <f t="shared" si="126"/>
        <v>1180701</v>
      </c>
      <c r="AS153" s="4">
        <f t="shared" si="127"/>
        <v>1190701</v>
      </c>
      <c r="AT153" s="4" t="str">
        <f t="shared" si="131"/>
        <v/>
      </c>
      <c r="AV153" s="4">
        <f>COUNT($AH153:AH153)</f>
        <v>0</v>
      </c>
      <c r="AW153" s="4">
        <f>COUNT($AH153:AI153)</f>
        <v>0</v>
      </c>
      <c r="AX153" s="4">
        <f>COUNT($AH153:AJ153)</f>
        <v>0</v>
      </c>
      <c r="AY153" s="4">
        <f>COUNT($AH153:AK153)</f>
        <v>0</v>
      </c>
      <c r="AZ153" s="4">
        <f>COUNT($AH153:AL153)</f>
        <v>0</v>
      </c>
      <c r="BA153" s="4">
        <f>COUNT($AH153:AM153)</f>
        <v>0</v>
      </c>
      <c r="BB153" s="4">
        <f>COUNT($AH153:AN153)</f>
        <v>0</v>
      </c>
      <c r="BC153" s="4">
        <f>COUNT($AH153:AO153)</f>
        <v>0</v>
      </c>
      <c r="BD153" s="4">
        <f>COUNT($AH153:AP153)</f>
        <v>0</v>
      </c>
      <c r="BE153" s="4">
        <f>COUNT($AH153:AQ153)</f>
        <v>0</v>
      </c>
      <c r="BF153" s="4">
        <f>COUNT($AH153:AR153)</f>
        <v>1</v>
      </c>
      <c r="BG153" s="4">
        <f>COUNT($AH153:AS153)</f>
        <v>2</v>
      </c>
      <c r="BH153" s="4">
        <f t="shared" si="132"/>
        <v>2</v>
      </c>
      <c r="BJ153" s="4">
        <f>IFERROR(HLOOKUP(BJ$1,$AV153:$BG$178,ROWS($AV153:$AV$178),0),"")</f>
        <v>1180701</v>
      </c>
      <c r="BK153" s="4">
        <f>IFERROR(HLOOKUP(BK$1,$AV153:$BH$178,ROWS($AV153:$AV$178),0),"")</f>
        <v>1190701</v>
      </c>
      <c r="BL153" s="4" t="str">
        <f>IFERROR(HLOOKUP(BL$1,$AV153:$BG$178,ROWS($AV153:$AV$178),0),"")</f>
        <v/>
      </c>
      <c r="BM153" s="4" t="str">
        <f>IFERROR(HLOOKUP(BM$1,$AV153:$BH$178,ROWS($AV153:$AV$178),0),"")</f>
        <v/>
      </c>
      <c r="BN153" s="4" t="str">
        <f>IFERROR(HLOOKUP(BN$1,$AV153:$BG$178,ROWS($AV153:$AV$178),0),"")</f>
        <v/>
      </c>
      <c r="BO153" s="4" t="str">
        <f>IFERROR(HLOOKUP(BO$1,$AV153:$BH$178,ROWS($AV153:$AV$178),0),"")</f>
        <v/>
      </c>
      <c r="BT153" s="4" t="str">
        <f t="shared" si="133"/>
        <v>if(Name() == ~KSE-BOM~) { includeOK = (DateNum() &gt;= 1180701 AND DateNum() &lt; 1190701); }</v>
      </c>
    </row>
    <row r="154" spans="1:97" x14ac:dyDescent="0.45">
      <c r="B154" s="4" t="str">
        <f>[1]Backtest!$BH42</f>
        <v>Havells India Ltd.</v>
      </c>
      <c r="C154" s="4" t="str">
        <f>VLOOKUP(B154,Sheet3!$C$3:$G$7520,5,FALSE)</f>
        <v>HAVELLS-BOM</v>
      </c>
      <c r="D154" s="4" t="str">
        <f t="shared" si="105"/>
        <v>HAVELLS-BOM,</v>
      </c>
      <c r="F154" s="4" t="s">
        <v>19515</v>
      </c>
      <c r="G154" s="4">
        <f t="shared" si="134"/>
        <v>0</v>
      </c>
      <c r="H154" s="4">
        <f t="shared" si="135"/>
        <v>0</v>
      </c>
      <c r="I154" s="4">
        <f t="shared" si="136"/>
        <v>0</v>
      </c>
      <c r="J154" s="4">
        <f t="shared" si="137"/>
        <v>0</v>
      </c>
      <c r="K154" s="4">
        <f t="shared" si="138"/>
        <v>0</v>
      </c>
      <c r="L154" s="4">
        <f t="shared" si="139"/>
        <v>0</v>
      </c>
      <c r="M154" s="4">
        <f t="shared" si="140"/>
        <v>0</v>
      </c>
      <c r="N154" s="4">
        <f t="shared" si="141"/>
        <v>0</v>
      </c>
      <c r="O154" s="4">
        <f t="shared" si="142"/>
        <v>0</v>
      </c>
      <c r="P154" s="4">
        <f t="shared" si="143"/>
        <v>0</v>
      </c>
      <c r="Q154" s="4">
        <f t="shared" si="115"/>
        <v>1</v>
      </c>
      <c r="R154" s="4">
        <f t="shared" si="129"/>
        <v>1</v>
      </c>
      <c r="T154" s="4">
        <f>IF(SUM($S154:S154)&gt;0,IF(AND(G154=1,F154&lt;&gt;1),1,IF(AND(G154=0,F154&lt;&gt;0),-1,0)),IF(AND(G154=1,F154&lt;&gt;1),1,0))</f>
        <v>0</v>
      </c>
      <c r="U154" s="4">
        <f>IF(SUM($S154:T154)&gt;0,IF(AND(H154=1,G154&lt;&gt;1),1,IF(AND(H154=0,G154&lt;&gt;0),-1,0)),IF(AND(H154=1,G154&lt;&gt;1),1,0))</f>
        <v>0</v>
      </c>
      <c r="V154" s="4">
        <f>IF(SUM($S154:U154)&gt;0,IF(AND(I154=1,H154&lt;&gt;1),1,IF(AND(I154=0,H154&lt;&gt;0),-1,0)),IF(AND(I154=1,H154&lt;&gt;1),1,0))</f>
        <v>0</v>
      </c>
      <c r="W154" s="4">
        <f>IF(SUM($S154:V154)&gt;0,IF(AND(J154=1,I154&lt;&gt;1),1,IF(AND(J154=0,I154&lt;&gt;0),-1,0)),IF(AND(J154=1,I154&lt;&gt;1),1,0))</f>
        <v>0</v>
      </c>
      <c r="X154" s="4">
        <f>IF(SUM($S154:W154)&gt;0,IF(AND(K154=1,J154&lt;&gt;1),1,IF(AND(K154=0,J154&lt;&gt;0),-1,0)),IF(AND(K154=1,J154&lt;&gt;1),1,0))</f>
        <v>0</v>
      </c>
      <c r="Y154" s="4">
        <f>IF(SUM($S154:X154)&gt;0,IF(AND(L154=1,K154&lt;&gt;1),1,IF(AND(L154=0,K154&lt;&gt;0),-1,0)),IF(AND(L154=1,K154&lt;&gt;1),1,0))</f>
        <v>0</v>
      </c>
      <c r="Z154" s="4">
        <f>IF(SUM($S154:Y154)&gt;0,IF(AND(M154=1,L154&lt;&gt;1),1,IF(AND(M154=0,L154&lt;&gt;0),-1,0)),IF(AND(M154=1,L154&lt;&gt;1),1,0))</f>
        <v>0</v>
      </c>
      <c r="AA154" s="4">
        <f>IF(SUM($S154:Z154)&gt;0,IF(AND(N154=1,M154&lt;&gt;1),1,IF(AND(N154=0,M154&lt;&gt;0),-1,0)),IF(AND(N154=1,M154&lt;&gt;1),1,0))</f>
        <v>0</v>
      </c>
      <c r="AB154" s="4">
        <f>IF(SUM($S154:AA154)&gt;0,IF(AND(O154=1,N154&lt;&gt;1),1,IF(AND(O154=0,N154&lt;&gt;0),-1,0)),IF(AND(O154=1,N154&lt;&gt;1),1,0))</f>
        <v>0</v>
      </c>
      <c r="AC154" s="4">
        <f>IF(SUM($S154:AB154)&gt;0,IF(AND(P154=1,O154&lt;&gt;1),1,IF(AND(P154=0,O154&lt;&gt;0),-1,0)),IF(AND(P154=1,O154&lt;&gt;1),1,0))</f>
        <v>0</v>
      </c>
      <c r="AD154" s="4">
        <f>IF(SUM($S154:AC154)&gt;0,IF(AND(Q154=1,P154&lt;&gt;1),1,IF(AND(Q154=0,P154&lt;&gt;0),-1,0)),IF(AND(Q154=1,P154&lt;&gt;1),1,0))</f>
        <v>1</v>
      </c>
      <c r="AE154" s="4">
        <f>IF(SUM($S154:AD154)&gt;0,IF(AND(R154=1,Q154&lt;&gt;1),1,IF(AND(R154=0,Q154&lt;&gt;0),-1,0)),IF(AND(R154=1,Q154&lt;&gt;1),1,0))</f>
        <v>0</v>
      </c>
      <c r="AF154" s="4">
        <f t="shared" si="130"/>
        <v>1</v>
      </c>
      <c r="AH154" s="4" t="str">
        <f t="shared" si="116"/>
        <v/>
      </c>
      <c r="AI154" s="4" t="str">
        <f t="shared" si="117"/>
        <v/>
      </c>
      <c r="AJ154" s="4" t="str">
        <f t="shared" si="118"/>
        <v/>
      </c>
      <c r="AK154" s="4" t="str">
        <f t="shared" si="119"/>
        <v/>
      </c>
      <c r="AL154" s="4" t="str">
        <f t="shared" si="120"/>
        <v/>
      </c>
      <c r="AM154" s="4" t="str">
        <f t="shared" si="121"/>
        <v/>
      </c>
      <c r="AN154" s="4" t="str">
        <f t="shared" si="122"/>
        <v/>
      </c>
      <c r="AO154" s="4" t="str">
        <f t="shared" si="123"/>
        <v/>
      </c>
      <c r="AP154" s="4" t="str">
        <f t="shared" si="124"/>
        <v/>
      </c>
      <c r="AQ154" s="4" t="str">
        <f t="shared" si="125"/>
        <v/>
      </c>
      <c r="AR154" s="4">
        <f t="shared" si="126"/>
        <v>1180701</v>
      </c>
      <c r="AS154" s="4" t="str">
        <f t="shared" si="127"/>
        <v/>
      </c>
      <c r="AT154" s="4">
        <f t="shared" si="131"/>
        <v>1200701</v>
      </c>
      <c r="AV154" s="4">
        <f>COUNT($AH154:AH154)</f>
        <v>0</v>
      </c>
      <c r="AW154" s="4">
        <f>COUNT($AH154:AI154)</f>
        <v>0</v>
      </c>
      <c r="AX154" s="4">
        <f>COUNT($AH154:AJ154)</f>
        <v>0</v>
      </c>
      <c r="AY154" s="4">
        <f>COUNT($AH154:AK154)</f>
        <v>0</v>
      </c>
      <c r="AZ154" s="4">
        <f>COUNT($AH154:AL154)</f>
        <v>0</v>
      </c>
      <c r="BA154" s="4">
        <f>COUNT($AH154:AM154)</f>
        <v>0</v>
      </c>
      <c r="BB154" s="4">
        <f>COUNT($AH154:AN154)</f>
        <v>0</v>
      </c>
      <c r="BC154" s="4">
        <f>COUNT($AH154:AO154)</f>
        <v>0</v>
      </c>
      <c r="BD154" s="4">
        <f>COUNT($AH154:AP154)</f>
        <v>0</v>
      </c>
      <c r="BE154" s="4">
        <f>COUNT($AH154:AQ154)</f>
        <v>0</v>
      </c>
      <c r="BF154" s="4">
        <f>COUNT($AH154:AR154)</f>
        <v>1</v>
      </c>
      <c r="BG154" s="4">
        <f>COUNT($AH154:AS154)</f>
        <v>1</v>
      </c>
      <c r="BH154" s="4">
        <f t="shared" si="132"/>
        <v>2</v>
      </c>
      <c r="BJ154" s="4">
        <f>IFERROR(HLOOKUP(BJ$1,$AV154:$BG$178,ROWS($AV154:$AV$178),0),"")</f>
        <v>1180701</v>
      </c>
      <c r="BK154" s="4">
        <f>IFERROR(HLOOKUP(BK$1,$AV154:$BH$178,ROWS($AV154:$AV$178),0),"")</f>
        <v>1200701</v>
      </c>
      <c r="BL154" s="4" t="str">
        <f>IFERROR(HLOOKUP(BL$1,$AV154:$BG$178,ROWS($AV154:$AV$178),0),"")</f>
        <v/>
      </c>
      <c r="BM154" s="4" t="str">
        <f>IFERROR(HLOOKUP(BM$1,$AV154:$BH$178,ROWS($AV154:$AV$178),0),"")</f>
        <v/>
      </c>
      <c r="BN154" s="4" t="str">
        <f>IFERROR(HLOOKUP(BN$1,$AV154:$BG$178,ROWS($AV154:$AV$178),0),"")</f>
        <v/>
      </c>
      <c r="BO154" s="4" t="str">
        <f>IFERROR(HLOOKUP(BO$1,$AV154:$BH$178,ROWS($AV154:$AV$178),0),"")</f>
        <v/>
      </c>
      <c r="BT154" s="4" t="str">
        <f t="shared" si="133"/>
        <v>if(Name() == ~GRAPHITE-BOM~) { includeOK = (DateNum() &gt;= 1180701 AND DateNum() &lt; 1200701); }</v>
      </c>
      <c r="CN154" t="s">
        <v>22556</v>
      </c>
      <c r="CS154" t="s">
        <v>20725</v>
      </c>
    </row>
    <row r="155" spans="1:97" x14ac:dyDescent="0.45">
      <c r="B155" s="4" t="str">
        <f>[1]Backtest!$BH43</f>
        <v>Kewal Kiran Clothing Ltd.</v>
      </c>
      <c r="C155" s="4" t="str">
        <f>VLOOKUP(B155,Sheet3!$C$3:$G$7520,5,FALSE)</f>
        <v>KKCL-BOM</v>
      </c>
      <c r="D155" s="4" t="str">
        <f t="shared" si="105"/>
        <v>KKCL-BOM,</v>
      </c>
      <c r="F155" s="4" t="s">
        <v>20725</v>
      </c>
      <c r="G155" s="4">
        <f t="shared" si="134"/>
        <v>0</v>
      </c>
      <c r="H155" s="4">
        <f t="shared" si="135"/>
        <v>0</v>
      </c>
      <c r="I155" s="4">
        <f t="shared" si="136"/>
        <v>0</v>
      </c>
      <c r="J155" s="4">
        <f t="shared" si="137"/>
        <v>0</v>
      </c>
      <c r="K155" s="4">
        <f t="shared" si="138"/>
        <v>0</v>
      </c>
      <c r="L155" s="4">
        <f t="shared" si="139"/>
        <v>0</v>
      </c>
      <c r="M155" s="4">
        <f t="shared" si="140"/>
        <v>0</v>
      </c>
      <c r="N155" s="4">
        <f t="shared" si="141"/>
        <v>0</v>
      </c>
      <c r="O155" s="4">
        <f t="shared" si="142"/>
        <v>0</v>
      </c>
      <c r="P155" s="4">
        <f t="shared" si="143"/>
        <v>0</v>
      </c>
      <c r="Q155" s="4">
        <f t="shared" si="115"/>
        <v>1</v>
      </c>
      <c r="R155" s="4">
        <f t="shared" si="129"/>
        <v>0</v>
      </c>
      <c r="T155" s="4">
        <f>IF(SUM($S155:S155)&gt;0,IF(AND(G155=1,F155&lt;&gt;1),1,IF(AND(G155=0,F155&lt;&gt;0),-1,0)),IF(AND(G155=1,F155&lt;&gt;1),1,0))</f>
        <v>0</v>
      </c>
      <c r="U155" s="4">
        <f>IF(SUM($S155:T155)&gt;0,IF(AND(H155=1,G155&lt;&gt;1),1,IF(AND(H155=0,G155&lt;&gt;0),-1,0)),IF(AND(H155=1,G155&lt;&gt;1),1,0))</f>
        <v>0</v>
      </c>
      <c r="V155" s="4">
        <f>IF(SUM($S155:U155)&gt;0,IF(AND(I155=1,H155&lt;&gt;1),1,IF(AND(I155=0,H155&lt;&gt;0),-1,0)),IF(AND(I155=1,H155&lt;&gt;1),1,0))</f>
        <v>0</v>
      </c>
      <c r="W155" s="4">
        <f>IF(SUM($S155:V155)&gt;0,IF(AND(J155=1,I155&lt;&gt;1),1,IF(AND(J155=0,I155&lt;&gt;0),-1,0)),IF(AND(J155=1,I155&lt;&gt;1),1,0))</f>
        <v>0</v>
      </c>
      <c r="X155" s="4">
        <f>IF(SUM($S155:W155)&gt;0,IF(AND(K155=1,J155&lt;&gt;1),1,IF(AND(K155=0,J155&lt;&gt;0),-1,0)),IF(AND(K155=1,J155&lt;&gt;1),1,0))</f>
        <v>0</v>
      </c>
      <c r="Y155" s="4">
        <f>IF(SUM($S155:X155)&gt;0,IF(AND(L155=1,K155&lt;&gt;1),1,IF(AND(L155=0,K155&lt;&gt;0),-1,0)),IF(AND(L155=1,K155&lt;&gt;1),1,0))</f>
        <v>0</v>
      </c>
      <c r="Z155" s="4">
        <f>IF(SUM($S155:Y155)&gt;0,IF(AND(M155=1,L155&lt;&gt;1),1,IF(AND(M155=0,L155&lt;&gt;0),-1,0)),IF(AND(M155=1,L155&lt;&gt;1),1,0))</f>
        <v>0</v>
      </c>
      <c r="AA155" s="4">
        <f>IF(SUM($S155:Z155)&gt;0,IF(AND(N155=1,M155&lt;&gt;1),1,IF(AND(N155=0,M155&lt;&gt;0),-1,0)),IF(AND(N155=1,M155&lt;&gt;1),1,0))</f>
        <v>0</v>
      </c>
      <c r="AB155" s="4">
        <f>IF(SUM($S155:AA155)&gt;0,IF(AND(O155=1,N155&lt;&gt;1),1,IF(AND(O155=0,N155&lt;&gt;0),-1,0)),IF(AND(O155=1,N155&lt;&gt;1),1,0))</f>
        <v>0</v>
      </c>
      <c r="AC155" s="4">
        <f>IF(SUM($S155:AB155)&gt;0,IF(AND(P155=1,O155&lt;&gt;1),1,IF(AND(P155=0,O155&lt;&gt;0),-1,0)),IF(AND(P155=1,O155&lt;&gt;1),1,0))</f>
        <v>0</v>
      </c>
      <c r="AD155" s="4">
        <f>IF(SUM($S155:AC155)&gt;0,IF(AND(Q155=1,P155&lt;&gt;1),1,IF(AND(Q155=0,P155&lt;&gt;0),-1,0)),IF(AND(Q155=1,P155&lt;&gt;1),1,0))</f>
        <v>1</v>
      </c>
      <c r="AE155" s="4">
        <f>IF(SUM($S155:AD155)&gt;0,IF(AND(R155=1,Q155&lt;&gt;1),1,IF(AND(R155=0,Q155&lt;&gt;0),-1,0)),IF(AND(R155=1,Q155&lt;&gt;1),1,0))</f>
        <v>-1</v>
      </c>
      <c r="AF155" s="4">
        <f t="shared" si="130"/>
        <v>1</v>
      </c>
      <c r="AH155" s="4" t="str">
        <f t="shared" si="116"/>
        <v/>
      </c>
      <c r="AI155" s="4" t="str">
        <f t="shared" si="117"/>
        <v/>
      </c>
      <c r="AJ155" s="4" t="str">
        <f t="shared" si="118"/>
        <v/>
      </c>
      <c r="AK155" s="4" t="str">
        <f t="shared" si="119"/>
        <v/>
      </c>
      <c r="AL155" s="4" t="str">
        <f t="shared" si="120"/>
        <v/>
      </c>
      <c r="AM155" s="4" t="str">
        <f t="shared" si="121"/>
        <v/>
      </c>
      <c r="AN155" s="4" t="str">
        <f t="shared" si="122"/>
        <v/>
      </c>
      <c r="AO155" s="4" t="str">
        <f t="shared" si="123"/>
        <v/>
      </c>
      <c r="AP155" s="4" t="str">
        <f t="shared" si="124"/>
        <v/>
      </c>
      <c r="AQ155" s="4" t="str">
        <f t="shared" si="125"/>
        <v/>
      </c>
      <c r="AR155" s="4">
        <f t="shared" si="126"/>
        <v>1180701</v>
      </c>
      <c r="AS155" s="4">
        <f t="shared" si="127"/>
        <v>1190701</v>
      </c>
      <c r="AT155" s="4" t="str">
        <f t="shared" si="131"/>
        <v/>
      </c>
      <c r="AV155" s="4">
        <f>COUNT($AH155:AH155)</f>
        <v>0</v>
      </c>
      <c r="AW155" s="4">
        <f>COUNT($AH155:AI155)</f>
        <v>0</v>
      </c>
      <c r="AX155" s="4">
        <f>COUNT($AH155:AJ155)</f>
        <v>0</v>
      </c>
      <c r="AY155" s="4">
        <f>COUNT($AH155:AK155)</f>
        <v>0</v>
      </c>
      <c r="AZ155" s="4">
        <f>COUNT($AH155:AL155)</f>
        <v>0</v>
      </c>
      <c r="BA155" s="4">
        <f>COUNT($AH155:AM155)</f>
        <v>0</v>
      </c>
      <c r="BB155" s="4">
        <f>COUNT($AH155:AN155)</f>
        <v>0</v>
      </c>
      <c r="BC155" s="4">
        <f>COUNT($AH155:AO155)</f>
        <v>0</v>
      </c>
      <c r="BD155" s="4">
        <f>COUNT($AH155:AP155)</f>
        <v>0</v>
      </c>
      <c r="BE155" s="4">
        <f>COUNT($AH155:AQ155)</f>
        <v>0</v>
      </c>
      <c r="BF155" s="4">
        <f>COUNT($AH155:AR155)</f>
        <v>1</v>
      </c>
      <c r="BG155" s="4">
        <f>COUNT($AH155:AS155)</f>
        <v>2</v>
      </c>
      <c r="BH155" s="4">
        <f t="shared" si="132"/>
        <v>2</v>
      </c>
      <c r="BJ155" s="4">
        <f>IFERROR(HLOOKUP(BJ$1,$AV155:$BG$178,ROWS($AV155:$AV$178),0),"")</f>
        <v>1180701</v>
      </c>
      <c r="BK155" s="4">
        <f>IFERROR(HLOOKUP(BK$1,$AV155:$BH$178,ROWS($AV155:$AV$178),0),"")</f>
        <v>1190701</v>
      </c>
      <c r="BL155" s="4" t="str">
        <f>IFERROR(HLOOKUP(BL$1,$AV155:$BG$178,ROWS($AV155:$AV$178),0),"")</f>
        <v/>
      </c>
      <c r="BM155" s="4" t="str">
        <f>IFERROR(HLOOKUP(BM$1,$AV155:$BH$178,ROWS($AV155:$AV$178),0),"")</f>
        <v/>
      </c>
      <c r="BN155" s="4" t="str">
        <f>IFERROR(HLOOKUP(BN$1,$AV155:$BG$178,ROWS($AV155:$AV$178),0),"")</f>
        <v/>
      </c>
      <c r="BO155" s="4" t="str">
        <f>IFERROR(HLOOKUP(BO$1,$AV155:$BH$178,ROWS($AV155:$AV$178),0),"")</f>
        <v/>
      </c>
      <c r="BT155" s="4" t="str">
        <f t="shared" si="133"/>
        <v>if(Name() == ~MATRIMONY-BOM~) { includeOK = (DateNum() &gt;= 1180701 AND DateNum() &lt; 1190701); }</v>
      </c>
      <c r="CS155" t="s">
        <v>22967</v>
      </c>
    </row>
    <row r="156" spans="1:97" x14ac:dyDescent="0.45">
      <c r="B156" s="4" t="str">
        <f>[1]Backtest!$BH44</f>
        <v>Thermax Ltd.</v>
      </c>
      <c r="C156" s="4" t="str">
        <f>VLOOKUP(B156,Sheet3!$C$3:$G$7520,5,FALSE)</f>
        <v>THERMAX-BOM</v>
      </c>
      <c r="D156" s="4" t="str">
        <f t="shared" si="105"/>
        <v>THERMAX-BOM,</v>
      </c>
      <c r="F156" s="4" t="s">
        <v>22967</v>
      </c>
      <c r="G156" s="4">
        <f t="shared" si="134"/>
        <v>0</v>
      </c>
      <c r="H156" s="4">
        <f t="shared" si="135"/>
        <v>0</v>
      </c>
      <c r="I156" s="4">
        <f t="shared" si="136"/>
        <v>0</v>
      </c>
      <c r="J156" s="4">
        <f t="shared" si="137"/>
        <v>0</v>
      </c>
      <c r="K156" s="4">
        <f t="shared" si="138"/>
        <v>0</v>
      </c>
      <c r="L156" s="4">
        <f t="shared" si="139"/>
        <v>0</v>
      </c>
      <c r="M156" s="4">
        <f t="shared" si="140"/>
        <v>0</v>
      </c>
      <c r="N156" s="4">
        <f t="shared" si="141"/>
        <v>0</v>
      </c>
      <c r="O156" s="4">
        <f t="shared" si="142"/>
        <v>0</v>
      </c>
      <c r="P156" s="4">
        <f t="shared" si="143"/>
        <v>0</v>
      </c>
      <c r="Q156" s="4">
        <f t="shared" si="115"/>
        <v>1</v>
      </c>
      <c r="R156" s="4">
        <f t="shared" si="129"/>
        <v>0</v>
      </c>
      <c r="T156" s="4">
        <f>IF(SUM($S156:S156)&gt;0,IF(AND(G156=1,F156&lt;&gt;1),1,IF(AND(G156=0,F156&lt;&gt;0),-1,0)),IF(AND(G156=1,F156&lt;&gt;1),1,0))</f>
        <v>0</v>
      </c>
      <c r="U156" s="4">
        <f>IF(SUM($S156:T156)&gt;0,IF(AND(H156=1,G156&lt;&gt;1),1,IF(AND(H156=0,G156&lt;&gt;0),-1,0)),IF(AND(H156=1,G156&lt;&gt;1),1,0))</f>
        <v>0</v>
      </c>
      <c r="V156" s="4">
        <f>IF(SUM($S156:U156)&gt;0,IF(AND(I156=1,H156&lt;&gt;1),1,IF(AND(I156=0,H156&lt;&gt;0),-1,0)),IF(AND(I156=1,H156&lt;&gt;1),1,0))</f>
        <v>0</v>
      </c>
      <c r="W156" s="4">
        <f>IF(SUM($S156:V156)&gt;0,IF(AND(J156=1,I156&lt;&gt;1),1,IF(AND(J156=0,I156&lt;&gt;0),-1,0)),IF(AND(J156=1,I156&lt;&gt;1),1,0))</f>
        <v>0</v>
      </c>
      <c r="X156" s="4">
        <f>IF(SUM($S156:W156)&gt;0,IF(AND(K156=1,J156&lt;&gt;1),1,IF(AND(K156=0,J156&lt;&gt;0),-1,0)),IF(AND(K156=1,J156&lt;&gt;1),1,0))</f>
        <v>0</v>
      </c>
      <c r="Y156" s="4">
        <f>IF(SUM($S156:X156)&gt;0,IF(AND(L156=1,K156&lt;&gt;1),1,IF(AND(L156=0,K156&lt;&gt;0),-1,0)),IF(AND(L156=1,K156&lt;&gt;1),1,0))</f>
        <v>0</v>
      </c>
      <c r="Z156" s="4">
        <f>IF(SUM($S156:Y156)&gt;0,IF(AND(M156=1,L156&lt;&gt;1),1,IF(AND(M156=0,L156&lt;&gt;0),-1,0)),IF(AND(M156=1,L156&lt;&gt;1),1,0))</f>
        <v>0</v>
      </c>
      <c r="AA156" s="4">
        <f>IF(SUM($S156:Z156)&gt;0,IF(AND(N156=1,M156&lt;&gt;1),1,IF(AND(N156=0,M156&lt;&gt;0),-1,0)),IF(AND(N156=1,M156&lt;&gt;1),1,0))</f>
        <v>0</v>
      </c>
      <c r="AB156" s="4">
        <f>IF(SUM($S156:AA156)&gt;0,IF(AND(O156=1,N156&lt;&gt;1),1,IF(AND(O156=0,N156&lt;&gt;0),-1,0)),IF(AND(O156=1,N156&lt;&gt;1),1,0))</f>
        <v>0</v>
      </c>
      <c r="AC156" s="4">
        <f>IF(SUM($S156:AB156)&gt;0,IF(AND(P156=1,O156&lt;&gt;1),1,IF(AND(P156=0,O156&lt;&gt;0),-1,0)),IF(AND(P156=1,O156&lt;&gt;1),1,0))</f>
        <v>0</v>
      </c>
      <c r="AD156" s="4">
        <f>IF(SUM($S156:AC156)&gt;0,IF(AND(Q156=1,P156&lt;&gt;1),1,IF(AND(Q156=0,P156&lt;&gt;0),-1,0)),IF(AND(Q156=1,P156&lt;&gt;1),1,0))</f>
        <v>1</v>
      </c>
      <c r="AE156" s="4">
        <f>IF(SUM($S156:AD156)&gt;0,IF(AND(R156=1,Q156&lt;&gt;1),1,IF(AND(R156=0,Q156&lt;&gt;0),-1,0)),IF(AND(R156=1,Q156&lt;&gt;1),1,0))</f>
        <v>-1</v>
      </c>
      <c r="AF156" s="4">
        <f t="shared" si="130"/>
        <v>1</v>
      </c>
      <c r="AH156" s="4" t="str">
        <f t="shared" si="116"/>
        <v/>
      </c>
      <c r="AI156" s="4" t="str">
        <f t="shared" si="117"/>
        <v/>
      </c>
      <c r="AJ156" s="4" t="str">
        <f t="shared" si="118"/>
        <v/>
      </c>
      <c r="AK156" s="4" t="str">
        <f t="shared" si="119"/>
        <v/>
      </c>
      <c r="AL156" s="4" t="str">
        <f t="shared" si="120"/>
        <v/>
      </c>
      <c r="AM156" s="4" t="str">
        <f t="shared" si="121"/>
        <v/>
      </c>
      <c r="AN156" s="4" t="str">
        <f t="shared" si="122"/>
        <v/>
      </c>
      <c r="AO156" s="4" t="str">
        <f t="shared" si="123"/>
        <v/>
      </c>
      <c r="AP156" s="4" t="str">
        <f t="shared" si="124"/>
        <v/>
      </c>
      <c r="AQ156" s="4" t="str">
        <f t="shared" si="125"/>
        <v/>
      </c>
      <c r="AR156" s="4">
        <f t="shared" si="126"/>
        <v>1180701</v>
      </c>
      <c r="AS156" s="4">
        <f t="shared" si="127"/>
        <v>1190701</v>
      </c>
      <c r="AT156" s="4" t="str">
        <f t="shared" si="131"/>
        <v/>
      </c>
      <c r="AV156" s="4">
        <f>COUNT($AH156:AH156)</f>
        <v>0</v>
      </c>
      <c r="AW156" s="4">
        <f>COUNT($AH156:AI156)</f>
        <v>0</v>
      </c>
      <c r="AX156" s="4">
        <f>COUNT($AH156:AJ156)</f>
        <v>0</v>
      </c>
      <c r="AY156" s="4">
        <f>COUNT($AH156:AK156)</f>
        <v>0</v>
      </c>
      <c r="AZ156" s="4">
        <f>COUNT($AH156:AL156)</f>
        <v>0</v>
      </c>
      <c r="BA156" s="4">
        <f>COUNT($AH156:AM156)</f>
        <v>0</v>
      </c>
      <c r="BB156" s="4">
        <f>COUNT($AH156:AN156)</f>
        <v>0</v>
      </c>
      <c r="BC156" s="4">
        <f>COUNT($AH156:AO156)</f>
        <v>0</v>
      </c>
      <c r="BD156" s="4">
        <f>COUNT($AH156:AP156)</f>
        <v>0</v>
      </c>
      <c r="BE156" s="4">
        <f>COUNT($AH156:AQ156)</f>
        <v>0</v>
      </c>
      <c r="BF156" s="4">
        <f>COUNT($AH156:AR156)</f>
        <v>1</v>
      </c>
      <c r="BG156" s="4">
        <f>COUNT($AH156:AS156)</f>
        <v>2</v>
      </c>
      <c r="BH156" s="4">
        <f t="shared" si="132"/>
        <v>2</v>
      </c>
      <c r="BJ156" s="4">
        <f>IFERROR(HLOOKUP(BJ$1,$AV156:$BG$178,ROWS($AV156:$AV$178),0),"")</f>
        <v>1180701</v>
      </c>
      <c r="BK156" s="4">
        <f>IFERROR(HLOOKUP(BK$1,$AV156:$BH$178,ROWS($AV156:$AV$178),0),"")</f>
        <v>1190701</v>
      </c>
      <c r="BL156" s="4" t="str">
        <f>IFERROR(HLOOKUP(BL$1,$AV156:$BG$178,ROWS($AV156:$AV$178),0),"")</f>
        <v/>
      </c>
      <c r="BM156" s="4" t="str">
        <f>IFERROR(HLOOKUP(BM$1,$AV156:$BH$178,ROWS($AV156:$AV$178),0),"")</f>
        <v/>
      </c>
      <c r="BN156" s="4" t="str">
        <f>IFERROR(HLOOKUP(BN$1,$AV156:$BG$178,ROWS($AV156:$AV$178),0),"")</f>
        <v/>
      </c>
      <c r="BO156" s="4" t="str">
        <f>IFERROR(HLOOKUP(BO$1,$AV156:$BH$178,ROWS($AV156:$AV$178),0),"")</f>
        <v/>
      </c>
      <c r="BT156" s="4" t="str">
        <f t="shared" si="133"/>
        <v>if(Name() == ~TIRUMALCHM-BOM~) { includeOK = (DateNum() &gt;= 1180701 AND DateNum() &lt; 1190701); }</v>
      </c>
      <c r="CS156" t="s">
        <v>18435</v>
      </c>
    </row>
    <row r="157" spans="1:97" x14ac:dyDescent="0.45">
      <c r="A157">
        <v>2013</v>
      </c>
      <c r="C157" s="4"/>
      <c r="F157" s="4" t="s">
        <v>18435</v>
      </c>
      <c r="G157" s="4">
        <f t="shared" si="134"/>
        <v>0</v>
      </c>
      <c r="H157" s="4">
        <f t="shared" si="135"/>
        <v>0</v>
      </c>
      <c r="I157" s="4">
        <f t="shared" si="136"/>
        <v>0</v>
      </c>
      <c r="J157" s="4">
        <f t="shared" si="137"/>
        <v>0</v>
      </c>
      <c r="K157" s="4">
        <f t="shared" si="138"/>
        <v>0</v>
      </c>
      <c r="L157" s="4">
        <f t="shared" si="139"/>
        <v>0</v>
      </c>
      <c r="M157" s="4">
        <f t="shared" si="140"/>
        <v>0</v>
      </c>
      <c r="N157" s="4">
        <f t="shared" si="141"/>
        <v>0</v>
      </c>
      <c r="O157" s="4">
        <f t="shared" si="142"/>
        <v>0</v>
      </c>
      <c r="P157" s="4">
        <f t="shared" si="143"/>
        <v>0</v>
      </c>
      <c r="Q157" s="4">
        <f t="shared" si="115"/>
        <v>1</v>
      </c>
      <c r="R157" s="4">
        <f t="shared" si="129"/>
        <v>0</v>
      </c>
      <c r="T157" s="4">
        <f>IF(SUM($S157:S157)&gt;0,IF(AND(G157=1,F157&lt;&gt;1),1,IF(AND(G157=0,F157&lt;&gt;0),-1,0)),IF(AND(G157=1,F157&lt;&gt;1),1,0))</f>
        <v>0</v>
      </c>
      <c r="U157" s="4">
        <f>IF(SUM($S157:T157)&gt;0,IF(AND(H157=1,G157&lt;&gt;1),1,IF(AND(H157=0,G157&lt;&gt;0),-1,0)),IF(AND(H157=1,G157&lt;&gt;1),1,0))</f>
        <v>0</v>
      </c>
      <c r="V157" s="4">
        <f>IF(SUM($S157:U157)&gt;0,IF(AND(I157=1,H157&lt;&gt;1),1,IF(AND(I157=0,H157&lt;&gt;0),-1,0)),IF(AND(I157=1,H157&lt;&gt;1),1,0))</f>
        <v>0</v>
      </c>
      <c r="W157" s="4">
        <f>IF(SUM($S157:V157)&gt;0,IF(AND(J157=1,I157&lt;&gt;1),1,IF(AND(J157=0,I157&lt;&gt;0),-1,0)),IF(AND(J157=1,I157&lt;&gt;1),1,0))</f>
        <v>0</v>
      </c>
      <c r="X157" s="4">
        <f>IF(SUM($S157:W157)&gt;0,IF(AND(K157=1,J157&lt;&gt;1),1,IF(AND(K157=0,J157&lt;&gt;0),-1,0)),IF(AND(K157=1,J157&lt;&gt;1),1,0))</f>
        <v>0</v>
      </c>
      <c r="Y157" s="4">
        <f>IF(SUM($S157:X157)&gt;0,IF(AND(L157=1,K157&lt;&gt;1),1,IF(AND(L157=0,K157&lt;&gt;0),-1,0)),IF(AND(L157=1,K157&lt;&gt;1),1,0))</f>
        <v>0</v>
      </c>
      <c r="Z157" s="4">
        <f>IF(SUM($S157:Y157)&gt;0,IF(AND(M157=1,L157&lt;&gt;1),1,IF(AND(M157=0,L157&lt;&gt;0),-1,0)),IF(AND(M157=1,L157&lt;&gt;1),1,0))</f>
        <v>0</v>
      </c>
      <c r="AA157" s="4">
        <f>IF(SUM($S157:Z157)&gt;0,IF(AND(N157=1,M157&lt;&gt;1),1,IF(AND(N157=0,M157&lt;&gt;0),-1,0)),IF(AND(N157=1,M157&lt;&gt;1),1,0))</f>
        <v>0</v>
      </c>
      <c r="AB157" s="4">
        <f>IF(SUM($S157:AA157)&gt;0,IF(AND(O157=1,N157&lt;&gt;1),1,IF(AND(O157=0,N157&lt;&gt;0),-1,0)),IF(AND(O157=1,N157&lt;&gt;1),1,0))</f>
        <v>0</v>
      </c>
      <c r="AC157" s="4">
        <f>IF(SUM($S157:AB157)&gt;0,IF(AND(P157=1,O157&lt;&gt;1),1,IF(AND(P157=0,O157&lt;&gt;0),-1,0)),IF(AND(P157=1,O157&lt;&gt;1),1,0))</f>
        <v>0</v>
      </c>
      <c r="AD157" s="4">
        <f>IF(SUM($S157:AC157)&gt;0,IF(AND(Q157=1,P157&lt;&gt;1),1,IF(AND(Q157=0,P157&lt;&gt;0),-1,0)),IF(AND(Q157=1,P157&lt;&gt;1),1,0))</f>
        <v>1</v>
      </c>
      <c r="AE157" s="4">
        <f>IF(SUM($S157:AD157)&gt;0,IF(AND(R157=1,Q157&lt;&gt;1),1,IF(AND(R157=0,Q157&lt;&gt;0),-1,0)),IF(AND(R157=1,Q157&lt;&gt;1),1,0))</f>
        <v>-1</v>
      </c>
      <c r="AF157" s="4">
        <f t="shared" si="130"/>
        <v>1</v>
      </c>
      <c r="AH157" s="4" t="str">
        <f t="shared" si="116"/>
        <v/>
      </c>
      <c r="AI157" s="4" t="str">
        <f t="shared" si="117"/>
        <v/>
      </c>
      <c r="AJ157" s="4" t="str">
        <f t="shared" si="118"/>
        <v/>
      </c>
      <c r="AK157" s="4" t="str">
        <f t="shared" si="119"/>
        <v/>
      </c>
      <c r="AL157" s="4" t="str">
        <f t="shared" si="120"/>
        <v/>
      </c>
      <c r="AM157" s="4" t="str">
        <f t="shared" si="121"/>
        <v/>
      </c>
      <c r="AN157" s="4" t="str">
        <f t="shared" si="122"/>
        <v/>
      </c>
      <c r="AO157" s="4" t="str">
        <f t="shared" si="123"/>
        <v/>
      </c>
      <c r="AP157" s="4" t="str">
        <f t="shared" si="124"/>
        <v/>
      </c>
      <c r="AQ157" s="4" t="str">
        <f t="shared" si="125"/>
        <v/>
      </c>
      <c r="AR157" s="4">
        <f t="shared" si="126"/>
        <v>1180701</v>
      </c>
      <c r="AS157" s="4">
        <f t="shared" si="127"/>
        <v>1190701</v>
      </c>
      <c r="AT157" s="4" t="str">
        <f t="shared" si="131"/>
        <v/>
      </c>
      <c r="AV157" s="4">
        <f>COUNT($AH157:AH157)</f>
        <v>0</v>
      </c>
      <c r="AW157" s="4">
        <f>COUNT($AH157:AI157)</f>
        <v>0</v>
      </c>
      <c r="AX157" s="4">
        <f>COUNT($AH157:AJ157)</f>
        <v>0</v>
      </c>
      <c r="AY157" s="4">
        <f>COUNT($AH157:AK157)</f>
        <v>0</v>
      </c>
      <c r="AZ157" s="4">
        <f>COUNT($AH157:AL157)</f>
        <v>0</v>
      </c>
      <c r="BA157" s="4">
        <f>COUNT($AH157:AM157)</f>
        <v>0</v>
      </c>
      <c r="BB157" s="4">
        <f>COUNT($AH157:AN157)</f>
        <v>0</v>
      </c>
      <c r="BC157" s="4">
        <f>COUNT($AH157:AO157)</f>
        <v>0</v>
      </c>
      <c r="BD157" s="4">
        <f>COUNT($AH157:AP157)</f>
        <v>0</v>
      </c>
      <c r="BE157" s="4">
        <f>COUNT($AH157:AQ157)</f>
        <v>0</v>
      </c>
      <c r="BF157" s="4">
        <f>COUNT($AH157:AR157)</f>
        <v>1</v>
      </c>
      <c r="BG157" s="4">
        <f>COUNT($AH157:AS157)</f>
        <v>2</v>
      </c>
      <c r="BH157" s="4">
        <f t="shared" si="132"/>
        <v>2</v>
      </c>
      <c r="BJ157" s="4">
        <f>IFERROR(HLOOKUP(BJ$1,$AV157:$BG$178,ROWS($AV157:$AV$178),0),"")</f>
        <v>1180701</v>
      </c>
      <c r="BK157" s="4">
        <f>IFERROR(HLOOKUP(BK$1,$AV157:$BH$178,ROWS($AV157:$AV$178),0),"")</f>
        <v>1190701</v>
      </c>
      <c r="BL157" s="4" t="str">
        <f>IFERROR(HLOOKUP(BL$1,$AV157:$BG$178,ROWS($AV157:$AV$178),0),"")</f>
        <v/>
      </c>
      <c r="BM157" s="4" t="str">
        <f>IFERROR(HLOOKUP(BM$1,$AV157:$BH$178,ROWS($AV157:$AV$178),0),"")</f>
        <v/>
      </c>
      <c r="BN157" s="4" t="str">
        <f>IFERROR(HLOOKUP(BN$1,$AV157:$BG$178,ROWS($AV157:$AV$178),0),"")</f>
        <v/>
      </c>
      <c r="BO157" s="4" t="str">
        <f>IFERROR(HLOOKUP(BO$1,$AV157:$BH$178,ROWS($AV157:$AV$178),0),"")</f>
        <v/>
      </c>
      <c r="BT157" s="4" t="str">
        <f t="shared" si="133"/>
        <v>if(Name() == ~BHARATSE-BOM~) { includeOK = (DateNum() &gt;= 1180701 AND DateNum() &lt; 1190701); }</v>
      </c>
      <c r="CS157" t="s">
        <v>19816</v>
      </c>
    </row>
    <row r="158" spans="1:97" x14ac:dyDescent="0.45">
      <c r="B158" s="4" t="str">
        <f>[1]Backtest!$BT15</f>
        <v>Colgate-Palmolive (India) Ltd.</v>
      </c>
      <c r="C158" s="4" t="str">
        <f>VLOOKUP(B158,Sheet3!$C$3:$G$7520,5,FALSE)</f>
        <v>COLPAL-BOM</v>
      </c>
      <c r="D158" s="4" t="str">
        <f t="shared" ref="D158:D187" si="144">C158&amp;","</f>
        <v>COLPAL-BOM,</v>
      </c>
      <c r="F158" s="4" t="s">
        <v>19816</v>
      </c>
      <c r="G158" s="4">
        <f t="shared" si="134"/>
        <v>0</v>
      </c>
      <c r="H158" s="4">
        <f t="shared" si="135"/>
        <v>0</v>
      </c>
      <c r="I158" s="4">
        <f t="shared" si="136"/>
        <v>0</v>
      </c>
      <c r="J158" s="4">
        <f t="shared" si="137"/>
        <v>0</v>
      </c>
      <c r="K158" s="4">
        <f t="shared" si="138"/>
        <v>0</v>
      </c>
      <c r="L158" s="4">
        <f t="shared" si="139"/>
        <v>0</v>
      </c>
      <c r="M158" s="4">
        <f t="shared" si="140"/>
        <v>0</v>
      </c>
      <c r="N158" s="4">
        <f t="shared" si="141"/>
        <v>0</v>
      </c>
      <c r="O158" s="4">
        <f t="shared" si="142"/>
        <v>0</v>
      </c>
      <c r="P158" s="4">
        <f t="shared" si="143"/>
        <v>0</v>
      </c>
      <c r="Q158" s="4">
        <f t="shared" si="115"/>
        <v>1</v>
      </c>
      <c r="R158" s="4">
        <f t="shared" si="129"/>
        <v>0</v>
      </c>
      <c r="T158" s="4">
        <f>IF(SUM($S158:S158)&gt;0,IF(AND(G158=1,F158&lt;&gt;1),1,IF(AND(G158=0,F158&lt;&gt;0),-1,0)),IF(AND(G158=1,F158&lt;&gt;1),1,0))</f>
        <v>0</v>
      </c>
      <c r="U158" s="4">
        <f>IF(SUM($S158:T158)&gt;0,IF(AND(H158=1,G158&lt;&gt;1),1,IF(AND(H158=0,G158&lt;&gt;0),-1,0)),IF(AND(H158=1,G158&lt;&gt;1),1,0))</f>
        <v>0</v>
      </c>
      <c r="V158" s="4">
        <f>IF(SUM($S158:U158)&gt;0,IF(AND(I158=1,H158&lt;&gt;1),1,IF(AND(I158=0,H158&lt;&gt;0),-1,0)),IF(AND(I158=1,H158&lt;&gt;1),1,0))</f>
        <v>0</v>
      </c>
      <c r="W158" s="4">
        <f>IF(SUM($S158:V158)&gt;0,IF(AND(J158=1,I158&lt;&gt;1),1,IF(AND(J158=0,I158&lt;&gt;0),-1,0)),IF(AND(J158=1,I158&lt;&gt;1),1,0))</f>
        <v>0</v>
      </c>
      <c r="X158" s="4">
        <f>IF(SUM($S158:W158)&gt;0,IF(AND(K158=1,J158&lt;&gt;1),1,IF(AND(K158=0,J158&lt;&gt;0),-1,0)),IF(AND(K158=1,J158&lt;&gt;1),1,0))</f>
        <v>0</v>
      </c>
      <c r="Y158" s="4">
        <f>IF(SUM($S158:X158)&gt;0,IF(AND(L158=1,K158&lt;&gt;1),1,IF(AND(L158=0,K158&lt;&gt;0),-1,0)),IF(AND(L158=1,K158&lt;&gt;1),1,0))</f>
        <v>0</v>
      </c>
      <c r="Z158" s="4">
        <f>IF(SUM($S158:Y158)&gt;0,IF(AND(M158=1,L158&lt;&gt;1),1,IF(AND(M158=0,L158&lt;&gt;0),-1,0)),IF(AND(M158=1,L158&lt;&gt;1),1,0))</f>
        <v>0</v>
      </c>
      <c r="AA158" s="4">
        <f>IF(SUM($S158:Z158)&gt;0,IF(AND(N158=1,M158&lt;&gt;1),1,IF(AND(N158=0,M158&lt;&gt;0),-1,0)),IF(AND(N158=1,M158&lt;&gt;1),1,0))</f>
        <v>0</v>
      </c>
      <c r="AB158" s="4">
        <f>IF(SUM($S158:AA158)&gt;0,IF(AND(O158=1,N158&lt;&gt;1),1,IF(AND(O158=0,N158&lt;&gt;0),-1,0)),IF(AND(O158=1,N158&lt;&gt;1),1,0))</f>
        <v>0</v>
      </c>
      <c r="AC158" s="4">
        <f>IF(SUM($S158:AB158)&gt;0,IF(AND(P158=1,O158&lt;&gt;1),1,IF(AND(P158=0,O158&lt;&gt;0),-1,0)),IF(AND(P158=1,O158&lt;&gt;1),1,0))</f>
        <v>0</v>
      </c>
      <c r="AD158" s="4">
        <f>IF(SUM($S158:AC158)&gt;0,IF(AND(Q158=1,P158&lt;&gt;1),1,IF(AND(Q158=0,P158&lt;&gt;0),-1,0)),IF(AND(Q158=1,P158&lt;&gt;1),1,0))</f>
        <v>1</v>
      </c>
      <c r="AE158" s="4">
        <f>IF(SUM($S158:AD158)&gt;0,IF(AND(R158=1,Q158&lt;&gt;1),1,IF(AND(R158=0,Q158&lt;&gt;0),-1,0)),IF(AND(R158=1,Q158&lt;&gt;1),1,0))</f>
        <v>-1</v>
      </c>
      <c r="AF158" s="4">
        <f t="shared" si="130"/>
        <v>1</v>
      </c>
      <c r="AH158" s="4" t="str">
        <f t="shared" si="116"/>
        <v/>
      </c>
      <c r="AI158" s="4" t="str">
        <f t="shared" si="117"/>
        <v/>
      </c>
      <c r="AJ158" s="4" t="str">
        <f t="shared" si="118"/>
        <v/>
      </c>
      <c r="AK158" s="4" t="str">
        <f t="shared" si="119"/>
        <v/>
      </c>
      <c r="AL158" s="4" t="str">
        <f t="shared" si="120"/>
        <v/>
      </c>
      <c r="AM158" s="4" t="str">
        <f t="shared" si="121"/>
        <v/>
      </c>
      <c r="AN158" s="4" t="str">
        <f t="shared" si="122"/>
        <v/>
      </c>
      <c r="AO158" s="4" t="str">
        <f t="shared" si="123"/>
        <v/>
      </c>
      <c r="AP158" s="4" t="str">
        <f t="shared" si="124"/>
        <v/>
      </c>
      <c r="AQ158" s="4" t="str">
        <f t="shared" si="125"/>
        <v/>
      </c>
      <c r="AR158" s="4">
        <f t="shared" si="126"/>
        <v>1180701</v>
      </c>
      <c r="AS158" s="4">
        <f t="shared" si="127"/>
        <v>1190701</v>
      </c>
      <c r="AT158" s="4" t="str">
        <f t="shared" si="131"/>
        <v/>
      </c>
      <c r="AV158" s="4">
        <f>COUNT($AH158:AH158)</f>
        <v>0</v>
      </c>
      <c r="AW158" s="4">
        <f>COUNT($AH158:AI158)</f>
        <v>0</v>
      </c>
      <c r="AX158" s="4">
        <f>COUNT($AH158:AJ158)</f>
        <v>0</v>
      </c>
      <c r="AY158" s="4">
        <f>COUNT($AH158:AK158)</f>
        <v>0</v>
      </c>
      <c r="AZ158" s="4">
        <f>COUNT($AH158:AL158)</f>
        <v>0</v>
      </c>
      <c r="BA158" s="4">
        <f>COUNT($AH158:AM158)</f>
        <v>0</v>
      </c>
      <c r="BB158" s="4">
        <f>COUNT($AH158:AN158)</f>
        <v>0</v>
      </c>
      <c r="BC158" s="4">
        <f>COUNT($AH158:AO158)</f>
        <v>0</v>
      </c>
      <c r="BD158" s="4">
        <f>COUNT($AH158:AP158)</f>
        <v>0</v>
      </c>
      <c r="BE158" s="4">
        <f>COUNT($AH158:AQ158)</f>
        <v>0</v>
      </c>
      <c r="BF158" s="4">
        <f>COUNT($AH158:AR158)</f>
        <v>1</v>
      </c>
      <c r="BG158" s="4">
        <f>COUNT($AH158:AS158)</f>
        <v>2</v>
      </c>
      <c r="BH158" s="4">
        <f t="shared" si="132"/>
        <v>2</v>
      </c>
      <c r="BJ158" s="4">
        <f>IFERROR(HLOOKUP(BJ$1,$AV158:$BG$178,ROWS($AV158:$AV$178),0),"")</f>
        <v>1180701</v>
      </c>
      <c r="BK158" s="4">
        <f>IFERROR(HLOOKUP(BK$1,$AV158:$BH$178,ROWS($AV158:$AV$178),0),"")</f>
        <v>1190701</v>
      </c>
      <c r="BL158" s="4" t="str">
        <f>IFERROR(HLOOKUP(BL$1,$AV158:$BG$178,ROWS($AV158:$AV$178),0),"")</f>
        <v/>
      </c>
      <c r="BM158" s="4" t="str">
        <f>IFERROR(HLOOKUP(BM$1,$AV158:$BH$178,ROWS($AV158:$AV$178),0),"")</f>
        <v/>
      </c>
      <c r="BN158" s="4" t="str">
        <f>IFERROR(HLOOKUP(BN$1,$AV158:$BG$178,ROWS($AV158:$AV$178),0),"")</f>
        <v/>
      </c>
      <c r="BO158" s="4" t="str">
        <f>IFERROR(HLOOKUP(BO$1,$AV158:$BH$178,ROWS($AV158:$AV$178),0),"")</f>
        <v/>
      </c>
      <c r="BT158" s="4" t="str">
        <f t="shared" si="133"/>
        <v>if(Name() == ~IGPL-BOM~) { includeOK = (DateNum() &gt;= 1180701 AND DateNum() &lt; 1190701); }</v>
      </c>
      <c r="CS158" t="s">
        <v>23731</v>
      </c>
    </row>
    <row r="159" spans="1:97" x14ac:dyDescent="0.45">
      <c r="B159" s="4" t="str">
        <f>[1]Backtest!$BT16</f>
        <v>Triveni Turbine Ltd.</v>
      </c>
      <c r="C159" s="4" t="str">
        <f>VLOOKUP(B159,Sheet3!$C$3:$G$7520,5,FALSE)</f>
        <v>TRITURBINE-BOM</v>
      </c>
      <c r="D159" s="4" t="str">
        <f t="shared" si="144"/>
        <v>TRITURBINE-BOM,</v>
      </c>
      <c r="F159" s="4" t="s">
        <v>23731</v>
      </c>
      <c r="G159" s="4">
        <f t="shared" si="134"/>
        <v>0</v>
      </c>
      <c r="H159" s="4">
        <f t="shared" si="135"/>
        <v>0</v>
      </c>
      <c r="I159" s="4">
        <f t="shared" si="136"/>
        <v>0</v>
      </c>
      <c r="J159" s="4">
        <f t="shared" si="137"/>
        <v>0</v>
      </c>
      <c r="K159" s="4">
        <f t="shared" si="138"/>
        <v>0</v>
      </c>
      <c r="L159" s="4">
        <f t="shared" si="139"/>
        <v>0</v>
      </c>
      <c r="M159" s="4">
        <f t="shared" si="140"/>
        <v>0</v>
      </c>
      <c r="N159" s="4">
        <f t="shared" si="141"/>
        <v>0</v>
      </c>
      <c r="O159" s="4">
        <f t="shared" si="142"/>
        <v>0</v>
      </c>
      <c r="P159" s="4">
        <f t="shared" si="143"/>
        <v>0</v>
      </c>
      <c r="Q159" s="4">
        <f t="shared" si="115"/>
        <v>1</v>
      </c>
      <c r="R159" s="4">
        <f t="shared" si="129"/>
        <v>0</v>
      </c>
      <c r="T159" s="4">
        <f>IF(SUM($S159:S159)&gt;0,IF(AND(G159=1,F159&lt;&gt;1),1,IF(AND(G159=0,F159&lt;&gt;0),-1,0)),IF(AND(G159=1,F159&lt;&gt;1),1,0))</f>
        <v>0</v>
      </c>
      <c r="U159" s="4">
        <f>IF(SUM($S159:T159)&gt;0,IF(AND(H159=1,G159&lt;&gt;1),1,IF(AND(H159=0,G159&lt;&gt;0),-1,0)),IF(AND(H159=1,G159&lt;&gt;1),1,0))</f>
        <v>0</v>
      </c>
      <c r="V159" s="4">
        <f>IF(SUM($S159:U159)&gt;0,IF(AND(I159=1,H159&lt;&gt;1),1,IF(AND(I159=0,H159&lt;&gt;0),-1,0)),IF(AND(I159=1,H159&lt;&gt;1),1,0))</f>
        <v>0</v>
      </c>
      <c r="W159" s="4">
        <f>IF(SUM($S159:V159)&gt;0,IF(AND(J159=1,I159&lt;&gt;1),1,IF(AND(J159=0,I159&lt;&gt;0),-1,0)),IF(AND(J159=1,I159&lt;&gt;1),1,0))</f>
        <v>0</v>
      </c>
      <c r="X159" s="4">
        <f>IF(SUM($S159:W159)&gt;0,IF(AND(K159=1,J159&lt;&gt;1),1,IF(AND(K159=0,J159&lt;&gt;0),-1,0)),IF(AND(K159=1,J159&lt;&gt;1),1,0))</f>
        <v>0</v>
      </c>
      <c r="Y159" s="4">
        <f>IF(SUM($S159:X159)&gt;0,IF(AND(L159=1,K159&lt;&gt;1),1,IF(AND(L159=0,K159&lt;&gt;0),-1,0)),IF(AND(L159=1,K159&lt;&gt;1),1,0))</f>
        <v>0</v>
      </c>
      <c r="Z159" s="4">
        <f>IF(SUM($S159:Y159)&gt;0,IF(AND(M159=1,L159&lt;&gt;1),1,IF(AND(M159=0,L159&lt;&gt;0),-1,0)),IF(AND(M159=1,L159&lt;&gt;1),1,0))</f>
        <v>0</v>
      </c>
      <c r="AA159" s="4">
        <f>IF(SUM($S159:Z159)&gt;0,IF(AND(N159=1,M159&lt;&gt;1),1,IF(AND(N159=0,M159&lt;&gt;0),-1,0)),IF(AND(N159=1,M159&lt;&gt;1),1,0))</f>
        <v>0</v>
      </c>
      <c r="AB159" s="4">
        <f>IF(SUM($S159:AA159)&gt;0,IF(AND(O159=1,N159&lt;&gt;1),1,IF(AND(O159=0,N159&lt;&gt;0),-1,0)),IF(AND(O159=1,N159&lt;&gt;1),1,0))</f>
        <v>0</v>
      </c>
      <c r="AC159" s="4">
        <f>IF(SUM($S159:AB159)&gt;0,IF(AND(P159=1,O159&lt;&gt;1),1,IF(AND(P159=0,O159&lt;&gt;0),-1,0)),IF(AND(P159=1,O159&lt;&gt;1),1,0))</f>
        <v>0</v>
      </c>
      <c r="AD159" s="4">
        <f>IF(SUM($S159:AC159)&gt;0,IF(AND(Q159=1,P159&lt;&gt;1),1,IF(AND(Q159=0,P159&lt;&gt;0),-1,0)),IF(AND(Q159=1,P159&lt;&gt;1),1,0))</f>
        <v>1</v>
      </c>
      <c r="AE159" s="4">
        <f>IF(SUM($S159:AD159)&gt;0,IF(AND(R159=1,Q159&lt;&gt;1),1,IF(AND(R159=0,Q159&lt;&gt;0),-1,0)),IF(AND(R159=1,Q159&lt;&gt;1),1,0))</f>
        <v>-1</v>
      </c>
      <c r="AF159" s="4">
        <f t="shared" si="130"/>
        <v>1</v>
      </c>
      <c r="AH159" s="4" t="str">
        <f t="shared" si="116"/>
        <v/>
      </c>
      <c r="AI159" s="4" t="str">
        <f t="shared" si="117"/>
        <v/>
      </c>
      <c r="AJ159" s="4" t="str">
        <f t="shared" si="118"/>
        <v/>
      </c>
      <c r="AK159" s="4" t="str">
        <f t="shared" si="119"/>
        <v/>
      </c>
      <c r="AL159" s="4" t="str">
        <f t="shared" si="120"/>
        <v/>
      </c>
      <c r="AM159" s="4" t="str">
        <f t="shared" si="121"/>
        <v/>
      </c>
      <c r="AN159" s="4" t="str">
        <f t="shared" si="122"/>
        <v/>
      </c>
      <c r="AO159" s="4" t="str">
        <f t="shared" si="123"/>
        <v/>
      </c>
      <c r="AP159" s="4" t="str">
        <f t="shared" si="124"/>
        <v/>
      </c>
      <c r="AQ159" s="4" t="str">
        <f t="shared" si="125"/>
        <v/>
      </c>
      <c r="AR159" s="4">
        <f t="shared" si="126"/>
        <v>1180701</v>
      </c>
      <c r="AS159" s="4">
        <f t="shared" si="127"/>
        <v>1190701</v>
      </c>
      <c r="AT159" s="4" t="str">
        <f t="shared" si="131"/>
        <v/>
      </c>
      <c r="AV159" s="4">
        <f>COUNT($AH159:AH159)</f>
        <v>0</v>
      </c>
      <c r="AW159" s="4">
        <f>COUNT($AH159:AI159)</f>
        <v>0</v>
      </c>
      <c r="AX159" s="4">
        <f>COUNT($AH159:AJ159)</f>
        <v>0</v>
      </c>
      <c r="AY159" s="4">
        <f>COUNT($AH159:AK159)</f>
        <v>0</v>
      </c>
      <c r="AZ159" s="4">
        <f>COUNT($AH159:AL159)</f>
        <v>0</v>
      </c>
      <c r="BA159" s="4">
        <f>COUNT($AH159:AM159)</f>
        <v>0</v>
      </c>
      <c r="BB159" s="4">
        <f>COUNT($AH159:AN159)</f>
        <v>0</v>
      </c>
      <c r="BC159" s="4">
        <f>COUNT($AH159:AO159)</f>
        <v>0</v>
      </c>
      <c r="BD159" s="4">
        <f>COUNT($AH159:AP159)</f>
        <v>0</v>
      </c>
      <c r="BE159" s="4">
        <f>COUNT($AH159:AQ159)</f>
        <v>0</v>
      </c>
      <c r="BF159" s="4">
        <f>COUNT($AH159:AR159)</f>
        <v>1</v>
      </c>
      <c r="BG159" s="4">
        <f>COUNT($AH159:AS159)</f>
        <v>2</v>
      </c>
      <c r="BH159" s="4">
        <f t="shared" si="132"/>
        <v>2</v>
      </c>
      <c r="BJ159" s="4">
        <f>IFERROR(HLOOKUP(BJ$1,$AV159:$BG$178,ROWS($AV159:$AV$178),0),"")</f>
        <v>1180701</v>
      </c>
      <c r="BK159" s="4">
        <f>IFERROR(HLOOKUP(BK$1,$AV159:$BH$178,ROWS($AV159:$AV$178),0),"")</f>
        <v>1190701</v>
      </c>
      <c r="BL159" s="4" t="str">
        <f>IFERROR(HLOOKUP(BL$1,$AV159:$BG$178,ROWS($AV159:$AV$178),0),"")</f>
        <v/>
      </c>
      <c r="BM159" s="4" t="str">
        <f>IFERROR(HLOOKUP(BM$1,$AV159:$BH$178,ROWS($AV159:$AV$178),0),"")</f>
        <v/>
      </c>
      <c r="BN159" s="4" t="str">
        <f>IFERROR(HLOOKUP(BN$1,$AV159:$BG$178,ROWS($AV159:$AV$178),0),"")</f>
        <v/>
      </c>
      <c r="BO159" s="4" t="str">
        <f>IFERROR(HLOOKUP(BO$1,$AV159:$BH$178,ROWS($AV159:$AV$178),0),"")</f>
        <v/>
      </c>
      <c r="BT159" s="4" t="str">
        <f t="shared" si="133"/>
        <v>if(Name() == ~BDL-BOM~) { includeOK = (DateNum() &gt;= 1180701 AND DateNum() &lt; 1190701); }</v>
      </c>
      <c r="CS159" t="s">
        <v>23338</v>
      </c>
    </row>
    <row r="160" spans="1:97" x14ac:dyDescent="0.45">
      <c r="B160" s="4" t="str">
        <f>[1]Backtest!$BT17</f>
        <v>Hawkins Cookers Ltd.</v>
      </c>
      <c r="C160" s="4" t="str">
        <f>VLOOKUP(B160,Sheet3!$C$3:$G$7520,5,FALSE)</f>
        <v>HAWKINCOOK-BOM</v>
      </c>
      <c r="D160" s="4" t="str">
        <f t="shared" si="144"/>
        <v>HAWKINCOOK-BOM,</v>
      </c>
      <c r="F160" s="4" t="s">
        <v>23338</v>
      </c>
      <c r="G160" s="4">
        <f t="shared" si="134"/>
        <v>0</v>
      </c>
      <c r="H160" s="4">
        <f t="shared" si="135"/>
        <v>0</v>
      </c>
      <c r="I160" s="4">
        <f t="shared" si="136"/>
        <v>0</v>
      </c>
      <c r="J160" s="4">
        <f t="shared" si="137"/>
        <v>0</v>
      </c>
      <c r="K160" s="4">
        <f t="shared" si="138"/>
        <v>0</v>
      </c>
      <c r="L160" s="4">
        <f t="shared" si="139"/>
        <v>0</v>
      </c>
      <c r="M160" s="4">
        <f t="shared" si="140"/>
        <v>0</v>
      </c>
      <c r="N160" s="4">
        <f t="shared" si="141"/>
        <v>0</v>
      </c>
      <c r="O160" s="4">
        <f t="shared" si="142"/>
        <v>0</v>
      </c>
      <c r="P160" s="4">
        <f t="shared" si="143"/>
        <v>0</v>
      </c>
      <c r="Q160" s="4">
        <f>IFERROR(IF(VLOOKUP(F160,$C$314:$C$343,1,0)=F160,1,0),0)</f>
        <v>1</v>
      </c>
      <c r="R160" s="4">
        <f t="shared" si="129"/>
        <v>0</v>
      </c>
      <c r="T160" s="4">
        <f>IF(SUM($S160:S160)&gt;0,IF(AND(G160=1,F160&lt;&gt;1),1,IF(AND(G160=0,F160&lt;&gt;0),-1,0)),IF(AND(G160=1,F160&lt;&gt;1),1,0))</f>
        <v>0</v>
      </c>
      <c r="U160" s="4">
        <f>IF(SUM($S160:T160)&gt;0,IF(AND(H160=1,G160&lt;&gt;1),1,IF(AND(H160=0,G160&lt;&gt;0),-1,0)),IF(AND(H160=1,G160&lt;&gt;1),1,0))</f>
        <v>0</v>
      </c>
      <c r="V160" s="4">
        <f>IF(SUM($S160:U160)&gt;0,IF(AND(I160=1,H160&lt;&gt;1),1,IF(AND(I160=0,H160&lt;&gt;0),-1,0)),IF(AND(I160=1,H160&lt;&gt;1),1,0))</f>
        <v>0</v>
      </c>
      <c r="W160" s="4">
        <f>IF(SUM($S160:V160)&gt;0,IF(AND(J160=1,I160&lt;&gt;1),1,IF(AND(J160=0,I160&lt;&gt;0),-1,0)),IF(AND(J160=1,I160&lt;&gt;1),1,0))</f>
        <v>0</v>
      </c>
      <c r="X160" s="4">
        <f>IF(SUM($S160:W160)&gt;0,IF(AND(K160=1,J160&lt;&gt;1),1,IF(AND(K160=0,J160&lt;&gt;0),-1,0)),IF(AND(K160=1,J160&lt;&gt;1),1,0))</f>
        <v>0</v>
      </c>
      <c r="Y160" s="4">
        <f>IF(SUM($S160:X160)&gt;0,IF(AND(L160=1,K160&lt;&gt;1),1,IF(AND(L160=0,K160&lt;&gt;0),-1,0)),IF(AND(L160=1,K160&lt;&gt;1),1,0))</f>
        <v>0</v>
      </c>
      <c r="Z160" s="4">
        <f>IF(SUM($S160:Y160)&gt;0,IF(AND(M160=1,L160&lt;&gt;1),1,IF(AND(M160=0,L160&lt;&gt;0),-1,0)),IF(AND(M160=1,L160&lt;&gt;1),1,0))</f>
        <v>0</v>
      </c>
      <c r="AA160" s="4">
        <f>IF(SUM($S160:Z160)&gt;0,IF(AND(N160=1,M160&lt;&gt;1),1,IF(AND(N160=0,M160&lt;&gt;0),-1,0)),IF(AND(N160=1,M160&lt;&gt;1),1,0))</f>
        <v>0</v>
      </c>
      <c r="AB160" s="4">
        <f>IF(SUM($S160:AA160)&gt;0,IF(AND(O160=1,N160&lt;&gt;1),1,IF(AND(O160=0,N160&lt;&gt;0),-1,0)),IF(AND(O160=1,N160&lt;&gt;1),1,0))</f>
        <v>0</v>
      </c>
      <c r="AC160" s="4">
        <f>IF(SUM($S160:AB160)&gt;0,IF(AND(P160=1,O160&lt;&gt;1),1,IF(AND(P160=0,O160&lt;&gt;0),-1,0)),IF(AND(P160=1,O160&lt;&gt;1),1,0))</f>
        <v>0</v>
      </c>
      <c r="AD160" s="4">
        <f>IF(SUM($S160:AC160)&gt;0,IF(AND(Q160=1,P160&lt;&gt;1),1,IF(AND(Q160=0,P160&lt;&gt;0),-1,0)),IF(AND(Q160=1,P160&lt;&gt;1),1,0))</f>
        <v>1</v>
      </c>
      <c r="AE160" s="4">
        <f>IF(SUM($S160:AD160)&gt;0,IF(AND(R160=1,Q160&lt;&gt;1),1,IF(AND(R160=0,Q160&lt;&gt;0),-1,0)),IF(AND(R160=1,Q160&lt;&gt;1),1,0))</f>
        <v>-1</v>
      </c>
      <c r="AF160" s="4">
        <f t="shared" si="130"/>
        <v>1</v>
      </c>
      <c r="AH160" s="4" t="str">
        <f t="shared" si="116"/>
        <v/>
      </c>
      <c r="AI160" s="4" t="str">
        <f t="shared" si="117"/>
        <v/>
      </c>
      <c r="AJ160" s="4" t="str">
        <f t="shared" si="118"/>
        <v/>
      </c>
      <c r="AK160" s="4" t="str">
        <f t="shared" si="119"/>
        <v/>
      </c>
      <c r="AL160" s="4" t="str">
        <f t="shared" si="120"/>
        <v/>
      </c>
      <c r="AM160" s="4" t="str">
        <f t="shared" si="121"/>
        <v/>
      </c>
      <c r="AN160" s="4" t="str">
        <f t="shared" si="122"/>
        <v/>
      </c>
      <c r="AO160" s="4" t="str">
        <f t="shared" si="123"/>
        <v/>
      </c>
      <c r="AP160" s="4" t="str">
        <f t="shared" si="124"/>
        <v/>
      </c>
      <c r="AQ160" s="4" t="str">
        <f t="shared" si="125"/>
        <v/>
      </c>
      <c r="AR160" s="4">
        <f t="shared" si="126"/>
        <v>1180701</v>
      </c>
      <c r="AS160" s="4">
        <f t="shared" si="127"/>
        <v>1190701</v>
      </c>
      <c r="AT160" s="4" t="str">
        <f t="shared" si="131"/>
        <v/>
      </c>
      <c r="AV160" s="4">
        <f>COUNT($AH160:AH160)</f>
        <v>0</v>
      </c>
      <c r="AW160" s="4">
        <f>COUNT($AH160:AI160)</f>
        <v>0</v>
      </c>
      <c r="AX160" s="4">
        <f>COUNT($AH160:AJ160)</f>
        <v>0</v>
      </c>
      <c r="AY160" s="4">
        <f>COUNT($AH160:AK160)</f>
        <v>0</v>
      </c>
      <c r="AZ160" s="4">
        <f>COUNT($AH160:AL160)</f>
        <v>0</v>
      </c>
      <c r="BA160" s="4">
        <f>COUNT($AH160:AM160)</f>
        <v>0</v>
      </c>
      <c r="BB160" s="4">
        <f>COUNT($AH160:AN160)</f>
        <v>0</v>
      </c>
      <c r="BC160" s="4">
        <f>COUNT($AH160:AO160)</f>
        <v>0</v>
      </c>
      <c r="BD160" s="4">
        <f>COUNT($AH160:AP160)</f>
        <v>0</v>
      </c>
      <c r="BE160" s="4">
        <f>COUNT($AH160:AQ160)</f>
        <v>0</v>
      </c>
      <c r="BF160" s="4">
        <f>COUNT($AH160:AR160)</f>
        <v>1</v>
      </c>
      <c r="BG160" s="4">
        <f>COUNT($AH160:AS160)</f>
        <v>2</v>
      </c>
      <c r="BH160" s="4">
        <f t="shared" si="132"/>
        <v>2</v>
      </c>
      <c r="BJ160" s="4">
        <f>IFERROR(HLOOKUP(BJ$1,$AV160:$BG$178,ROWS($AV160:$AV$178),0),"")</f>
        <v>1180701</v>
      </c>
      <c r="BK160" s="4">
        <f>IFERROR(HLOOKUP(BK$1,$AV160:$BH$178,ROWS($AV160:$AV$178),0),"")</f>
        <v>1190701</v>
      </c>
      <c r="BL160" s="4" t="str">
        <f>IFERROR(HLOOKUP(BL$1,$AV160:$BG$178,ROWS($AV160:$AV$178),0),"")</f>
        <v/>
      </c>
      <c r="BM160" s="4" t="str">
        <f>IFERROR(HLOOKUP(BM$1,$AV160:$BH$178,ROWS($AV160:$AV$178),0),"")</f>
        <v/>
      </c>
      <c r="BN160" s="4" t="str">
        <f>IFERROR(HLOOKUP(BN$1,$AV160:$BG$178,ROWS($AV160:$AV$178),0),"")</f>
        <v/>
      </c>
      <c r="BO160" s="4" t="str">
        <f>IFERROR(HLOOKUP(BO$1,$AV160:$BH$178,ROWS($AV160:$AV$178),0),"")</f>
        <v/>
      </c>
      <c r="BT160" s="4" t="str">
        <f t="shared" si="133"/>
        <v>if(Name() == ~VIPIND-BOM~) { includeOK = (DateNum() &gt;= 1180701 AND DateNum() &lt; 1190701); }</v>
      </c>
      <c r="CS160" t="s">
        <v>17951</v>
      </c>
    </row>
    <row r="161" spans="2:97" x14ac:dyDescent="0.45">
      <c r="B161" s="4" t="str">
        <f>[1]Backtest!$BT18</f>
        <v>Page Industries Ltd.</v>
      </c>
      <c r="C161" s="4" t="str">
        <f>VLOOKUP(B161,Sheet3!$C$3:$G$7520,5,FALSE)</f>
        <v>PAGEIND-BOM</v>
      </c>
      <c r="D161" s="4" t="str">
        <f t="shared" si="144"/>
        <v>PAGEIND-BOM,</v>
      </c>
      <c r="F161" s="4" t="s">
        <v>17951</v>
      </c>
      <c r="G161" s="4">
        <f t="shared" ref="G161:G162" si="145">IFERROR(IF(VLOOKUP(F161,$C$3:$C$32,1,0)=F161,1,0),0)</f>
        <v>0</v>
      </c>
      <c r="H161" s="4">
        <f t="shared" ref="H161:H162" si="146">IFERROR(IF(VLOOKUP(F161,$C$34:$C$63,1,0)=F161,1,0),0)</f>
        <v>0</v>
      </c>
      <c r="I161" s="4">
        <f t="shared" ref="I161:I162" si="147">IFERROR(IF(VLOOKUP(F161,$C$65:$C$94,1,0)=F161,1,0),0)</f>
        <v>0</v>
      </c>
      <c r="J161" s="4">
        <f t="shared" ref="J161:J162" si="148">IFERROR(IF(VLOOKUP(F161,$C$96:$C$125,1,0)=F161,1,0),0)</f>
        <v>0</v>
      </c>
      <c r="K161" s="4">
        <f t="shared" ref="K161:K162" si="149">IFERROR(IF(VLOOKUP(F161,$C$127:$C$156,1,0)=F161,1,0),0)</f>
        <v>0</v>
      </c>
      <c r="L161" s="4">
        <f t="shared" ref="L161:L162" si="150">IFERROR(IF(VLOOKUP(F161,$C$158:$C$187,1,0)=F161,1,0),0)</f>
        <v>0</v>
      </c>
      <c r="M161" s="4">
        <f t="shared" ref="M161:M162" si="151">IFERROR(IF(VLOOKUP(F161,$C$189:$C$218,1,0)=F161,1,0),0)</f>
        <v>0</v>
      </c>
      <c r="N161" s="4">
        <f t="shared" ref="N161:N162" si="152">IFERROR(IF(VLOOKUP(F161,$C$220:$C$249,1,0)=F161,1,0),0)</f>
        <v>0</v>
      </c>
      <c r="O161" s="4">
        <f t="shared" ref="O161:O162" si="153">IFERROR(IF(VLOOKUP(F161,$C$251:$C$280,1,0)=F161,1,0),0)</f>
        <v>0</v>
      </c>
      <c r="P161" s="4">
        <f t="shared" ref="P161:P162" si="154">IFERROR(IF(VLOOKUP(F161,$C$282:$C$311,1,0)=F161,1,0),0)</f>
        <v>0</v>
      </c>
      <c r="Q161" s="4">
        <f t="shared" ref="Q161:Q162" si="155">IFERROR(IF(VLOOKUP(F161,$C$314:$C$343,1,0)=F161,1,0),0)</f>
        <v>1</v>
      </c>
      <c r="R161" s="4">
        <f t="shared" si="129"/>
        <v>0</v>
      </c>
      <c r="T161" s="4">
        <f>IF(SUM($S161:S161)&gt;0,IF(AND(G161=1,F161&lt;&gt;1),1,IF(AND(G161=0,F161&lt;&gt;0),-1,0)),IF(AND(G161=1,F161&lt;&gt;1),1,0))</f>
        <v>0</v>
      </c>
      <c r="U161" s="4">
        <f>IF(SUM($S161:T161)&gt;0,IF(AND(H161=1,G161&lt;&gt;1),1,IF(AND(H161=0,G161&lt;&gt;0),-1,0)),IF(AND(H161=1,G161&lt;&gt;1),1,0))</f>
        <v>0</v>
      </c>
      <c r="V161" s="4">
        <f>IF(SUM($S161:U161)&gt;0,IF(AND(I161=1,H161&lt;&gt;1),1,IF(AND(I161=0,H161&lt;&gt;0),-1,0)),IF(AND(I161=1,H161&lt;&gt;1),1,0))</f>
        <v>0</v>
      </c>
      <c r="W161" s="4">
        <f>IF(SUM($S161:V161)&gt;0,IF(AND(J161=1,I161&lt;&gt;1),1,IF(AND(J161=0,I161&lt;&gt;0),-1,0)),IF(AND(J161=1,I161&lt;&gt;1),1,0))</f>
        <v>0</v>
      </c>
      <c r="X161" s="4">
        <f>IF(SUM($S161:W161)&gt;0,IF(AND(K161=1,J161&lt;&gt;1),1,IF(AND(K161=0,J161&lt;&gt;0),-1,0)),IF(AND(K161=1,J161&lt;&gt;1),1,0))</f>
        <v>0</v>
      </c>
      <c r="Y161" s="4">
        <f>IF(SUM($S161:X161)&gt;0,IF(AND(L161=1,K161&lt;&gt;1),1,IF(AND(L161=0,K161&lt;&gt;0),-1,0)),IF(AND(L161=1,K161&lt;&gt;1),1,0))</f>
        <v>0</v>
      </c>
      <c r="Z161" s="4">
        <f>IF(SUM($S161:Y161)&gt;0,IF(AND(M161=1,L161&lt;&gt;1),1,IF(AND(M161=0,L161&lt;&gt;0),-1,0)),IF(AND(M161=1,L161&lt;&gt;1),1,0))</f>
        <v>0</v>
      </c>
      <c r="AA161" s="4">
        <f>IF(SUM($S161:Z161)&gt;0,IF(AND(N161=1,M161&lt;&gt;1),1,IF(AND(N161=0,M161&lt;&gt;0),-1,0)),IF(AND(N161=1,M161&lt;&gt;1),1,0))</f>
        <v>0</v>
      </c>
      <c r="AB161" s="4">
        <f>IF(SUM($S161:AA161)&gt;0,IF(AND(O161=1,N161&lt;&gt;1),1,IF(AND(O161=0,N161&lt;&gt;0),-1,0)),IF(AND(O161=1,N161&lt;&gt;1),1,0))</f>
        <v>0</v>
      </c>
      <c r="AC161" s="4">
        <f>IF(SUM($S161:AB161)&gt;0,IF(AND(P161=1,O161&lt;&gt;1),1,IF(AND(P161=0,O161&lt;&gt;0),-1,0)),IF(AND(P161=1,O161&lt;&gt;1),1,0))</f>
        <v>0</v>
      </c>
      <c r="AD161" s="4">
        <f>IF(SUM($S161:AC161)&gt;0,IF(AND(Q161=1,P161&lt;&gt;1),1,IF(AND(Q161=0,P161&lt;&gt;0),-1,0)),IF(AND(Q161=1,P161&lt;&gt;1),1,0))</f>
        <v>1</v>
      </c>
      <c r="AE161" s="4">
        <f>IF(SUM($S161:AD161)&gt;0,IF(AND(R161=1,Q161&lt;&gt;1),1,IF(AND(R161=0,Q161&lt;&gt;0),-1,0)),IF(AND(R161=1,Q161&lt;&gt;1),1,0))</f>
        <v>-1</v>
      </c>
      <c r="AF161" s="4">
        <f t="shared" si="130"/>
        <v>1</v>
      </c>
      <c r="AH161" s="4" t="str">
        <f t="shared" si="116"/>
        <v/>
      </c>
      <c r="AI161" s="4" t="str">
        <f t="shared" si="117"/>
        <v/>
      </c>
      <c r="AJ161" s="4" t="str">
        <f t="shared" si="118"/>
        <v/>
      </c>
      <c r="AK161" s="4" t="str">
        <f t="shared" si="119"/>
        <v/>
      </c>
      <c r="AL161" s="4" t="str">
        <f t="shared" si="120"/>
        <v/>
      </c>
      <c r="AM161" s="4" t="str">
        <f t="shared" si="121"/>
        <v/>
      </c>
      <c r="AN161" s="4" t="str">
        <f t="shared" si="122"/>
        <v/>
      </c>
      <c r="AO161" s="4" t="str">
        <f t="shared" si="123"/>
        <v/>
      </c>
      <c r="AP161" s="4" t="str">
        <f t="shared" si="124"/>
        <v/>
      </c>
      <c r="AQ161" s="4" t="str">
        <f t="shared" si="125"/>
        <v/>
      </c>
      <c r="AR161" s="4">
        <f t="shared" si="126"/>
        <v>1180701</v>
      </c>
      <c r="AS161" s="4">
        <f t="shared" si="127"/>
        <v>1190701</v>
      </c>
      <c r="AT161" s="4" t="str">
        <f t="shared" si="131"/>
        <v/>
      </c>
      <c r="AV161" s="4">
        <f>COUNT($AH161:AH161)</f>
        <v>0</v>
      </c>
      <c r="AW161" s="4">
        <f>COUNT($AH161:AI161)</f>
        <v>0</v>
      </c>
      <c r="AX161" s="4">
        <f>COUNT($AH161:AJ161)</f>
        <v>0</v>
      </c>
      <c r="AY161" s="4">
        <f>COUNT($AH161:AK161)</f>
        <v>0</v>
      </c>
      <c r="AZ161" s="4">
        <f>COUNT($AH161:AL161)</f>
        <v>0</v>
      </c>
      <c r="BA161" s="4">
        <f>COUNT($AH161:AM161)</f>
        <v>0</v>
      </c>
      <c r="BB161" s="4">
        <f>COUNT($AH161:AN161)</f>
        <v>0</v>
      </c>
      <c r="BC161" s="4">
        <f>COUNT($AH161:AO161)</f>
        <v>0</v>
      </c>
      <c r="BD161" s="4">
        <f>COUNT($AH161:AP161)</f>
        <v>0</v>
      </c>
      <c r="BE161" s="4">
        <f>COUNT($AH161:AQ161)</f>
        <v>0</v>
      </c>
      <c r="BF161" s="4">
        <f>COUNT($AH161:AR161)</f>
        <v>1</v>
      </c>
      <c r="BG161" s="4">
        <f>COUNT($AH161:AS161)</f>
        <v>2</v>
      </c>
      <c r="BH161" s="4">
        <f t="shared" ref="BH161:BH162" si="156">COUNT(AH161:AT161)</f>
        <v>2</v>
      </c>
      <c r="BJ161" s="4">
        <f>IFERROR(HLOOKUP(BJ$1,$AV161:$BG$178,ROWS($AV161:$AV$178),0),"")</f>
        <v>1180701</v>
      </c>
      <c r="BK161" s="4">
        <f>IFERROR(HLOOKUP(BK$1,$AV161:$BH$178,ROWS($AV161:$AV$178),0),"")</f>
        <v>1190701</v>
      </c>
      <c r="BL161" s="4" t="str">
        <f>IFERROR(HLOOKUP(BL$1,$AV161:$BG$178,ROWS($AV161:$AV$178),0),"")</f>
        <v/>
      </c>
      <c r="BM161" s="4" t="str">
        <f>IFERROR(HLOOKUP(BM$1,$AV161:$BH$178,ROWS($AV161:$AV$178),0),"")</f>
        <v/>
      </c>
      <c r="BN161" s="4" t="str">
        <f>IFERROR(HLOOKUP(BN$1,$AV161:$BG$178,ROWS($AV161:$AV$178),0),"")</f>
        <v/>
      </c>
      <c r="BO161" s="4" t="str">
        <f>IFERROR(HLOOKUP(BO$1,$AV161:$BH$178,ROWS($AV161:$AV$178),0),"")</f>
        <v/>
      </c>
      <c r="BT161" s="4" t="str">
        <f t="shared" si="133"/>
        <v>if(Name() == ~ALANKIT-BOM~) { includeOK = (DateNum() &gt;= 1180701 AND DateNum() &lt; 1190701); }</v>
      </c>
      <c r="CS161" t="s">
        <v>18705</v>
      </c>
    </row>
    <row r="162" spans="2:97" x14ac:dyDescent="0.45">
      <c r="B162" s="4" t="str">
        <f>[1]Backtest!$BT19</f>
        <v>eClerx Services Ltd.</v>
      </c>
      <c r="C162" s="4" t="str">
        <f>VLOOKUP(B162,Sheet3!$C$3:$G$7520,5,FALSE)</f>
        <v>ECLERX-BOM</v>
      </c>
      <c r="D162" s="4" t="str">
        <f t="shared" si="144"/>
        <v>ECLERX-BOM,</v>
      </c>
      <c r="F162" s="4" t="s">
        <v>18705</v>
      </c>
      <c r="G162" s="4">
        <f t="shared" si="145"/>
        <v>0</v>
      </c>
      <c r="H162" s="4">
        <f t="shared" si="146"/>
        <v>0</v>
      </c>
      <c r="I162" s="4">
        <f t="shared" si="147"/>
        <v>0</v>
      </c>
      <c r="J162" s="4">
        <f t="shared" si="148"/>
        <v>0</v>
      </c>
      <c r="K162" s="4">
        <f t="shared" si="149"/>
        <v>0</v>
      </c>
      <c r="L162" s="4">
        <f t="shared" si="150"/>
        <v>0</v>
      </c>
      <c r="M162" s="4">
        <f t="shared" si="151"/>
        <v>0</v>
      </c>
      <c r="N162" s="4">
        <f t="shared" si="152"/>
        <v>0</v>
      </c>
      <c r="O162" s="4">
        <f t="shared" si="153"/>
        <v>0</v>
      </c>
      <c r="P162" s="4">
        <f t="shared" si="154"/>
        <v>0</v>
      </c>
      <c r="Q162" s="4">
        <f t="shared" si="155"/>
        <v>1</v>
      </c>
      <c r="R162" s="4">
        <f t="shared" si="129"/>
        <v>1</v>
      </c>
      <c r="T162" s="4">
        <f>IF(SUM($S162:S162)&gt;0,IF(AND(G162=1,F162&lt;&gt;1),1,IF(AND(G162=0,F162&lt;&gt;0),-1,0)),IF(AND(G162=1,F162&lt;&gt;1),1,0))</f>
        <v>0</v>
      </c>
      <c r="U162" s="4">
        <f>IF(SUM($S162:T162)&gt;0,IF(AND(H162=1,G162&lt;&gt;1),1,IF(AND(H162=0,G162&lt;&gt;0),-1,0)),IF(AND(H162=1,G162&lt;&gt;1),1,0))</f>
        <v>0</v>
      </c>
      <c r="V162" s="4">
        <f>IF(SUM($S162:U162)&gt;0,IF(AND(I162=1,H162&lt;&gt;1),1,IF(AND(I162=0,H162&lt;&gt;0),-1,0)),IF(AND(I162=1,H162&lt;&gt;1),1,0))</f>
        <v>0</v>
      </c>
      <c r="W162" s="4">
        <f>IF(SUM($S162:V162)&gt;0,IF(AND(J162=1,I162&lt;&gt;1),1,IF(AND(J162=0,I162&lt;&gt;0),-1,0)),IF(AND(J162=1,I162&lt;&gt;1),1,0))</f>
        <v>0</v>
      </c>
      <c r="X162" s="4">
        <f>IF(SUM($S162:W162)&gt;0,IF(AND(K162=1,J162&lt;&gt;1),1,IF(AND(K162=0,J162&lt;&gt;0),-1,0)),IF(AND(K162=1,J162&lt;&gt;1),1,0))</f>
        <v>0</v>
      </c>
      <c r="Y162" s="4">
        <f>IF(SUM($S162:X162)&gt;0,IF(AND(L162=1,K162&lt;&gt;1),1,IF(AND(L162=0,K162&lt;&gt;0),-1,0)),IF(AND(L162=1,K162&lt;&gt;1),1,0))</f>
        <v>0</v>
      </c>
      <c r="Z162" s="4">
        <f>IF(SUM($S162:Y162)&gt;0,IF(AND(M162=1,L162&lt;&gt;1),1,IF(AND(M162=0,L162&lt;&gt;0),-1,0)),IF(AND(M162=1,L162&lt;&gt;1),1,0))</f>
        <v>0</v>
      </c>
      <c r="AA162" s="4">
        <f>IF(SUM($S162:Z162)&gt;0,IF(AND(N162=1,M162&lt;&gt;1),1,IF(AND(N162=0,M162&lt;&gt;0),-1,0)),IF(AND(N162=1,M162&lt;&gt;1),1,0))</f>
        <v>0</v>
      </c>
      <c r="AB162" s="4">
        <f>IF(SUM($S162:AA162)&gt;0,IF(AND(O162=1,N162&lt;&gt;1),1,IF(AND(O162=0,N162&lt;&gt;0),-1,0)),IF(AND(O162=1,N162&lt;&gt;1),1,0))</f>
        <v>0</v>
      </c>
      <c r="AC162" s="4">
        <f>IF(SUM($S162:AB162)&gt;0,IF(AND(P162=1,O162&lt;&gt;1),1,IF(AND(P162=0,O162&lt;&gt;0),-1,0)),IF(AND(P162=1,O162&lt;&gt;1),1,0))</f>
        <v>0</v>
      </c>
      <c r="AD162" s="4">
        <f>IF(SUM($S162:AC162)&gt;0,IF(AND(Q162=1,P162&lt;&gt;1),1,IF(AND(Q162=0,P162&lt;&gt;0),-1,0)),IF(AND(Q162=1,P162&lt;&gt;1),1,0))</f>
        <v>1</v>
      </c>
      <c r="AE162" s="4">
        <f>IF(SUM($S162:AD162)&gt;0,IF(AND(R162=1,Q162&lt;&gt;1),1,IF(AND(R162=0,Q162&lt;&gt;0),-1,0)),IF(AND(R162=1,Q162&lt;&gt;1),1,0))</f>
        <v>0</v>
      </c>
      <c r="AF162" s="4">
        <f t="shared" si="130"/>
        <v>1</v>
      </c>
      <c r="AH162" s="4" t="str">
        <f t="shared" si="116"/>
        <v/>
      </c>
      <c r="AI162" s="4" t="str">
        <f t="shared" si="117"/>
        <v/>
      </c>
      <c r="AJ162" s="4" t="str">
        <f t="shared" si="118"/>
        <v/>
      </c>
      <c r="AK162" s="4" t="str">
        <f t="shared" si="119"/>
        <v/>
      </c>
      <c r="AL162" s="4" t="str">
        <f t="shared" si="120"/>
        <v/>
      </c>
      <c r="AM162" s="4" t="str">
        <f t="shared" si="121"/>
        <v/>
      </c>
      <c r="AN162" s="4" t="str">
        <f t="shared" si="122"/>
        <v/>
      </c>
      <c r="AO162" s="4" t="str">
        <f t="shared" si="123"/>
        <v/>
      </c>
      <c r="AP162" s="4" t="str">
        <f t="shared" si="124"/>
        <v/>
      </c>
      <c r="AQ162" s="4" t="str">
        <f t="shared" si="125"/>
        <v/>
      </c>
      <c r="AR162" s="4">
        <f t="shared" si="126"/>
        <v>1180701</v>
      </c>
      <c r="AS162" s="4" t="str">
        <f t="shared" si="127"/>
        <v/>
      </c>
      <c r="AT162" s="4">
        <f t="shared" si="131"/>
        <v>1200701</v>
      </c>
      <c r="AV162" s="4">
        <f>COUNT($AH162:AH162)</f>
        <v>0</v>
      </c>
      <c r="AW162" s="4">
        <f>COUNT($AH162:AI162)</f>
        <v>0</v>
      </c>
      <c r="AX162" s="4">
        <f>COUNT($AH162:AJ162)</f>
        <v>0</v>
      </c>
      <c r="AY162" s="4">
        <f>COUNT($AH162:AK162)</f>
        <v>0</v>
      </c>
      <c r="AZ162" s="4">
        <f>COUNT($AH162:AL162)</f>
        <v>0</v>
      </c>
      <c r="BA162" s="4">
        <f>COUNT($AH162:AM162)</f>
        <v>0</v>
      </c>
      <c r="BB162" s="4">
        <f>COUNT($AH162:AN162)</f>
        <v>0</v>
      </c>
      <c r="BC162" s="4">
        <f>COUNT($AH162:AO162)</f>
        <v>0</v>
      </c>
      <c r="BD162" s="4">
        <f>COUNT($AH162:AP162)</f>
        <v>0</v>
      </c>
      <c r="BE162" s="4">
        <f>COUNT($AH162:AQ162)</f>
        <v>0</v>
      </c>
      <c r="BF162" s="4">
        <f>COUNT($AH162:AR162)</f>
        <v>1</v>
      </c>
      <c r="BG162" s="4">
        <f>COUNT($AH162:AS162)</f>
        <v>1</v>
      </c>
      <c r="BH162" s="4">
        <f t="shared" si="156"/>
        <v>2</v>
      </c>
      <c r="BJ162" s="4">
        <f>IFERROR(HLOOKUP(BJ$1,$AV162:$BG$178,ROWS($AV162:$AV$178),0),"")</f>
        <v>1180701</v>
      </c>
      <c r="BK162" s="4">
        <f>IFERROR(HLOOKUP(BK$1,$AV162:$BH$178,ROWS($AV162:$AV$178),0),"")</f>
        <v>1200701</v>
      </c>
      <c r="BL162" s="4" t="str">
        <f>IFERROR(HLOOKUP(BL$1,$AV162:$BG$178,ROWS($AV162:$AV$178),0),"")</f>
        <v/>
      </c>
      <c r="BM162" s="4" t="str">
        <f>IFERROR(HLOOKUP(BM$1,$AV162:$BH$178,ROWS($AV162:$AV$178),0),"")</f>
        <v/>
      </c>
      <c r="BN162" s="4" t="str">
        <f>IFERROR(HLOOKUP(BN$1,$AV162:$BG$178,ROWS($AV162:$AV$178),0),"")</f>
        <v/>
      </c>
      <c r="BO162" s="4" t="str">
        <f>IFERROR(HLOOKUP(BO$1,$AV162:$BH$178,ROWS($AV162:$AV$178),0),"")</f>
        <v/>
      </c>
      <c r="BT162" s="4" t="str">
        <f t="shared" si="133"/>
        <v>if(Name() == ~CIGNITI-BOM~) { includeOK = (DateNum() &gt;= 1180701 AND DateNum() &lt; 1200701); }</v>
      </c>
    </row>
    <row r="163" spans="2:97" x14ac:dyDescent="0.45">
      <c r="B163" s="4" t="str">
        <f>[1]Backtest!$BT20</f>
        <v>Jubilant FoodWorks Ltd.</v>
      </c>
      <c r="C163" s="4" t="str">
        <f>VLOOKUP(B163,Sheet3!$C$3:$G$7520,5,FALSE)</f>
        <v>JUBLFOOD-BOM</v>
      </c>
      <c r="D163" s="4" t="str">
        <f t="shared" si="144"/>
        <v>JUBLFOOD-BOM,</v>
      </c>
      <c r="F163" s="4" t="s">
        <v>21992</v>
      </c>
      <c r="G163" s="4">
        <f t="shared" ref="G163:G177" si="157">IFERROR(IF(VLOOKUP(F163,$C$3:$C$32,1,0)=F163,1,0),0)</f>
        <v>0</v>
      </c>
      <c r="H163" s="4">
        <f t="shared" ref="H163:H177" si="158">IFERROR(IF(VLOOKUP(F163,$C$34:$C$63,1,0)=F163,1,0),0)</f>
        <v>0</v>
      </c>
      <c r="I163" s="4">
        <f t="shared" ref="I163:I177" si="159">IFERROR(IF(VLOOKUP(F163,$C$65:$C$94,1,0)=F163,1,0),0)</f>
        <v>0</v>
      </c>
      <c r="J163" s="4">
        <f t="shared" ref="J163:J177" si="160">IFERROR(IF(VLOOKUP(F163,$C$96:$C$125,1,0)=F163,1,0),0)</f>
        <v>0</v>
      </c>
      <c r="K163" s="4">
        <f t="shared" ref="K163:K177" si="161">IFERROR(IF(VLOOKUP(F163,$C$127:$C$156,1,0)=F163,1,0),0)</f>
        <v>0</v>
      </c>
      <c r="L163" s="4">
        <f t="shared" ref="L163:L177" si="162">IFERROR(IF(VLOOKUP(F163,$C$158:$C$187,1,0)=F163,1,0),0)</f>
        <v>0</v>
      </c>
      <c r="M163" s="4">
        <f t="shared" ref="M163:M177" si="163">IFERROR(IF(VLOOKUP(F163,$C$189:$C$218,1,0)=F163,1,0),0)</f>
        <v>0</v>
      </c>
      <c r="N163" s="4">
        <f t="shared" ref="N163:N177" si="164">IFERROR(IF(VLOOKUP(F163,$C$220:$C$249,1,0)=F163,1,0),0)</f>
        <v>0</v>
      </c>
      <c r="O163" s="4">
        <f t="shared" ref="O163:O177" si="165">IFERROR(IF(VLOOKUP(F163,$C$251:$C$280,1,0)=F163,1,0),0)</f>
        <v>0</v>
      </c>
      <c r="P163" s="4">
        <f t="shared" ref="P163:P177" si="166">IFERROR(IF(VLOOKUP(F163,$C$282:$C$311,1,0)=F163,1,0),0)</f>
        <v>0</v>
      </c>
      <c r="Q163" s="4">
        <f t="shared" ref="Q163:Q177" si="167">IFERROR(IF(VLOOKUP(F163,$C$314:$C$343,1,0)=F163,1,0),0)</f>
        <v>0</v>
      </c>
      <c r="R163" s="4">
        <f t="shared" ref="R163:R177" si="168">IFERROR(IF(VLOOKUP(F163,$C$345:$C$374,1,0)=F163,1,0),0)</f>
        <v>1</v>
      </c>
      <c r="T163" s="4">
        <f>IF(SUM($S163:S163)&gt;0,IF(AND(G163=1,F163&lt;&gt;1),1,IF(AND(G163=0,F163&lt;&gt;0),-1,0)),IF(AND(G163=1,F163&lt;&gt;1),1,0))</f>
        <v>0</v>
      </c>
      <c r="U163" s="4">
        <f>IF(SUM($S163:T163)&gt;0,IF(AND(H163=1,G163&lt;&gt;1),1,IF(AND(H163=0,G163&lt;&gt;0),-1,0)),IF(AND(H163=1,G163&lt;&gt;1),1,0))</f>
        <v>0</v>
      </c>
      <c r="V163" s="4">
        <f>IF(SUM($S163:U163)&gt;0,IF(AND(I163=1,H163&lt;&gt;1),1,IF(AND(I163=0,H163&lt;&gt;0),-1,0)),IF(AND(I163=1,H163&lt;&gt;1),1,0))</f>
        <v>0</v>
      </c>
      <c r="W163" s="4">
        <f>IF(SUM($S163:V163)&gt;0,IF(AND(J163=1,I163&lt;&gt;1),1,IF(AND(J163=0,I163&lt;&gt;0),-1,0)),IF(AND(J163=1,I163&lt;&gt;1),1,0))</f>
        <v>0</v>
      </c>
      <c r="X163" s="4">
        <f>IF(SUM($S163:W163)&gt;0,IF(AND(K163=1,J163&lt;&gt;1),1,IF(AND(K163=0,J163&lt;&gt;0),-1,0)),IF(AND(K163=1,J163&lt;&gt;1),1,0))</f>
        <v>0</v>
      </c>
      <c r="Y163" s="4">
        <f>IF(SUM($S163:X163)&gt;0,IF(AND(L163=1,K163&lt;&gt;1),1,IF(AND(L163=0,K163&lt;&gt;0),-1,0)),IF(AND(L163=1,K163&lt;&gt;1),1,0))</f>
        <v>0</v>
      </c>
      <c r="Z163" s="4">
        <f>IF(SUM($S163:Y163)&gt;0,IF(AND(M163=1,L163&lt;&gt;1),1,IF(AND(M163=0,L163&lt;&gt;0),-1,0)),IF(AND(M163=1,L163&lt;&gt;1),1,0))</f>
        <v>0</v>
      </c>
      <c r="AA163" s="4">
        <f>IF(SUM($S163:Z163)&gt;0,IF(AND(N163=1,M163&lt;&gt;1),1,IF(AND(N163=0,M163&lt;&gt;0),-1,0)),IF(AND(N163=1,M163&lt;&gt;1),1,0))</f>
        <v>0</v>
      </c>
      <c r="AB163" s="4">
        <f>IF(SUM($S163:AA163)&gt;0,IF(AND(O163=1,N163&lt;&gt;1),1,IF(AND(O163=0,N163&lt;&gt;0),-1,0)),IF(AND(O163=1,N163&lt;&gt;1),1,0))</f>
        <v>0</v>
      </c>
      <c r="AC163" s="4">
        <f>IF(SUM($S163:AB163)&gt;0,IF(AND(P163=1,O163&lt;&gt;1),1,IF(AND(P163=0,O163&lt;&gt;0),-1,0)),IF(AND(P163=1,O163&lt;&gt;1),1,0))</f>
        <v>0</v>
      </c>
      <c r="AD163" s="4">
        <f>IF(SUM($S163:AC163)&gt;0,IF(AND(Q163=1,P163&lt;&gt;1),1,IF(AND(Q163=0,P163&lt;&gt;0),-1,0)),IF(AND(Q163=1,P163&lt;&gt;1),1,0))</f>
        <v>0</v>
      </c>
      <c r="AE163" s="4">
        <f>IF(SUM($S163:AD163)&gt;0,IF(AND(R163=1,Q163&lt;&gt;1),1,IF(AND(R163=0,Q163&lt;&gt;0),-1,0)),IF(AND(R163=1,Q163&lt;&gt;1),1,0))</f>
        <v>1</v>
      </c>
      <c r="AF163" s="4">
        <f t="shared" ref="AF163:AF177" si="169">COUNTIF(T163:AE163,1)</f>
        <v>1</v>
      </c>
      <c r="AG163" s="4"/>
      <c r="AH163" s="4" t="str">
        <f t="shared" ref="AH163:AH177" si="170">IF(T163&lt;&gt;0,T$178,"")</f>
        <v/>
      </c>
      <c r="AI163" s="4" t="str">
        <f t="shared" ref="AI163:AI177" si="171">IF(U163&lt;&gt;0,U$178,"")</f>
        <v/>
      </c>
      <c r="AJ163" s="4" t="str">
        <f t="shared" ref="AJ163:AJ177" si="172">IF(V163&lt;&gt;0,V$178,"")</f>
        <v/>
      </c>
      <c r="AK163" s="4" t="str">
        <f t="shared" ref="AK163:AK177" si="173">IF(W163&lt;&gt;0,W$178,"")</f>
        <v/>
      </c>
      <c r="AL163" s="4" t="str">
        <f t="shared" ref="AL163:AL177" si="174">IF(X163&lt;&gt;0,X$178,"")</f>
        <v/>
      </c>
      <c r="AM163" s="4" t="str">
        <f t="shared" ref="AM163:AM177" si="175">IF(Y163&lt;&gt;0,Y$178,"")</f>
        <v/>
      </c>
      <c r="AN163" s="4" t="str">
        <f t="shared" ref="AN163:AN177" si="176">IF(Z163&lt;&gt;0,Z$178,"")</f>
        <v/>
      </c>
      <c r="AO163" s="4" t="str">
        <f t="shared" ref="AO163:AO177" si="177">IF(AA163&lt;&gt;0,AA$178,"")</f>
        <v/>
      </c>
      <c r="AP163" s="4" t="str">
        <f t="shared" ref="AP163:AP177" si="178">IF(AB163&lt;&gt;0,AB$178,"")</f>
        <v/>
      </c>
      <c r="AQ163" s="4" t="str">
        <f t="shared" ref="AQ163:AQ177" si="179">IF(AC163&lt;&gt;0,AC$178,"")</f>
        <v/>
      </c>
      <c r="AR163" s="4" t="str">
        <f t="shared" ref="AR163:AR177" si="180">IF(AD163&lt;&gt;0,AD$178,"")</f>
        <v/>
      </c>
      <c r="AS163" s="4">
        <f t="shared" ref="AS163:AS177" si="181">IF(AE163&lt;&gt;0,AE$178,"")</f>
        <v>1190701</v>
      </c>
      <c r="AT163" s="4">
        <f t="shared" ref="AT163:AT177" si="182">IF(OR(COUNT(AH163:AS163)=1,COUNT(AH163:AS163)=3,COUNT(AH163:AS163)=5),1200701,"")</f>
        <v>1200701</v>
      </c>
      <c r="AU163" s="4"/>
      <c r="AV163" s="4">
        <f>COUNT($AH163:AH163)</f>
        <v>0</v>
      </c>
      <c r="AW163" s="4">
        <f>COUNT($AH163:AI163)</f>
        <v>0</v>
      </c>
      <c r="AX163" s="4">
        <f>COUNT($AH163:AJ163)</f>
        <v>0</v>
      </c>
      <c r="AY163" s="4">
        <f>COUNT($AH163:AK163)</f>
        <v>0</v>
      </c>
      <c r="AZ163" s="4">
        <f>COUNT($AH163:AL163)</f>
        <v>0</v>
      </c>
      <c r="BA163" s="4">
        <f>COUNT($AH163:AM163)</f>
        <v>0</v>
      </c>
      <c r="BB163" s="4">
        <f>COUNT($AH163:AN163)</f>
        <v>0</v>
      </c>
      <c r="BC163" s="4">
        <f>COUNT($AH163:AO163)</f>
        <v>0</v>
      </c>
      <c r="BD163" s="4">
        <f>COUNT($AH163:AP163)</f>
        <v>0</v>
      </c>
      <c r="BE163" s="4">
        <f>COUNT($AH163:AQ163)</f>
        <v>0</v>
      </c>
      <c r="BF163" s="4">
        <f>COUNT($AH163:AR163)</f>
        <v>0</v>
      </c>
      <c r="BG163" s="4">
        <f>COUNT($AH163:AS163)</f>
        <v>1</v>
      </c>
      <c r="BH163" s="4">
        <f t="shared" ref="BH163:BH177" si="183">COUNT(AH163:AT163)</f>
        <v>2</v>
      </c>
      <c r="BJ163" s="4">
        <f>IFERROR(HLOOKUP(BJ$1,$AV163:$BG$178,ROWS($AV163:$AV$178),0),"")</f>
        <v>1190701</v>
      </c>
      <c r="BK163" s="4">
        <f>IFERROR(HLOOKUP(BK$1,$AV163:$BH$178,ROWS($AV163:$AV$178),0),"")</f>
        <v>1200701</v>
      </c>
      <c r="BL163" s="4" t="str">
        <f>IFERROR(HLOOKUP(BL$1,$AV163:$BG$178,ROWS($AV163:$AV$178),0),"")</f>
        <v/>
      </c>
      <c r="BM163" s="4" t="str">
        <f>IFERROR(HLOOKUP(BM$1,$AV163:$BH$178,ROWS($AV163:$AV$178),0),"")</f>
        <v/>
      </c>
      <c r="BN163" s="4" t="str">
        <f>IFERROR(HLOOKUP(BN$1,$AV163:$BG$178,ROWS($AV163:$AV$178),0),"")</f>
        <v/>
      </c>
      <c r="BO163" s="4" t="str">
        <f>IFERROR(HLOOKUP(BO$1,$AV163:$BH$178,ROWS($AV163:$AV$178),0),"")</f>
        <v/>
      </c>
      <c r="BT163" s="4" t="str">
        <f t="shared" si="133"/>
        <v>if(Name() == ~SADHNANIQ-BOM~) { includeOK = (DateNum() &gt;= 1190701 AND DateNum() &lt; 1200701); }</v>
      </c>
    </row>
    <row r="164" spans="2:97" x14ac:dyDescent="0.45">
      <c r="B164" s="4" t="str">
        <f>[1]Backtest!$BT21</f>
        <v>Britannia Industries Ltd.</v>
      </c>
      <c r="C164" s="4" t="str">
        <f>VLOOKUP(B164,Sheet3!$C$3:$G$7520,5,FALSE)</f>
        <v>BRITANNIA-BOM</v>
      </c>
      <c r="D164" s="4" t="str">
        <f t="shared" si="144"/>
        <v>BRITANNIA-BOM,</v>
      </c>
      <c r="F164" s="4" t="s">
        <v>23740</v>
      </c>
      <c r="G164" s="4">
        <f t="shared" si="157"/>
        <v>0</v>
      </c>
      <c r="H164" s="4">
        <f t="shared" si="158"/>
        <v>0</v>
      </c>
      <c r="I164" s="4">
        <f t="shared" si="159"/>
        <v>0</v>
      </c>
      <c r="J164" s="4">
        <f t="shared" si="160"/>
        <v>0</v>
      </c>
      <c r="K164" s="4">
        <f t="shared" si="161"/>
        <v>0</v>
      </c>
      <c r="L164" s="4">
        <f t="shared" si="162"/>
        <v>0</v>
      </c>
      <c r="M164" s="4">
        <f t="shared" si="163"/>
        <v>0</v>
      </c>
      <c r="N164" s="4">
        <f t="shared" si="164"/>
        <v>0</v>
      </c>
      <c r="O164" s="4">
        <f t="shared" si="165"/>
        <v>0</v>
      </c>
      <c r="P164" s="4">
        <f t="shared" si="166"/>
        <v>0</v>
      </c>
      <c r="Q164" s="4">
        <f t="shared" si="167"/>
        <v>0</v>
      </c>
      <c r="R164" s="4">
        <f t="shared" si="168"/>
        <v>1</v>
      </c>
      <c r="T164" s="4">
        <f>IF(SUM($S164:S164)&gt;0,IF(AND(G164=1,F164&lt;&gt;1),1,IF(AND(G164=0,F164&lt;&gt;0),-1,0)),IF(AND(G164=1,F164&lt;&gt;1),1,0))</f>
        <v>0</v>
      </c>
      <c r="U164" s="4">
        <f>IF(SUM($S164:T164)&gt;0,IF(AND(H164=1,G164&lt;&gt;1),1,IF(AND(H164=0,G164&lt;&gt;0),-1,0)),IF(AND(H164=1,G164&lt;&gt;1),1,0))</f>
        <v>0</v>
      </c>
      <c r="V164" s="4">
        <f>IF(SUM($S164:U164)&gt;0,IF(AND(I164=1,H164&lt;&gt;1),1,IF(AND(I164=0,H164&lt;&gt;0),-1,0)),IF(AND(I164=1,H164&lt;&gt;1),1,0))</f>
        <v>0</v>
      </c>
      <c r="W164" s="4">
        <f>IF(SUM($S164:V164)&gt;0,IF(AND(J164=1,I164&lt;&gt;1),1,IF(AND(J164=0,I164&lt;&gt;0),-1,0)),IF(AND(J164=1,I164&lt;&gt;1),1,0))</f>
        <v>0</v>
      </c>
      <c r="X164" s="4">
        <f>IF(SUM($S164:W164)&gt;0,IF(AND(K164=1,J164&lt;&gt;1),1,IF(AND(K164=0,J164&lt;&gt;0),-1,0)),IF(AND(K164=1,J164&lt;&gt;1),1,0))</f>
        <v>0</v>
      </c>
      <c r="Y164" s="4">
        <f>IF(SUM($S164:X164)&gt;0,IF(AND(L164=1,K164&lt;&gt;1),1,IF(AND(L164=0,K164&lt;&gt;0),-1,0)),IF(AND(L164=1,K164&lt;&gt;1),1,0))</f>
        <v>0</v>
      </c>
      <c r="Z164" s="4">
        <f>IF(SUM($S164:Y164)&gt;0,IF(AND(M164=1,L164&lt;&gt;1),1,IF(AND(M164=0,L164&lt;&gt;0),-1,0)),IF(AND(M164=1,L164&lt;&gt;1),1,0))</f>
        <v>0</v>
      </c>
      <c r="AA164" s="4">
        <f>IF(SUM($S164:Z164)&gt;0,IF(AND(N164=1,M164&lt;&gt;1),1,IF(AND(N164=0,M164&lt;&gt;0),-1,0)),IF(AND(N164=1,M164&lt;&gt;1),1,0))</f>
        <v>0</v>
      </c>
      <c r="AB164" s="4">
        <f>IF(SUM($S164:AA164)&gt;0,IF(AND(O164=1,N164&lt;&gt;1),1,IF(AND(O164=0,N164&lt;&gt;0),-1,0)),IF(AND(O164=1,N164&lt;&gt;1),1,0))</f>
        <v>0</v>
      </c>
      <c r="AC164" s="4">
        <f>IF(SUM($S164:AB164)&gt;0,IF(AND(P164=1,O164&lt;&gt;1),1,IF(AND(P164=0,O164&lt;&gt;0),-1,0)),IF(AND(P164=1,O164&lt;&gt;1),1,0))</f>
        <v>0</v>
      </c>
      <c r="AD164" s="4">
        <f>IF(SUM($S164:AC164)&gt;0,IF(AND(Q164=1,P164&lt;&gt;1),1,IF(AND(Q164=0,P164&lt;&gt;0),-1,0)),IF(AND(Q164=1,P164&lt;&gt;1),1,0))</f>
        <v>0</v>
      </c>
      <c r="AE164" s="4">
        <f>IF(SUM($S164:AD164)&gt;0,IF(AND(R164=1,Q164&lt;&gt;1),1,IF(AND(R164=0,Q164&lt;&gt;0),-1,0)),IF(AND(R164=1,Q164&lt;&gt;1),1,0))</f>
        <v>1</v>
      </c>
      <c r="AF164" s="4">
        <f t="shared" si="169"/>
        <v>1</v>
      </c>
      <c r="AG164" s="4"/>
      <c r="AH164" s="4" t="str">
        <f t="shared" si="170"/>
        <v/>
      </c>
      <c r="AI164" s="4" t="str">
        <f t="shared" si="171"/>
        <v/>
      </c>
      <c r="AJ164" s="4" t="str">
        <f t="shared" si="172"/>
        <v/>
      </c>
      <c r="AK164" s="4" t="str">
        <f t="shared" si="173"/>
        <v/>
      </c>
      <c r="AL164" s="4" t="str">
        <f t="shared" si="174"/>
        <v/>
      </c>
      <c r="AM164" s="4" t="str">
        <f t="shared" si="175"/>
        <v/>
      </c>
      <c r="AN164" s="4" t="str">
        <f t="shared" si="176"/>
        <v/>
      </c>
      <c r="AO164" s="4" t="str">
        <f t="shared" si="177"/>
        <v/>
      </c>
      <c r="AP164" s="4" t="str">
        <f t="shared" si="178"/>
        <v/>
      </c>
      <c r="AQ164" s="4" t="str">
        <f t="shared" si="179"/>
        <v/>
      </c>
      <c r="AR164" s="4" t="str">
        <f t="shared" si="180"/>
        <v/>
      </c>
      <c r="AS164" s="4">
        <f t="shared" si="181"/>
        <v>1190701</v>
      </c>
      <c r="AT164" s="4">
        <f t="shared" si="182"/>
        <v>1200701</v>
      </c>
      <c r="AU164" s="4"/>
      <c r="AV164" s="4">
        <f>COUNT($AH164:AH164)</f>
        <v>0</v>
      </c>
      <c r="AW164" s="4">
        <f>COUNT($AH164:AI164)</f>
        <v>0</v>
      </c>
      <c r="AX164" s="4">
        <f>COUNT($AH164:AJ164)</f>
        <v>0</v>
      </c>
      <c r="AY164" s="4">
        <f>COUNT($AH164:AK164)</f>
        <v>0</v>
      </c>
      <c r="AZ164" s="4">
        <f>COUNT($AH164:AL164)</f>
        <v>0</v>
      </c>
      <c r="BA164" s="4">
        <f>COUNT($AH164:AM164)</f>
        <v>0</v>
      </c>
      <c r="BB164" s="4">
        <f>COUNT($AH164:AN164)</f>
        <v>0</v>
      </c>
      <c r="BC164" s="4">
        <f>COUNT($AH164:AO164)</f>
        <v>0</v>
      </c>
      <c r="BD164" s="4">
        <f>COUNT($AH164:AP164)</f>
        <v>0</v>
      </c>
      <c r="BE164" s="4">
        <f>COUNT($AH164:AQ164)</f>
        <v>0</v>
      </c>
      <c r="BF164" s="4">
        <f>COUNT($AH164:AR164)</f>
        <v>0</v>
      </c>
      <c r="BG164" s="4">
        <f>COUNT($AH164:AS164)</f>
        <v>1</v>
      </c>
      <c r="BH164" s="4">
        <f t="shared" si="183"/>
        <v>2</v>
      </c>
      <c r="BJ164" s="4">
        <f>IFERROR(HLOOKUP(BJ$1,$AV164:$BG$178,ROWS($AV164:$AV$178),0),"")</f>
        <v>1190701</v>
      </c>
      <c r="BK164" s="4">
        <f>IFERROR(HLOOKUP(BK$1,$AV164:$BH$178,ROWS($AV164:$AV$178),0),"")</f>
        <v>1200701</v>
      </c>
      <c r="BL164" s="4" t="str">
        <f>IFERROR(HLOOKUP(BL$1,$AV164:$BG$178,ROWS($AV164:$AV$178),0),"")</f>
        <v/>
      </c>
      <c r="BM164" s="4" t="str">
        <f>IFERROR(HLOOKUP(BM$1,$AV164:$BH$178,ROWS($AV164:$AV$178),0),"")</f>
        <v/>
      </c>
      <c r="BN164" s="4" t="str">
        <f>IFERROR(HLOOKUP(BN$1,$AV164:$BG$178,ROWS($AV164:$AV$178),0),"")</f>
        <v/>
      </c>
      <c r="BO164" s="4" t="str">
        <f>IFERROR(HLOOKUP(BO$1,$AV164:$BH$178,ROWS($AV164:$AV$178),0),"")</f>
        <v/>
      </c>
      <c r="BT164" s="4" t="str">
        <f t="shared" si="133"/>
        <v>if(Name() == ~ISEC-BOM~) { includeOK = (DateNum() &gt;= 1190701 AND DateNum() &lt; 1200701); }</v>
      </c>
    </row>
    <row r="165" spans="2:97" x14ac:dyDescent="0.45">
      <c r="B165" s="4" t="str">
        <f>[1]Backtest!$BT22</f>
        <v>Geometric Ltd. - (Amalgamated)</v>
      </c>
      <c r="C165" s="4" t="str">
        <f>VLOOKUP(B165,Sheet3!$C$3:$G$7520,5,FALSE)</f>
        <v>GEOMETRIC-BOM</v>
      </c>
      <c r="D165" s="4" t="str">
        <f t="shared" si="144"/>
        <v>GEOMETRIC-BOM,</v>
      </c>
      <c r="F165" s="4" t="s">
        <v>23743</v>
      </c>
      <c r="G165" s="4">
        <f t="shared" si="157"/>
        <v>0</v>
      </c>
      <c r="H165" s="4">
        <f t="shared" si="158"/>
        <v>0</v>
      </c>
      <c r="I165" s="4">
        <f t="shared" si="159"/>
        <v>0</v>
      </c>
      <c r="J165" s="4">
        <f t="shared" si="160"/>
        <v>0</v>
      </c>
      <c r="K165" s="4">
        <f t="shared" si="161"/>
        <v>0</v>
      </c>
      <c r="L165" s="4">
        <f t="shared" si="162"/>
        <v>0</v>
      </c>
      <c r="M165" s="4">
        <f t="shared" si="163"/>
        <v>0</v>
      </c>
      <c r="N165" s="4">
        <f t="shared" si="164"/>
        <v>0</v>
      </c>
      <c r="O165" s="4">
        <f t="shared" si="165"/>
        <v>0</v>
      </c>
      <c r="P165" s="4">
        <f t="shared" si="166"/>
        <v>0</v>
      </c>
      <c r="Q165" s="4">
        <f t="shared" si="167"/>
        <v>0</v>
      </c>
      <c r="R165" s="4">
        <f t="shared" si="168"/>
        <v>1</v>
      </c>
      <c r="T165" s="4">
        <f>IF(SUM($S165:S165)&gt;0,IF(AND(G165=1,F165&lt;&gt;1),1,IF(AND(G165=0,F165&lt;&gt;0),-1,0)),IF(AND(G165=1,F165&lt;&gt;1),1,0))</f>
        <v>0</v>
      </c>
      <c r="U165" s="4">
        <f>IF(SUM($S165:T165)&gt;0,IF(AND(H165=1,G165&lt;&gt;1),1,IF(AND(H165=0,G165&lt;&gt;0),-1,0)),IF(AND(H165=1,G165&lt;&gt;1),1,0))</f>
        <v>0</v>
      </c>
      <c r="V165" s="4">
        <f>IF(SUM($S165:U165)&gt;0,IF(AND(I165=1,H165&lt;&gt;1),1,IF(AND(I165=0,H165&lt;&gt;0),-1,0)),IF(AND(I165=1,H165&lt;&gt;1),1,0))</f>
        <v>0</v>
      </c>
      <c r="W165" s="4">
        <f>IF(SUM($S165:V165)&gt;0,IF(AND(J165=1,I165&lt;&gt;1),1,IF(AND(J165=0,I165&lt;&gt;0),-1,0)),IF(AND(J165=1,I165&lt;&gt;1),1,0))</f>
        <v>0</v>
      </c>
      <c r="X165" s="4">
        <f>IF(SUM($S165:W165)&gt;0,IF(AND(K165=1,J165&lt;&gt;1),1,IF(AND(K165=0,J165&lt;&gt;0),-1,0)),IF(AND(K165=1,J165&lt;&gt;1),1,0))</f>
        <v>0</v>
      </c>
      <c r="Y165" s="4">
        <f>IF(SUM($S165:X165)&gt;0,IF(AND(L165=1,K165&lt;&gt;1),1,IF(AND(L165=0,K165&lt;&gt;0),-1,0)),IF(AND(L165=1,K165&lt;&gt;1),1,0))</f>
        <v>0</v>
      </c>
      <c r="Z165" s="4">
        <f>IF(SUM($S165:Y165)&gt;0,IF(AND(M165=1,L165&lt;&gt;1),1,IF(AND(M165=0,L165&lt;&gt;0),-1,0)),IF(AND(M165=1,L165&lt;&gt;1),1,0))</f>
        <v>0</v>
      </c>
      <c r="AA165" s="4">
        <f>IF(SUM($S165:Z165)&gt;0,IF(AND(N165=1,M165&lt;&gt;1),1,IF(AND(N165=0,M165&lt;&gt;0),-1,0)),IF(AND(N165=1,M165&lt;&gt;1),1,0))</f>
        <v>0</v>
      </c>
      <c r="AB165" s="4">
        <f>IF(SUM($S165:AA165)&gt;0,IF(AND(O165=1,N165&lt;&gt;1),1,IF(AND(O165=0,N165&lt;&gt;0),-1,0)),IF(AND(O165=1,N165&lt;&gt;1),1,0))</f>
        <v>0</v>
      </c>
      <c r="AC165" s="4">
        <f>IF(SUM($S165:AB165)&gt;0,IF(AND(P165=1,O165&lt;&gt;1),1,IF(AND(P165=0,O165&lt;&gt;0),-1,0)),IF(AND(P165=1,O165&lt;&gt;1),1,0))</f>
        <v>0</v>
      </c>
      <c r="AD165" s="4">
        <f>IF(SUM($S165:AC165)&gt;0,IF(AND(Q165=1,P165&lt;&gt;1),1,IF(AND(Q165=0,P165&lt;&gt;0),-1,0)),IF(AND(Q165=1,P165&lt;&gt;1),1,0))</f>
        <v>0</v>
      </c>
      <c r="AE165" s="4">
        <f>IF(SUM($S165:AD165)&gt;0,IF(AND(R165=1,Q165&lt;&gt;1),1,IF(AND(R165=0,Q165&lt;&gt;0),-1,0)),IF(AND(R165=1,Q165&lt;&gt;1),1,0))</f>
        <v>1</v>
      </c>
      <c r="AF165" s="4">
        <f t="shared" si="169"/>
        <v>1</v>
      </c>
      <c r="AG165" s="4"/>
      <c r="AH165" s="4" t="str">
        <f t="shared" si="170"/>
        <v/>
      </c>
      <c r="AI165" s="4" t="str">
        <f t="shared" si="171"/>
        <v/>
      </c>
      <c r="AJ165" s="4" t="str">
        <f t="shared" si="172"/>
        <v/>
      </c>
      <c r="AK165" s="4" t="str">
        <f t="shared" si="173"/>
        <v/>
      </c>
      <c r="AL165" s="4" t="str">
        <f t="shared" si="174"/>
        <v/>
      </c>
      <c r="AM165" s="4" t="str">
        <f t="shared" si="175"/>
        <v/>
      </c>
      <c r="AN165" s="4" t="str">
        <f t="shared" si="176"/>
        <v/>
      </c>
      <c r="AO165" s="4" t="str">
        <f t="shared" si="177"/>
        <v/>
      </c>
      <c r="AP165" s="4" t="str">
        <f t="shared" si="178"/>
        <v/>
      </c>
      <c r="AQ165" s="4" t="str">
        <f t="shared" si="179"/>
        <v/>
      </c>
      <c r="AR165" s="4" t="str">
        <f t="shared" si="180"/>
        <v/>
      </c>
      <c r="AS165" s="4">
        <f t="shared" si="181"/>
        <v>1190701</v>
      </c>
      <c r="AT165" s="4">
        <f t="shared" si="182"/>
        <v>1200701</v>
      </c>
      <c r="AU165" s="4"/>
      <c r="AV165" s="4">
        <f>COUNT($AH165:AH165)</f>
        <v>0</v>
      </c>
      <c r="AW165" s="4">
        <f>COUNT($AH165:AI165)</f>
        <v>0</v>
      </c>
      <c r="AX165" s="4">
        <f>COUNT($AH165:AJ165)</f>
        <v>0</v>
      </c>
      <c r="AY165" s="4">
        <f>COUNT($AH165:AK165)</f>
        <v>0</v>
      </c>
      <c r="AZ165" s="4">
        <f>COUNT($AH165:AL165)</f>
        <v>0</v>
      </c>
      <c r="BA165" s="4">
        <f>COUNT($AH165:AM165)</f>
        <v>0</v>
      </c>
      <c r="BB165" s="4">
        <f>COUNT($AH165:AN165)</f>
        <v>0</v>
      </c>
      <c r="BC165" s="4">
        <f>COUNT($AH165:AO165)</f>
        <v>0</v>
      </c>
      <c r="BD165" s="4">
        <f>COUNT($AH165:AP165)</f>
        <v>0</v>
      </c>
      <c r="BE165" s="4">
        <f>COUNT($AH165:AQ165)</f>
        <v>0</v>
      </c>
      <c r="BF165" s="4">
        <f>COUNT($AH165:AR165)</f>
        <v>0</v>
      </c>
      <c r="BG165" s="4">
        <f>COUNT($AH165:AS165)</f>
        <v>1</v>
      </c>
      <c r="BH165" s="4">
        <f t="shared" si="183"/>
        <v>2</v>
      </c>
      <c r="BJ165" s="4">
        <f>IFERROR(HLOOKUP(BJ$1,$AV165:$BG$178,ROWS($AV165:$AV$178),0),"")</f>
        <v>1190701</v>
      </c>
      <c r="BK165" s="4">
        <f>IFERROR(HLOOKUP(BK$1,$AV165:$BH$178,ROWS($AV165:$AV$178),0),"")</f>
        <v>1200701</v>
      </c>
      <c r="BL165" s="4" t="str">
        <f>IFERROR(HLOOKUP(BL$1,$AV165:$BG$178,ROWS($AV165:$AV$178),0),"")</f>
        <v/>
      </c>
      <c r="BM165" s="4" t="str">
        <f>IFERROR(HLOOKUP(BM$1,$AV165:$BH$178,ROWS($AV165:$AV$178),0),"")</f>
        <v/>
      </c>
      <c r="BN165" s="4" t="str">
        <f>IFERROR(HLOOKUP(BN$1,$AV165:$BG$178,ROWS($AV165:$AV$178),0),"")</f>
        <v/>
      </c>
      <c r="BO165" s="4" t="str">
        <f>IFERROR(HLOOKUP(BO$1,$AV165:$BH$178,ROWS($AV165:$AV$178),0),"")</f>
        <v/>
      </c>
      <c r="BT165" s="4" t="str">
        <f t="shared" si="133"/>
        <v>if(Name() == ~BAJAJCON-BOM~) { includeOK = (DateNum() &gt;= 1190701 AND DateNum() &lt; 1200701); }</v>
      </c>
    </row>
    <row r="166" spans="2:97" x14ac:dyDescent="0.45">
      <c r="B166" s="4" t="str">
        <f>[1]Backtest!$BT23</f>
        <v>Emami Ltd.</v>
      </c>
      <c r="C166" s="4" t="str">
        <f>VLOOKUP(B166,Sheet3!$C$3:$G$7520,5,FALSE)</f>
        <v>EMAMILTD-BOM</v>
      </c>
      <c r="D166" s="4" t="str">
        <f t="shared" si="144"/>
        <v>EMAMILTD-BOM,</v>
      </c>
      <c r="F166" s="4" t="s">
        <v>20009</v>
      </c>
      <c r="G166" s="4">
        <f t="shared" si="157"/>
        <v>0</v>
      </c>
      <c r="H166" s="4">
        <f t="shared" si="158"/>
        <v>0</v>
      </c>
      <c r="I166" s="4">
        <f t="shared" si="159"/>
        <v>0</v>
      </c>
      <c r="J166" s="4">
        <f t="shared" si="160"/>
        <v>0</v>
      </c>
      <c r="K166" s="4">
        <f t="shared" si="161"/>
        <v>0</v>
      </c>
      <c r="L166" s="4">
        <f t="shared" si="162"/>
        <v>0</v>
      </c>
      <c r="M166" s="4">
        <f t="shared" si="163"/>
        <v>0</v>
      </c>
      <c r="N166" s="4">
        <f t="shared" si="164"/>
        <v>0</v>
      </c>
      <c r="O166" s="4">
        <f t="shared" si="165"/>
        <v>0</v>
      </c>
      <c r="P166" s="4">
        <f t="shared" si="166"/>
        <v>0</v>
      </c>
      <c r="Q166" s="4">
        <f t="shared" si="167"/>
        <v>0</v>
      </c>
      <c r="R166" s="4">
        <f t="shared" si="168"/>
        <v>1</v>
      </c>
      <c r="T166" s="4">
        <f>IF(SUM($S166:S166)&gt;0,IF(AND(G166=1,F166&lt;&gt;1),1,IF(AND(G166=0,F166&lt;&gt;0),-1,0)),IF(AND(G166=1,F166&lt;&gt;1),1,0))</f>
        <v>0</v>
      </c>
      <c r="U166" s="4">
        <f>IF(SUM($S166:T166)&gt;0,IF(AND(H166=1,G166&lt;&gt;1),1,IF(AND(H166=0,G166&lt;&gt;0),-1,0)),IF(AND(H166=1,G166&lt;&gt;1),1,0))</f>
        <v>0</v>
      </c>
      <c r="V166" s="4">
        <f>IF(SUM($S166:U166)&gt;0,IF(AND(I166=1,H166&lt;&gt;1),1,IF(AND(I166=0,H166&lt;&gt;0),-1,0)),IF(AND(I166=1,H166&lt;&gt;1),1,0))</f>
        <v>0</v>
      </c>
      <c r="W166" s="4">
        <f>IF(SUM($S166:V166)&gt;0,IF(AND(J166=1,I166&lt;&gt;1),1,IF(AND(J166=0,I166&lt;&gt;0),-1,0)),IF(AND(J166=1,I166&lt;&gt;1),1,0))</f>
        <v>0</v>
      </c>
      <c r="X166" s="4">
        <f>IF(SUM($S166:W166)&gt;0,IF(AND(K166=1,J166&lt;&gt;1),1,IF(AND(K166=0,J166&lt;&gt;0),-1,0)),IF(AND(K166=1,J166&lt;&gt;1),1,0))</f>
        <v>0</v>
      </c>
      <c r="Y166" s="4">
        <f>IF(SUM($S166:X166)&gt;0,IF(AND(L166=1,K166&lt;&gt;1),1,IF(AND(L166=0,K166&lt;&gt;0),-1,0)),IF(AND(L166=1,K166&lt;&gt;1),1,0))</f>
        <v>0</v>
      </c>
      <c r="Z166" s="4">
        <f>IF(SUM($S166:Y166)&gt;0,IF(AND(M166=1,L166&lt;&gt;1),1,IF(AND(M166=0,L166&lt;&gt;0),-1,0)),IF(AND(M166=1,L166&lt;&gt;1),1,0))</f>
        <v>0</v>
      </c>
      <c r="AA166" s="4">
        <f>IF(SUM($S166:Z166)&gt;0,IF(AND(N166=1,M166&lt;&gt;1),1,IF(AND(N166=0,M166&lt;&gt;0),-1,0)),IF(AND(N166=1,M166&lt;&gt;1),1,0))</f>
        <v>0</v>
      </c>
      <c r="AB166" s="4">
        <f>IF(SUM($S166:AA166)&gt;0,IF(AND(O166=1,N166&lt;&gt;1),1,IF(AND(O166=0,N166&lt;&gt;0),-1,0)),IF(AND(O166=1,N166&lt;&gt;1),1,0))</f>
        <v>0</v>
      </c>
      <c r="AC166" s="4">
        <f>IF(SUM($S166:AB166)&gt;0,IF(AND(P166=1,O166&lt;&gt;1),1,IF(AND(P166=0,O166&lt;&gt;0),-1,0)),IF(AND(P166=1,O166&lt;&gt;1),1,0))</f>
        <v>0</v>
      </c>
      <c r="AD166" s="4">
        <f>IF(SUM($S166:AC166)&gt;0,IF(AND(Q166=1,P166&lt;&gt;1),1,IF(AND(Q166=0,P166&lt;&gt;0),-1,0)),IF(AND(Q166=1,P166&lt;&gt;1),1,0))</f>
        <v>0</v>
      </c>
      <c r="AE166" s="4">
        <f>IF(SUM($S166:AD166)&gt;0,IF(AND(R166=1,Q166&lt;&gt;1),1,IF(AND(R166=0,Q166&lt;&gt;0),-1,0)),IF(AND(R166=1,Q166&lt;&gt;1),1,0))</f>
        <v>1</v>
      </c>
      <c r="AF166" s="4">
        <f t="shared" si="169"/>
        <v>1</v>
      </c>
      <c r="AG166" s="4"/>
      <c r="AH166" s="4" t="str">
        <f t="shared" si="170"/>
        <v/>
      </c>
      <c r="AI166" s="4" t="str">
        <f t="shared" si="171"/>
        <v/>
      </c>
      <c r="AJ166" s="4" t="str">
        <f t="shared" si="172"/>
        <v/>
      </c>
      <c r="AK166" s="4" t="str">
        <f t="shared" si="173"/>
        <v/>
      </c>
      <c r="AL166" s="4" t="str">
        <f t="shared" si="174"/>
        <v/>
      </c>
      <c r="AM166" s="4" t="str">
        <f t="shared" si="175"/>
        <v/>
      </c>
      <c r="AN166" s="4" t="str">
        <f t="shared" si="176"/>
        <v/>
      </c>
      <c r="AO166" s="4" t="str">
        <f t="shared" si="177"/>
        <v/>
      </c>
      <c r="AP166" s="4" t="str">
        <f t="shared" si="178"/>
        <v/>
      </c>
      <c r="AQ166" s="4" t="str">
        <f t="shared" si="179"/>
        <v/>
      </c>
      <c r="AR166" s="4" t="str">
        <f t="shared" si="180"/>
        <v/>
      </c>
      <c r="AS166" s="4">
        <f t="shared" si="181"/>
        <v>1190701</v>
      </c>
      <c r="AT166" s="4">
        <f t="shared" si="182"/>
        <v>1200701</v>
      </c>
      <c r="AU166" s="4"/>
      <c r="AV166" s="4">
        <f>COUNT($AH166:AH166)</f>
        <v>0</v>
      </c>
      <c r="AW166" s="4">
        <f>COUNT($AH166:AI166)</f>
        <v>0</v>
      </c>
      <c r="AX166" s="4">
        <f>COUNT($AH166:AJ166)</f>
        <v>0</v>
      </c>
      <c r="AY166" s="4">
        <f>COUNT($AH166:AK166)</f>
        <v>0</v>
      </c>
      <c r="AZ166" s="4">
        <f>COUNT($AH166:AL166)</f>
        <v>0</v>
      </c>
      <c r="BA166" s="4">
        <f>COUNT($AH166:AM166)</f>
        <v>0</v>
      </c>
      <c r="BB166" s="4">
        <f>COUNT($AH166:AN166)</f>
        <v>0</v>
      </c>
      <c r="BC166" s="4">
        <f>COUNT($AH166:AO166)</f>
        <v>0</v>
      </c>
      <c r="BD166" s="4">
        <f>COUNT($AH166:AP166)</f>
        <v>0</v>
      </c>
      <c r="BE166" s="4">
        <f>COUNT($AH166:AQ166)</f>
        <v>0</v>
      </c>
      <c r="BF166" s="4">
        <f>COUNT($AH166:AR166)</f>
        <v>0</v>
      </c>
      <c r="BG166" s="4">
        <f>COUNT($AH166:AS166)</f>
        <v>1</v>
      </c>
      <c r="BH166" s="4">
        <f t="shared" si="183"/>
        <v>2</v>
      </c>
      <c r="BJ166" s="4">
        <f>IFERROR(HLOOKUP(BJ$1,$AV166:$BG$178,ROWS($AV166:$AV$178),0),"")</f>
        <v>1190701</v>
      </c>
      <c r="BK166" s="4">
        <f>IFERROR(HLOOKUP(BK$1,$AV166:$BH$178,ROWS($AV166:$AV$178),0),"")</f>
        <v>1200701</v>
      </c>
      <c r="BL166" s="4" t="str">
        <f>IFERROR(HLOOKUP(BL$1,$AV166:$BG$178,ROWS($AV166:$AV$178),0),"")</f>
        <v/>
      </c>
      <c r="BM166" s="4" t="str">
        <f>IFERROR(HLOOKUP(BM$1,$AV166:$BH$178,ROWS($AV166:$AV$178),0),"")</f>
        <v/>
      </c>
      <c r="BN166" s="4" t="str">
        <f>IFERROR(HLOOKUP(BN$1,$AV166:$BG$178,ROWS($AV166:$AV$178),0),"")</f>
        <v/>
      </c>
      <c r="BO166" s="4" t="str">
        <f>IFERROR(HLOOKUP(BO$1,$AV166:$BH$178,ROWS($AV166:$AV$178),0),"")</f>
        <v/>
      </c>
      <c r="BT166" s="4" t="str">
        <f t="shared" si="133"/>
        <v>if(Name() == ~IOLCP-BOM~) { includeOK = (DateNum() &gt;= 1190701 AND DateNum() &lt; 1200701); }</v>
      </c>
    </row>
    <row r="167" spans="2:97" x14ac:dyDescent="0.45">
      <c r="B167" s="4" t="str">
        <f>[1]Backtest!$BT24</f>
        <v>Bajaj Corp Ltd.</v>
      </c>
      <c r="C167" s="4" t="str">
        <f>VLOOKUP(B167,Sheet3!$C$3:$G$7520,5,FALSE)</f>
        <v>BAJAJCORP-BOM</v>
      </c>
      <c r="D167" s="4" t="str">
        <f t="shared" si="144"/>
        <v>BAJAJCORP-BOM,</v>
      </c>
      <c r="F167" s="4" t="s">
        <v>23484</v>
      </c>
      <c r="G167" s="4">
        <f t="shared" si="157"/>
        <v>0</v>
      </c>
      <c r="H167" s="4">
        <f t="shared" si="158"/>
        <v>0</v>
      </c>
      <c r="I167" s="4">
        <f t="shared" si="159"/>
        <v>0</v>
      </c>
      <c r="J167" s="4">
        <f t="shared" si="160"/>
        <v>0</v>
      </c>
      <c r="K167" s="4">
        <f t="shared" si="161"/>
        <v>0</v>
      </c>
      <c r="L167" s="4">
        <f t="shared" si="162"/>
        <v>0</v>
      </c>
      <c r="M167" s="4">
        <f t="shared" si="163"/>
        <v>0</v>
      </c>
      <c r="N167" s="4">
        <f t="shared" si="164"/>
        <v>0</v>
      </c>
      <c r="O167" s="4">
        <f t="shared" si="165"/>
        <v>0</v>
      </c>
      <c r="P167" s="4">
        <f t="shared" si="166"/>
        <v>0</v>
      </c>
      <c r="Q167" s="4">
        <f t="shared" si="167"/>
        <v>0</v>
      </c>
      <c r="R167" s="4">
        <f t="shared" si="168"/>
        <v>1</v>
      </c>
      <c r="T167" s="4">
        <f>IF(SUM($S167:S167)&gt;0,IF(AND(G167=1,F167&lt;&gt;1),1,IF(AND(G167=0,F167&lt;&gt;0),-1,0)),IF(AND(G167=1,F167&lt;&gt;1),1,0))</f>
        <v>0</v>
      </c>
      <c r="U167" s="4">
        <f>IF(SUM($S167:T167)&gt;0,IF(AND(H167=1,G167&lt;&gt;1),1,IF(AND(H167=0,G167&lt;&gt;0),-1,0)),IF(AND(H167=1,G167&lt;&gt;1),1,0))</f>
        <v>0</v>
      </c>
      <c r="V167" s="4">
        <f>IF(SUM($S167:U167)&gt;0,IF(AND(I167=1,H167&lt;&gt;1),1,IF(AND(I167=0,H167&lt;&gt;0),-1,0)),IF(AND(I167=1,H167&lt;&gt;1),1,0))</f>
        <v>0</v>
      </c>
      <c r="W167" s="4">
        <f>IF(SUM($S167:V167)&gt;0,IF(AND(J167=1,I167&lt;&gt;1),1,IF(AND(J167=0,I167&lt;&gt;0),-1,0)),IF(AND(J167=1,I167&lt;&gt;1),1,0))</f>
        <v>0</v>
      </c>
      <c r="X167" s="4">
        <f>IF(SUM($S167:W167)&gt;0,IF(AND(K167=1,J167&lt;&gt;1),1,IF(AND(K167=0,J167&lt;&gt;0),-1,0)),IF(AND(K167=1,J167&lt;&gt;1),1,0))</f>
        <v>0</v>
      </c>
      <c r="Y167" s="4">
        <f>IF(SUM($S167:X167)&gt;0,IF(AND(L167=1,K167&lt;&gt;1),1,IF(AND(L167=0,K167&lt;&gt;0),-1,0)),IF(AND(L167=1,K167&lt;&gt;1),1,0))</f>
        <v>0</v>
      </c>
      <c r="Z167" s="4">
        <f>IF(SUM($S167:Y167)&gt;0,IF(AND(M167=1,L167&lt;&gt;1),1,IF(AND(M167=0,L167&lt;&gt;0),-1,0)),IF(AND(M167=1,L167&lt;&gt;1),1,0))</f>
        <v>0</v>
      </c>
      <c r="AA167" s="4">
        <f>IF(SUM($S167:Z167)&gt;0,IF(AND(N167=1,M167&lt;&gt;1),1,IF(AND(N167=0,M167&lt;&gt;0),-1,0)),IF(AND(N167=1,M167&lt;&gt;1),1,0))</f>
        <v>0</v>
      </c>
      <c r="AB167" s="4">
        <f>IF(SUM($S167:AA167)&gt;0,IF(AND(O167=1,N167&lt;&gt;1),1,IF(AND(O167=0,N167&lt;&gt;0),-1,0)),IF(AND(O167=1,N167&lt;&gt;1),1,0))</f>
        <v>0</v>
      </c>
      <c r="AC167" s="4">
        <f>IF(SUM($S167:AB167)&gt;0,IF(AND(P167=1,O167&lt;&gt;1),1,IF(AND(P167=0,O167&lt;&gt;0),-1,0)),IF(AND(P167=1,O167&lt;&gt;1),1,0))</f>
        <v>0</v>
      </c>
      <c r="AD167" s="4">
        <f>IF(SUM($S167:AC167)&gt;0,IF(AND(Q167=1,P167&lt;&gt;1),1,IF(AND(Q167=0,P167&lt;&gt;0),-1,0)),IF(AND(Q167=1,P167&lt;&gt;1),1,0))</f>
        <v>0</v>
      </c>
      <c r="AE167" s="4">
        <f>IF(SUM($S167:AD167)&gt;0,IF(AND(R167=1,Q167&lt;&gt;1),1,IF(AND(R167=0,Q167&lt;&gt;0),-1,0)),IF(AND(R167=1,Q167&lt;&gt;1),1,0))</f>
        <v>1</v>
      </c>
      <c r="AF167" s="4">
        <f t="shared" si="169"/>
        <v>1</v>
      </c>
      <c r="AG167" s="4"/>
      <c r="AH167" s="4" t="str">
        <f t="shared" si="170"/>
        <v/>
      </c>
      <c r="AI167" s="4" t="str">
        <f t="shared" si="171"/>
        <v/>
      </c>
      <c r="AJ167" s="4" t="str">
        <f t="shared" si="172"/>
        <v/>
      </c>
      <c r="AK167" s="4" t="str">
        <f t="shared" si="173"/>
        <v/>
      </c>
      <c r="AL167" s="4" t="str">
        <f t="shared" si="174"/>
        <v/>
      </c>
      <c r="AM167" s="4" t="str">
        <f t="shared" si="175"/>
        <v/>
      </c>
      <c r="AN167" s="4" t="str">
        <f t="shared" si="176"/>
        <v/>
      </c>
      <c r="AO167" s="4" t="str">
        <f t="shared" si="177"/>
        <v/>
      </c>
      <c r="AP167" s="4" t="str">
        <f t="shared" si="178"/>
        <v/>
      </c>
      <c r="AQ167" s="4" t="str">
        <f t="shared" si="179"/>
        <v/>
      </c>
      <c r="AR167" s="4" t="str">
        <f t="shared" si="180"/>
        <v/>
      </c>
      <c r="AS167" s="4">
        <f t="shared" si="181"/>
        <v>1190701</v>
      </c>
      <c r="AT167" s="4">
        <f t="shared" si="182"/>
        <v>1200701</v>
      </c>
      <c r="AU167" s="4"/>
      <c r="AV167" s="4">
        <f>COUNT($AH167:AH167)</f>
        <v>0</v>
      </c>
      <c r="AW167" s="4">
        <f>COUNT($AH167:AI167)</f>
        <v>0</v>
      </c>
      <c r="AX167" s="4">
        <f>COUNT($AH167:AJ167)</f>
        <v>0</v>
      </c>
      <c r="AY167" s="4">
        <f>COUNT($AH167:AK167)</f>
        <v>0</v>
      </c>
      <c r="AZ167" s="4">
        <f>COUNT($AH167:AL167)</f>
        <v>0</v>
      </c>
      <c r="BA167" s="4">
        <f>COUNT($AH167:AM167)</f>
        <v>0</v>
      </c>
      <c r="BB167" s="4">
        <f>COUNT($AH167:AN167)</f>
        <v>0</v>
      </c>
      <c r="BC167" s="4">
        <f>COUNT($AH167:AO167)</f>
        <v>0</v>
      </c>
      <c r="BD167" s="4">
        <f>COUNT($AH167:AP167)</f>
        <v>0</v>
      </c>
      <c r="BE167" s="4">
        <f>COUNT($AH167:AQ167)</f>
        <v>0</v>
      </c>
      <c r="BF167" s="4">
        <f>COUNT($AH167:AR167)</f>
        <v>0</v>
      </c>
      <c r="BG167" s="4">
        <f>COUNT($AH167:AS167)</f>
        <v>1</v>
      </c>
      <c r="BH167" s="4">
        <f t="shared" si="183"/>
        <v>2</v>
      </c>
      <c r="BJ167" s="4">
        <f>IFERROR(HLOOKUP(BJ$1,$AV167:$BG$178,ROWS($AV167:$AV$178),0),"")</f>
        <v>1190701</v>
      </c>
      <c r="BK167" s="4">
        <f>IFERROR(HLOOKUP(BK$1,$AV167:$BH$178,ROWS($AV167:$AV$178),0),"")</f>
        <v>1200701</v>
      </c>
      <c r="BL167" s="4" t="str">
        <f>IFERROR(HLOOKUP(BL$1,$AV167:$BG$178,ROWS($AV167:$AV$178),0),"")</f>
        <v/>
      </c>
      <c r="BM167" s="4" t="str">
        <f>IFERROR(HLOOKUP(BM$1,$AV167:$BH$178,ROWS($AV167:$AV$178),0),"")</f>
        <v/>
      </c>
      <c r="BN167" s="4" t="str">
        <f>IFERROR(HLOOKUP(BN$1,$AV167:$BG$178,ROWS($AV167:$AV$178),0),"")</f>
        <v/>
      </c>
      <c r="BO167" s="4" t="str">
        <f>IFERROR(HLOOKUP(BO$1,$AV167:$BH$178,ROWS($AV167:$AV$178),0),"")</f>
        <v/>
      </c>
      <c r="BT167" s="4" t="str">
        <f t="shared" si="133"/>
        <v>if(Name() == ~WPIL-BOM~) { includeOK = (DateNum() &gt;= 1190701 AND DateNum() &lt; 1200701); }</v>
      </c>
    </row>
    <row r="168" spans="2:97" x14ac:dyDescent="0.45">
      <c r="B168" s="4" t="str">
        <f>[1]Backtest!$BT25</f>
        <v>Zydus Wellness Ltd.</v>
      </c>
      <c r="C168" s="4" t="str">
        <f>VLOOKUP(B168,Sheet3!$C$3:$G$7520,5,FALSE)</f>
        <v>ZYDUSWELL-BOM</v>
      </c>
      <c r="D168" s="4" t="str">
        <f t="shared" si="144"/>
        <v>ZYDUSWELL-BOM,</v>
      </c>
      <c r="F168" s="4" t="s">
        <v>22895</v>
      </c>
      <c r="G168" s="4">
        <f t="shared" si="157"/>
        <v>0</v>
      </c>
      <c r="H168" s="4">
        <f t="shared" si="158"/>
        <v>0</v>
      </c>
      <c r="I168" s="4">
        <f t="shared" si="159"/>
        <v>0</v>
      </c>
      <c r="J168" s="4">
        <f t="shared" si="160"/>
        <v>0</v>
      </c>
      <c r="K168" s="4">
        <f t="shared" si="161"/>
        <v>0</v>
      </c>
      <c r="L168" s="4">
        <f t="shared" si="162"/>
        <v>0</v>
      </c>
      <c r="M168" s="4">
        <f t="shared" si="163"/>
        <v>0</v>
      </c>
      <c r="N168" s="4">
        <f t="shared" si="164"/>
        <v>0</v>
      </c>
      <c r="O168" s="4">
        <f t="shared" si="165"/>
        <v>0</v>
      </c>
      <c r="P168" s="4">
        <f t="shared" si="166"/>
        <v>0</v>
      </c>
      <c r="Q168" s="4">
        <f t="shared" si="167"/>
        <v>0</v>
      </c>
      <c r="R168" s="4">
        <f t="shared" si="168"/>
        <v>1</v>
      </c>
      <c r="T168" s="4">
        <f>IF(SUM($S168:S168)&gt;0,IF(AND(G168=1,F168&lt;&gt;1),1,IF(AND(G168=0,F168&lt;&gt;0),-1,0)),IF(AND(G168=1,F168&lt;&gt;1),1,0))</f>
        <v>0</v>
      </c>
      <c r="U168" s="4">
        <f>IF(SUM($S168:T168)&gt;0,IF(AND(H168=1,G168&lt;&gt;1),1,IF(AND(H168=0,G168&lt;&gt;0),-1,0)),IF(AND(H168=1,G168&lt;&gt;1),1,0))</f>
        <v>0</v>
      </c>
      <c r="V168" s="4">
        <f>IF(SUM($S168:U168)&gt;0,IF(AND(I168=1,H168&lt;&gt;1),1,IF(AND(I168=0,H168&lt;&gt;0),-1,0)),IF(AND(I168=1,H168&lt;&gt;1),1,0))</f>
        <v>0</v>
      </c>
      <c r="W168" s="4">
        <f>IF(SUM($S168:V168)&gt;0,IF(AND(J168=1,I168&lt;&gt;1),1,IF(AND(J168=0,I168&lt;&gt;0),-1,0)),IF(AND(J168=1,I168&lt;&gt;1),1,0))</f>
        <v>0</v>
      </c>
      <c r="X168" s="4">
        <f>IF(SUM($S168:W168)&gt;0,IF(AND(K168=1,J168&lt;&gt;1),1,IF(AND(K168=0,J168&lt;&gt;0),-1,0)),IF(AND(K168=1,J168&lt;&gt;1),1,0))</f>
        <v>0</v>
      </c>
      <c r="Y168" s="4">
        <f>IF(SUM($S168:X168)&gt;0,IF(AND(L168=1,K168&lt;&gt;1),1,IF(AND(L168=0,K168&lt;&gt;0),-1,0)),IF(AND(L168=1,K168&lt;&gt;1),1,0))</f>
        <v>0</v>
      </c>
      <c r="Z168" s="4">
        <f>IF(SUM($S168:Y168)&gt;0,IF(AND(M168=1,L168&lt;&gt;1),1,IF(AND(M168=0,L168&lt;&gt;0),-1,0)),IF(AND(M168=1,L168&lt;&gt;1),1,0))</f>
        <v>0</v>
      </c>
      <c r="AA168" s="4">
        <f>IF(SUM($S168:Z168)&gt;0,IF(AND(N168=1,M168&lt;&gt;1),1,IF(AND(N168=0,M168&lt;&gt;0),-1,0)),IF(AND(N168=1,M168&lt;&gt;1),1,0))</f>
        <v>0</v>
      </c>
      <c r="AB168" s="4">
        <f>IF(SUM($S168:AA168)&gt;0,IF(AND(O168=1,N168&lt;&gt;1),1,IF(AND(O168=0,N168&lt;&gt;0),-1,0)),IF(AND(O168=1,N168&lt;&gt;1),1,0))</f>
        <v>0</v>
      </c>
      <c r="AC168" s="4">
        <f>IF(SUM($S168:AB168)&gt;0,IF(AND(P168=1,O168&lt;&gt;1),1,IF(AND(P168=0,O168&lt;&gt;0),-1,0)),IF(AND(P168=1,O168&lt;&gt;1),1,0))</f>
        <v>0</v>
      </c>
      <c r="AD168" s="4">
        <f>IF(SUM($S168:AC168)&gt;0,IF(AND(Q168=1,P168&lt;&gt;1),1,IF(AND(Q168=0,P168&lt;&gt;0),-1,0)),IF(AND(Q168=1,P168&lt;&gt;1),1,0))</f>
        <v>0</v>
      </c>
      <c r="AE168" s="4">
        <f>IF(SUM($S168:AD168)&gt;0,IF(AND(R168=1,Q168&lt;&gt;1),1,IF(AND(R168=0,Q168&lt;&gt;0),-1,0)),IF(AND(R168=1,Q168&lt;&gt;1),1,0))</f>
        <v>1</v>
      </c>
      <c r="AF168" s="4">
        <f t="shared" si="169"/>
        <v>1</v>
      </c>
      <c r="AG168" s="4"/>
      <c r="AH168" s="4" t="str">
        <f t="shared" si="170"/>
        <v/>
      </c>
      <c r="AI168" s="4" t="str">
        <f t="shared" si="171"/>
        <v/>
      </c>
      <c r="AJ168" s="4" t="str">
        <f t="shared" si="172"/>
        <v/>
      </c>
      <c r="AK168" s="4" t="str">
        <f t="shared" si="173"/>
        <v/>
      </c>
      <c r="AL168" s="4" t="str">
        <f t="shared" si="174"/>
        <v/>
      </c>
      <c r="AM168" s="4" t="str">
        <f t="shared" si="175"/>
        <v/>
      </c>
      <c r="AN168" s="4" t="str">
        <f t="shared" si="176"/>
        <v/>
      </c>
      <c r="AO168" s="4" t="str">
        <f t="shared" si="177"/>
        <v/>
      </c>
      <c r="AP168" s="4" t="str">
        <f t="shared" si="178"/>
        <v/>
      </c>
      <c r="AQ168" s="4" t="str">
        <f t="shared" si="179"/>
        <v/>
      </c>
      <c r="AR168" s="4" t="str">
        <f t="shared" si="180"/>
        <v/>
      </c>
      <c r="AS168" s="4">
        <f t="shared" si="181"/>
        <v>1190701</v>
      </c>
      <c r="AT168" s="4">
        <f t="shared" si="182"/>
        <v>1200701</v>
      </c>
      <c r="AU168" s="4"/>
      <c r="AV168" s="4">
        <f>COUNT($AH168:AH168)</f>
        <v>0</v>
      </c>
      <c r="AW168" s="4">
        <f>COUNT($AH168:AI168)</f>
        <v>0</v>
      </c>
      <c r="AX168" s="4">
        <f>COUNT($AH168:AJ168)</f>
        <v>0</v>
      </c>
      <c r="AY168" s="4">
        <f>COUNT($AH168:AK168)</f>
        <v>0</v>
      </c>
      <c r="AZ168" s="4">
        <f>COUNT($AH168:AL168)</f>
        <v>0</v>
      </c>
      <c r="BA168" s="4">
        <f>COUNT($AH168:AM168)</f>
        <v>0</v>
      </c>
      <c r="BB168" s="4">
        <f>COUNT($AH168:AN168)</f>
        <v>0</v>
      </c>
      <c r="BC168" s="4">
        <f>COUNT($AH168:AO168)</f>
        <v>0</v>
      </c>
      <c r="BD168" s="4">
        <f>COUNT($AH168:AP168)</f>
        <v>0</v>
      </c>
      <c r="BE168" s="4">
        <f>COUNT($AH168:AQ168)</f>
        <v>0</v>
      </c>
      <c r="BF168" s="4">
        <f>COUNT($AH168:AR168)</f>
        <v>0</v>
      </c>
      <c r="BG168" s="4">
        <f>COUNT($AH168:AS168)</f>
        <v>1</v>
      </c>
      <c r="BH168" s="4">
        <f t="shared" si="183"/>
        <v>2</v>
      </c>
      <c r="BJ168" s="4">
        <f>IFERROR(HLOOKUP(BJ$1,$AV168:$BG$178,ROWS($AV168:$AV$178),0),"")</f>
        <v>1190701</v>
      </c>
      <c r="BK168" s="4">
        <f>IFERROR(HLOOKUP(BK$1,$AV168:$BH$178,ROWS($AV168:$AV$178),0),"")</f>
        <v>1200701</v>
      </c>
      <c r="BL168" s="4" t="str">
        <f>IFERROR(HLOOKUP(BL$1,$AV168:$BG$178,ROWS($AV168:$AV$178),0),"")</f>
        <v/>
      </c>
      <c r="BM168" s="4" t="str">
        <f>IFERROR(HLOOKUP(BM$1,$AV168:$BH$178,ROWS($AV168:$AV$178),0),"")</f>
        <v/>
      </c>
      <c r="BN168" s="4" t="str">
        <f>IFERROR(HLOOKUP(BN$1,$AV168:$BG$178,ROWS($AV168:$AV$178),0),"")</f>
        <v/>
      </c>
      <c r="BO168" s="4" t="str">
        <f>IFERROR(HLOOKUP(BO$1,$AV168:$BH$178,ROWS($AV168:$AV$178),0),"")</f>
        <v/>
      </c>
      <c r="BT168" s="4" t="str">
        <f t="shared" si="133"/>
        <v>if(Name() == ~TCIEXP-BOM~) { includeOK = (DateNum() &gt;= 1190701 AND DateNum() &lt; 1200701); }</v>
      </c>
    </row>
    <row r="169" spans="2:97" x14ac:dyDescent="0.45">
      <c r="B169" s="4" t="str">
        <f>[1]Backtest!$BT26</f>
        <v>Cummins India Ltd.</v>
      </c>
      <c r="C169" s="4" t="str">
        <f>VLOOKUP(B169,Sheet3!$C$3:$G$7520,5,FALSE)</f>
        <v>CUMMINSIND-BOM</v>
      </c>
      <c r="D169" s="4" t="str">
        <f t="shared" si="144"/>
        <v>CUMMINSIND-BOM,</v>
      </c>
      <c r="F169" s="4" t="s">
        <v>20000</v>
      </c>
      <c r="G169" s="4">
        <f t="shared" si="157"/>
        <v>0</v>
      </c>
      <c r="H169" s="4">
        <f t="shared" si="158"/>
        <v>0</v>
      </c>
      <c r="I169" s="4">
        <f t="shared" si="159"/>
        <v>0</v>
      </c>
      <c r="J169" s="4">
        <f t="shared" si="160"/>
        <v>0</v>
      </c>
      <c r="K169" s="4">
        <f t="shared" si="161"/>
        <v>0</v>
      </c>
      <c r="L169" s="4">
        <f t="shared" si="162"/>
        <v>0</v>
      </c>
      <c r="M169" s="4">
        <f t="shared" si="163"/>
        <v>0</v>
      </c>
      <c r="N169" s="4">
        <f t="shared" si="164"/>
        <v>0</v>
      </c>
      <c r="O169" s="4">
        <f t="shared" si="165"/>
        <v>0</v>
      </c>
      <c r="P169" s="4">
        <f t="shared" si="166"/>
        <v>0</v>
      </c>
      <c r="Q169" s="4">
        <f t="shared" si="167"/>
        <v>0</v>
      </c>
      <c r="R169" s="4">
        <f t="shared" si="168"/>
        <v>1</v>
      </c>
      <c r="T169" s="4">
        <f>IF(SUM($S169:S169)&gt;0,IF(AND(G169=1,F169&lt;&gt;1),1,IF(AND(G169=0,F169&lt;&gt;0),-1,0)),IF(AND(G169=1,F169&lt;&gt;1),1,0))</f>
        <v>0</v>
      </c>
      <c r="U169" s="4">
        <f>IF(SUM($S169:T169)&gt;0,IF(AND(H169=1,G169&lt;&gt;1),1,IF(AND(H169=0,G169&lt;&gt;0),-1,0)),IF(AND(H169=1,G169&lt;&gt;1),1,0))</f>
        <v>0</v>
      </c>
      <c r="V169" s="4">
        <f>IF(SUM($S169:U169)&gt;0,IF(AND(I169=1,H169&lt;&gt;1),1,IF(AND(I169=0,H169&lt;&gt;0),-1,0)),IF(AND(I169=1,H169&lt;&gt;1),1,0))</f>
        <v>0</v>
      </c>
      <c r="W169" s="4">
        <f>IF(SUM($S169:V169)&gt;0,IF(AND(J169=1,I169&lt;&gt;1),1,IF(AND(J169=0,I169&lt;&gt;0),-1,0)),IF(AND(J169=1,I169&lt;&gt;1),1,0))</f>
        <v>0</v>
      </c>
      <c r="X169" s="4">
        <f>IF(SUM($S169:W169)&gt;0,IF(AND(K169=1,J169&lt;&gt;1),1,IF(AND(K169=0,J169&lt;&gt;0),-1,0)),IF(AND(K169=1,J169&lt;&gt;1),1,0))</f>
        <v>0</v>
      </c>
      <c r="Y169" s="4">
        <f>IF(SUM($S169:X169)&gt;0,IF(AND(L169=1,K169&lt;&gt;1),1,IF(AND(L169=0,K169&lt;&gt;0),-1,0)),IF(AND(L169=1,K169&lt;&gt;1),1,0))</f>
        <v>0</v>
      </c>
      <c r="Z169" s="4">
        <f>IF(SUM($S169:Y169)&gt;0,IF(AND(M169=1,L169&lt;&gt;1),1,IF(AND(M169=0,L169&lt;&gt;0),-1,0)),IF(AND(M169=1,L169&lt;&gt;1),1,0))</f>
        <v>0</v>
      </c>
      <c r="AA169" s="4">
        <f>IF(SUM($S169:Z169)&gt;0,IF(AND(N169=1,M169&lt;&gt;1),1,IF(AND(N169=0,M169&lt;&gt;0),-1,0)),IF(AND(N169=1,M169&lt;&gt;1),1,0))</f>
        <v>0</v>
      </c>
      <c r="AB169" s="4">
        <f>IF(SUM($S169:AA169)&gt;0,IF(AND(O169=1,N169&lt;&gt;1),1,IF(AND(O169=0,N169&lt;&gt;0),-1,0)),IF(AND(O169=1,N169&lt;&gt;1),1,0))</f>
        <v>0</v>
      </c>
      <c r="AC169" s="4">
        <f>IF(SUM($S169:AB169)&gt;0,IF(AND(P169=1,O169&lt;&gt;1),1,IF(AND(P169=0,O169&lt;&gt;0),-1,0)),IF(AND(P169=1,O169&lt;&gt;1),1,0))</f>
        <v>0</v>
      </c>
      <c r="AD169" s="4">
        <f>IF(SUM($S169:AC169)&gt;0,IF(AND(Q169=1,P169&lt;&gt;1),1,IF(AND(Q169=0,P169&lt;&gt;0),-1,0)),IF(AND(Q169=1,P169&lt;&gt;1),1,0))</f>
        <v>0</v>
      </c>
      <c r="AE169" s="4">
        <f>IF(SUM($S169:AD169)&gt;0,IF(AND(R169=1,Q169&lt;&gt;1),1,IF(AND(R169=0,Q169&lt;&gt;0),-1,0)),IF(AND(R169=1,Q169&lt;&gt;1),1,0))</f>
        <v>1</v>
      </c>
      <c r="AF169" s="4">
        <f t="shared" si="169"/>
        <v>1</v>
      </c>
      <c r="AG169" s="4"/>
      <c r="AH169" s="4" t="str">
        <f t="shared" si="170"/>
        <v/>
      </c>
      <c r="AI169" s="4" t="str">
        <f t="shared" si="171"/>
        <v/>
      </c>
      <c r="AJ169" s="4" t="str">
        <f t="shared" si="172"/>
        <v/>
      </c>
      <c r="AK169" s="4" t="str">
        <f t="shared" si="173"/>
        <v/>
      </c>
      <c r="AL169" s="4" t="str">
        <f t="shared" si="174"/>
        <v/>
      </c>
      <c r="AM169" s="4" t="str">
        <f t="shared" si="175"/>
        <v/>
      </c>
      <c r="AN169" s="4" t="str">
        <f t="shared" si="176"/>
        <v/>
      </c>
      <c r="AO169" s="4" t="str">
        <f t="shared" si="177"/>
        <v/>
      </c>
      <c r="AP169" s="4" t="str">
        <f t="shared" si="178"/>
        <v/>
      </c>
      <c r="AQ169" s="4" t="str">
        <f t="shared" si="179"/>
        <v/>
      </c>
      <c r="AR169" s="4" t="str">
        <f t="shared" si="180"/>
        <v/>
      </c>
      <c r="AS169" s="4">
        <f t="shared" si="181"/>
        <v>1190701</v>
      </c>
      <c r="AT169" s="4">
        <f t="shared" si="182"/>
        <v>1200701</v>
      </c>
      <c r="AU169" s="4"/>
      <c r="AV169" s="4">
        <f>COUNT($AH169:AH169)</f>
        <v>0</v>
      </c>
      <c r="AW169" s="4">
        <f>COUNT($AH169:AI169)</f>
        <v>0</v>
      </c>
      <c r="AX169" s="4">
        <f>COUNT($AH169:AJ169)</f>
        <v>0</v>
      </c>
      <c r="AY169" s="4">
        <f>COUNT($AH169:AK169)</f>
        <v>0</v>
      </c>
      <c r="AZ169" s="4">
        <f>COUNT($AH169:AL169)</f>
        <v>0</v>
      </c>
      <c r="BA169" s="4">
        <f>COUNT($AH169:AM169)</f>
        <v>0</v>
      </c>
      <c r="BB169" s="4">
        <f>COUNT($AH169:AN169)</f>
        <v>0</v>
      </c>
      <c r="BC169" s="4">
        <f>COUNT($AH169:AO169)</f>
        <v>0</v>
      </c>
      <c r="BD169" s="4">
        <f>COUNT($AH169:AP169)</f>
        <v>0</v>
      </c>
      <c r="BE169" s="4">
        <f>COUNT($AH169:AQ169)</f>
        <v>0</v>
      </c>
      <c r="BF169" s="4">
        <f>COUNT($AH169:AR169)</f>
        <v>0</v>
      </c>
      <c r="BG169" s="4">
        <f>COUNT($AH169:AS169)</f>
        <v>1</v>
      </c>
      <c r="BH169" s="4">
        <f t="shared" si="183"/>
        <v>2</v>
      </c>
      <c r="BJ169" s="4">
        <f>IFERROR(HLOOKUP(BJ$1,$AV169:$BG$178,ROWS($AV169:$AV$178),0),"")</f>
        <v>1190701</v>
      </c>
      <c r="BK169" s="4">
        <f>IFERROR(HLOOKUP(BK$1,$AV169:$BH$178,ROWS($AV169:$AV$178),0),"")</f>
        <v>1200701</v>
      </c>
      <c r="BL169" s="4" t="str">
        <f>IFERROR(HLOOKUP(BL$1,$AV169:$BG$178,ROWS($AV169:$AV$178),0),"")</f>
        <v/>
      </c>
      <c r="BM169" s="4" t="str">
        <f>IFERROR(HLOOKUP(BM$1,$AV169:$BH$178,ROWS($AV169:$AV$178),0),"")</f>
        <v/>
      </c>
      <c r="BN169" s="4" t="str">
        <f>IFERROR(HLOOKUP(BN$1,$AV169:$BG$178,ROWS($AV169:$AV$178),0),"")</f>
        <v/>
      </c>
      <c r="BO169" s="4" t="str">
        <f>IFERROR(HLOOKUP(BO$1,$AV169:$BH$178,ROWS($AV169:$AV$178),0),"")</f>
        <v/>
      </c>
      <c r="BT169" s="4" t="str">
        <f t="shared" si="133"/>
        <v>if(Name() == ~IPAPPM-BOM~) { includeOK = (DateNum() &gt;= 1190701 AND DateNum() &lt; 1200701); }</v>
      </c>
    </row>
    <row r="170" spans="2:97" x14ac:dyDescent="0.45">
      <c r="B170" s="4" t="str">
        <f>[1]Backtest!$BT27</f>
        <v>Blue Dart Express Ltd.</v>
      </c>
      <c r="C170" s="4" t="str">
        <f>VLOOKUP(B170,Sheet3!$C$3:$G$7520,5,FALSE)</f>
        <v>BLUEDART-BOM</v>
      </c>
      <c r="D170" s="4" t="str">
        <f t="shared" si="144"/>
        <v>BLUEDART-BOM,</v>
      </c>
      <c r="F170" s="4" t="s">
        <v>23746</v>
      </c>
      <c r="G170" s="4">
        <f t="shared" si="157"/>
        <v>0</v>
      </c>
      <c r="H170" s="4">
        <f t="shared" si="158"/>
        <v>0</v>
      </c>
      <c r="I170" s="4">
        <f t="shared" si="159"/>
        <v>0</v>
      </c>
      <c r="J170" s="4">
        <f t="shared" si="160"/>
        <v>0</v>
      </c>
      <c r="K170" s="4">
        <f t="shared" si="161"/>
        <v>0</v>
      </c>
      <c r="L170" s="4">
        <f t="shared" si="162"/>
        <v>0</v>
      </c>
      <c r="M170" s="4">
        <f t="shared" si="163"/>
        <v>0</v>
      </c>
      <c r="N170" s="4">
        <f t="shared" si="164"/>
        <v>0</v>
      </c>
      <c r="O170" s="4">
        <f t="shared" si="165"/>
        <v>0</v>
      </c>
      <c r="P170" s="4">
        <f t="shared" si="166"/>
        <v>0</v>
      </c>
      <c r="Q170" s="4">
        <f t="shared" si="167"/>
        <v>0</v>
      </c>
      <c r="R170" s="4">
        <f t="shared" si="168"/>
        <v>1</v>
      </c>
      <c r="T170" s="4">
        <f>IF(SUM($S170:S170)&gt;0,IF(AND(G170=1,F170&lt;&gt;1),1,IF(AND(G170=0,F170&lt;&gt;0),-1,0)),IF(AND(G170=1,F170&lt;&gt;1),1,0))</f>
        <v>0</v>
      </c>
      <c r="U170" s="4">
        <f>IF(SUM($S170:T170)&gt;0,IF(AND(H170=1,G170&lt;&gt;1),1,IF(AND(H170=0,G170&lt;&gt;0),-1,0)),IF(AND(H170=1,G170&lt;&gt;1),1,0))</f>
        <v>0</v>
      </c>
      <c r="V170" s="4">
        <f>IF(SUM($S170:U170)&gt;0,IF(AND(I170=1,H170&lt;&gt;1),1,IF(AND(I170=0,H170&lt;&gt;0),-1,0)),IF(AND(I170=1,H170&lt;&gt;1),1,0))</f>
        <v>0</v>
      </c>
      <c r="W170" s="4">
        <f>IF(SUM($S170:V170)&gt;0,IF(AND(J170=1,I170&lt;&gt;1),1,IF(AND(J170=0,I170&lt;&gt;0),-1,0)),IF(AND(J170=1,I170&lt;&gt;1),1,0))</f>
        <v>0</v>
      </c>
      <c r="X170" s="4">
        <f>IF(SUM($S170:W170)&gt;0,IF(AND(K170=1,J170&lt;&gt;1),1,IF(AND(K170=0,J170&lt;&gt;0),-1,0)),IF(AND(K170=1,J170&lt;&gt;1),1,0))</f>
        <v>0</v>
      </c>
      <c r="Y170" s="4">
        <f>IF(SUM($S170:X170)&gt;0,IF(AND(L170=1,K170&lt;&gt;1),1,IF(AND(L170=0,K170&lt;&gt;0),-1,0)),IF(AND(L170=1,K170&lt;&gt;1),1,0))</f>
        <v>0</v>
      </c>
      <c r="Z170" s="4">
        <f>IF(SUM($S170:Y170)&gt;0,IF(AND(M170=1,L170&lt;&gt;1),1,IF(AND(M170=0,L170&lt;&gt;0),-1,0)),IF(AND(M170=1,L170&lt;&gt;1),1,0))</f>
        <v>0</v>
      </c>
      <c r="AA170" s="4">
        <f>IF(SUM($S170:Z170)&gt;0,IF(AND(N170=1,M170&lt;&gt;1),1,IF(AND(N170=0,M170&lt;&gt;0),-1,0)),IF(AND(N170=1,M170&lt;&gt;1),1,0))</f>
        <v>0</v>
      </c>
      <c r="AB170" s="4">
        <f>IF(SUM($S170:AA170)&gt;0,IF(AND(O170=1,N170&lt;&gt;1),1,IF(AND(O170=0,N170&lt;&gt;0),-1,0)),IF(AND(O170=1,N170&lt;&gt;1),1,0))</f>
        <v>0</v>
      </c>
      <c r="AC170" s="4">
        <f>IF(SUM($S170:AB170)&gt;0,IF(AND(P170=1,O170&lt;&gt;1),1,IF(AND(P170=0,O170&lt;&gt;0),-1,0)),IF(AND(P170=1,O170&lt;&gt;1),1,0))</f>
        <v>0</v>
      </c>
      <c r="AD170" s="4">
        <f>IF(SUM($S170:AC170)&gt;0,IF(AND(Q170=1,P170&lt;&gt;1),1,IF(AND(Q170=0,P170&lt;&gt;0),-1,0)),IF(AND(Q170=1,P170&lt;&gt;1),1,0))</f>
        <v>0</v>
      </c>
      <c r="AE170" s="4">
        <f>IF(SUM($S170:AD170)&gt;0,IF(AND(R170=1,Q170&lt;&gt;1),1,IF(AND(R170=0,Q170&lt;&gt;0),-1,0)),IF(AND(R170=1,Q170&lt;&gt;1),1,0))</f>
        <v>1</v>
      </c>
      <c r="AF170" s="4">
        <f t="shared" si="169"/>
        <v>1</v>
      </c>
      <c r="AG170" s="4"/>
      <c r="AH170" s="4" t="str">
        <f t="shared" si="170"/>
        <v/>
      </c>
      <c r="AI170" s="4" t="str">
        <f t="shared" si="171"/>
        <v/>
      </c>
      <c r="AJ170" s="4" t="str">
        <f t="shared" si="172"/>
        <v/>
      </c>
      <c r="AK170" s="4" t="str">
        <f t="shared" si="173"/>
        <v/>
      </c>
      <c r="AL170" s="4" t="str">
        <f t="shared" si="174"/>
        <v/>
      </c>
      <c r="AM170" s="4" t="str">
        <f t="shared" si="175"/>
        <v/>
      </c>
      <c r="AN170" s="4" t="str">
        <f t="shared" si="176"/>
        <v/>
      </c>
      <c r="AO170" s="4" t="str">
        <f t="shared" si="177"/>
        <v/>
      </c>
      <c r="AP170" s="4" t="str">
        <f t="shared" si="178"/>
        <v/>
      </c>
      <c r="AQ170" s="4" t="str">
        <f t="shared" si="179"/>
        <v/>
      </c>
      <c r="AR170" s="4" t="str">
        <f t="shared" si="180"/>
        <v/>
      </c>
      <c r="AS170" s="4">
        <f t="shared" si="181"/>
        <v>1190701</v>
      </c>
      <c r="AT170" s="4">
        <f t="shared" si="182"/>
        <v>1200701</v>
      </c>
      <c r="AU170" s="4"/>
      <c r="AV170" s="4">
        <f>COUNT($AH170:AH170)</f>
        <v>0</v>
      </c>
      <c r="AW170" s="4">
        <f>COUNT($AH170:AI170)</f>
        <v>0</v>
      </c>
      <c r="AX170" s="4">
        <f>COUNT($AH170:AJ170)</f>
        <v>0</v>
      </c>
      <c r="AY170" s="4">
        <f>COUNT($AH170:AK170)</f>
        <v>0</v>
      </c>
      <c r="AZ170" s="4">
        <f>COUNT($AH170:AL170)</f>
        <v>0</v>
      </c>
      <c r="BA170" s="4">
        <f>COUNT($AH170:AM170)</f>
        <v>0</v>
      </c>
      <c r="BB170" s="4">
        <f>COUNT($AH170:AN170)</f>
        <v>0</v>
      </c>
      <c r="BC170" s="4">
        <f>COUNT($AH170:AO170)</f>
        <v>0</v>
      </c>
      <c r="BD170" s="4">
        <f>COUNT($AH170:AP170)</f>
        <v>0</v>
      </c>
      <c r="BE170" s="4">
        <f>COUNT($AH170:AQ170)</f>
        <v>0</v>
      </c>
      <c r="BF170" s="4">
        <f>COUNT($AH170:AR170)</f>
        <v>0</v>
      </c>
      <c r="BG170" s="4">
        <f>COUNT($AH170:AS170)</f>
        <v>1</v>
      </c>
      <c r="BH170" s="4">
        <f t="shared" si="183"/>
        <v>2</v>
      </c>
      <c r="BJ170" s="4">
        <f>IFERROR(HLOOKUP(BJ$1,$AV170:$BG$178,ROWS($AV170:$AV$178),0),"")</f>
        <v>1190701</v>
      </c>
      <c r="BK170" s="4">
        <f>IFERROR(HLOOKUP(BK$1,$AV170:$BH$178,ROWS($AV170:$AV$178),0),"")</f>
        <v>1200701</v>
      </c>
      <c r="BL170" s="4" t="str">
        <f>IFERROR(HLOOKUP(BL$1,$AV170:$BG$178,ROWS($AV170:$AV$178),0),"")</f>
        <v/>
      </c>
      <c r="BM170" s="4" t="str">
        <f>IFERROR(HLOOKUP(BM$1,$AV170:$BH$178,ROWS($AV170:$AV$178),0),"")</f>
        <v/>
      </c>
      <c r="BN170" s="4" t="str">
        <f>IFERROR(HLOOKUP(BN$1,$AV170:$BG$178,ROWS($AV170:$AV$178),0),"")</f>
        <v/>
      </c>
      <c r="BO170" s="4" t="str">
        <f>IFERROR(HLOOKUP(BO$1,$AV170:$BH$178,ROWS($AV170:$AV$178),0),"")</f>
        <v/>
      </c>
      <c r="BT170" s="4" t="str">
        <f t="shared" si="133"/>
        <v>if(Name() == ~EXPLEOSOL-BOM~) { includeOK = (DateNum() &gt;= 1190701 AND DateNum() &lt; 1200701); }</v>
      </c>
    </row>
    <row r="171" spans="2:97" x14ac:dyDescent="0.45">
      <c r="B171" s="4" t="str">
        <f>[1]Backtest!$BT28</f>
        <v>TTK Prestige Ltd.</v>
      </c>
      <c r="C171" s="4" t="str">
        <f>VLOOKUP(B171,Sheet3!$C$3:$G$7520,5,FALSE)</f>
        <v>TTKPRESTIG-BOM</v>
      </c>
      <c r="D171" s="4" t="str">
        <f t="shared" si="144"/>
        <v>TTKPRESTIG-BOM,</v>
      </c>
      <c r="F171" s="4" t="s">
        <v>23749</v>
      </c>
      <c r="G171" s="4">
        <f t="shared" si="157"/>
        <v>0</v>
      </c>
      <c r="H171" s="4">
        <f t="shared" si="158"/>
        <v>0</v>
      </c>
      <c r="I171" s="4">
        <f t="shared" si="159"/>
        <v>0</v>
      </c>
      <c r="J171" s="4">
        <f t="shared" si="160"/>
        <v>0</v>
      </c>
      <c r="K171" s="4">
        <f t="shared" si="161"/>
        <v>0</v>
      </c>
      <c r="L171" s="4">
        <f t="shared" si="162"/>
        <v>0</v>
      </c>
      <c r="M171" s="4">
        <f t="shared" si="163"/>
        <v>0</v>
      </c>
      <c r="N171" s="4">
        <f t="shared" si="164"/>
        <v>0</v>
      </c>
      <c r="O171" s="4">
        <f t="shared" si="165"/>
        <v>0</v>
      </c>
      <c r="P171" s="4">
        <f t="shared" si="166"/>
        <v>0</v>
      </c>
      <c r="Q171" s="4">
        <f t="shared" si="167"/>
        <v>0</v>
      </c>
      <c r="R171" s="4">
        <f t="shared" si="168"/>
        <v>1</v>
      </c>
      <c r="T171" s="4">
        <f>IF(SUM($S171:S171)&gt;0,IF(AND(G171=1,F171&lt;&gt;1),1,IF(AND(G171=0,F171&lt;&gt;0),-1,0)),IF(AND(G171=1,F171&lt;&gt;1),1,0))</f>
        <v>0</v>
      </c>
      <c r="U171" s="4">
        <f>IF(SUM($S171:T171)&gt;0,IF(AND(H171=1,G171&lt;&gt;1),1,IF(AND(H171=0,G171&lt;&gt;0),-1,0)),IF(AND(H171=1,G171&lt;&gt;1),1,0))</f>
        <v>0</v>
      </c>
      <c r="V171" s="4">
        <f>IF(SUM($S171:U171)&gt;0,IF(AND(I171=1,H171&lt;&gt;1),1,IF(AND(I171=0,H171&lt;&gt;0),-1,0)),IF(AND(I171=1,H171&lt;&gt;1),1,0))</f>
        <v>0</v>
      </c>
      <c r="W171" s="4">
        <f>IF(SUM($S171:V171)&gt;0,IF(AND(J171=1,I171&lt;&gt;1),1,IF(AND(J171=0,I171&lt;&gt;0),-1,0)),IF(AND(J171=1,I171&lt;&gt;1),1,0))</f>
        <v>0</v>
      </c>
      <c r="X171" s="4">
        <f>IF(SUM($S171:W171)&gt;0,IF(AND(K171=1,J171&lt;&gt;1),1,IF(AND(K171=0,J171&lt;&gt;0),-1,0)),IF(AND(K171=1,J171&lt;&gt;1),1,0))</f>
        <v>0</v>
      </c>
      <c r="Y171" s="4">
        <f>IF(SUM($S171:X171)&gt;0,IF(AND(L171=1,K171&lt;&gt;1),1,IF(AND(L171=0,K171&lt;&gt;0),-1,0)),IF(AND(L171=1,K171&lt;&gt;1),1,0))</f>
        <v>0</v>
      </c>
      <c r="Z171" s="4">
        <f>IF(SUM($S171:Y171)&gt;0,IF(AND(M171=1,L171&lt;&gt;1),1,IF(AND(M171=0,L171&lt;&gt;0),-1,0)),IF(AND(M171=1,L171&lt;&gt;1),1,0))</f>
        <v>0</v>
      </c>
      <c r="AA171" s="4">
        <f>IF(SUM($S171:Z171)&gt;0,IF(AND(N171=1,M171&lt;&gt;1),1,IF(AND(N171=0,M171&lt;&gt;0),-1,0)),IF(AND(N171=1,M171&lt;&gt;1),1,0))</f>
        <v>0</v>
      </c>
      <c r="AB171" s="4">
        <f>IF(SUM($S171:AA171)&gt;0,IF(AND(O171=1,N171&lt;&gt;1),1,IF(AND(O171=0,N171&lt;&gt;0),-1,0)),IF(AND(O171=1,N171&lt;&gt;1),1,0))</f>
        <v>0</v>
      </c>
      <c r="AC171" s="4">
        <f>IF(SUM($S171:AB171)&gt;0,IF(AND(P171=1,O171&lt;&gt;1),1,IF(AND(P171=0,O171&lt;&gt;0),-1,0)),IF(AND(P171=1,O171&lt;&gt;1),1,0))</f>
        <v>0</v>
      </c>
      <c r="AD171" s="4">
        <f>IF(SUM($S171:AC171)&gt;0,IF(AND(Q171=1,P171&lt;&gt;1),1,IF(AND(Q171=0,P171&lt;&gt;0),-1,0)),IF(AND(Q171=1,P171&lt;&gt;1),1,0))</f>
        <v>0</v>
      </c>
      <c r="AE171" s="4">
        <f>IF(SUM($S171:AD171)&gt;0,IF(AND(R171=1,Q171&lt;&gt;1),1,IF(AND(R171=0,Q171&lt;&gt;0),-1,0)),IF(AND(R171=1,Q171&lt;&gt;1),1,0))</f>
        <v>1</v>
      </c>
      <c r="AF171" s="4">
        <f t="shared" si="169"/>
        <v>1</v>
      </c>
      <c r="AG171" s="4"/>
      <c r="AH171" s="4" t="str">
        <f t="shared" si="170"/>
        <v/>
      </c>
      <c r="AI171" s="4" t="str">
        <f t="shared" si="171"/>
        <v/>
      </c>
      <c r="AJ171" s="4" t="str">
        <f t="shared" si="172"/>
        <v/>
      </c>
      <c r="AK171" s="4" t="str">
        <f t="shared" si="173"/>
        <v/>
      </c>
      <c r="AL171" s="4" t="str">
        <f t="shared" si="174"/>
        <v/>
      </c>
      <c r="AM171" s="4" t="str">
        <f t="shared" si="175"/>
        <v/>
      </c>
      <c r="AN171" s="4" t="str">
        <f t="shared" si="176"/>
        <v/>
      </c>
      <c r="AO171" s="4" t="str">
        <f t="shared" si="177"/>
        <v/>
      </c>
      <c r="AP171" s="4" t="str">
        <f t="shared" si="178"/>
        <v/>
      </c>
      <c r="AQ171" s="4" t="str">
        <f t="shared" si="179"/>
        <v/>
      </c>
      <c r="AR171" s="4" t="str">
        <f t="shared" si="180"/>
        <v/>
      </c>
      <c r="AS171" s="4">
        <f t="shared" si="181"/>
        <v>1190701</v>
      </c>
      <c r="AT171" s="4">
        <f t="shared" si="182"/>
        <v>1200701</v>
      </c>
      <c r="AU171" s="4"/>
      <c r="AV171" s="4">
        <f>COUNT($AH171:AH171)</f>
        <v>0</v>
      </c>
      <c r="AW171" s="4">
        <f>COUNT($AH171:AI171)</f>
        <v>0</v>
      </c>
      <c r="AX171" s="4">
        <f>COUNT($AH171:AJ171)</f>
        <v>0</v>
      </c>
      <c r="AY171" s="4">
        <f>COUNT($AH171:AK171)</f>
        <v>0</v>
      </c>
      <c r="AZ171" s="4">
        <f>COUNT($AH171:AL171)</f>
        <v>0</v>
      </c>
      <c r="BA171" s="4">
        <f>COUNT($AH171:AM171)</f>
        <v>0</v>
      </c>
      <c r="BB171" s="4">
        <f>COUNT($AH171:AN171)</f>
        <v>0</v>
      </c>
      <c r="BC171" s="4">
        <f>COUNT($AH171:AO171)</f>
        <v>0</v>
      </c>
      <c r="BD171" s="4">
        <f>COUNT($AH171:AP171)</f>
        <v>0</v>
      </c>
      <c r="BE171" s="4">
        <f>COUNT($AH171:AQ171)</f>
        <v>0</v>
      </c>
      <c r="BF171" s="4">
        <f>COUNT($AH171:AR171)</f>
        <v>0</v>
      </c>
      <c r="BG171" s="4">
        <f>COUNT($AH171:AS171)</f>
        <v>1</v>
      </c>
      <c r="BH171" s="4">
        <f t="shared" si="183"/>
        <v>2</v>
      </c>
      <c r="BJ171" s="4">
        <f>IFERROR(HLOOKUP(BJ$1,$AV171:$BG$178,ROWS($AV171:$AV$178),0),"")</f>
        <v>1190701</v>
      </c>
      <c r="BK171" s="4">
        <f>IFERROR(HLOOKUP(BK$1,$AV171:$BH$178,ROWS($AV171:$AV$178),0),"")</f>
        <v>1200701</v>
      </c>
      <c r="BL171" s="4" t="str">
        <f>IFERROR(HLOOKUP(BL$1,$AV171:$BG$178,ROWS($AV171:$AV$178),0),"")</f>
        <v/>
      </c>
      <c r="BM171" s="4" t="str">
        <f>IFERROR(HLOOKUP(BM$1,$AV171:$BH$178,ROWS($AV171:$AV$178),0),"")</f>
        <v/>
      </c>
      <c r="BN171" s="4" t="str">
        <f>IFERROR(HLOOKUP(BN$1,$AV171:$BG$178,ROWS($AV171:$AV$178),0),"")</f>
        <v/>
      </c>
      <c r="BO171" s="4" t="str">
        <f>IFERROR(HLOOKUP(BO$1,$AV171:$BH$178,ROWS($AV171:$AV$178),0),"")</f>
        <v/>
      </c>
      <c r="BT171" s="4" t="str">
        <f t="shared" si="133"/>
        <v>if(Name() == ~FINEORG-BOM~) { includeOK = (DateNum() &gt;= 1190701 AND DateNum() &lt; 1200701); }</v>
      </c>
    </row>
    <row r="172" spans="2:97" x14ac:dyDescent="0.45">
      <c r="B172" s="4" t="str">
        <f>[1]Backtest!$BT29</f>
        <v>Engineers India Ltd.</v>
      </c>
      <c r="C172" s="4" t="str">
        <f>VLOOKUP(B172,Sheet3!$C$3:$G$7520,5,FALSE)</f>
        <v>ENGINERSIN-BOM</v>
      </c>
      <c r="D172" s="4" t="str">
        <f t="shared" si="144"/>
        <v>ENGINERSIN-BOM,</v>
      </c>
      <c r="F172" s="4" t="s">
        <v>18969</v>
      </c>
      <c r="G172" s="4">
        <f t="shared" si="157"/>
        <v>0</v>
      </c>
      <c r="H172" s="4">
        <f t="shared" si="158"/>
        <v>0</v>
      </c>
      <c r="I172" s="4">
        <f t="shared" si="159"/>
        <v>0</v>
      </c>
      <c r="J172" s="4">
        <f t="shared" si="160"/>
        <v>0</v>
      </c>
      <c r="K172" s="4">
        <f t="shared" si="161"/>
        <v>0</v>
      </c>
      <c r="L172" s="4">
        <f t="shared" si="162"/>
        <v>0</v>
      </c>
      <c r="M172" s="4">
        <f t="shared" si="163"/>
        <v>0</v>
      </c>
      <c r="N172" s="4">
        <f t="shared" si="164"/>
        <v>0</v>
      </c>
      <c r="O172" s="4">
        <f t="shared" si="165"/>
        <v>0</v>
      </c>
      <c r="P172" s="4">
        <f t="shared" si="166"/>
        <v>0</v>
      </c>
      <c r="Q172" s="4">
        <f t="shared" si="167"/>
        <v>0</v>
      </c>
      <c r="R172" s="4">
        <f t="shared" si="168"/>
        <v>1</v>
      </c>
      <c r="T172" s="4">
        <f>IF(SUM($S172:S172)&gt;0,IF(AND(G172=1,F172&lt;&gt;1),1,IF(AND(G172=0,F172&lt;&gt;0),-1,0)),IF(AND(G172=1,F172&lt;&gt;1),1,0))</f>
        <v>0</v>
      </c>
      <c r="U172" s="4">
        <f>IF(SUM($S172:T172)&gt;0,IF(AND(H172=1,G172&lt;&gt;1),1,IF(AND(H172=0,G172&lt;&gt;0),-1,0)),IF(AND(H172=1,G172&lt;&gt;1),1,0))</f>
        <v>0</v>
      </c>
      <c r="V172" s="4">
        <f>IF(SUM($S172:U172)&gt;0,IF(AND(I172=1,H172&lt;&gt;1),1,IF(AND(I172=0,H172&lt;&gt;0),-1,0)),IF(AND(I172=1,H172&lt;&gt;1),1,0))</f>
        <v>0</v>
      </c>
      <c r="W172" s="4">
        <f>IF(SUM($S172:V172)&gt;0,IF(AND(J172=1,I172&lt;&gt;1),1,IF(AND(J172=0,I172&lt;&gt;0),-1,0)),IF(AND(J172=1,I172&lt;&gt;1),1,0))</f>
        <v>0</v>
      </c>
      <c r="X172" s="4">
        <f>IF(SUM($S172:W172)&gt;0,IF(AND(K172=1,J172&lt;&gt;1),1,IF(AND(K172=0,J172&lt;&gt;0),-1,0)),IF(AND(K172=1,J172&lt;&gt;1),1,0))</f>
        <v>0</v>
      </c>
      <c r="Y172" s="4">
        <f>IF(SUM($S172:X172)&gt;0,IF(AND(L172=1,K172&lt;&gt;1),1,IF(AND(L172=0,K172&lt;&gt;0),-1,0)),IF(AND(L172=1,K172&lt;&gt;1),1,0))</f>
        <v>0</v>
      </c>
      <c r="Z172" s="4">
        <f>IF(SUM($S172:Y172)&gt;0,IF(AND(M172=1,L172&lt;&gt;1),1,IF(AND(M172=0,L172&lt;&gt;0),-1,0)),IF(AND(M172=1,L172&lt;&gt;1),1,0))</f>
        <v>0</v>
      </c>
      <c r="AA172" s="4">
        <f>IF(SUM($S172:Z172)&gt;0,IF(AND(N172=1,M172&lt;&gt;1),1,IF(AND(N172=0,M172&lt;&gt;0),-1,0)),IF(AND(N172=1,M172&lt;&gt;1),1,0))</f>
        <v>0</v>
      </c>
      <c r="AB172" s="4">
        <f>IF(SUM($S172:AA172)&gt;0,IF(AND(O172=1,N172&lt;&gt;1),1,IF(AND(O172=0,N172&lt;&gt;0),-1,0)),IF(AND(O172=1,N172&lt;&gt;1),1,0))</f>
        <v>0</v>
      </c>
      <c r="AC172" s="4">
        <f>IF(SUM($S172:AB172)&gt;0,IF(AND(P172=1,O172&lt;&gt;1),1,IF(AND(P172=0,O172&lt;&gt;0),-1,0)),IF(AND(P172=1,O172&lt;&gt;1),1,0))</f>
        <v>0</v>
      </c>
      <c r="AD172" s="4">
        <f>IF(SUM($S172:AC172)&gt;0,IF(AND(Q172=1,P172&lt;&gt;1),1,IF(AND(Q172=0,P172&lt;&gt;0),-1,0)),IF(AND(Q172=1,P172&lt;&gt;1),1,0))</f>
        <v>0</v>
      </c>
      <c r="AE172" s="4">
        <f>IF(SUM($S172:AD172)&gt;0,IF(AND(R172=1,Q172&lt;&gt;1),1,IF(AND(R172=0,Q172&lt;&gt;0),-1,0)),IF(AND(R172=1,Q172&lt;&gt;1),1,0))</f>
        <v>1</v>
      </c>
      <c r="AF172" s="4">
        <f t="shared" si="169"/>
        <v>1</v>
      </c>
      <c r="AG172" s="4"/>
      <c r="AH172" s="4" t="str">
        <f t="shared" si="170"/>
        <v/>
      </c>
      <c r="AI172" s="4" t="str">
        <f t="shared" si="171"/>
        <v/>
      </c>
      <c r="AJ172" s="4" t="str">
        <f t="shared" si="172"/>
        <v/>
      </c>
      <c r="AK172" s="4" t="str">
        <f t="shared" si="173"/>
        <v/>
      </c>
      <c r="AL172" s="4" t="str">
        <f t="shared" si="174"/>
        <v/>
      </c>
      <c r="AM172" s="4" t="str">
        <f t="shared" si="175"/>
        <v/>
      </c>
      <c r="AN172" s="4" t="str">
        <f t="shared" si="176"/>
        <v/>
      </c>
      <c r="AO172" s="4" t="str">
        <f t="shared" si="177"/>
        <v/>
      </c>
      <c r="AP172" s="4" t="str">
        <f t="shared" si="178"/>
        <v/>
      </c>
      <c r="AQ172" s="4" t="str">
        <f t="shared" si="179"/>
        <v/>
      </c>
      <c r="AR172" s="4" t="str">
        <f t="shared" si="180"/>
        <v/>
      </c>
      <c r="AS172" s="4">
        <f t="shared" si="181"/>
        <v>1190701</v>
      </c>
      <c r="AT172" s="4">
        <f t="shared" si="182"/>
        <v>1200701</v>
      </c>
      <c r="AU172" s="4"/>
      <c r="AV172" s="4">
        <f>COUNT($AH172:AH172)</f>
        <v>0</v>
      </c>
      <c r="AW172" s="4">
        <f>COUNT($AH172:AI172)</f>
        <v>0</v>
      </c>
      <c r="AX172" s="4">
        <f>COUNT($AH172:AJ172)</f>
        <v>0</v>
      </c>
      <c r="AY172" s="4">
        <f>COUNT($AH172:AK172)</f>
        <v>0</v>
      </c>
      <c r="AZ172" s="4">
        <f>COUNT($AH172:AL172)</f>
        <v>0</v>
      </c>
      <c r="BA172" s="4">
        <f>COUNT($AH172:AM172)</f>
        <v>0</v>
      </c>
      <c r="BB172" s="4">
        <f>COUNT($AH172:AN172)</f>
        <v>0</v>
      </c>
      <c r="BC172" s="4">
        <f>COUNT($AH172:AO172)</f>
        <v>0</v>
      </c>
      <c r="BD172" s="4">
        <f>COUNT($AH172:AP172)</f>
        <v>0</v>
      </c>
      <c r="BE172" s="4">
        <f>COUNT($AH172:AQ172)</f>
        <v>0</v>
      </c>
      <c r="BF172" s="4">
        <f>COUNT($AH172:AR172)</f>
        <v>0</v>
      </c>
      <c r="BG172" s="4">
        <f>COUNT($AH172:AS172)</f>
        <v>1</v>
      </c>
      <c r="BH172" s="4">
        <f t="shared" si="183"/>
        <v>2</v>
      </c>
      <c r="BJ172" s="4">
        <f>IFERROR(HLOOKUP(BJ$1,$AV172:$BG$178,ROWS($AV172:$AV$178),0),"")</f>
        <v>1190701</v>
      </c>
      <c r="BK172" s="4">
        <f>IFERROR(HLOOKUP(BK$1,$AV172:$BH$178,ROWS($AV172:$AV$178),0),"")</f>
        <v>1200701</v>
      </c>
      <c r="BL172" s="4" t="str">
        <f>IFERROR(HLOOKUP(BL$1,$AV172:$BG$178,ROWS($AV172:$AV$178),0),"")</f>
        <v/>
      </c>
      <c r="BM172" s="4" t="str">
        <f>IFERROR(HLOOKUP(BM$1,$AV172:$BH$178,ROWS($AV172:$AV$178),0),"")</f>
        <v/>
      </c>
      <c r="BN172" s="4" t="str">
        <f>IFERROR(HLOOKUP(BN$1,$AV172:$BG$178,ROWS($AV172:$AV$178),0),"")</f>
        <v/>
      </c>
      <c r="BO172" s="4" t="str">
        <f>IFERROR(HLOOKUP(BO$1,$AV172:$BH$178,ROWS($AV172:$AV$178),0),"")</f>
        <v/>
      </c>
      <c r="BT172" s="4" t="str">
        <f t="shared" si="133"/>
        <v>if(Name() == ~DIL-BOM~) { includeOK = (DateNum() &gt;= 1190701 AND DateNum() &lt; 1200701); }</v>
      </c>
    </row>
    <row r="173" spans="2:97" x14ac:dyDescent="0.45">
      <c r="B173" s="4" t="str">
        <f>[1]Backtest!$BT30</f>
        <v>Kaveri Seed Company Ltd.</v>
      </c>
      <c r="C173" s="4" t="str">
        <f>VLOOKUP(B173,Sheet3!$C$3:$G$7520,5,FALSE)</f>
        <v>KSCL-BOM</v>
      </c>
      <c r="D173" s="4" t="str">
        <f t="shared" si="144"/>
        <v>KSCL-BOM,</v>
      </c>
      <c r="F173" s="4" t="s">
        <v>20617</v>
      </c>
      <c r="G173" s="4">
        <f t="shared" si="157"/>
        <v>0</v>
      </c>
      <c r="H173" s="4">
        <f t="shared" si="158"/>
        <v>0</v>
      </c>
      <c r="I173" s="4">
        <f t="shared" si="159"/>
        <v>0</v>
      </c>
      <c r="J173" s="4">
        <f t="shared" si="160"/>
        <v>0</v>
      </c>
      <c r="K173" s="4">
        <f t="shared" si="161"/>
        <v>0</v>
      </c>
      <c r="L173" s="4">
        <f t="shared" si="162"/>
        <v>0</v>
      </c>
      <c r="M173" s="4">
        <f t="shared" si="163"/>
        <v>0</v>
      </c>
      <c r="N173" s="4">
        <f t="shared" si="164"/>
        <v>0</v>
      </c>
      <c r="O173" s="4">
        <f t="shared" si="165"/>
        <v>0</v>
      </c>
      <c r="P173" s="4">
        <f t="shared" si="166"/>
        <v>0</v>
      </c>
      <c r="Q173" s="4">
        <f t="shared" si="167"/>
        <v>0</v>
      </c>
      <c r="R173" s="4">
        <f t="shared" si="168"/>
        <v>1</v>
      </c>
      <c r="T173" s="4">
        <f>IF(SUM($S173:S173)&gt;0,IF(AND(G173=1,F173&lt;&gt;1),1,IF(AND(G173=0,F173&lt;&gt;0),-1,0)),IF(AND(G173=1,F173&lt;&gt;1),1,0))</f>
        <v>0</v>
      </c>
      <c r="U173" s="4">
        <f>IF(SUM($S173:T173)&gt;0,IF(AND(H173=1,G173&lt;&gt;1),1,IF(AND(H173=0,G173&lt;&gt;0),-1,0)),IF(AND(H173=1,G173&lt;&gt;1),1,0))</f>
        <v>0</v>
      </c>
      <c r="V173" s="4">
        <f>IF(SUM($S173:U173)&gt;0,IF(AND(I173=1,H173&lt;&gt;1),1,IF(AND(I173=0,H173&lt;&gt;0),-1,0)),IF(AND(I173=1,H173&lt;&gt;1),1,0))</f>
        <v>0</v>
      </c>
      <c r="W173" s="4">
        <f>IF(SUM($S173:V173)&gt;0,IF(AND(J173=1,I173&lt;&gt;1),1,IF(AND(J173=0,I173&lt;&gt;0),-1,0)),IF(AND(J173=1,I173&lt;&gt;1),1,0))</f>
        <v>0</v>
      </c>
      <c r="X173" s="4">
        <f>IF(SUM($S173:W173)&gt;0,IF(AND(K173=1,J173&lt;&gt;1),1,IF(AND(K173=0,J173&lt;&gt;0),-1,0)),IF(AND(K173=1,J173&lt;&gt;1),1,0))</f>
        <v>0</v>
      </c>
      <c r="Y173" s="4">
        <f>IF(SUM($S173:X173)&gt;0,IF(AND(L173=1,K173&lt;&gt;1),1,IF(AND(L173=0,K173&lt;&gt;0),-1,0)),IF(AND(L173=1,K173&lt;&gt;1),1,0))</f>
        <v>0</v>
      </c>
      <c r="Z173" s="4">
        <f>IF(SUM($S173:Y173)&gt;0,IF(AND(M173=1,L173&lt;&gt;1),1,IF(AND(M173=0,L173&lt;&gt;0),-1,0)),IF(AND(M173=1,L173&lt;&gt;1),1,0))</f>
        <v>0</v>
      </c>
      <c r="AA173" s="4">
        <f>IF(SUM($S173:Z173)&gt;0,IF(AND(N173=1,M173&lt;&gt;1),1,IF(AND(N173=0,M173&lt;&gt;0),-1,0)),IF(AND(N173=1,M173&lt;&gt;1),1,0))</f>
        <v>0</v>
      </c>
      <c r="AB173" s="4">
        <f>IF(SUM($S173:AA173)&gt;0,IF(AND(O173=1,N173&lt;&gt;1),1,IF(AND(O173=0,N173&lt;&gt;0),-1,0)),IF(AND(O173=1,N173&lt;&gt;1),1,0))</f>
        <v>0</v>
      </c>
      <c r="AC173" s="4">
        <f>IF(SUM($S173:AB173)&gt;0,IF(AND(P173=1,O173&lt;&gt;1),1,IF(AND(P173=0,O173&lt;&gt;0),-1,0)),IF(AND(P173=1,O173&lt;&gt;1),1,0))</f>
        <v>0</v>
      </c>
      <c r="AD173" s="4">
        <f>IF(SUM($S173:AC173)&gt;0,IF(AND(Q173=1,P173&lt;&gt;1),1,IF(AND(Q173=0,P173&lt;&gt;0),-1,0)),IF(AND(Q173=1,P173&lt;&gt;1),1,0))</f>
        <v>0</v>
      </c>
      <c r="AE173" s="4">
        <f>IF(SUM($S173:AD173)&gt;0,IF(AND(R173=1,Q173&lt;&gt;1),1,IF(AND(R173=0,Q173&lt;&gt;0),-1,0)),IF(AND(R173=1,Q173&lt;&gt;1),1,0))</f>
        <v>1</v>
      </c>
      <c r="AF173" s="4">
        <f t="shared" si="169"/>
        <v>1</v>
      </c>
      <c r="AG173" s="4"/>
      <c r="AH173" s="4" t="str">
        <f t="shared" si="170"/>
        <v/>
      </c>
      <c r="AI173" s="4" t="str">
        <f t="shared" si="171"/>
        <v/>
      </c>
      <c r="AJ173" s="4" t="str">
        <f t="shared" si="172"/>
        <v/>
      </c>
      <c r="AK173" s="4" t="str">
        <f t="shared" si="173"/>
        <v/>
      </c>
      <c r="AL173" s="4" t="str">
        <f t="shared" si="174"/>
        <v/>
      </c>
      <c r="AM173" s="4" t="str">
        <f t="shared" si="175"/>
        <v/>
      </c>
      <c r="AN173" s="4" t="str">
        <f t="shared" si="176"/>
        <v/>
      </c>
      <c r="AO173" s="4" t="str">
        <f t="shared" si="177"/>
        <v/>
      </c>
      <c r="AP173" s="4" t="str">
        <f t="shared" si="178"/>
        <v/>
      </c>
      <c r="AQ173" s="4" t="str">
        <f t="shared" si="179"/>
        <v/>
      </c>
      <c r="AR173" s="4" t="str">
        <f t="shared" si="180"/>
        <v/>
      </c>
      <c r="AS173" s="4">
        <f t="shared" si="181"/>
        <v>1190701</v>
      </c>
      <c r="AT173" s="4">
        <f t="shared" si="182"/>
        <v>1200701</v>
      </c>
      <c r="AU173" s="4"/>
      <c r="AV173" s="4">
        <f>COUNT($AH173:AH173)</f>
        <v>0</v>
      </c>
      <c r="AW173" s="4">
        <f>COUNT($AH173:AI173)</f>
        <v>0</v>
      </c>
      <c r="AX173" s="4">
        <f>COUNT($AH173:AJ173)</f>
        <v>0</v>
      </c>
      <c r="AY173" s="4">
        <f>COUNT($AH173:AK173)</f>
        <v>0</v>
      </c>
      <c r="AZ173" s="4">
        <f>COUNT($AH173:AL173)</f>
        <v>0</v>
      </c>
      <c r="BA173" s="4">
        <f>COUNT($AH173:AM173)</f>
        <v>0</v>
      </c>
      <c r="BB173" s="4">
        <f>COUNT($AH173:AN173)</f>
        <v>0</v>
      </c>
      <c r="BC173" s="4">
        <f>COUNT($AH173:AO173)</f>
        <v>0</v>
      </c>
      <c r="BD173" s="4">
        <f>COUNT($AH173:AP173)</f>
        <v>0</v>
      </c>
      <c r="BE173" s="4">
        <f>COUNT($AH173:AQ173)</f>
        <v>0</v>
      </c>
      <c r="BF173" s="4">
        <f>COUNT($AH173:AR173)</f>
        <v>0</v>
      </c>
      <c r="BG173" s="4">
        <f>COUNT($AH173:AS173)</f>
        <v>1</v>
      </c>
      <c r="BH173" s="4">
        <f t="shared" si="183"/>
        <v>2</v>
      </c>
      <c r="BJ173" s="4">
        <f>IFERROR(HLOOKUP(BJ$1,$AV173:$BG$178,ROWS($AV173:$AV$178),0),"")</f>
        <v>1190701</v>
      </c>
      <c r="BK173" s="4">
        <f>IFERROR(HLOOKUP(BK$1,$AV173:$BH$178,ROWS($AV173:$AV$178),0),"")</f>
        <v>1200701</v>
      </c>
      <c r="BL173" s="4" t="str">
        <f>IFERROR(HLOOKUP(BL$1,$AV173:$BG$178,ROWS($AV173:$AV$178),0),"")</f>
        <v/>
      </c>
      <c r="BM173" s="4" t="str">
        <f>IFERROR(HLOOKUP(BM$1,$AV173:$BH$178,ROWS($AV173:$AV$178),0),"")</f>
        <v/>
      </c>
      <c r="BN173" s="4" t="str">
        <f>IFERROR(HLOOKUP(BN$1,$AV173:$BG$178,ROWS($AV173:$AV$178),0),"")</f>
        <v/>
      </c>
      <c r="BO173" s="4" t="str">
        <f>IFERROR(HLOOKUP(BO$1,$AV173:$BH$178,ROWS($AV173:$AV$178),0),"")</f>
        <v/>
      </c>
      <c r="BT173" s="4" t="str">
        <f t="shared" si="133"/>
        <v>if(Name() == ~MGL-BOM~) { includeOK = (DateNum() &gt;= 1190701 AND DateNum() &lt; 1200701); }</v>
      </c>
    </row>
    <row r="174" spans="2:97" x14ac:dyDescent="0.45">
      <c r="B174" s="4" t="str">
        <f>[1]Backtest!$BT31</f>
        <v>Ajanta Pharma Ltd.</v>
      </c>
      <c r="C174" s="4" t="str">
        <f>VLOOKUP(B174,Sheet3!$C$3:$G$7520,5,FALSE)</f>
        <v>AJANTPHARM-BOM</v>
      </c>
      <c r="D174" s="4" t="str">
        <f t="shared" si="144"/>
        <v>AJANTPHARM-BOM,</v>
      </c>
      <c r="G174" s="4">
        <f t="shared" si="157"/>
        <v>0</v>
      </c>
      <c r="H174" s="4">
        <f t="shared" si="158"/>
        <v>0</v>
      </c>
      <c r="I174" s="4">
        <f t="shared" si="159"/>
        <v>0</v>
      </c>
      <c r="J174" s="4">
        <f t="shared" si="160"/>
        <v>0</v>
      </c>
      <c r="K174" s="4">
        <f t="shared" si="161"/>
        <v>0</v>
      </c>
      <c r="L174" s="4">
        <f t="shared" si="162"/>
        <v>0</v>
      </c>
      <c r="M174" s="4">
        <f t="shared" si="163"/>
        <v>0</v>
      </c>
      <c r="N174" s="4">
        <f t="shared" si="164"/>
        <v>0</v>
      </c>
      <c r="O174" s="4">
        <f t="shared" si="165"/>
        <v>0</v>
      </c>
      <c r="P174" s="4">
        <f t="shared" si="166"/>
        <v>0</v>
      </c>
      <c r="Q174" s="4">
        <f t="shared" si="167"/>
        <v>0</v>
      </c>
      <c r="R174" s="4">
        <f t="shared" si="168"/>
        <v>0</v>
      </c>
      <c r="T174" s="4">
        <f>IF(SUM($S174:S174)&gt;0,IF(AND(G174=1,F174&lt;&gt;1),1,IF(AND(G174=0,F174&lt;&gt;0),-1,0)),IF(AND(G174=1,F174&lt;&gt;1),1,0))</f>
        <v>0</v>
      </c>
      <c r="U174" s="4">
        <f>IF(SUM($S174:T174)&gt;0,IF(AND(H174=1,G174&lt;&gt;1),1,IF(AND(H174=0,G174&lt;&gt;0),-1,0)),IF(AND(H174=1,G174&lt;&gt;1),1,0))</f>
        <v>0</v>
      </c>
      <c r="V174" s="4">
        <f>IF(SUM($S174:U174)&gt;0,IF(AND(I174=1,H174&lt;&gt;1),1,IF(AND(I174=0,H174&lt;&gt;0),-1,0)),IF(AND(I174=1,H174&lt;&gt;1),1,0))</f>
        <v>0</v>
      </c>
      <c r="W174" s="4">
        <f>IF(SUM($S174:V174)&gt;0,IF(AND(J174=1,I174&lt;&gt;1),1,IF(AND(J174=0,I174&lt;&gt;0),-1,0)),IF(AND(J174=1,I174&lt;&gt;1),1,0))</f>
        <v>0</v>
      </c>
      <c r="X174" s="4">
        <f>IF(SUM($S174:W174)&gt;0,IF(AND(K174=1,J174&lt;&gt;1),1,IF(AND(K174=0,J174&lt;&gt;0),-1,0)),IF(AND(K174=1,J174&lt;&gt;1),1,0))</f>
        <v>0</v>
      </c>
      <c r="Y174" s="4">
        <f>IF(SUM($S174:X174)&gt;0,IF(AND(L174=1,K174&lt;&gt;1),1,IF(AND(L174=0,K174&lt;&gt;0),-1,0)),IF(AND(L174=1,K174&lt;&gt;1),1,0))</f>
        <v>0</v>
      </c>
      <c r="Z174" s="4">
        <f>IF(SUM($S174:Y174)&gt;0,IF(AND(M174=1,L174&lt;&gt;1),1,IF(AND(M174=0,L174&lt;&gt;0),-1,0)),IF(AND(M174=1,L174&lt;&gt;1),1,0))</f>
        <v>0</v>
      </c>
      <c r="AA174" s="4">
        <f>IF(SUM($S174:Z174)&gt;0,IF(AND(N174=1,M174&lt;&gt;1),1,IF(AND(N174=0,M174&lt;&gt;0),-1,0)),IF(AND(N174=1,M174&lt;&gt;1),1,0))</f>
        <v>0</v>
      </c>
      <c r="AB174" s="4">
        <f>IF(SUM($S174:AA174)&gt;0,IF(AND(O174=1,N174&lt;&gt;1),1,IF(AND(O174=0,N174&lt;&gt;0),-1,0)),IF(AND(O174=1,N174&lt;&gt;1),1,0))</f>
        <v>0</v>
      </c>
      <c r="AC174" s="4">
        <f>IF(SUM($S174:AB174)&gt;0,IF(AND(P174=1,O174&lt;&gt;1),1,IF(AND(P174=0,O174&lt;&gt;0),-1,0)),IF(AND(P174=1,O174&lt;&gt;1),1,0))</f>
        <v>0</v>
      </c>
      <c r="AD174" s="4">
        <f>IF(SUM($S174:AC174)&gt;0,IF(AND(Q174=1,P174&lt;&gt;1),1,IF(AND(Q174=0,P174&lt;&gt;0),-1,0)),IF(AND(Q174=1,P174&lt;&gt;1),1,0))</f>
        <v>0</v>
      </c>
      <c r="AE174" s="4">
        <f>IF(SUM($S174:AD174)&gt;0,IF(AND(R174=1,Q174&lt;&gt;1),1,IF(AND(R174=0,Q174&lt;&gt;0),-1,0)),IF(AND(R174=1,Q174&lt;&gt;1),1,0))</f>
        <v>0</v>
      </c>
      <c r="AF174" s="4">
        <f t="shared" si="169"/>
        <v>0</v>
      </c>
      <c r="AG174" s="4"/>
      <c r="AH174" s="4" t="str">
        <f t="shared" si="170"/>
        <v/>
      </c>
      <c r="AI174" s="4" t="str">
        <f t="shared" si="171"/>
        <v/>
      </c>
      <c r="AJ174" s="4" t="str">
        <f t="shared" si="172"/>
        <v/>
      </c>
      <c r="AK174" s="4" t="str">
        <f t="shared" si="173"/>
        <v/>
      </c>
      <c r="AL174" s="4" t="str">
        <f t="shared" si="174"/>
        <v/>
      </c>
      <c r="AM174" s="4" t="str">
        <f t="shared" si="175"/>
        <v/>
      </c>
      <c r="AN174" s="4" t="str">
        <f t="shared" si="176"/>
        <v/>
      </c>
      <c r="AO174" s="4" t="str">
        <f t="shared" si="177"/>
        <v/>
      </c>
      <c r="AP174" s="4" t="str">
        <f t="shared" si="178"/>
        <v/>
      </c>
      <c r="AQ174" s="4" t="str">
        <f t="shared" si="179"/>
        <v/>
      </c>
      <c r="AR174" s="4" t="str">
        <f t="shared" si="180"/>
        <v/>
      </c>
      <c r="AS174" s="4" t="str">
        <f t="shared" si="181"/>
        <v/>
      </c>
      <c r="AT174" s="4" t="str">
        <f t="shared" si="182"/>
        <v/>
      </c>
      <c r="AU174" s="4"/>
      <c r="AV174" s="4">
        <f>COUNT($AH174:AH174)</f>
        <v>0</v>
      </c>
      <c r="AW174" s="4">
        <f>COUNT($AH174:AI174)</f>
        <v>0</v>
      </c>
      <c r="AX174" s="4">
        <f>COUNT($AH174:AJ174)</f>
        <v>0</v>
      </c>
      <c r="AY174" s="4">
        <f>COUNT($AH174:AK174)</f>
        <v>0</v>
      </c>
      <c r="AZ174" s="4">
        <f>COUNT($AH174:AL174)</f>
        <v>0</v>
      </c>
      <c r="BA174" s="4">
        <f>COUNT($AH174:AM174)</f>
        <v>0</v>
      </c>
      <c r="BB174" s="4">
        <f>COUNT($AH174:AN174)</f>
        <v>0</v>
      </c>
      <c r="BC174" s="4">
        <f>COUNT($AH174:AO174)</f>
        <v>0</v>
      </c>
      <c r="BD174" s="4">
        <f>COUNT($AH174:AP174)</f>
        <v>0</v>
      </c>
      <c r="BE174" s="4">
        <f>COUNT($AH174:AQ174)</f>
        <v>0</v>
      </c>
      <c r="BF174" s="4">
        <f>COUNT($AH174:AR174)</f>
        <v>0</v>
      </c>
      <c r="BG174" s="4">
        <f>COUNT($AH174:AS174)</f>
        <v>0</v>
      </c>
      <c r="BH174" s="4">
        <f t="shared" si="183"/>
        <v>0</v>
      </c>
      <c r="BJ174" s="4" t="str">
        <f>IFERROR(HLOOKUP(BJ$1,$AV174:$BG$178,ROWS($AV174:$AV$178),0),"")</f>
        <v/>
      </c>
      <c r="BK174" s="4" t="str">
        <f>IFERROR(HLOOKUP(BK$1,$AV174:$BH$178,ROWS($AV174:$AV$178),0),"")</f>
        <v/>
      </c>
      <c r="BL174" s="4" t="str">
        <f>IFERROR(HLOOKUP(BL$1,$AV174:$BG$178,ROWS($AV174:$AV$178),0),"")</f>
        <v/>
      </c>
      <c r="BM174" s="4" t="str">
        <f>IFERROR(HLOOKUP(BM$1,$AV174:$BH$178,ROWS($AV174:$AV$178),0),"")</f>
        <v/>
      </c>
      <c r="BN174" s="4" t="str">
        <f>IFERROR(HLOOKUP(BN$1,$AV174:$BG$178,ROWS($AV174:$AV$178),0),"")</f>
        <v/>
      </c>
      <c r="BO174" s="4" t="str">
        <f>IFERROR(HLOOKUP(BO$1,$AV174:$BH$178,ROWS($AV174:$AV$178),0),"")</f>
        <v/>
      </c>
      <c r="BT174" s="4"/>
    </row>
    <row r="175" spans="2:97" x14ac:dyDescent="0.45">
      <c r="B175" s="4" t="str">
        <f>[1]Backtest!$BT32</f>
        <v>Care Ratings Ltd.</v>
      </c>
      <c r="C175" s="4" t="str">
        <f>VLOOKUP(B175,Sheet3!$C$3:$G$7520,5,FALSE)</f>
        <v>CARERATING-BOM</v>
      </c>
      <c r="D175" s="4" t="str">
        <f t="shared" si="144"/>
        <v>CARERATING-BOM,</v>
      </c>
      <c r="G175" s="4">
        <f t="shared" si="157"/>
        <v>0</v>
      </c>
      <c r="H175" s="4">
        <f t="shared" si="158"/>
        <v>0</v>
      </c>
      <c r="I175" s="4">
        <f t="shared" si="159"/>
        <v>0</v>
      </c>
      <c r="J175" s="4">
        <f t="shared" si="160"/>
        <v>0</v>
      </c>
      <c r="K175" s="4">
        <f t="shared" si="161"/>
        <v>0</v>
      </c>
      <c r="L175" s="4">
        <f t="shared" si="162"/>
        <v>0</v>
      </c>
      <c r="M175" s="4">
        <f t="shared" si="163"/>
        <v>0</v>
      </c>
      <c r="N175" s="4">
        <f t="shared" si="164"/>
        <v>0</v>
      </c>
      <c r="O175" s="4">
        <f t="shared" si="165"/>
        <v>0</v>
      </c>
      <c r="P175" s="4">
        <f t="shared" si="166"/>
        <v>0</v>
      </c>
      <c r="Q175" s="4">
        <f t="shared" si="167"/>
        <v>0</v>
      </c>
      <c r="R175" s="4">
        <f t="shared" si="168"/>
        <v>0</v>
      </c>
      <c r="T175" s="4">
        <f>IF(SUM($S175:S175)&gt;0,IF(AND(G175=1,F175&lt;&gt;1),1,IF(AND(G175=0,F175&lt;&gt;0),-1,0)),IF(AND(G175=1,F175&lt;&gt;1),1,0))</f>
        <v>0</v>
      </c>
      <c r="U175" s="4">
        <f>IF(SUM($S175:T175)&gt;0,IF(AND(H175=1,G175&lt;&gt;1),1,IF(AND(H175=0,G175&lt;&gt;0),-1,0)),IF(AND(H175=1,G175&lt;&gt;1),1,0))</f>
        <v>0</v>
      </c>
      <c r="V175" s="4">
        <f>IF(SUM($S175:U175)&gt;0,IF(AND(I175=1,H175&lt;&gt;1),1,IF(AND(I175=0,H175&lt;&gt;0),-1,0)),IF(AND(I175=1,H175&lt;&gt;1),1,0))</f>
        <v>0</v>
      </c>
      <c r="W175" s="4">
        <f>IF(SUM($S175:V175)&gt;0,IF(AND(J175=1,I175&lt;&gt;1),1,IF(AND(J175=0,I175&lt;&gt;0),-1,0)),IF(AND(J175=1,I175&lt;&gt;1),1,0))</f>
        <v>0</v>
      </c>
      <c r="X175" s="4">
        <f>IF(SUM($S175:W175)&gt;0,IF(AND(K175=1,J175&lt;&gt;1),1,IF(AND(K175=0,J175&lt;&gt;0),-1,0)),IF(AND(K175=1,J175&lt;&gt;1),1,0))</f>
        <v>0</v>
      </c>
      <c r="Y175" s="4">
        <f>IF(SUM($S175:X175)&gt;0,IF(AND(L175=1,K175&lt;&gt;1),1,IF(AND(L175=0,K175&lt;&gt;0),-1,0)),IF(AND(L175=1,K175&lt;&gt;1),1,0))</f>
        <v>0</v>
      </c>
      <c r="Z175" s="4">
        <f>IF(SUM($S175:Y175)&gt;0,IF(AND(M175=1,L175&lt;&gt;1),1,IF(AND(M175=0,L175&lt;&gt;0),-1,0)),IF(AND(M175=1,L175&lt;&gt;1),1,0))</f>
        <v>0</v>
      </c>
      <c r="AA175" s="4">
        <f>IF(SUM($S175:Z175)&gt;0,IF(AND(N175=1,M175&lt;&gt;1),1,IF(AND(N175=0,M175&lt;&gt;0),-1,0)),IF(AND(N175=1,M175&lt;&gt;1),1,0))</f>
        <v>0</v>
      </c>
      <c r="AB175" s="4">
        <f>IF(SUM($S175:AA175)&gt;0,IF(AND(O175=1,N175&lt;&gt;1),1,IF(AND(O175=0,N175&lt;&gt;0),-1,0)),IF(AND(O175=1,N175&lt;&gt;1),1,0))</f>
        <v>0</v>
      </c>
      <c r="AC175" s="4">
        <f>IF(SUM($S175:AB175)&gt;0,IF(AND(P175=1,O175&lt;&gt;1),1,IF(AND(P175=0,O175&lt;&gt;0),-1,0)),IF(AND(P175=1,O175&lt;&gt;1),1,0))</f>
        <v>0</v>
      </c>
      <c r="AD175" s="4">
        <f>IF(SUM($S175:AC175)&gt;0,IF(AND(Q175=1,P175&lt;&gt;1),1,IF(AND(Q175=0,P175&lt;&gt;0),-1,0)),IF(AND(Q175=1,P175&lt;&gt;1),1,0))</f>
        <v>0</v>
      </c>
      <c r="AE175" s="4">
        <f>IF(SUM($S175:AD175)&gt;0,IF(AND(R175=1,Q175&lt;&gt;1),1,IF(AND(R175=0,Q175&lt;&gt;0),-1,0)),IF(AND(R175=1,Q175&lt;&gt;1),1,0))</f>
        <v>0</v>
      </c>
      <c r="AF175" s="4">
        <f t="shared" si="169"/>
        <v>0</v>
      </c>
      <c r="AG175" s="4"/>
      <c r="AH175" s="4" t="str">
        <f t="shared" si="170"/>
        <v/>
      </c>
      <c r="AI175" s="4" t="str">
        <f t="shared" si="171"/>
        <v/>
      </c>
      <c r="AJ175" s="4" t="str">
        <f t="shared" si="172"/>
        <v/>
      </c>
      <c r="AK175" s="4" t="str">
        <f t="shared" si="173"/>
        <v/>
      </c>
      <c r="AL175" s="4" t="str">
        <f t="shared" si="174"/>
        <v/>
      </c>
      <c r="AM175" s="4" t="str">
        <f t="shared" si="175"/>
        <v/>
      </c>
      <c r="AN175" s="4" t="str">
        <f t="shared" si="176"/>
        <v/>
      </c>
      <c r="AO175" s="4" t="str">
        <f t="shared" si="177"/>
        <v/>
      </c>
      <c r="AP175" s="4" t="str">
        <f t="shared" si="178"/>
        <v/>
      </c>
      <c r="AQ175" s="4" t="str">
        <f t="shared" si="179"/>
        <v/>
      </c>
      <c r="AR175" s="4" t="str">
        <f t="shared" si="180"/>
        <v/>
      </c>
      <c r="AS175" s="4" t="str">
        <f t="shared" si="181"/>
        <v/>
      </c>
      <c r="AT175" s="4" t="str">
        <f t="shared" si="182"/>
        <v/>
      </c>
      <c r="AU175" s="4"/>
      <c r="AV175" s="4">
        <f>COUNT($AH175:AH175)</f>
        <v>0</v>
      </c>
      <c r="AW175" s="4">
        <f>COUNT($AH175:AI175)</f>
        <v>0</v>
      </c>
      <c r="AX175" s="4">
        <f>COUNT($AH175:AJ175)</f>
        <v>0</v>
      </c>
      <c r="AY175" s="4">
        <f>COUNT($AH175:AK175)</f>
        <v>0</v>
      </c>
      <c r="AZ175" s="4">
        <f>COUNT($AH175:AL175)</f>
        <v>0</v>
      </c>
      <c r="BA175" s="4">
        <f>COUNT($AH175:AM175)</f>
        <v>0</v>
      </c>
      <c r="BB175" s="4">
        <f>COUNT($AH175:AN175)</f>
        <v>0</v>
      </c>
      <c r="BC175" s="4">
        <f>COUNT($AH175:AO175)</f>
        <v>0</v>
      </c>
      <c r="BD175" s="4">
        <f>COUNT($AH175:AP175)</f>
        <v>0</v>
      </c>
      <c r="BE175" s="4">
        <f>COUNT($AH175:AQ175)</f>
        <v>0</v>
      </c>
      <c r="BF175" s="4">
        <f>COUNT($AH175:AR175)</f>
        <v>0</v>
      </c>
      <c r="BG175" s="4">
        <f>COUNT($AH175:AS175)</f>
        <v>0</v>
      </c>
      <c r="BH175" s="4">
        <f t="shared" si="183"/>
        <v>0</v>
      </c>
      <c r="BJ175" s="4" t="str">
        <f>IFERROR(HLOOKUP(BJ$1,$AV175:$BG$178,ROWS($AV175:$AV$178),0),"")</f>
        <v/>
      </c>
      <c r="BK175" s="4" t="str">
        <f>IFERROR(HLOOKUP(BK$1,$AV175:$BH$178,ROWS($AV175:$AV$178),0),"")</f>
        <v/>
      </c>
      <c r="BL175" s="4" t="str">
        <f>IFERROR(HLOOKUP(BL$1,$AV175:$BG$178,ROWS($AV175:$AV$178),0),"")</f>
        <v/>
      </c>
      <c r="BM175" s="4" t="str">
        <f>IFERROR(HLOOKUP(BM$1,$AV175:$BH$178,ROWS($AV175:$AV$178),0),"")</f>
        <v/>
      </c>
      <c r="BN175" s="4" t="str">
        <f>IFERROR(HLOOKUP(BN$1,$AV175:$BG$178,ROWS($AV175:$AV$178),0),"")</f>
        <v/>
      </c>
      <c r="BO175" s="4" t="str">
        <f>IFERROR(HLOOKUP(BO$1,$AV175:$BH$178,ROWS($AV175:$AV$178),0),"")</f>
        <v/>
      </c>
      <c r="BT175" s="4"/>
    </row>
    <row r="176" spans="2:97" x14ac:dyDescent="0.45">
      <c r="B176" s="4" t="str">
        <f>[1]Backtest!$BT33</f>
        <v>Amara Raja Batteries Ltd.</v>
      </c>
      <c r="C176" s="4" t="str">
        <f>VLOOKUP(B176,Sheet3!$C$3:$G$7520,5,FALSE)</f>
        <v>AMARAJABAT-BOM</v>
      </c>
      <c r="D176" s="4" t="str">
        <f t="shared" si="144"/>
        <v>AMARAJABAT-BOM,</v>
      </c>
      <c r="G176" s="4">
        <f t="shared" si="157"/>
        <v>0</v>
      </c>
      <c r="H176" s="4">
        <f t="shared" si="158"/>
        <v>0</v>
      </c>
      <c r="I176" s="4">
        <f t="shared" si="159"/>
        <v>0</v>
      </c>
      <c r="J176" s="4">
        <f t="shared" si="160"/>
        <v>0</v>
      </c>
      <c r="K176" s="4">
        <f t="shared" si="161"/>
        <v>0</v>
      </c>
      <c r="L176" s="4">
        <f t="shared" si="162"/>
        <v>0</v>
      </c>
      <c r="M176" s="4">
        <f t="shared" si="163"/>
        <v>0</v>
      </c>
      <c r="N176" s="4">
        <f t="shared" si="164"/>
        <v>0</v>
      </c>
      <c r="O176" s="4">
        <f t="shared" si="165"/>
        <v>0</v>
      </c>
      <c r="P176" s="4">
        <f t="shared" si="166"/>
        <v>0</v>
      </c>
      <c r="Q176" s="4">
        <f t="shared" si="167"/>
        <v>0</v>
      </c>
      <c r="R176" s="4">
        <f t="shared" si="168"/>
        <v>0</v>
      </c>
      <c r="T176" s="4">
        <f>IF(SUM($S176:S176)&gt;0,IF(AND(G176=1,F176&lt;&gt;1),1,IF(AND(G176=0,F176&lt;&gt;0),-1,0)),IF(AND(G176=1,F176&lt;&gt;1),1,0))</f>
        <v>0</v>
      </c>
      <c r="U176" s="4">
        <f>IF(SUM($S176:T176)&gt;0,IF(AND(H176=1,G176&lt;&gt;1),1,IF(AND(H176=0,G176&lt;&gt;0),-1,0)),IF(AND(H176=1,G176&lt;&gt;1),1,0))</f>
        <v>0</v>
      </c>
      <c r="V176" s="4">
        <f>IF(SUM($S176:U176)&gt;0,IF(AND(I176=1,H176&lt;&gt;1),1,IF(AND(I176=0,H176&lt;&gt;0),-1,0)),IF(AND(I176=1,H176&lt;&gt;1),1,0))</f>
        <v>0</v>
      </c>
      <c r="W176" s="4">
        <f>IF(SUM($S176:V176)&gt;0,IF(AND(J176=1,I176&lt;&gt;1),1,IF(AND(J176=0,I176&lt;&gt;0),-1,0)),IF(AND(J176=1,I176&lt;&gt;1),1,0))</f>
        <v>0</v>
      </c>
      <c r="X176" s="4">
        <f>IF(SUM($S176:W176)&gt;0,IF(AND(K176=1,J176&lt;&gt;1),1,IF(AND(K176=0,J176&lt;&gt;0),-1,0)),IF(AND(K176=1,J176&lt;&gt;1),1,0))</f>
        <v>0</v>
      </c>
      <c r="Y176" s="4">
        <f>IF(SUM($S176:X176)&gt;0,IF(AND(L176=1,K176&lt;&gt;1),1,IF(AND(L176=0,K176&lt;&gt;0),-1,0)),IF(AND(L176=1,K176&lt;&gt;1),1,0))</f>
        <v>0</v>
      </c>
      <c r="Z176" s="4">
        <f>IF(SUM($S176:Y176)&gt;0,IF(AND(M176=1,L176&lt;&gt;1),1,IF(AND(M176=0,L176&lt;&gt;0),-1,0)),IF(AND(M176=1,L176&lt;&gt;1),1,0))</f>
        <v>0</v>
      </c>
      <c r="AA176" s="4">
        <f>IF(SUM($S176:Z176)&gt;0,IF(AND(N176=1,M176&lt;&gt;1),1,IF(AND(N176=0,M176&lt;&gt;0),-1,0)),IF(AND(N176=1,M176&lt;&gt;1),1,0))</f>
        <v>0</v>
      </c>
      <c r="AB176" s="4">
        <f>IF(SUM($S176:AA176)&gt;0,IF(AND(O176=1,N176&lt;&gt;1),1,IF(AND(O176=0,N176&lt;&gt;0),-1,0)),IF(AND(O176=1,N176&lt;&gt;1),1,0))</f>
        <v>0</v>
      </c>
      <c r="AC176" s="4">
        <f>IF(SUM($S176:AB176)&gt;0,IF(AND(P176=1,O176&lt;&gt;1),1,IF(AND(P176=0,O176&lt;&gt;0),-1,0)),IF(AND(P176=1,O176&lt;&gt;1),1,0))</f>
        <v>0</v>
      </c>
      <c r="AD176" s="4">
        <f>IF(SUM($S176:AC176)&gt;0,IF(AND(Q176=1,P176&lt;&gt;1),1,IF(AND(Q176=0,P176&lt;&gt;0),-1,0)),IF(AND(Q176=1,P176&lt;&gt;1),1,0))</f>
        <v>0</v>
      </c>
      <c r="AE176" s="4">
        <f>IF(SUM($S176:AD176)&gt;0,IF(AND(R176=1,Q176&lt;&gt;1),1,IF(AND(R176=0,Q176&lt;&gt;0),-1,0)),IF(AND(R176=1,Q176&lt;&gt;1),1,0))</f>
        <v>0</v>
      </c>
      <c r="AF176" s="4">
        <f t="shared" si="169"/>
        <v>0</v>
      </c>
      <c r="AG176" s="4"/>
      <c r="AH176" s="4" t="str">
        <f t="shared" si="170"/>
        <v/>
      </c>
      <c r="AI176" s="4" t="str">
        <f t="shared" si="171"/>
        <v/>
      </c>
      <c r="AJ176" s="4" t="str">
        <f t="shared" si="172"/>
        <v/>
      </c>
      <c r="AK176" s="4" t="str">
        <f t="shared" si="173"/>
        <v/>
      </c>
      <c r="AL176" s="4" t="str">
        <f t="shared" si="174"/>
        <v/>
      </c>
      <c r="AM176" s="4" t="str">
        <f t="shared" si="175"/>
        <v/>
      </c>
      <c r="AN176" s="4" t="str">
        <f t="shared" si="176"/>
        <v/>
      </c>
      <c r="AO176" s="4" t="str">
        <f t="shared" si="177"/>
        <v/>
      </c>
      <c r="AP176" s="4" t="str">
        <f t="shared" si="178"/>
        <v/>
      </c>
      <c r="AQ176" s="4" t="str">
        <f t="shared" si="179"/>
        <v/>
      </c>
      <c r="AR176" s="4" t="str">
        <f t="shared" si="180"/>
        <v/>
      </c>
      <c r="AS176" s="4" t="str">
        <f t="shared" si="181"/>
        <v/>
      </c>
      <c r="AT176" s="4" t="str">
        <f t="shared" si="182"/>
        <v/>
      </c>
      <c r="AU176" s="4"/>
      <c r="AV176" s="4">
        <f>COUNT($AH176:AH176)</f>
        <v>0</v>
      </c>
      <c r="AW176" s="4">
        <f>COUNT($AH176:AI176)</f>
        <v>0</v>
      </c>
      <c r="AX176" s="4">
        <f>COUNT($AH176:AJ176)</f>
        <v>0</v>
      </c>
      <c r="AY176" s="4">
        <f>COUNT($AH176:AK176)</f>
        <v>0</v>
      </c>
      <c r="AZ176" s="4">
        <f>COUNT($AH176:AL176)</f>
        <v>0</v>
      </c>
      <c r="BA176" s="4">
        <f>COUNT($AH176:AM176)</f>
        <v>0</v>
      </c>
      <c r="BB176" s="4">
        <f>COUNT($AH176:AN176)</f>
        <v>0</v>
      </c>
      <c r="BC176" s="4">
        <f>COUNT($AH176:AO176)</f>
        <v>0</v>
      </c>
      <c r="BD176" s="4">
        <f>COUNT($AH176:AP176)</f>
        <v>0</v>
      </c>
      <c r="BE176" s="4">
        <f>COUNT($AH176:AQ176)</f>
        <v>0</v>
      </c>
      <c r="BF176" s="4">
        <f>COUNT($AH176:AR176)</f>
        <v>0</v>
      </c>
      <c r="BG176" s="4">
        <f>COUNT($AH176:AS176)</f>
        <v>0</v>
      </c>
      <c r="BH176" s="4">
        <f t="shared" si="183"/>
        <v>0</v>
      </c>
      <c r="BJ176" s="4" t="str">
        <f>IFERROR(HLOOKUP(BJ$1,$AV176:$BG$178,ROWS($AV176:$AV$178),0),"")</f>
        <v/>
      </c>
      <c r="BK176" s="4" t="str">
        <f>IFERROR(HLOOKUP(BK$1,$AV176:$BH$178,ROWS($AV176:$AV$178),0),"")</f>
        <v/>
      </c>
      <c r="BL176" s="4" t="str">
        <f>IFERROR(HLOOKUP(BL$1,$AV176:$BG$178,ROWS($AV176:$AV$178),0),"")</f>
        <v/>
      </c>
      <c r="BM176" s="4" t="str">
        <f>IFERROR(HLOOKUP(BM$1,$AV176:$BH$178,ROWS($AV176:$AV$178),0),"")</f>
        <v/>
      </c>
      <c r="BN176" s="4" t="str">
        <f>IFERROR(HLOOKUP(BN$1,$AV176:$BG$178,ROWS($AV176:$AV$178),0),"")</f>
        <v/>
      </c>
      <c r="BO176" s="4" t="str">
        <f>IFERROR(HLOOKUP(BO$1,$AV176:$BH$178,ROWS($AV176:$AV$178),0),"")</f>
        <v/>
      </c>
      <c r="BT176" s="4"/>
    </row>
    <row r="177" spans="1:72" x14ac:dyDescent="0.45">
      <c r="B177" s="4" t="str">
        <f>[1]Backtest!$BT34</f>
        <v>Sun TV Network Ltd.</v>
      </c>
      <c r="C177" s="4" t="str">
        <f>VLOOKUP(B177,Sheet3!$C$3:$G$7520,5,FALSE)</f>
        <v>SUNTV-BOM</v>
      </c>
      <c r="D177" s="4" t="str">
        <f t="shared" si="144"/>
        <v>SUNTV-BOM,</v>
      </c>
      <c r="G177" s="4">
        <f t="shared" si="157"/>
        <v>0</v>
      </c>
      <c r="H177" s="4">
        <f t="shared" si="158"/>
        <v>0</v>
      </c>
      <c r="I177" s="4">
        <f t="shared" si="159"/>
        <v>0</v>
      </c>
      <c r="J177" s="4">
        <f t="shared" si="160"/>
        <v>0</v>
      </c>
      <c r="K177" s="4">
        <f t="shared" si="161"/>
        <v>0</v>
      </c>
      <c r="L177" s="4">
        <f t="shared" si="162"/>
        <v>0</v>
      </c>
      <c r="M177" s="4">
        <f t="shared" si="163"/>
        <v>0</v>
      </c>
      <c r="N177" s="4">
        <f t="shared" si="164"/>
        <v>0</v>
      </c>
      <c r="O177" s="4">
        <f t="shared" si="165"/>
        <v>0</v>
      </c>
      <c r="P177" s="4">
        <f t="shared" si="166"/>
        <v>0</v>
      </c>
      <c r="Q177" s="4">
        <f t="shared" si="167"/>
        <v>0</v>
      </c>
      <c r="R177" s="4">
        <f t="shared" si="168"/>
        <v>0</v>
      </c>
      <c r="T177" s="4">
        <f>IF(SUM($S177:S177)&gt;0,IF(AND(G177=1,F177&lt;&gt;1),1,IF(AND(G177=0,F177&lt;&gt;0),-1,0)),IF(AND(G177=1,F177&lt;&gt;1),1,0))</f>
        <v>0</v>
      </c>
      <c r="U177" s="4">
        <f>IF(SUM($S177:T177)&gt;0,IF(AND(H177=1,G177&lt;&gt;1),1,IF(AND(H177=0,G177&lt;&gt;0),-1,0)),IF(AND(H177=1,G177&lt;&gt;1),1,0))</f>
        <v>0</v>
      </c>
      <c r="V177" s="4">
        <f>IF(SUM($S177:U177)&gt;0,IF(AND(I177=1,H177&lt;&gt;1),1,IF(AND(I177=0,H177&lt;&gt;0),-1,0)),IF(AND(I177=1,H177&lt;&gt;1),1,0))</f>
        <v>0</v>
      </c>
      <c r="W177" s="4">
        <f>IF(SUM($S177:V177)&gt;0,IF(AND(J177=1,I177&lt;&gt;1),1,IF(AND(J177=0,I177&lt;&gt;0),-1,0)),IF(AND(J177=1,I177&lt;&gt;1),1,0))</f>
        <v>0</v>
      </c>
      <c r="X177" s="4">
        <f>IF(SUM($S177:W177)&gt;0,IF(AND(K177=1,J177&lt;&gt;1),1,IF(AND(K177=0,J177&lt;&gt;0),-1,0)),IF(AND(K177=1,J177&lt;&gt;1),1,0))</f>
        <v>0</v>
      </c>
      <c r="Y177" s="4">
        <f>IF(SUM($S177:X177)&gt;0,IF(AND(L177=1,K177&lt;&gt;1),1,IF(AND(L177=0,K177&lt;&gt;0),-1,0)),IF(AND(L177=1,K177&lt;&gt;1),1,0))</f>
        <v>0</v>
      </c>
      <c r="Z177" s="4">
        <f>IF(SUM($S177:Y177)&gt;0,IF(AND(M177=1,L177&lt;&gt;1),1,IF(AND(M177=0,L177&lt;&gt;0),-1,0)),IF(AND(M177=1,L177&lt;&gt;1),1,0))</f>
        <v>0</v>
      </c>
      <c r="AA177" s="4">
        <f>IF(SUM($S177:Z177)&gt;0,IF(AND(N177=1,M177&lt;&gt;1),1,IF(AND(N177=0,M177&lt;&gt;0),-1,0)),IF(AND(N177=1,M177&lt;&gt;1),1,0))</f>
        <v>0</v>
      </c>
      <c r="AB177" s="4">
        <f>IF(SUM($S177:AA177)&gt;0,IF(AND(O177=1,N177&lt;&gt;1),1,IF(AND(O177=0,N177&lt;&gt;0),-1,0)),IF(AND(O177=1,N177&lt;&gt;1),1,0))</f>
        <v>0</v>
      </c>
      <c r="AC177" s="4">
        <f>IF(SUM($S177:AB177)&gt;0,IF(AND(P177=1,O177&lt;&gt;1),1,IF(AND(P177=0,O177&lt;&gt;0),-1,0)),IF(AND(P177=1,O177&lt;&gt;1),1,0))</f>
        <v>0</v>
      </c>
      <c r="AD177" s="4">
        <f>IF(SUM($S177:AC177)&gt;0,IF(AND(Q177=1,P177&lt;&gt;1),1,IF(AND(Q177=0,P177&lt;&gt;0),-1,0)),IF(AND(Q177=1,P177&lt;&gt;1),1,0))</f>
        <v>0</v>
      </c>
      <c r="AE177" s="4">
        <f>IF(SUM($S177:AD177)&gt;0,IF(AND(R177=1,Q177&lt;&gt;1),1,IF(AND(R177=0,Q177&lt;&gt;0),-1,0)),IF(AND(R177=1,Q177&lt;&gt;1),1,0))</f>
        <v>0</v>
      </c>
      <c r="AF177" s="4">
        <f t="shared" si="169"/>
        <v>0</v>
      </c>
      <c r="AG177" s="4"/>
      <c r="AH177" s="4" t="str">
        <f t="shared" si="170"/>
        <v/>
      </c>
      <c r="AI177" s="4" t="str">
        <f t="shared" si="171"/>
        <v/>
      </c>
      <c r="AJ177" s="4" t="str">
        <f t="shared" si="172"/>
        <v/>
      </c>
      <c r="AK177" s="4" t="str">
        <f t="shared" si="173"/>
        <v/>
      </c>
      <c r="AL177" s="4" t="str">
        <f t="shared" si="174"/>
        <v/>
      </c>
      <c r="AM177" s="4" t="str">
        <f t="shared" si="175"/>
        <v/>
      </c>
      <c r="AN177" s="4" t="str">
        <f t="shared" si="176"/>
        <v/>
      </c>
      <c r="AO177" s="4" t="str">
        <f t="shared" si="177"/>
        <v/>
      </c>
      <c r="AP177" s="4" t="str">
        <f t="shared" si="178"/>
        <v/>
      </c>
      <c r="AQ177" s="4" t="str">
        <f t="shared" si="179"/>
        <v/>
      </c>
      <c r="AR177" s="4" t="str">
        <f t="shared" si="180"/>
        <v/>
      </c>
      <c r="AS177" s="4" t="str">
        <f t="shared" si="181"/>
        <v/>
      </c>
      <c r="AT177" s="4" t="str">
        <f t="shared" si="182"/>
        <v/>
      </c>
      <c r="AU177" s="4"/>
      <c r="AV177" s="4">
        <f>COUNT($AH177:AH177)</f>
        <v>0</v>
      </c>
      <c r="AW177" s="4">
        <f>COUNT($AH177:AI177)</f>
        <v>0</v>
      </c>
      <c r="AX177" s="4">
        <f>COUNT($AH177:AJ177)</f>
        <v>0</v>
      </c>
      <c r="AY177" s="4">
        <f>COUNT($AH177:AK177)</f>
        <v>0</v>
      </c>
      <c r="AZ177" s="4">
        <f>COUNT($AH177:AL177)</f>
        <v>0</v>
      </c>
      <c r="BA177" s="4">
        <f>COUNT($AH177:AM177)</f>
        <v>0</v>
      </c>
      <c r="BB177" s="4">
        <f>COUNT($AH177:AN177)</f>
        <v>0</v>
      </c>
      <c r="BC177" s="4">
        <f>COUNT($AH177:AO177)</f>
        <v>0</v>
      </c>
      <c r="BD177" s="4">
        <f>COUNT($AH177:AP177)</f>
        <v>0</v>
      </c>
      <c r="BE177" s="4">
        <f>COUNT($AH177:AQ177)</f>
        <v>0</v>
      </c>
      <c r="BF177" s="4">
        <f>COUNT($AH177:AR177)</f>
        <v>0</v>
      </c>
      <c r="BG177" s="4">
        <f>COUNT($AH177:AS177)</f>
        <v>0</v>
      </c>
      <c r="BH177" s="4">
        <f t="shared" si="183"/>
        <v>0</v>
      </c>
      <c r="BJ177" s="4" t="str">
        <f>IFERROR(HLOOKUP(BJ$1,$AV177:$BG$178,ROWS($AV177:$AV$178),0),"")</f>
        <v/>
      </c>
      <c r="BK177" s="4" t="str">
        <f>IFERROR(HLOOKUP(BK$1,$AV177:$BH$178,ROWS($AV177:$AV$178),0),"")</f>
        <v/>
      </c>
      <c r="BL177" s="4" t="str">
        <f>IFERROR(HLOOKUP(BL$1,$AV177:$BG$178,ROWS($AV177:$AV$178),0),"")</f>
        <v/>
      </c>
      <c r="BM177" s="4" t="str">
        <f>IFERROR(HLOOKUP(BM$1,$AV177:$BH$178,ROWS($AV177:$AV$178),0),"")</f>
        <v/>
      </c>
      <c r="BN177" s="4" t="str">
        <f>IFERROR(HLOOKUP(BN$1,$AV177:$BG$178,ROWS($AV177:$AV$178),0),"")</f>
        <v/>
      </c>
      <c r="BO177" s="4" t="str">
        <f>IFERROR(HLOOKUP(BO$1,$AV177:$BH$178,ROWS($AV177:$AV$178),0),"")</f>
        <v/>
      </c>
      <c r="BT177" s="4"/>
    </row>
    <row r="178" spans="1:72" x14ac:dyDescent="0.45">
      <c r="B178" s="4" t="str">
        <f>[1]Backtest!$BT35</f>
        <v>Gujarat Mineral Development  Corporation Ltd.</v>
      </c>
      <c r="C178" s="4" t="str">
        <f>VLOOKUP(B178,Sheet3!$C$3:$G$7520,5,FALSE)</f>
        <v>GMDCLTD-BOM</v>
      </c>
      <c r="D178" s="4" t="str">
        <f t="shared" si="144"/>
        <v>GMDCLTD-BOM,</v>
      </c>
      <c r="T178" s="4">
        <v>1080701</v>
      </c>
      <c r="U178" s="4">
        <v>1090701</v>
      </c>
      <c r="V178">
        <f t="shared" ref="V178:AC178" si="184">+U178+10000</f>
        <v>1100701</v>
      </c>
      <c r="W178" s="4">
        <f t="shared" si="184"/>
        <v>1110701</v>
      </c>
      <c r="X178" s="4">
        <f t="shared" si="184"/>
        <v>1120701</v>
      </c>
      <c r="Y178" s="4">
        <f t="shared" si="184"/>
        <v>1130701</v>
      </c>
      <c r="Z178" s="4">
        <f t="shared" si="184"/>
        <v>1140701</v>
      </c>
      <c r="AA178" s="4">
        <f t="shared" si="184"/>
        <v>1150701</v>
      </c>
      <c r="AB178" s="4">
        <f t="shared" si="184"/>
        <v>1160701</v>
      </c>
      <c r="AC178" s="4">
        <f t="shared" si="184"/>
        <v>1170701</v>
      </c>
      <c r="AD178" s="4">
        <v>1180701</v>
      </c>
      <c r="AE178" s="4">
        <v>1190701</v>
      </c>
      <c r="AV178" s="4">
        <v>1080701</v>
      </c>
      <c r="AW178" s="4">
        <v>1090701</v>
      </c>
      <c r="AX178" s="4">
        <f t="shared" ref="AX178:BH178" si="185">+AW178+10000</f>
        <v>1100701</v>
      </c>
      <c r="AY178" s="4">
        <f t="shared" si="185"/>
        <v>1110701</v>
      </c>
      <c r="AZ178" s="4">
        <f t="shared" si="185"/>
        <v>1120701</v>
      </c>
      <c r="BA178" s="4">
        <f t="shared" si="185"/>
        <v>1130701</v>
      </c>
      <c r="BB178" s="4">
        <f t="shared" si="185"/>
        <v>1140701</v>
      </c>
      <c r="BC178" s="4">
        <f t="shared" si="185"/>
        <v>1150701</v>
      </c>
      <c r="BD178" s="4">
        <f t="shared" si="185"/>
        <v>1160701</v>
      </c>
      <c r="BE178" s="4">
        <f t="shared" si="185"/>
        <v>1170701</v>
      </c>
      <c r="BF178" s="4">
        <f t="shared" si="185"/>
        <v>1180701</v>
      </c>
      <c r="BG178" s="4">
        <f t="shared" si="185"/>
        <v>1190701</v>
      </c>
      <c r="BH178" s="4">
        <f t="shared" si="185"/>
        <v>1200701</v>
      </c>
    </row>
    <row r="179" spans="1:72" x14ac:dyDescent="0.45">
      <c r="B179" s="4" t="str">
        <f>[1]Backtest!$BT36</f>
        <v>Alembic Pharmaceuticals Ltd.</v>
      </c>
      <c r="C179" s="4" t="str">
        <f>VLOOKUP(B179,Sheet3!$C$3:$G$7520,5,FALSE)</f>
        <v>APLLTD-BOM</v>
      </c>
      <c r="D179" s="4" t="str">
        <f t="shared" si="144"/>
        <v>APLLTD-BOM,</v>
      </c>
      <c r="W179"/>
    </row>
    <row r="180" spans="1:72" x14ac:dyDescent="0.45">
      <c r="B180" s="4" t="str">
        <f>[1]Backtest!$BT37</f>
        <v>GE Power India Ltd.</v>
      </c>
      <c r="C180" s="4" t="str">
        <f>VLOOKUP(B180,Sheet3!$C$3:$G$7520,5,FALSE)</f>
        <v>GEPIL-BOM</v>
      </c>
      <c r="D180" s="4" t="str">
        <f t="shared" si="144"/>
        <v>GEPIL-BOM,</v>
      </c>
      <c r="W180"/>
    </row>
    <row r="181" spans="1:72" x14ac:dyDescent="0.45">
      <c r="B181" s="4" t="str">
        <f>[1]Backtest!$BT38</f>
        <v>Multi Commodity Exchange Of India Ltd.</v>
      </c>
      <c r="C181" s="4" t="str">
        <f>VLOOKUP(B181,Sheet3!$C$3:$G$7520,5,FALSE)</f>
        <v>MCX-BOM</v>
      </c>
      <c r="D181" s="4" t="str">
        <f t="shared" si="144"/>
        <v>MCX-BOM,</v>
      </c>
      <c r="W181"/>
    </row>
    <row r="182" spans="1:72" x14ac:dyDescent="0.45">
      <c r="B182" s="4" t="str">
        <f>[1]Backtest!$BT39</f>
        <v>Pidilite Industries Ltd.</v>
      </c>
      <c r="C182" s="4" t="str">
        <f>VLOOKUP(B182,Sheet3!$C$3:$G$7520,5,FALSE)</f>
        <v>PIDILITIND-BOM</v>
      </c>
      <c r="D182" s="4" t="str">
        <f t="shared" si="144"/>
        <v>PIDILITIND-BOM,</v>
      </c>
      <c r="W182"/>
    </row>
    <row r="183" spans="1:72" x14ac:dyDescent="0.45">
      <c r="B183" s="4" t="str">
        <f>[1]Backtest!$BT40</f>
        <v>Wyeth Ltd.- (Amalgamated)</v>
      </c>
      <c r="C183" s="4" t="str">
        <f>VLOOKUP(B183,Sheet3!$C$3:$G$7520,5,FALSE)</f>
        <v>WYETH-BOM</v>
      </c>
      <c r="D183" s="4" t="str">
        <f t="shared" si="144"/>
        <v>WYETH-BOM,</v>
      </c>
      <c r="W183"/>
    </row>
    <row r="184" spans="1:72" x14ac:dyDescent="0.45">
      <c r="B184" s="4" t="str">
        <f>[1]Backtest!$BT41</f>
        <v>Kajaria Ceramics Ltd.</v>
      </c>
      <c r="C184" s="4" t="str">
        <f>VLOOKUP(B184,Sheet3!$C$3:$G$7520,5,FALSE)</f>
        <v>KAJARIACER-BOM</v>
      </c>
      <c r="D184" s="4" t="str">
        <f t="shared" si="144"/>
        <v>KAJARIACER-BOM,</v>
      </c>
      <c r="W184"/>
    </row>
    <row r="185" spans="1:72" x14ac:dyDescent="0.45">
      <c r="B185" s="4" t="str">
        <f>[1]Backtest!$BT42</f>
        <v>Torrent Pharmaceuticals Ltd.</v>
      </c>
      <c r="C185" s="4" t="str">
        <f>VLOOKUP(B185,Sheet3!$C$3:$G$7520,5,FALSE)</f>
        <v>TORNTPHARM-BOM</v>
      </c>
      <c r="D185" s="4" t="str">
        <f t="shared" si="144"/>
        <v>TORNTPHARM-BOM,</v>
      </c>
      <c r="W185"/>
    </row>
    <row r="186" spans="1:72" x14ac:dyDescent="0.45">
      <c r="B186" s="4" t="str">
        <f>[1]Backtest!$BT43</f>
        <v>CMC Ltd.(Amalgamated)</v>
      </c>
      <c r="C186" s="4" t="str">
        <f>VLOOKUP(B186,Sheet3!$C$3:$G$7520,5,FALSE)</f>
        <v>CMC-BOM</v>
      </c>
      <c r="D186" s="4" t="str">
        <f t="shared" si="144"/>
        <v>CMC-BOM,</v>
      </c>
      <c r="W186"/>
    </row>
    <row r="187" spans="1:72" x14ac:dyDescent="0.45">
      <c r="B187" s="4" t="str">
        <f>[1]Backtest!$BT44</f>
        <v>Astral Poly Technik Ltd.</v>
      </c>
      <c r="C187" s="4" t="str">
        <f>VLOOKUP(B187,Sheet3!$C$3:$G$7520,5,FALSE)</f>
        <v>ASTRAL-BOM</v>
      </c>
      <c r="D187" s="4" t="str">
        <f t="shared" si="144"/>
        <v>ASTRAL-BOM,</v>
      </c>
      <c r="W187"/>
    </row>
    <row r="188" spans="1:72" x14ac:dyDescent="0.45">
      <c r="A188">
        <v>2014</v>
      </c>
      <c r="C188" s="4"/>
      <c r="W188"/>
    </row>
    <row r="189" spans="1:72" x14ac:dyDescent="0.45">
      <c r="B189" s="4" t="str">
        <f>[1]Backtest!$CF15</f>
        <v>Colgate-Palmolive (India) Ltd.</v>
      </c>
      <c r="C189" s="4" t="str">
        <f>VLOOKUP(B189,Sheet3!$C$3:$G$7520,5,FALSE)</f>
        <v>COLPAL-BOM</v>
      </c>
      <c r="D189" s="4" t="str">
        <f t="shared" ref="D189:D218" si="186">C189&amp;","</f>
        <v>COLPAL-BOM,</v>
      </c>
      <c r="W189"/>
    </row>
    <row r="190" spans="1:72" x14ac:dyDescent="0.45">
      <c r="B190" s="4" t="str">
        <f>[1]Backtest!$CF16</f>
        <v>Hawkins Cookers Ltd.</v>
      </c>
      <c r="C190" s="4" t="str">
        <f>VLOOKUP(B190,Sheet3!$C$3:$G$7520,5,FALSE)</f>
        <v>HAWKINCOOK-BOM</v>
      </c>
      <c r="D190" s="4" t="str">
        <f t="shared" si="186"/>
        <v>HAWKINCOOK-BOM,</v>
      </c>
      <c r="W190"/>
    </row>
    <row r="191" spans="1:72" x14ac:dyDescent="0.45">
      <c r="B191" s="4" t="str">
        <f>[1]Backtest!$CF17</f>
        <v>MPS Ltd.</v>
      </c>
      <c r="C191" s="4" t="str">
        <f>VLOOKUP(B191,Sheet3!$C$3:$G$7520,5,FALSE)</f>
        <v>MPSLTD-BOM</v>
      </c>
      <c r="D191" s="4" t="str">
        <f t="shared" si="186"/>
        <v>MPSLTD-BOM,</v>
      </c>
      <c r="W191"/>
    </row>
    <row r="192" spans="1:72" x14ac:dyDescent="0.45">
      <c r="B192" s="4" t="str">
        <f>[1]Backtest!$CF18</f>
        <v>Suven Life Sciences Ltd.</v>
      </c>
      <c r="C192" s="4" t="str">
        <f>VLOOKUP(B192,Sheet3!$C$3:$G$7520,5,FALSE)</f>
        <v>SUVEN-BOM</v>
      </c>
      <c r="D192" s="4" t="str">
        <f t="shared" si="186"/>
        <v>SUVEN-BOM,</v>
      </c>
      <c r="W192"/>
    </row>
    <row r="193" spans="2:23" x14ac:dyDescent="0.45">
      <c r="B193" s="4" t="str">
        <f>[1]Backtest!$CF19</f>
        <v>Britannia Industries Ltd.</v>
      </c>
      <c r="C193" s="4" t="str">
        <f>VLOOKUP(B193,Sheet3!$C$3:$G$7520,5,FALSE)</f>
        <v>BRITANNIA-BOM</v>
      </c>
      <c r="D193" s="4" t="str">
        <f t="shared" si="186"/>
        <v>BRITANNIA-BOM,</v>
      </c>
      <c r="W193"/>
    </row>
    <row r="194" spans="2:23" x14ac:dyDescent="0.45">
      <c r="B194" s="4" t="str">
        <f>[1]Backtest!$CF20</f>
        <v>Page Industries Ltd.</v>
      </c>
      <c r="C194" s="4" t="str">
        <f>VLOOKUP(B194,Sheet3!$C$3:$G$7520,5,FALSE)</f>
        <v>PAGEIND-BOM</v>
      </c>
      <c r="D194" s="4" t="str">
        <f t="shared" si="186"/>
        <v>PAGEIND-BOM,</v>
      </c>
      <c r="W194"/>
    </row>
    <row r="195" spans="2:23" x14ac:dyDescent="0.45">
      <c r="B195" s="4" t="str">
        <f>[1]Backtest!$CF21</f>
        <v>eClerx Services Ltd.</v>
      </c>
      <c r="C195" s="4" t="str">
        <f>VLOOKUP(B195,Sheet3!$C$3:$G$7520,5,FALSE)</f>
        <v>ECLERX-BOM</v>
      </c>
      <c r="D195" s="4" t="str">
        <f t="shared" si="186"/>
        <v>ECLERX-BOM,</v>
      </c>
      <c r="W195"/>
    </row>
    <row r="196" spans="2:23" x14ac:dyDescent="0.45">
      <c r="B196" s="4" t="str">
        <f>[1]Backtest!$CF22</f>
        <v>Glaxosmithkline Consumer Healthcare Ltd.</v>
      </c>
      <c r="C196" s="4" t="str">
        <f>VLOOKUP(B196,Sheet3!$C$3:$G$7520,5,FALSE)</f>
        <v>GSKCONS-BOM</v>
      </c>
      <c r="D196" s="4" t="str">
        <f t="shared" si="186"/>
        <v>GSKCONS-BOM,</v>
      </c>
      <c r="W196"/>
    </row>
    <row r="197" spans="2:23" x14ac:dyDescent="0.45">
      <c r="B197" s="4" t="str">
        <f>[1]Backtest!$CF23</f>
        <v>Orient Refractories Ltd.</v>
      </c>
      <c r="C197" s="4" t="str">
        <f>VLOOKUP(B197,Sheet3!$C$3:$G$7520,5,FALSE)</f>
        <v>ORIENTREF-BOM</v>
      </c>
      <c r="D197" s="4" t="str">
        <f t="shared" si="186"/>
        <v>ORIENTREF-BOM,</v>
      </c>
      <c r="W197"/>
    </row>
    <row r="198" spans="2:23" x14ac:dyDescent="0.45">
      <c r="B198" s="4" t="str">
        <f>[1]Backtest!$CF24</f>
        <v>Triveni Turbine Ltd.</v>
      </c>
      <c r="C198" s="4" t="str">
        <f>VLOOKUP(B198,Sheet3!$C$3:$G$7520,5,FALSE)</f>
        <v>TRITURBINE-BOM</v>
      </c>
      <c r="D198" s="4" t="str">
        <f t="shared" si="186"/>
        <v>TRITURBINE-BOM,</v>
      </c>
      <c r="W198"/>
    </row>
    <row r="199" spans="2:23" x14ac:dyDescent="0.45">
      <c r="B199" s="4" t="str">
        <f>[1]Backtest!$CF25</f>
        <v>Pfizer Ltd.</v>
      </c>
      <c r="C199" s="4" t="str">
        <f>VLOOKUP(B199,Sheet3!$C$3:$G$7520,5,FALSE)</f>
        <v>PFIZER-BOM</v>
      </c>
      <c r="D199" s="4" t="str">
        <f t="shared" si="186"/>
        <v>PFIZER-BOM,</v>
      </c>
      <c r="W199"/>
    </row>
    <row r="200" spans="2:23" x14ac:dyDescent="0.45">
      <c r="B200" s="4" t="str">
        <f>[1]Backtest!$CF26</f>
        <v>Vaibhav Global Ltd.</v>
      </c>
      <c r="C200" s="4" t="str">
        <f>VLOOKUP(B200,Sheet3!$C$3:$G$7520,5,FALSE)</f>
        <v>VAIBHAVGBL-BOM</v>
      </c>
      <c r="D200" s="4" t="str">
        <f t="shared" si="186"/>
        <v>VAIBHAVGBL-BOM,</v>
      </c>
      <c r="W200"/>
    </row>
    <row r="201" spans="2:23" x14ac:dyDescent="0.45">
      <c r="B201" s="4" t="str">
        <f>[1]Backtest!$CF27</f>
        <v>Wyeth Ltd.- (Amalgamated)</v>
      </c>
      <c r="C201" s="4" t="str">
        <f>VLOOKUP(B201,Sheet3!$C$3:$G$7520,5,FALSE)</f>
        <v>WYETH-BOM</v>
      </c>
      <c r="D201" s="4" t="str">
        <f t="shared" si="186"/>
        <v>WYETH-BOM,</v>
      </c>
      <c r="W201"/>
    </row>
    <row r="202" spans="2:23" x14ac:dyDescent="0.45">
      <c r="B202" s="4" t="str">
        <f>[1]Backtest!$CF28</f>
        <v>Emami Ltd.</v>
      </c>
      <c r="C202" s="4" t="str">
        <f>VLOOKUP(B202,Sheet3!$C$3:$G$7520,5,FALSE)</f>
        <v>EMAMILTD-BOM</v>
      </c>
      <c r="D202" s="4" t="str">
        <f t="shared" si="186"/>
        <v>EMAMILTD-BOM,</v>
      </c>
      <c r="W202"/>
    </row>
    <row r="203" spans="2:23" x14ac:dyDescent="0.45">
      <c r="B203" s="4" t="str">
        <f>[1]Backtest!$CF29</f>
        <v>Gujarat Gas Company Ltd. - (Amalgamation)</v>
      </c>
      <c r="C203" s="4" t="str">
        <f>VLOOKUP(B203,Sheet3!$C$3:$G$7520,5,FALSE)</f>
        <v>GUJRATGAS-BOM</v>
      </c>
      <c r="D203" s="4" t="str">
        <f t="shared" si="186"/>
        <v>GUJRATGAS-BOM,</v>
      </c>
      <c r="W203"/>
    </row>
    <row r="204" spans="2:23" x14ac:dyDescent="0.45">
      <c r="B204" s="4" t="str">
        <f>[1]Backtest!$CF30</f>
        <v>Tata Elxsi Ltd.</v>
      </c>
      <c r="C204" s="4" t="str">
        <f>VLOOKUP(B204,Sheet3!$C$3:$G$7520,5,FALSE)</f>
        <v>TATAELXSI-BOM</v>
      </c>
      <c r="D204" s="4" t="str">
        <f t="shared" si="186"/>
        <v>TATAELXSI-BOM,</v>
      </c>
      <c r="W204"/>
    </row>
    <row r="205" spans="2:23" x14ac:dyDescent="0.45">
      <c r="B205" s="4" t="str">
        <f>[1]Backtest!$CF31</f>
        <v>Ajanta Pharma Ltd.</v>
      </c>
      <c r="C205" s="4" t="str">
        <f>VLOOKUP(B205,Sheet3!$C$3:$G$7520,5,FALSE)</f>
        <v>AJANTPHARM-BOM</v>
      </c>
      <c r="D205" s="4" t="str">
        <f t="shared" si="186"/>
        <v>AJANTPHARM-BOM,</v>
      </c>
      <c r="W205"/>
    </row>
    <row r="206" spans="2:23" x14ac:dyDescent="0.45">
      <c r="B206" s="4" t="str">
        <f>[1]Backtest!$CF32</f>
        <v>Swaraj Engines Ltd.</v>
      </c>
      <c r="C206" s="4" t="str">
        <f>VLOOKUP(B206,Sheet3!$C$3:$G$7520,5,FALSE)</f>
        <v>SWARAJENG-BOM</v>
      </c>
      <c r="D206" s="4" t="str">
        <f t="shared" si="186"/>
        <v>SWARAJENG-BOM,</v>
      </c>
      <c r="W206"/>
    </row>
    <row r="207" spans="2:23" x14ac:dyDescent="0.45">
      <c r="B207" s="4" t="str">
        <f>[1]Backtest!$CF33</f>
        <v>Mayur Uniquoters Ltd.</v>
      </c>
      <c r="C207" s="4" t="str">
        <f>VLOOKUP(B207,Sheet3!$C$3:$G$7520,5,FALSE)</f>
        <v>MAYURUNIQ-BOM</v>
      </c>
      <c r="D207" s="4" t="str">
        <f t="shared" si="186"/>
        <v>MAYURUNIQ-BOM,</v>
      </c>
      <c r="W207"/>
    </row>
    <row r="208" spans="2:23" x14ac:dyDescent="0.45">
      <c r="B208" s="4" t="str">
        <f>[1]Backtest!$CF34</f>
        <v>Bajaj Corp Ltd.</v>
      </c>
      <c r="C208" s="4" t="str">
        <f>VLOOKUP(B208,Sheet3!$C$3:$G$7520,5,FALSE)</f>
        <v>BAJAJCORP-BOM</v>
      </c>
      <c r="D208" s="4" t="str">
        <f t="shared" si="186"/>
        <v>BAJAJCORP-BOM,</v>
      </c>
      <c r="W208"/>
    </row>
    <row r="209" spans="1:23" x14ac:dyDescent="0.45">
      <c r="B209" s="4" t="str">
        <f>[1]Backtest!$CF35</f>
        <v>Alembic Pharmaceuticals Ltd.</v>
      </c>
      <c r="C209" s="4" t="str">
        <f>VLOOKUP(B209,Sheet3!$C$3:$G$7520,5,FALSE)</f>
        <v>APLLTD-BOM</v>
      </c>
      <c r="D209" s="4" t="str">
        <f t="shared" si="186"/>
        <v>APLLTD-BOM,</v>
      </c>
      <c r="W209"/>
    </row>
    <row r="210" spans="1:23" x14ac:dyDescent="0.45">
      <c r="B210" s="4" t="str">
        <f>[1]Backtest!$CF36</f>
        <v>Monsanto India Ltd.</v>
      </c>
      <c r="C210" s="4" t="str">
        <f>VLOOKUP(B210,Sheet3!$C$3:$G$7520,5,FALSE)</f>
        <v>MONSANTO-BOM</v>
      </c>
      <c r="D210" s="4" t="str">
        <f t="shared" si="186"/>
        <v>MONSANTO-BOM,</v>
      </c>
      <c r="W210"/>
    </row>
    <row r="211" spans="1:23" x14ac:dyDescent="0.45">
      <c r="B211" s="4" t="str">
        <f>[1]Backtest!$CF37</f>
        <v>Kaveri Seed Company Ltd.</v>
      </c>
      <c r="C211" s="4" t="str">
        <f>VLOOKUP(B211,Sheet3!$C$3:$G$7520,5,FALSE)</f>
        <v>KSCL-BOM</v>
      </c>
      <c r="D211" s="4" t="str">
        <f t="shared" si="186"/>
        <v>KSCL-BOM,</v>
      </c>
      <c r="W211"/>
    </row>
    <row r="212" spans="1:23" x14ac:dyDescent="0.45">
      <c r="B212" s="4" t="str">
        <f>[1]Backtest!$CF38</f>
        <v>VST Tillers Tractors Ltd.</v>
      </c>
      <c r="C212" s="4" t="str">
        <f>VLOOKUP(B212,Sheet3!$C$3:$G$7520,5,FALSE)</f>
        <v>VSTTILLERS-BOM</v>
      </c>
      <c r="D212" s="4" t="str">
        <f t="shared" si="186"/>
        <v>VSTTILLERS-BOM,</v>
      </c>
      <c r="W212"/>
    </row>
    <row r="213" spans="1:23" x14ac:dyDescent="0.45">
      <c r="B213" s="4" t="str">
        <f>[1]Backtest!$CF39</f>
        <v>Marksans Pharma Ltd.</v>
      </c>
      <c r="C213" s="4" t="str">
        <f>VLOOKUP(B213,Sheet3!$C$3:$G$7520,5,FALSE)</f>
        <v>MARKSANS-BOM</v>
      </c>
      <c r="D213" s="4" t="str">
        <f t="shared" si="186"/>
        <v>MARKSANS-BOM,</v>
      </c>
      <c r="W213"/>
    </row>
    <row r="214" spans="1:23" x14ac:dyDescent="0.45">
      <c r="B214" s="4" t="str">
        <f>[1]Backtest!$CF40</f>
        <v>La Opala RG Ltd.</v>
      </c>
      <c r="C214" s="4" t="str">
        <f>VLOOKUP(B214,Sheet3!$C$3:$G$7520,5,FALSE)</f>
        <v>LAOPALA-BOM</v>
      </c>
      <c r="D214" s="4" t="str">
        <f t="shared" si="186"/>
        <v>LAOPALA-BOM,</v>
      </c>
      <c r="W214"/>
    </row>
    <row r="215" spans="1:23" x14ac:dyDescent="0.45">
      <c r="B215" s="4" t="str">
        <f>[1]Backtest!$CF41</f>
        <v>Marico Ltd.</v>
      </c>
      <c r="C215" s="4" t="str">
        <f>VLOOKUP(B215,Sheet3!$C$3:$G$7520,5,FALSE)</f>
        <v>MARICO-BOM</v>
      </c>
      <c r="D215" s="4" t="str">
        <f t="shared" si="186"/>
        <v>MARICO-BOM,</v>
      </c>
      <c r="W215"/>
    </row>
    <row r="216" spans="1:23" x14ac:dyDescent="0.45">
      <c r="B216" s="4" t="str">
        <f>[1]Backtest!$CF42</f>
        <v>Amara Raja Batteries Ltd.</v>
      </c>
      <c r="C216" s="4" t="str">
        <f>VLOOKUP(B216,Sheet3!$C$3:$G$7520,5,FALSE)</f>
        <v>AMARAJABAT-BOM</v>
      </c>
      <c r="D216" s="4" t="str">
        <f t="shared" si="186"/>
        <v>AMARAJABAT-BOM,</v>
      </c>
      <c r="W216"/>
    </row>
    <row r="217" spans="1:23" x14ac:dyDescent="0.45">
      <c r="B217" s="4" t="str">
        <f>[1]Backtest!$CF43</f>
        <v>Abbott India Ltd.</v>
      </c>
      <c r="C217" s="4" t="str">
        <f>VLOOKUP(B217,Sheet3!$C$3:$G$7520,5,FALSE)</f>
        <v>ABBOTINDIA-BOM</v>
      </c>
      <c r="D217" s="4" t="str">
        <f t="shared" si="186"/>
        <v>ABBOTINDIA-BOM,</v>
      </c>
      <c r="W217"/>
    </row>
    <row r="218" spans="1:23" x14ac:dyDescent="0.45">
      <c r="B218" s="4" t="str">
        <f>[1]Backtest!$CF44</f>
        <v>Care Ratings Ltd.</v>
      </c>
      <c r="C218" s="4" t="str">
        <f>VLOOKUP(B218,Sheet3!$C$3:$G$7520,5,FALSE)</f>
        <v>CARERATING-BOM</v>
      </c>
      <c r="D218" s="4" t="str">
        <f t="shared" si="186"/>
        <v>CARERATING-BOM,</v>
      </c>
      <c r="W218"/>
    </row>
    <row r="219" spans="1:23" x14ac:dyDescent="0.45">
      <c r="A219">
        <v>2015</v>
      </c>
      <c r="C219" s="4"/>
      <c r="W219"/>
    </row>
    <row r="220" spans="1:23" x14ac:dyDescent="0.45">
      <c r="B220" s="4" t="str">
        <f>[1]Backtest!$CR15</f>
        <v>Hawkins Cookers Ltd.</v>
      </c>
      <c r="C220" s="4" t="str">
        <f>VLOOKUP(B220,Sheet3!$C$3:$G$7520,5,FALSE)</f>
        <v>HAWKINCOOK-BOM</v>
      </c>
      <c r="D220" s="4" t="str">
        <f t="shared" ref="D220:D249" si="187">C220&amp;","</f>
        <v>HAWKINCOOK-BOM,</v>
      </c>
      <c r="W220"/>
    </row>
    <row r="221" spans="1:23" x14ac:dyDescent="0.45">
      <c r="B221" s="4" t="str">
        <f>[1]Backtest!$CR16</f>
        <v>Page Industries Ltd.</v>
      </c>
      <c r="C221" s="4" t="str">
        <f>VLOOKUP(B221,Sheet3!$C$3:$G$7520,5,FALSE)</f>
        <v>PAGEIND-BOM</v>
      </c>
      <c r="D221" s="4" t="str">
        <f t="shared" si="187"/>
        <v>PAGEIND-BOM,</v>
      </c>
      <c r="W221"/>
    </row>
    <row r="222" spans="1:23" x14ac:dyDescent="0.45">
      <c r="B222" s="4" t="str">
        <f>[1]Backtest!$CR17</f>
        <v>Triveni Turbine Ltd.</v>
      </c>
      <c r="C222" s="4" t="str">
        <f>VLOOKUP(B222,Sheet3!$C$3:$G$7520,5,FALSE)</f>
        <v>TRITURBINE-BOM</v>
      </c>
      <c r="D222" s="4" t="str">
        <f t="shared" si="187"/>
        <v>TRITURBINE-BOM,</v>
      </c>
      <c r="W222"/>
    </row>
    <row r="223" spans="1:23" x14ac:dyDescent="0.45">
      <c r="B223" s="4" t="str">
        <f>[1]Backtest!$CR18</f>
        <v>Avanti Feeds Ltd.</v>
      </c>
      <c r="C223" s="4" t="str">
        <f>VLOOKUP(B223,Sheet3!$C$3:$G$7520,5,FALSE)</f>
        <v>AVANTI-BOM</v>
      </c>
      <c r="D223" s="4" t="str">
        <f t="shared" si="187"/>
        <v>AVANTI-BOM,</v>
      </c>
      <c r="W223"/>
    </row>
    <row r="224" spans="1:23" x14ac:dyDescent="0.45">
      <c r="B224" s="4" t="str">
        <f>[1]Backtest!$CR19</f>
        <v>Care Ratings Ltd.</v>
      </c>
      <c r="C224" s="4" t="str">
        <f>VLOOKUP(B224,Sheet3!$C$3:$G$7520,5,FALSE)</f>
        <v>CARERATING-BOM</v>
      </c>
      <c r="D224" s="4" t="str">
        <f t="shared" si="187"/>
        <v>CARERATING-BOM,</v>
      </c>
      <c r="W224"/>
    </row>
    <row r="225" spans="2:23" x14ac:dyDescent="0.45">
      <c r="B225" s="4" t="str">
        <f>[1]Backtest!$CR20</f>
        <v>Tata Elxsi Ltd.</v>
      </c>
      <c r="C225" s="4" t="str">
        <f>VLOOKUP(B225,Sheet3!$C$3:$G$7520,5,FALSE)</f>
        <v>TATAELXSI-BOM</v>
      </c>
      <c r="D225" s="4" t="str">
        <f t="shared" si="187"/>
        <v>TATAELXSI-BOM,</v>
      </c>
      <c r="W225"/>
    </row>
    <row r="226" spans="2:23" x14ac:dyDescent="0.45">
      <c r="B226" s="4" t="str">
        <f>[1]Backtest!$CR21</f>
        <v>Sagar Cements Ltd.</v>
      </c>
      <c r="C226" s="4" t="str">
        <f>VLOOKUP(B226,Sheet3!$C$3:$G$7520,5,FALSE)</f>
        <v>SAGCEM-BOM</v>
      </c>
      <c r="D226" s="4" t="str">
        <f t="shared" si="187"/>
        <v>SAGCEM-BOM,</v>
      </c>
      <c r="W226"/>
    </row>
    <row r="227" spans="2:23" x14ac:dyDescent="0.45">
      <c r="B227" s="4" t="str">
        <f>[1]Backtest!$CR22</f>
        <v>Bajaj Corp Ltd.</v>
      </c>
      <c r="C227" s="4" t="str">
        <f>VLOOKUP(B227,Sheet3!$C$3:$G$7520,5,FALSE)</f>
        <v>BAJAJCORP-BOM</v>
      </c>
      <c r="D227" s="4" t="str">
        <f t="shared" si="187"/>
        <v>BAJAJCORP-BOM,</v>
      </c>
      <c r="W227"/>
    </row>
    <row r="228" spans="2:23" x14ac:dyDescent="0.45">
      <c r="B228" s="4" t="str">
        <f>[1]Backtest!$CR23</f>
        <v>Ajanta Pharma Ltd.</v>
      </c>
      <c r="C228" s="4" t="str">
        <f>VLOOKUP(B228,Sheet3!$C$3:$G$7520,5,FALSE)</f>
        <v>AJANTPHARM-BOM</v>
      </c>
      <c r="D228" s="4" t="str">
        <f t="shared" si="187"/>
        <v>AJANTPHARM-BOM,</v>
      </c>
      <c r="W228"/>
    </row>
    <row r="229" spans="2:23" x14ac:dyDescent="0.45">
      <c r="B229" s="4" t="str">
        <f>[1]Backtest!$CR24</f>
        <v>Atul Auto Ltd.</v>
      </c>
      <c r="C229" s="4" t="str">
        <f>VLOOKUP(B229,Sheet3!$C$3:$G$7520,5,FALSE)</f>
        <v>ATULAUTO-BOM</v>
      </c>
      <c r="D229" s="4" t="str">
        <f t="shared" si="187"/>
        <v>ATULAUTO-BOM,</v>
      </c>
      <c r="W229"/>
    </row>
    <row r="230" spans="2:23" x14ac:dyDescent="0.45">
      <c r="B230" s="4" t="str">
        <f>[1]Backtest!$CR25</f>
        <v>Orient Refractories Ltd.</v>
      </c>
      <c r="C230" s="4" t="str">
        <f>VLOOKUP(B230,Sheet3!$C$3:$G$7520,5,FALSE)</f>
        <v>ORIENTREF-BOM</v>
      </c>
      <c r="D230" s="4" t="str">
        <f t="shared" si="187"/>
        <v>ORIENTREF-BOM,</v>
      </c>
      <c r="W230"/>
    </row>
    <row r="231" spans="2:23" x14ac:dyDescent="0.45">
      <c r="B231" s="4" t="str">
        <f>[1]Backtest!$CR26</f>
        <v>eClerx Services Ltd.</v>
      </c>
      <c r="C231" s="4" t="str">
        <f>VLOOKUP(B231,Sheet3!$C$3:$G$7520,5,FALSE)</f>
        <v>ECLERX-BOM</v>
      </c>
      <c r="D231" s="4" t="str">
        <f t="shared" si="187"/>
        <v>ECLERX-BOM,</v>
      </c>
      <c r="W231"/>
    </row>
    <row r="232" spans="2:23" x14ac:dyDescent="0.45">
      <c r="B232" s="4" t="str">
        <f>[1]Backtest!$CR27</f>
        <v>Kaveri Seed Company Ltd.</v>
      </c>
      <c r="C232" s="4" t="str">
        <f>VLOOKUP(B232,Sheet3!$C$3:$G$7520,5,FALSE)</f>
        <v>KSCL-BOM</v>
      </c>
      <c r="D232" s="4" t="str">
        <f t="shared" si="187"/>
        <v>KSCL-BOM,</v>
      </c>
      <c r="W232"/>
    </row>
    <row r="233" spans="2:23" x14ac:dyDescent="0.45">
      <c r="B233" s="4" t="str">
        <f>[1]Backtest!$CR28</f>
        <v>Kitex Garments Ltd.</v>
      </c>
      <c r="C233" s="4" t="str">
        <f>VLOOKUP(B233,Sheet3!$C$3:$G$7520,5,FALSE)</f>
        <v>KITEX-BOM</v>
      </c>
      <c r="D233" s="4" t="str">
        <f t="shared" si="187"/>
        <v>KITEX-BOM,</v>
      </c>
      <c r="W233"/>
    </row>
    <row r="234" spans="2:23" x14ac:dyDescent="0.45">
      <c r="B234" s="4" t="str">
        <f>[1]Backtest!$CR29</f>
        <v>Sonata Software Ltd.</v>
      </c>
      <c r="C234" s="4" t="str">
        <f>VLOOKUP(B234,Sheet3!$C$3:$G$7520,5,FALSE)</f>
        <v>SONATSOFTW-BOM</v>
      </c>
      <c r="D234" s="4" t="str">
        <f t="shared" si="187"/>
        <v>SONATSOFTW-BOM,</v>
      </c>
      <c r="W234"/>
    </row>
    <row r="235" spans="2:23" x14ac:dyDescent="0.45">
      <c r="B235" s="4" t="str">
        <f>[1]Backtest!$CR30</f>
        <v>Indo Count Industries Ltd.</v>
      </c>
      <c r="C235" s="4" t="str">
        <f>VLOOKUP(B235,Sheet3!$C$3:$G$7520,5,FALSE)</f>
        <v>ICIL-BOM</v>
      </c>
      <c r="D235" s="4" t="str">
        <f t="shared" si="187"/>
        <v>ICIL-BOM,</v>
      </c>
      <c r="W235"/>
    </row>
    <row r="236" spans="2:23" x14ac:dyDescent="0.45">
      <c r="B236" s="4" t="str">
        <f>[1]Backtest!$CR31</f>
        <v>Vinati Organics Ltd.</v>
      </c>
      <c r="C236" s="4" t="str">
        <f>VLOOKUP(B236,Sheet3!$C$3:$G$7520,5,FALSE)</f>
        <v>VINATIORGA-BOM</v>
      </c>
      <c r="D236" s="4" t="str">
        <f t="shared" si="187"/>
        <v>VINATIORGA-BOM,</v>
      </c>
      <c r="W236"/>
    </row>
    <row r="237" spans="2:23" x14ac:dyDescent="0.45">
      <c r="B237" s="4" t="str">
        <f>[1]Backtest!$CR32</f>
        <v>PI Industries Ltd.</v>
      </c>
      <c r="C237" s="4" t="str">
        <f>VLOOKUP(B237,Sheet3!$C$3:$G$7520,5,FALSE)</f>
        <v>PIIND-BOM</v>
      </c>
      <c r="D237" s="4" t="str">
        <f t="shared" si="187"/>
        <v>PIIND-BOM,</v>
      </c>
      <c r="W237"/>
    </row>
    <row r="238" spans="2:23" x14ac:dyDescent="0.45">
      <c r="B238" s="4" t="str">
        <f>[1]Backtest!$CR33</f>
        <v>Marksans Pharma Ltd.</v>
      </c>
      <c r="C238" s="4" t="str">
        <f>VLOOKUP(B238,Sheet3!$C$3:$G$7520,5,FALSE)</f>
        <v>MARKSANS-BOM</v>
      </c>
      <c r="D238" s="4" t="str">
        <f t="shared" si="187"/>
        <v>MARKSANS-BOM,</v>
      </c>
      <c r="W238"/>
    </row>
    <row r="239" spans="2:23" x14ac:dyDescent="0.45">
      <c r="B239" s="4" t="str">
        <f>[1]Backtest!$CR34</f>
        <v>Abbott India Ltd.</v>
      </c>
      <c r="C239" s="4" t="str">
        <f>VLOOKUP(B239,Sheet3!$C$3:$G$7520,5,FALSE)</f>
        <v>ABBOTINDIA-BOM</v>
      </c>
      <c r="D239" s="4" t="str">
        <f t="shared" si="187"/>
        <v>ABBOTINDIA-BOM,</v>
      </c>
      <c r="W239"/>
    </row>
    <row r="240" spans="2:23" x14ac:dyDescent="0.45">
      <c r="B240" s="4" t="str">
        <f>[1]Backtest!$CR35</f>
        <v>Swaraj Engines Ltd.</v>
      </c>
      <c r="C240" s="4" t="str">
        <f>VLOOKUP(B240,Sheet3!$C$3:$G$7520,5,FALSE)</f>
        <v>SWARAJENG-BOM</v>
      </c>
      <c r="D240" s="4" t="str">
        <f t="shared" si="187"/>
        <v>SWARAJENG-BOM,</v>
      </c>
      <c r="W240"/>
    </row>
    <row r="241" spans="1:23" x14ac:dyDescent="0.45">
      <c r="B241" s="4" t="str">
        <f>[1]Backtest!$CR36</f>
        <v>Vakrangee Ltd.</v>
      </c>
      <c r="C241" s="4" t="str">
        <f>VLOOKUP(B241,Sheet3!$C$3:$G$7520,5,FALSE)</f>
        <v>VAKRANGEE-BOM</v>
      </c>
      <c r="D241" s="4" t="str">
        <f t="shared" si="187"/>
        <v>VAKRANGEE-BOM,</v>
      </c>
      <c r="W241"/>
    </row>
    <row r="242" spans="1:23" x14ac:dyDescent="0.45">
      <c r="B242" s="4" t="str">
        <f>[1]Backtest!$CR37</f>
        <v>DB Corp Ltd.</v>
      </c>
      <c r="C242" s="4" t="str">
        <f>VLOOKUP(B242,Sheet3!$C$3:$G$7520,5,FALSE)</f>
        <v>DBCORP-BOM</v>
      </c>
      <c r="D242" s="4" t="str">
        <f t="shared" si="187"/>
        <v>DBCORP-BOM,</v>
      </c>
      <c r="W242"/>
    </row>
    <row r="243" spans="1:23" x14ac:dyDescent="0.45">
      <c r="B243" s="4" t="str">
        <f>[1]Backtest!$CR38</f>
        <v>Bombay Burmah Trading Corporation Ltd.</v>
      </c>
      <c r="C243" s="4" t="str">
        <f>VLOOKUP(B243,Sheet3!$C$3:$G$7520,5,FALSE)</f>
        <v>BBTC-BOM</v>
      </c>
      <c r="D243" s="4" t="str">
        <f t="shared" si="187"/>
        <v>BBTC-BOM,</v>
      </c>
      <c r="W243"/>
    </row>
    <row r="244" spans="1:23" x14ac:dyDescent="0.45">
      <c r="B244" s="4" t="str">
        <f>[1]Backtest!$CR39</f>
        <v>Centum Electronics Ltd.</v>
      </c>
      <c r="C244" s="4" t="str">
        <f>VLOOKUP(B244,Sheet3!$C$3:$G$7520,5,FALSE)</f>
        <v>CENTUM-BOM</v>
      </c>
      <c r="D244" s="4" t="str">
        <f t="shared" si="187"/>
        <v>CENTUM-BOM,</v>
      </c>
      <c r="W244"/>
    </row>
    <row r="245" spans="1:23" x14ac:dyDescent="0.45">
      <c r="B245" s="4" t="str">
        <f>[1]Backtest!$CR40</f>
        <v>Shreyas Shipping &amp; Logistics Ltd.</v>
      </c>
      <c r="C245" s="4" t="str">
        <f>VLOOKUP(B245,Sheet3!$C$3:$G$7520,5,FALSE)</f>
        <v>SHREYAS-BOM</v>
      </c>
      <c r="D245" s="4" t="str">
        <f t="shared" si="187"/>
        <v>SHREYAS-BOM,</v>
      </c>
      <c r="W245"/>
    </row>
    <row r="246" spans="1:23" x14ac:dyDescent="0.45">
      <c r="B246" s="4" t="str">
        <f>[1]Backtest!$CR41</f>
        <v>Monsanto India Ltd.</v>
      </c>
      <c r="C246" s="4" t="str">
        <f>VLOOKUP(B246,Sheet3!$C$3:$G$7520,5,FALSE)</f>
        <v>MONSANTO-BOM</v>
      </c>
      <c r="D246" s="4" t="str">
        <f t="shared" si="187"/>
        <v>MONSANTO-BOM,</v>
      </c>
      <c r="W246"/>
    </row>
    <row r="247" spans="1:23" x14ac:dyDescent="0.45">
      <c r="B247" s="4" t="str">
        <f>[1]Backtest!$CR42</f>
        <v>TVS Srichakra Ltd.</v>
      </c>
      <c r="C247" s="4" t="str">
        <f>VLOOKUP(B247,Sheet3!$C$3:$G$7520,5,FALSE)</f>
        <v>TVSSRICHAK-BOM</v>
      </c>
      <c r="D247" s="4" t="str">
        <f t="shared" si="187"/>
        <v>TVSSRICHAK-BOM,</v>
      </c>
      <c r="W247"/>
    </row>
    <row r="248" spans="1:23" x14ac:dyDescent="0.45">
      <c r="B248" s="4" t="str">
        <f>[1]Backtest!$CR43</f>
        <v>Amara Raja Batteries Ltd.</v>
      </c>
      <c r="C248" s="4" t="str">
        <f>VLOOKUP(B248,Sheet3!$C$3:$G$7520,5,FALSE)</f>
        <v>AMARAJABAT-BOM</v>
      </c>
      <c r="D248" s="4" t="str">
        <f t="shared" si="187"/>
        <v>AMARAJABAT-BOM,</v>
      </c>
      <c r="W248"/>
    </row>
    <row r="249" spans="1:23" x14ac:dyDescent="0.45">
      <c r="B249" s="4" t="str">
        <f>[1]Backtest!$CR44</f>
        <v>Mindtree Ltd.</v>
      </c>
      <c r="C249" s="4" t="str">
        <f>VLOOKUP(B249,Sheet3!$C$3:$G$7520,5,FALSE)</f>
        <v>MINDTREE-BOM</v>
      </c>
      <c r="D249" s="4" t="str">
        <f t="shared" si="187"/>
        <v>MINDTREE-BOM,</v>
      </c>
      <c r="W249"/>
    </row>
    <row r="250" spans="1:23" x14ac:dyDescent="0.45">
      <c r="A250">
        <v>2016</v>
      </c>
      <c r="C250" s="4"/>
      <c r="W250"/>
    </row>
    <row r="251" spans="1:23" x14ac:dyDescent="0.45">
      <c r="B251" s="4" t="str">
        <f>[1]Backtest!$DD15</f>
        <v>Ashapura Minechem Ltd.</v>
      </c>
      <c r="C251" s="4" t="str">
        <f>VLOOKUP(B251,Sheet3!$C$3:$G$7520,5,FALSE)</f>
        <v>ASHAPURMIN-BOM</v>
      </c>
      <c r="D251" s="4" t="str">
        <f t="shared" ref="D251:D280" si="188">C251&amp;","</f>
        <v>ASHAPURMIN-BOM,</v>
      </c>
      <c r="W251"/>
    </row>
    <row r="252" spans="1:23" x14ac:dyDescent="0.45">
      <c r="B252" s="4" t="str">
        <f>[1]Backtest!$DD16</f>
        <v>Hawkins Cookers Ltd.</v>
      </c>
      <c r="C252" s="4" t="str">
        <f>VLOOKUP(B252,Sheet3!$C$3:$G$7520,5,FALSE)</f>
        <v>HAWKINCOOK-BOM</v>
      </c>
      <c r="D252" s="4" t="str">
        <f t="shared" si="188"/>
        <v>HAWKINCOOK-BOM,</v>
      </c>
      <c r="W252"/>
    </row>
    <row r="253" spans="1:23" x14ac:dyDescent="0.45">
      <c r="B253" s="4" t="str">
        <f>[1]Backtest!$DD17</f>
        <v>Tata Elxsi Ltd.</v>
      </c>
      <c r="C253" s="4" t="str">
        <f>VLOOKUP(B253,Sheet3!$C$3:$G$7520,5,FALSE)</f>
        <v>TATAELXSI-BOM</v>
      </c>
      <c r="D253" s="4" t="str">
        <f t="shared" si="188"/>
        <v>TATAELXSI-BOM,</v>
      </c>
      <c r="W253"/>
    </row>
    <row r="254" spans="1:23" x14ac:dyDescent="0.45">
      <c r="B254" s="4" t="str">
        <f>[1]Backtest!$DD18</f>
        <v>Bajaj Corp Ltd.</v>
      </c>
      <c r="C254" s="4" t="str">
        <f>VLOOKUP(B254,Sheet3!$C$3:$G$7520,5,FALSE)</f>
        <v>BAJAJCORP-BOM</v>
      </c>
      <c r="D254" s="4" t="str">
        <f t="shared" si="188"/>
        <v>BAJAJCORP-BOM,</v>
      </c>
      <c r="W254"/>
    </row>
    <row r="255" spans="1:23" x14ac:dyDescent="0.45">
      <c r="B255" s="4" t="str">
        <f>[1]Backtest!$DD19</f>
        <v>Page Industries Ltd.</v>
      </c>
      <c r="C255" s="4" t="str">
        <f>VLOOKUP(B255,Sheet3!$C$3:$G$7520,5,FALSE)</f>
        <v>PAGEIND-BOM</v>
      </c>
      <c r="D255" s="4" t="str">
        <f t="shared" si="188"/>
        <v>PAGEIND-BOM,</v>
      </c>
      <c r="W255"/>
    </row>
    <row r="256" spans="1:23" x14ac:dyDescent="0.45">
      <c r="B256" s="4" t="str">
        <f>[1]Backtest!$DD20</f>
        <v>Arrow Greentech Ltd.</v>
      </c>
      <c r="C256" s="4" t="str">
        <f>VLOOKUP(B256,Sheet3!$C$3:$G$7520,5,FALSE)</f>
        <v>ARROWGREEN-BOM</v>
      </c>
      <c r="D256" s="4" t="str">
        <f t="shared" si="188"/>
        <v>ARROWGREEN-BOM,</v>
      </c>
      <c r="W256"/>
    </row>
    <row r="257" spans="2:23" x14ac:dyDescent="0.45">
      <c r="B257" s="4" t="str">
        <f>[1]Backtest!$DD21</f>
        <v>TVS Srichakra Ltd.</v>
      </c>
      <c r="C257" s="4" t="str">
        <f>VLOOKUP(B257,Sheet3!$C$3:$G$7520,5,FALSE)</f>
        <v>TVSSRICHAK-BOM</v>
      </c>
      <c r="D257" s="4" t="str">
        <f t="shared" si="188"/>
        <v>TVSSRICHAK-BOM,</v>
      </c>
      <c r="W257"/>
    </row>
    <row r="258" spans="2:23" x14ac:dyDescent="0.45">
      <c r="B258" s="4" t="str">
        <f>[1]Backtest!$DD22</f>
        <v>Triveni Turbine Ltd.</v>
      </c>
      <c r="C258" s="4" t="str">
        <f>VLOOKUP(B258,Sheet3!$C$3:$G$7520,5,FALSE)</f>
        <v>TRITURBINE-BOM</v>
      </c>
      <c r="D258" s="4" t="str">
        <f t="shared" si="188"/>
        <v>TRITURBINE-BOM,</v>
      </c>
      <c r="W258"/>
    </row>
    <row r="259" spans="2:23" x14ac:dyDescent="0.45">
      <c r="B259" s="4" t="str">
        <f>[1]Backtest!$DD23</f>
        <v>Avanti Feeds Ltd.</v>
      </c>
      <c r="C259" s="4" t="str">
        <f>VLOOKUP(B259,Sheet3!$C$3:$G$7520,5,FALSE)</f>
        <v>AVANTI-BOM</v>
      </c>
      <c r="D259" s="4" t="str">
        <f t="shared" si="188"/>
        <v>AVANTI-BOM,</v>
      </c>
      <c r="W259"/>
    </row>
    <row r="260" spans="2:23" x14ac:dyDescent="0.45">
      <c r="B260" s="4" t="str">
        <f>[1]Backtest!$DD24</f>
        <v>Alembic Pharmaceuticals Ltd.</v>
      </c>
      <c r="C260" s="4" t="str">
        <f>VLOOKUP(B260,Sheet3!$C$3:$G$7520,5,FALSE)</f>
        <v>APLLTD-BOM</v>
      </c>
      <c r="D260" s="4" t="str">
        <f t="shared" si="188"/>
        <v>APLLTD-BOM,</v>
      </c>
      <c r="W260"/>
    </row>
    <row r="261" spans="2:23" x14ac:dyDescent="0.45">
      <c r="B261" s="4" t="str">
        <f>[1]Backtest!$DD25</f>
        <v>SQS India BFSI Ltd.</v>
      </c>
      <c r="C261" s="4" t="str">
        <f>VLOOKUP(B261,Sheet3!$C$3:$G$7520,5,FALSE)</f>
        <v>SQSBFSI-BOM</v>
      </c>
      <c r="D261" s="4" t="str">
        <f t="shared" si="188"/>
        <v>SQSBFSI-BOM,</v>
      </c>
      <c r="W261"/>
    </row>
    <row r="262" spans="2:23" x14ac:dyDescent="0.45">
      <c r="B262" s="4" t="str">
        <f>[1]Backtest!$DD26</f>
        <v>Jamna Auto Industries Ltd.</v>
      </c>
      <c r="C262" s="4" t="str">
        <f>VLOOKUP(B262,Sheet3!$C$3:$G$7520,5,FALSE)</f>
        <v>JAMNAAUTO-BOM</v>
      </c>
      <c r="D262" s="4" t="str">
        <f t="shared" si="188"/>
        <v>JAMNAAUTO-BOM,</v>
      </c>
      <c r="W262"/>
    </row>
    <row r="263" spans="2:23" x14ac:dyDescent="0.45">
      <c r="B263" s="4" t="str">
        <f>[1]Backtest!$DD27</f>
        <v>Symphony Ltd.</v>
      </c>
      <c r="C263" s="4" t="str">
        <f>VLOOKUP(B263,Sheet3!$C$3:$G$7520,5,FALSE)</f>
        <v>SYMPHONY-BOM</v>
      </c>
      <c r="D263" s="4" t="str">
        <f t="shared" si="188"/>
        <v>SYMPHONY-BOM,</v>
      </c>
      <c r="W263"/>
    </row>
    <row r="264" spans="2:23" x14ac:dyDescent="0.45">
      <c r="B264" s="4" t="str">
        <f>[1]Backtest!$DD28</f>
        <v>Atul Auto Ltd.</v>
      </c>
      <c r="C264" s="4" t="str">
        <f>VLOOKUP(B264,Sheet3!$C$3:$G$7520,5,FALSE)</f>
        <v>ATULAUTO-BOM</v>
      </c>
      <c r="D264" s="4" t="str">
        <f t="shared" si="188"/>
        <v>ATULAUTO-BOM,</v>
      </c>
      <c r="W264"/>
    </row>
    <row r="265" spans="2:23" x14ac:dyDescent="0.45">
      <c r="B265" s="4" t="str">
        <f>[1]Backtest!$DD29</f>
        <v>Stampede Capital Ltd.</v>
      </c>
      <c r="C265" s="4" t="str">
        <f>VLOOKUP(B265,Sheet3!$C$3:$G$7520,5,FALSE)</f>
        <v>STAMPEDE-BOM</v>
      </c>
      <c r="D265" s="4" t="str">
        <f t="shared" si="188"/>
        <v>STAMPEDE-BOM,</v>
      </c>
      <c r="W265"/>
    </row>
    <row r="266" spans="2:23" x14ac:dyDescent="0.45">
      <c r="B266" s="4" t="str">
        <f>[1]Backtest!$DD30</f>
        <v>Caplin Point Laboratories Ltd.</v>
      </c>
      <c r="C266" s="4" t="str">
        <f>VLOOKUP(B266,Sheet3!$C$3:$G$7520,5,FALSE)</f>
        <v>CAPPL-BOM</v>
      </c>
      <c r="D266" s="4" t="str">
        <f t="shared" si="188"/>
        <v>CAPPL-BOM,</v>
      </c>
      <c r="W266"/>
    </row>
    <row r="267" spans="2:23" x14ac:dyDescent="0.45">
      <c r="B267" s="4" t="str">
        <f>[1]Backtest!$DD31</f>
        <v>Bombay Burmah Trading Corporation Ltd.</v>
      </c>
      <c r="C267" s="4" t="str">
        <f>VLOOKUP(B267,Sheet3!$C$3:$G$7520,5,FALSE)</f>
        <v>BBTC-BOM</v>
      </c>
      <c r="D267" s="4" t="str">
        <f t="shared" si="188"/>
        <v>BBTC-BOM,</v>
      </c>
      <c r="W267"/>
    </row>
    <row r="268" spans="2:23" x14ac:dyDescent="0.45">
      <c r="B268" s="4" t="str">
        <f>[1]Backtest!$DD32</f>
        <v>Ajanta Pharma Ltd.</v>
      </c>
      <c r="C268" s="4" t="str">
        <f>VLOOKUP(B268,Sheet3!$C$3:$G$7520,5,FALSE)</f>
        <v>AJANTPHARM-BOM</v>
      </c>
      <c r="D268" s="4" t="str">
        <f t="shared" si="188"/>
        <v>AJANTPHARM-BOM,</v>
      </c>
      <c r="W268"/>
    </row>
    <row r="269" spans="2:23" x14ac:dyDescent="0.45">
      <c r="B269" s="4" t="str">
        <f>[1]Backtest!$DD33</f>
        <v>Care Ratings Ltd.</v>
      </c>
      <c r="C269" s="4" t="str">
        <f>VLOOKUP(B269,Sheet3!$C$3:$G$7520,5,FALSE)</f>
        <v>CARERATING-BOM</v>
      </c>
      <c r="D269" s="4" t="str">
        <f t="shared" si="188"/>
        <v>CARERATING-BOM,</v>
      </c>
      <c r="W269"/>
    </row>
    <row r="270" spans="2:23" x14ac:dyDescent="0.45">
      <c r="B270" s="4" t="str">
        <f>[1]Backtest!$DD34</f>
        <v>Blue Dart Express Ltd.</v>
      </c>
      <c r="C270" s="4" t="str">
        <f>VLOOKUP(B270,Sheet3!$C$3:$G$7520,5,FALSE)</f>
        <v>BLUEDART-BOM</v>
      </c>
      <c r="D270" s="4" t="str">
        <f t="shared" si="188"/>
        <v>BLUEDART-BOM,</v>
      </c>
      <c r="W270"/>
    </row>
    <row r="271" spans="2:23" x14ac:dyDescent="0.45">
      <c r="B271" s="4" t="str">
        <f>[1]Backtest!$DD35</f>
        <v>eClerx Services Ltd.</v>
      </c>
      <c r="C271" s="4" t="str">
        <f>VLOOKUP(B271,Sheet3!$C$3:$G$7520,5,FALSE)</f>
        <v>ECLERX-BOM</v>
      </c>
      <c r="D271" s="4" t="str">
        <f t="shared" si="188"/>
        <v>ECLERX-BOM,</v>
      </c>
      <c r="W271"/>
    </row>
    <row r="272" spans="2:23" x14ac:dyDescent="0.45">
      <c r="B272" s="4" t="str">
        <f>[1]Backtest!$DD36</f>
        <v>MRF Ltd.</v>
      </c>
      <c r="C272" s="4" t="str">
        <f>VLOOKUP(B272,Sheet3!$C$3:$G$7520,5,FALSE)</f>
        <v>MRF-BOM</v>
      </c>
      <c r="D272" s="4" t="str">
        <f t="shared" si="188"/>
        <v>MRF-BOM,</v>
      </c>
      <c r="W272"/>
    </row>
    <row r="273" spans="1:23" x14ac:dyDescent="0.45">
      <c r="B273" s="4" t="str">
        <f>[1]Backtest!$DD37</f>
        <v>Indo Count Industries Ltd.</v>
      </c>
      <c r="C273" s="4" t="str">
        <f>VLOOKUP(B273,Sheet3!$C$3:$G$7520,5,FALSE)</f>
        <v>ICIL-BOM</v>
      </c>
      <c r="D273" s="4" t="str">
        <f t="shared" si="188"/>
        <v>ICIL-BOM,</v>
      </c>
      <c r="W273"/>
    </row>
    <row r="274" spans="1:23" x14ac:dyDescent="0.45">
      <c r="B274" s="4" t="str">
        <f>[1]Backtest!$DD38</f>
        <v>Orient Refractories Ltd.</v>
      </c>
      <c r="C274" s="4" t="str">
        <f>VLOOKUP(B274,Sheet3!$C$3:$G$7520,5,FALSE)</f>
        <v>ORIENTREF-BOM</v>
      </c>
      <c r="D274" s="4" t="str">
        <f t="shared" si="188"/>
        <v>ORIENTREF-BOM,</v>
      </c>
      <c r="W274"/>
    </row>
    <row r="275" spans="1:23" x14ac:dyDescent="0.45">
      <c r="B275" s="4" t="str">
        <f>[1]Backtest!$DD39</f>
        <v>Kitex Garments Ltd.</v>
      </c>
      <c r="C275" s="4" t="str">
        <f>VLOOKUP(B275,Sheet3!$C$3:$G$7520,5,FALSE)</f>
        <v>KITEX-BOM</v>
      </c>
      <c r="D275" s="4" t="str">
        <f t="shared" si="188"/>
        <v>KITEX-BOM,</v>
      </c>
      <c r="W275"/>
    </row>
    <row r="276" spans="1:23" x14ac:dyDescent="0.45">
      <c r="B276" s="4" t="str">
        <f>[1]Backtest!$DD40</f>
        <v>Dr. Lal Pathlabs Ltd.</v>
      </c>
      <c r="C276" s="4" t="str">
        <f>VLOOKUP(B276,Sheet3!$C$3:$G$7520,5,FALSE)</f>
        <v>LALPATHLAB-BOM</v>
      </c>
      <c r="D276" s="4" t="str">
        <f t="shared" si="188"/>
        <v>LALPATHLAB-BOM,</v>
      </c>
      <c r="W276"/>
    </row>
    <row r="277" spans="1:23" x14ac:dyDescent="0.45">
      <c r="B277" s="4" t="str">
        <f>[1]Backtest!$DD41</f>
        <v>Sun TV Network Ltd.</v>
      </c>
      <c r="C277" s="4" t="str">
        <f>VLOOKUP(B277,Sheet3!$C$3:$G$7520,5,FALSE)</f>
        <v>SUNTV-BOM</v>
      </c>
      <c r="D277" s="4" t="str">
        <f t="shared" si="188"/>
        <v>SUNTV-BOM,</v>
      </c>
      <c r="W277"/>
    </row>
    <row r="278" spans="1:23" x14ac:dyDescent="0.45">
      <c r="B278" s="4" t="str">
        <f>[1]Backtest!$DD42</f>
        <v>Gulf Oil Lubricants India Ltd.</v>
      </c>
      <c r="C278" s="4" t="str">
        <f>VLOOKUP(B278,Sheet3!$C$3:$G$7520,5,FALSE)</f>
        <v>GULFOILLUB-BOM</v>
      </c>
      <c r="D278" s="4" t="str">
        <f t="shared" si="188"/>
        <v>GULFOILLUB-BOM,</v>
      </c>
      <c r="W278"/>
    </row>
    <row r="279" spans="1:23" x14ac:dyDescent="0.45">
      <c r="B279" s="4" t="str">
        <f>[1]Backtest!$DD43</f>
        <v>DFM Foods Ltd.</v>
      </c>
      <c r="C279" s="4" t="str">
        <f>VLOOKUP(B279,Sheet3!$C$3:$G$7520,5,FALSE)</f>
        <v>DFM-BOM</v>
      </c>
      <c r="D279" s="4" t="str">
        <f t="shared" si="188"/>
        <v>DFM-BOM,</v>
      </c>
      <c r="W279"/>
    </row>
    <row r="280" spans="1:23" x14ac:dyDescent="0.45">
      <c r="B280" s="4" t="str">
        <f>[1]Backtest!$DD44</f>
        <v>MPS Ltd.</v>
      </c>
      <c r="C280" s="4" t="str">
        <f>VLOOKUP(B280,Sheet3!$C$3:$G$7520,5,FALSE)</f>
        <v>MPSLTD-BOM</v>
      </c>
      <c r="D280" s="4" t="str">
        <f t="shared" si="188"/>
        <v>MPSLTD-BOM,</v>
      </c>
      <c r="W280"/>
    </row>
    <row r="281" spans="1:23" x14ac:dyDescent="0.45">
      <c r="A281">
        <v>2017</v>
      </c>
      <c r="C281" s="4"/>
    </row>
    <row r="282" spans="1:23" x14ac:dyDescent="0.45">
      <c r="B282" s="4" t="str">
        <f>[1]Backtest!$DP15</f>
        <v>Hawkins Cookers Ltd.</v>
      </c>
      <c r="C282" s="4" t="str">
        <f>VLOOKUP(B282,Sheet3!$C$3:$G$7520,5,FALSE)</f>
        <v>HAWKINCOOK-BOM</v>
      </c>
      <c r="D282" s="4" t="str">
        <f t="shared" ref="D282:D311" si="189">C282&amp;","</f>
        <v>HAWKINCOOK-BOM,</v>
      </c>
    </row>
    <row r="283" spans="1:23" x14ac:dyDescent="0.45">
      <c r="B283" s="4" t="str">
        <f>[1]Backtest!$DP16</f>
        <v>Bajaj Corp Ltd.</v>
      </c>
      <c r="C283" s="4" t="str">
        <f>VLOOKUP(B283,Sheet3!$C$3:$G$7520,5,FALSE)</f>
        <v>BAJAJCORP-BOM</v>
      </c>
      <c r="D283" s="4" t="str">
        <f t="shared" si="189"/>
        <v>BAJAJCORP-BOM,</v>
      </c>
    </row>
    <row r="284" spans="1:23" x14ac:dyDescent="0.45">
      <c r="B284" s="4" t="str">
        <f>[1]Backtest!$DP17</f>
        <v>Page Industries Ltd.</v>
      </c>
      <c r="C284" s="4" t="str">
        <f>VLOOKUP(B284,Sheet3!$C$3:$G$7520,5,FALSE)</f>
        <v>PAGEIND-BOM</v>
      </c>
      <c r="D284" s="4" t="str">
        <f t="shared" si="189"/>
        <v>PAGEIND-BOM,</v>
      </c>
    </row>
    <row r="285" spans="1:23" x14ac:dyDescent="0.45">
      <c r="B285" s="4" t="str">
        <f>[1]Backtest!$DP18</f>
        <v>Caplin Point Laboratories Ltd.</v>
      </c>
      <c r="C285" s="4" t="str">
        <f>VLOOKUP(B285,Sheet3!$C$3:$G$7520,5,FALSE)</f>
        <v>CAPPL-BOM</v>
      </c>
      <c r="D285" s="4" t="str">
        <f t="shared" si="189"/>
        <v>CAPPL-BOM,</v>
      </c>
    </row>
    <row r="286" spans="1:23" x14ac:dyDescent="0.45">
      <c r="B286" s="4" t="str">
        <f>[1]Backtest!$DP19</f>
        <v>Avanti Feeds Ltd.</v>
      </c>
      <c r="C286" s="4" t="str">
        <f>VLOOKUP(B286,Sheet3!$C$3:$G$7520,5,FALSE)</f>
        <v>AVANTI-BOM</v>
      </c>
      <c r="D286" s="4" t="str">
        <f t="shared" si="189"/>
        <v>AVANTI-BOM,</v>
      </c>
    </row>
    <row r="287" spans="1:23" x14ac:dyDescent="0.45">
      <c r="B287" s="4" t="str">
        <f>[1]Backtest!$DP20</f>
        <v>Symphony Ltd.</v>
      </c>
      <c r="C287" s="4" t="str">
        <f>VLOOKUP(B287,Sheet3!$C$3:$G$7520,5,FALSE)</f>
        <v>SYMPHONY-BOM</v>
      </c>
      <c r="D287" s="4" t="str">
        <f t="shared" si="189"/>
        <v>SYMPHONY-BOM,</v>
      </c>
    </row>
    <row r="288" spans="1:23" x14ac:dyDescent="0.45">
      <c r="B288" s="4" t="str">
        <f>[1]Backtest!$DP21</f>
        <v>Supreme Petrochem Ltd.</v>
      </c>
      <c r="C288" s="4" t="str">
        <f>VLOOKUP(B288,Sheet3!$C$3:$G$7520,5,FALSE)</f>
        <v>SUPPETRO-BOM</v>
      </c>
      <c r="D288" s="4" t="str">
        <f t="shared" si="189"/>
        <v>SUPPETRO-BOM,</v>
      </c>
    </row>
    <row r="289" spans="2:4" x14ac:dyDescent="0.45">
      <c r="B289" s="4" t="str">
        <f>[1]Backtest!$DP22</f>
        <v>8K Miles Software Services Ltd.</v>
      </c>
      <c r="C289" s="4" t="str">
        <f>VLOOKUP(B289,Sheet3!$C$3:$G$7520,5,FALSE)</f>
        <v>8KMILES-BOM</v>
      </c>
      <c r="D289" s="4" t="str">
        <f t="shared" si="189"/>
        <v>8KMILES-BOM,</v>
      </c>
    </row>
    <row r="290" spans="2:4" x14ac:dyDescent="0.45">
      <c r="B290" s="4" t="str">
        <f>[1]Backtest!$DP23</f>
        <v>Aksharchem (India) Ltd.</v>
      </c>
      <c r="C290" s="4" t="str">
        <f>VLOOKUP(B290,Sheet3!$C$3:$G$7520,5,FALSE)</f>
        <v>AKSCHEM-BOM</v>
      </c>
      <c r="D290" s="4" t="str">
        <f t="shared" si="189"/>
        <v>AKSCHEM-BOM,</v>
      </c>
    </row>
    <row r="291" spans="2:4" x14ac:dyDescent="0.45">
      <c r="B291" s="4" t="str">
        <f>[1]Backtest!$DP24</f>
        <v>Tata Elxsi Ltd.</v>
      </c>
      <c r="C291" s="4" t="str">
        <f>VLOOKUP(B291,Sheet3!$C$3:$G$7520,5,FALSE)</f>
        <v>TATAELXSI-BOM</v>
      </c>
      <c r="D291" s="4" t="str">
        <f t="shared" si="189"/>
        <v>TATAELXSI-BOM,</v>
      </c>
    </row>
    <row r="292" spans="2:4" x14ac:dyDescent="0.45">
      <c r="B292" s="4" t="str">
        <f>[1]Backtest!$DP25</f>
        <v>Triveni Turbine Ltd.</v>
      </c>
      <c r="C292" s="4" t="str">
        <f>VLOOKUP(B292,Sheet3!$C$3:$G$7520,5,FALSE)</f>
        <v>TRITURBINE-BOM</v>
      </c>
      <c r="D292" s="4" t="str">
        <f t="shared" si="189"/>
        <v>TRITURBINE-BOM,</v>
      </c>
    </row>
    <row r="293" spans="2:4" x14ac:dyDescent="0.45">
      <c r="B293" s="4" t="str">
        <f>[1]Backtest!$DP26</f>
        <v>Heritage Foods Ltd.</v>
      </c>
      <c r="C293" s="4" t="str">
        <f>VLOOKUP(B293,Sheet3!$C$3:$G$7520,5,FALSE)</f>
        <v>HERITGFOOD-BOM</v>
      </c>
      <c r="D293" s="4" t="str">
        <f t="shared" si="189"/>
        <v>HERITGFOOD-BOM,</v>
      </c>
    </row>
    <row r="294" spans="2:4" x14ac:dyDescent="0.45">
      <c r="B294" s="4" t="str">
        <f>[1]Backtest!$DP27</f>
        <v>Allsec Technologies Ltd.</v>
      </c>
      <c r="C294" s="4" t="str">
        <f>VLOOKUP(B294,Sheet3!$C$3:$G$7520,5,FALSE)</f>
        <v>ALLSEC-BOM</v>
      </c>
      <c r="D294" s="4" t="str">
        <f t="shared" si="189"/>
        <v>ALLSEC-BOM,</v>
      </c>
    </row>
    <row r="295" spans="2:4" x14ac:dyDescent="0.45">
      <c r="B295" s="4" t="str">
        <f>[1]Backtest!$DP28</f>
        <v>Crompton Greaves Consumer Electricals Ltd.</v>
      </c>
      <c r="C295" s="4" t="str">
        <f>VLOOKUP(B295,Sheet3!$C$3:$G$7520,5,FALSE)</f>
        <v>CROMPTON-BOM</v>
      </c>
      <c r="D295" s="4" t="str">
        <f t="shared" si="189"/>
        <v>CROMPTON-BOM,</v>
      </c>
    </row>
    <row r="296" spans="2:4" x14ac:dyDescent="0.45">
      <c r="B296" s="4" t="str">
        <f>[1]Backtest!$DP29</f>
        <v>Ajanta Pharma Ltd.</v>
      </c>
      <c r="C296" s="4" t="str">
        <f>VLOOKUP(B296,Sheet3!$C$3:$G$7520,5,FALSE)</f>
        <v>AJANTPHARM-BOM</v>
      </c>
      <c r="D296" s="4" t="str">
        <f t="shared" si="189"/>
        <v>AJANTPHARM-BOM,</v>
      </c>
    </row>
    <row r="297" spans="2:4" x14ac:dyDescent="0.45">
      <c r="B297" s="4" t="str">
        <f>[1]Backtest!$DP30</f>
        <v>Maithan Alloys Ltd.</v>
      </c>
      <c r="C297" s="4" t="str">
        <f>VLOOKUP(B297,Sheet3!$C$3:$G$7520,5,FALSE)</f>
        <v>MAITHANALL-BOM</v>
      </c>
      <c r="D297" s="4" t="str">
        <f t="shared" si="189"/>
        <v>MAITHANALL-BOM,</v>
      </c>
    </row>
    <row r="298" spans="2:4" x14ac:dyDescent="0.45">
      <c r="B298" s="4" t="str">
        <f>[1]Backtest!$DP31</f>
        <v>Harita Seating Systems Ltd.</v>
      </c>
      <c r="C298" s="4" t="str">
        <f>VLOOKUP(B298,Sheet3!$C$3:$G$7520,5,FALSE)</f>
        <v>HARITASEAT-BOM</v>
      </c>
      <c r="D298" s="4" t="str">
        <f t="shared" si="189"/>
        <v>HARITASEAT-BOM,</v>
      </c>
    </row>
    <row r="299" spans="2:4" x14ac:dyDescent="0.45">
      <c r="B299" s="4" t="str">
        <f>[1]Backtest!$DP32</f>
        <v>Care Ratings Ltd.</v>
      </c>
      <c r="C299" s="4" t="str">
        <f>VLOOKUP(B299,Sheet3!$C$3:$G$7520,5,FALSE)</f>
        <v>CARERATING-BOM</v>
      </c>
      <c r="D299" s="4" t="str">
        <f t="shared" si="189"/>
        <v>CARERATING-BOM,</v>
      </c>
    </row>
    <row r="300" spans="2:4" x14ac:dyDescent="0.45">
      <c r="B300" s="4" t="str">
        <f>[1]Backtest!$DP33</f>
        <v>Bodal Chemicals Ltd.</v>
      </c>
      <c r="C300" s="4" t="str">
        <f>VLOOKUP(B300,Sheet3!$C$3:$G$7520,5,FALSE)</f>
        <v>BODALCHEM-BOM</v>
      </c>
      <c r="D300" s="4" t="str">
        <f t="shared" si="189"/>
        <v>BODALCHEM-BOM,</v>
      </c>
    </row>
    <row r="301" spans="2:4" x14ac:dyDescent="0.45">
      <c r="B301" s="4" t="str">
        <f>[1]Backtest!$DP34</f>
        <v>Jamna Auto Industries Ltd.</v>
      </c>
      <c r="C301" s="4" t="str">
        <f>VLOOKUP(B301,Sheet3!$C$3:$G$7520,5,FALSE)</f>
        <v>JAMNAAUTO-BOM</v>
      </c>
      <c r="D301" s="4" t="str">
        <f t="shared" si="189"/>
        <v>JAMNAAUTO-BOM,</v>
      </c>
    </row>
    <row r="302" spans="2:4" x14ac:dyDescent="0.45">
      <c r="B302" s="4" t="str">
        <f>[1]Backtest!$DP35</f>
        <v>Vakrangee Ltd.</v>
      </c>
      <c r="C302" s="4" t="str">
        <f>VLOOKUP(B302,Sheet3!$C$3:$G$7520,5,FALSE)</f>
        <v>VAKRANGEE-BOM</v>
      </c>
      <c r="D302" s="4" t="str">
        <f t="shared" si="189"/>
        <v>VAKRANGEE-BOM,</v>
      </c>
    </row>
    <row r="303" spans="2:4" x14ac:dyDescent="0.45">
      <c r="B303" s="4" t="str">
        <f>[1]Backtest!$DP36</f>
        <v>Dr. Lal Pathlabs Ltd.</v>
      </c>
      <c r="C303" s="4" t="str">
        <f>VLOOKUP(B303,Sheet3!$C$3:$G$7520,5,FALSE)</f>
        <v>LALPATHLAB-BOM</v>
      </c>
      <c r="D303" s="4" t="str">
        <f t="shared" si="189"/>
        <v>LALPATHLAB-BOM,</v>
      </c>
    </row>
    <row r="304" spans="2:4" x14ac:dyDescent="0.45">
      <c r="B304" s="4" t="str">
        <f>[1]Backtest!$DP37</f>
        <v>Larsen &amp; Toubro Infotech Ltd.</v>
      </c>
      <c r="C304" s="4" t="str">
        <f>VLOOKUP(B304,Sheet3!$C$3:$G$7520,5,FALSE)</f>
        <v>LTI-BOM</v>
      </c>
      <c r="D304" s="4" t="str">
        <f t="shared" si="189"/>
        <v>LTI-BOM,</v>
      </c>
    </row>
    <row r="305" spans="1:4" x14ac:dyDescent="0.45">
      <c r="B305" s="4" t="str">
        <f>[1]Backtest!$DP38</f>
        <v>Orient Refractories Ltd.</v>
      </c>
      <c r="C305" s="4" t="str">
        <f>VLOOKUP(B305,Sheet3!$C$3:$G$7520,5,FALSE)</f>
        <v>ORIENTREF-BOM</v>
      </c>
      <c r="D305" s="4" t="str">
        <f t="shared" si="189"/>
        <v>ORIENTREF-BOM,</v>
      </c>
    </row>
    <row r="306" spans="1:4" x14ac:dyDescent="0.45">
      <c r="B306" s="4" t="str">
        <f>[1]Backtest!$DP39</f>
        <v>Swaraj Engines Ltd.</v>
      </c>
      <c r="C306" s="4" t="str">
        <f>VLOOKUP(B306,Sheet3!$C$3:$G$7520,5,FALSE)</f>
        <v>SWARAJENG-BOM</v>
      </c>
      <c r="D306" s="4" t="str">
        <f t="shared" si="189"/>
        <v>SWARAJENG-BOM,</v>
      </c>
    </row>
    <row r="307" spans="1:4" x14ac:dyDescent="0.45">
      <c r="B307" s="4" t="str">
        <f>[1]Backtest!$DP40</f>
        <v>Sheela Foam Ltd.</v>
      </c>
      <c r="C307" s="4" t="str">
        <f>VLOOKUP(B307,Sheet3!$C$3:$G$7520,5,FALSE)</f>
        <v>SFL-BOM</v>
      </c>
      <c r="D307" s="4" t="str">
        <f t="shared" si="189"/>
        <v>SFL-BOM,</v>
      </c>
    </row>
    <row r="308" spans="1:4" x14ac:dyDescent="0.45">
      <c r="B308" s="4" t="str">
        <f>[1]Backtest!$DP41</f>
        <v>L&amp;T Technology Services Ltd.</v>
      </c>
      <c r="C308" s="4" t="str">
        <f>VLOOKUP(B308,Sheet3!$C$3:$G$7520,5,FALSE)</f>
        <v>LTTS-BOM</v>
      </c>
      <c r="D308" s="4" t="str">
        <f t="shared" si="189"/>
        <v>LTTS-BOM,</v>
      </c>
    </row>
    <row r="309" spans="1:4" x14ac:dyDescent="0.45">
      <c r="B309" s="4" t="str">
        <f>[1]Backtest!$DP42</f>
        <v>Sonata Software Ltd.</v>
      </c>
      <c r="C309" s="4" t="str">
        <f>VLOOKUP(B309,Sheet3!$C$3:$G$7520,5,FALSE)</f>
        <v>SONATSOFTW-BOM</v>
      </c>
      <c r="D309" s="4" t="str">
        <f t="shared" si="189"/>
        <v>SONATSOFTW-BOM,</v>
      </c>
    </row>
    <row r="310" spans="1:4" x14ac:dyDescent="0.45">
      <c r="B310" s="4" t="str">
        <f>[1]Backtest!$DP43</f>
        <v>Alphageo (India) Ltd.</v>
      </c>
      <c r="C310" s="4" t="str">
        <f>VLOOKUP(B310,Sheet3!$C$3:$G$7520,5,FALSE)</f>
        <v>ALPHAGEO-BOM</v>
      </c>
      <c r="D310" s="4" t="str">
        <f t="shared" si="189"/>
        <v>ALPHAGEO-BOM,</v>
      </c>
    </row>
    <row r="311" spans="1:4" x14ac:dyDescent="0.45">
      <c r="B311" s="4" t="str">
        <f>[1]Backtest!$DP44</f>
        <v>eClerx Services Ltd.</v>
      </c>
      <c r="C311" s="4" t="str">
        <f>VLOOKUP(B311,Sheet3!$C$3:$G$7520,5,FALSE)</f>
        <v>ECLERX-BOM</v>
      </c>
      <c r="D311" s="4" t="str">
        <f t="shared" si="189"/>
        <v>ECLERX-BOM,</v>
      </c>
    </row>
    <row r="313" spans="1:4" x14ac:dyDescent="0.45">
      <c r="A313">
        <v>2018</v>
      </c>
    </row>
    <row r="314" spans="1:4" x14ac:dyDescent="0.45">
      <c r="B314" s="4" t="str">
        <f>[2]Ranks!$G6</f>
        <v>HEG Ltd.</v>
      </c>
      <c r="C314" s="4" t="str">
        <f>VLOOKUP(B314,Sheet3!$C$3:$G$7520,5,FALSE)</f>
        <v>HEG-BOM</v>
      </c>
      <c r="D314" s="4" t="str">
        <f t="shared" ref="D314:D374" si="190">C314&amp;","</f>
        <v>HEG-BOM,</v>
      </c>
    </row>
    <row r="315" spans="1:4" x14ac:dyDescent="0.45">
      <c r="B315" s="4" t="str">
        <f>[2]Ranks!$G7</f>
        <v>Indian Energy Exchange Ltd.</v>
      </c>
      <c r="C315" s="4" t="str">
        <f>VLOOKUP(B315,Sheet3!$C$3:$G$7520,5,FALSE)</f>
        <v>IEX-BOM</v>
      </c>
      <c r="D315" s="4" t="str">
        <f t="shared" si="190"/>
        <v>IEX-BOM,</v>
      </c>
    </row>
    <row r="316" spans="1:4" x14ac:dyDescent="0.45">
      <c r="B316" s="4" t="str">
        <f>[2]Ranks!$G8</f>
        <v>Avanti Feeds Ltd.</v>
      </c>
      <c r="C316" s="4" t="str">
        <f>VLOOKUP(B316,Sheet3!$C$3:$G$7520,5,FALSE)</f>
        <v>AVANTI-BOM</v>
      </c>
      <c r="D316" s="4" t="str">
        <f t="shared" si="190"/>
        <v>AVANTI-BOM,</v>
      </c>
    </row>
    <row r="317" spans="1:4" x14ac:dyDescent="0.45">
      <c r="B317" s="4" t="str">
        <f>[2]Ranks!$G9</f>
        <v>Bhansali Engineering Polymers Ltd.</v>
      </c>
      <c r="C317" s="4" t="str">
        <f>VLOOKUP(B317,Sheet3!$C$3:$G$7520,5,FALSE)</f>
        <v>BEPL-BOM</v>
      </c>
      <c r="D317" s="4" t="str">
        <f t="shared" si="190"/>
        <v>BEPL-BOM,</v>
      </c>
    </row>
    <row r="318" spans="1:4" x14ac:dyDescent="0.45">
      <c r="B318" s="4" t="str">
        <f>[2]Ranks!$G10</f>
        <v>Hawkins Cookers Ltd.</v>
      </c>
      <c r="C318" s="4" t="str">
        <f>VLOOKUP(B318,Sheet3!$C$3:$G$7520,5,FALSE)</f>
        <v>HAWKINCOOK-BOM</v>
      </c>
      <c r="D318" s="4" t="str">
        <f t="shared" si="190"/>
        <v>HAWKINCOOK-BOM,</v>
      </c>
    </row>
    <row r="319" spans="1:4" x14ac:dyDescent="0.45">
      <c r="B319" s="4" t="str">
        <f>[2]Ranks!$G11</f>
        <v>KSE Ltd.</v>
      </c>
      <c r="C319" s="4" t="str">
        <f>VLOOKUP(B319,Sheet3!$C$3:$G$7520,5,FALSE)</f>
        <v>KSE-BOM</v>
      </c>
      <c r="D319" s="4" t="str">
        <f t="shared" si="190"/>
        <v>KSE-BOM,</v>
      </c>
    </row>
    <row r="320" spans="1:4" x14ac:dyDescent="0.45">
      <c r="B320" s="4" t="str">
        <f>[2]Ranks!$G12</f>
        <v>Swaraj Engines Ltd.</v>
      </c>
      <c r="C320" s="4" t="str">
        <f>VLOOKUP(B320,Sheet3!$C$3:$G$7520,5,FALSE)</f>
        <v>SWARAJENG-BOM</v>
      </c>
      <c r="D320" s="4" t="str">
        <f t="shared" si="190"/>
        <v>SWARAJENG-BOM,</v>
      </c>
    </row>
    <row r="321" spans="2:4" x14ac:dyDescent="0.45">
      <c r="B321" s="4" t="str">
        <f>[2]Ranks!$G13</f>
        <v>Bajaj Corp Ltd.</v>
      </c>
      <c r="C321" s="4" t="str">
        <f>VLOOKUP(B321,Sheet3!$C$3:$G$7520,5,FALSE)</f>
        <v>BAJAJCORP-BOM</v>
      </c>
      <c r="D321" s="4" t="str">
        <f t="shared" si="190"/>
        <v>BAJAJCORP-BOM,</v>
      </c>
    </row>
    <row r="322" spans="2:4" x14ac:dyDescent="0.45">
      <c r="B322" s="4" t="str">
        <f>[2]Ranks!$G14</f>
        <v>Caplin Point Laboratories Ltd.</v>
      </c>
      <c r="C322" s="4" t="str">
        <f>VLOOKUP(B322,Sheet3!$C$3:$G$7520,5,FALSE)</f>
        <v>CAPPL-BOM</v>
      </c>
      <c r="D322" s="4" t="str">
        <f t="shared" si="190"/>
        <v>CAPPL-BOM,</v>
      </c>
    </row>
    <row r="323" spans="2:4" x14ac:dyDescent="0.45">
      <c r="B323" s="4" t="str">
        <f>[2]Ranks!$G15</f>
        <v>Graphite India Ltd.</v>
      </c>
      <c r="C323" s="4" t="str">
        <f>VLOOKUP(B323,Sheet3!$C$3:$G$7520,5,FALSE)</f>
        <v>GRAPHITE-BOM</v>
      </c>
      <c r="D323" s="4" t="str">
        <f t="shared" si="190"/>
        <v>GRAPHITE-BOM,</v>
      </c>
    </row>
    <row r="324" spans="2:4" x14ac:dyDescent="0.45">
      <c r="B324" s="4" t="str">
        <f>[2]Ranks!$G16</f>
        <v>Tata Elxsi Ltd.</v>
      </c>
      <c r="C324" s="4" t="str">
        <f>VLOOKUP(B324,Sheet3!$C$3:$G$7520,5,FALSE)</f>
        <v>TATAELXSI-BOM</v>
      </c>
      <c r="D324" s="4" t="str">
        <f t="shared" si="190"/>
        <v>TATAELXSI-BOM,</v>
      </c>
    </row>
    <row r="325" spans="2:4" x14ac:dyDescent="0.45">
      <c r="B325" s="4" t="str">
        <f>[2]Ranks!$G17</f>
        <v>8K Miles Software Services Ltd.</v>
      </c>
      <c r="C325" s="4" t="str">
        <f>VLOOKUP(B325,Sheet3!$C$3:$G$7520,5,FALSE)</f>
        <v>8KMILES-BOM</v>
      </c>
      <c r="D325" s="4" t="str">
        <f t="shared" si="190"/>
        <v>8KMILES-BOM,</v>
      </c>
    </row>
    <row r="326" spans="2:4" x14ac:dyDescent="0.45">
      <c r="B326" s="4" t="str">
        <f>[2]Ranks!$G18</f>
        <v>Jamna Auto Industries Ltd.</v>
      </c>
      <c r="C326" s="4" t="str">
        <f>VLOOKUP(B326,Sheet3!$C$3:$G$7520,5,FALSE)</f>
        <v>JAMNAAUTO-BOM</v>
      </c>
      <c r="D326" s="4" t="str">
        <f t="shared" si="190"/>
        <v>JAMNAAUTO-BOM,</v>
      </c>
    </row>
    <row r="327" spans="2:4" x14ac:dyDescent="0.45">
      <c r="B327" s="4" t="str">
        <f>[2]Ranks!$G19</f>
        <v>Matrimony.Com Ltd.</v>
      </c>
      <c r="C327" s="4" t="str">
        <f>VLOOKUP(B327,Sheet3!$C$3:$G$7520,5,FALSE)</f>
        <v>MATRIMONY-BOM</v>
      </c>
      <c r="D327" s="4" t="str">
        <f t="shared" si="190"/>
        <v>MATRIMONY-BOM,</v>
      </c>
    </row>
    <row r="328" spans="2:4" x14ac:dyDescent="0.45">
      <c r="B328" s="4" t="str">
        <f>[2]Ranks!$G20</f>
        <v>Thirumalai Chemicals Ltd.</v>
      </c>
      <c r="C328" s="4" t="str">
        <f>VLOOKUP(B328,Sheet3!$C$3:$G$7520,5,FALSE)</f>
        <v>TIRUMALCHM-BOM</v>
      </c>
      <c r="D328" s="4" t="str">
        <f t="shared" si="190"/>
        <v>TIRUMALCHM-BOM,</v>
      </c>
    </row>
    <row r="329" spans="2:4" x14ac:dyDescent="0.45">
      <c r="B329" s="4" t="str">
        <f>[2]Ranks!$G21</f>
        <v>Bharat Seats Ltd.</v>
      </c>
      <c r="C329" s="4" t="str">
        <f>VLOOKUP(B329,Sheet3!$C$3:$G$7520,5,FALSE)</f>
        <v>BHARATSE-BOM</v>
      </c>
      <c r="D329" s="4" t="str">
        <f t="shared" si="190"/>
        <v>BHARATSE-BOM,</v>
      </c>
    </row>
    <row r="330" spans="2:4" x14ac:dyDescent="0.45">
      <c r="B330" s="4" t="str">
        <f>[2]Ranks!$G22</f>
        <v>Maithan Alloys Ltd.</v>
      </c>
      <c r="C330" s="4" t="str">
        <f>VLOOKUP(B330,Sheet3!$C$3:$G$7520,5,FALSE)</f>
        <v>MAITHANALL-BOM</v>
      </c>
      <c r="D330" s="4" t="str">
        <f t="shared" si="190"/>
        <v>MAITHANALL-BOM,</v>
      </c>
    </row>
    <row r="331" spans="2:4" x14ac:dyDescent="0.45">
      <c r="B331" s="4" t="str">
        <f>[2]Ranks!$G23</f>
        <v>Symphony Ltd.</v>
      </c>
      <c r="C331" s="4" t="str">
        <f>VLOOKUP(B331,Sheet3!$C$3:$G$7520,5,FALSE)</f>
        <v>SYMPHONY-BOM</v>
      </c>
      <c r="D331" s="4" t="str">
        <f t="shared" si="190"/>
        <v>SYMPHONY-BOM,</v>
      </c>
    </row>
    <row r="332" spans="2:4" x14ac:dyDescent="0.45">
      <c r="B332" s="4" t="str">
        <f>[2]Ranks!$G24</f>
        <v>IG Petrochemicals Ltd.</v>
      </c>
      <c r="C332" s="4" t="str">
        <f>VLOOKUP(B332,Sheet3!$C$3:$G$7520,5,FALSE)</f>
        <v>IGPL-BOM</v>
      </c>
      <c r="D332" s="4" t="str">
        <f t="shared" si="190"/>
        <v>IGPL-BOM,</v>
      </c>
    </row>
    <row r="333" spans="2:4" x14ac:dyDescent="0.45">
      <c r="B333" s="4" t="str">
        <f>[2]Ranks!$G25</f>
        <v>Orient Refractories Ltd.</v>
      </c>
      <c r="C333" s="4" t="str">
        <f>VLOOKUP(B333,Sheet3!$C$3:$G$7520,5,FALSE)</f>
        <v>ORIENTREF-BOM</v>
      </c>
      <c r="D333" s="4" t="str">
        <f t="shared" si="190"/>
        <v>ORIENTREF-BOM,</v>
      </c>
    </row>
    <row r="334" spans="2:4" x14ac:dyDescent="0.45">
      <c r="B334" s="4" t="str">
        <f>[2]Ranks!$G26</f>
        <v>Harita Seating Systems Ltd.</v>
      </c>
      <c r="C334" s="4" t="str">
        <f>VLOOKUP(B334,Sheet3!$C$3:$G$7520,5,FALSE)</f>
        <v>HARITASEAT-BOM</v>
      </c>
      <c r="D334" s="4" t="str">
        <f t="shared" si="190"/>
        <v>HARITASEAT-BOM,</v>
      </c>
    </row>
    <row r="335" spans="2:4" x14ac:dyDescent="0.45">
      <c r="B335" s="4" t="str">
        <f>[2]Ranks!$G27</f>
        <v>Bharat Dynamics Ltd.</v>
      </c>
      <c r="C335" s="4" t="str">
        <f>VLOOKUP(B335,Sheet3!$C$3:$G$7520,5,FALSE)</f>
        <v>BDL-BOM</v>
      </c>
      <c r="D335" s="4" t="str">
        <f t="shared" si="190"/>
        <v>BDL-BOM,</v>
      </c>
    </row>
    <row r="336" spans="2:4" x14ac:dyDescent="0.45">
      <c r="B336" s="4" t="str">
        <f>[2]Ranks!$G28</f>
        <v>Sonata Software Ltd.</v>
      </c>
      <c r="C336" s="4" t="str">
        <f>VLOOKUP(B336,Sheet3!$C$3:$G$7520,5,FALSE)</f>
        <v>SONATSOFTW-BOM</v>
      </c>
      <c r="D336" s="4" t="str">
        <f t="shared" si="190"/>
        <v>SONATSOFTW-BOM,</v>
      </c>
    </row>
    <row r="337" spans="1:4" x14ac:dyDescent="0.45">
      <c r="B337" s="4" t="str">
        <f>[2]Ranks!$G29</f>
        <v>Care Ratings Ltd.</v>
      </c>
      <c r="C337" s="4" t="str">
        <f>VLOOKUP(B337,Sheet3!$C$3:$G$7520,5,FALSE)</f>
        <v>CARERATING-BOM</v>
      </c>
      <c r="D337" s="4" t="str">
        <f t="shared" si="190"/>
        <v>CARERATING-BOM,</v>
      </c>
    </row>
    <row r="338" spans="1:4" x14ac:dyDescent="0.45">
      <c r="B338" s="4" t="str">
        <f>[2]Ranks!$G30</f>
        <v>VIP Industries Ltd.</v>
      </c>
      <c r="C338" s="4" t="str">
        <f>VLOOKUP(B338,Sheet3!$C$3:$G$7520,5,FALSE)</f>
        <v>VIPIND-BOM</v>
      </c>
      <c r="D338" s="4" t="str">
        <f t="shared" si="190"/>
        <v>VIPIND-BOM,</v>
      </c>
    </row>
    <row r="339" spans="1:4" x14ac:dyDescent="0.45">
      <c r="B339" s="4" t="str">
        <f>[2]Ranks!$G31</f>
        <v>Alankit Ltd.</v>
      </c>
      <c r="C339" s="4" t="str">
        <f>VLOOKUP(B339,Sheet3!$C$3:$G$7520,5,FALSE)</f>
        <v>ALANKIT-BOM</v>
      </c>
      <c r="D339" s="4" t="str">
        <f t="shared" si="190"/>
        <v>ALANKIT-BOM,</v>
      </c>
    </row>
    <row r="340" spans="1:4" x14ac:dyDescent="0.45">
      <c r="B340" s="4" t="str">
        <f>[2]Ranks!$G32</f>
        <v>Crompton Greaves Consumer Electricals Ltd.</v>
      </c>
      <c r="C340" s="4" t="str">
        <f>VLOOKUP(B340,Sheet3!$C$3:$G$7520,5,FALSE)</f>
        <v>CROMPTON-BOM</v>
      </c>
      <c r="D340" s="4" t="str">
        <f t="shared" si="190"/>
        <v>CROMPTON-BOM,</v>
      </c>
    </row>
    <row r="341" spans="1:4" x14ac:dyDescent="0.45">
      <c r="B341" s="4" t="str">
        <f>[2]Ranks!$G33</f>
        <v>Cigniti Technologies Ltd.</v>
      </c>
      <c r="C341" s="4" t="str">
        <f>VLOOKUP(B341,Sheet3!$C$3:$G$7520,5,FALSE)</f>
        <v>CIGNITI-BOM</v>
      </c>
      <c r="D341" s="4" t="str">
        <f t="shared" si="190"/>
        <v>CIGNITI-BOM,</v>
      </c>
    </row>
    <row r="342" spans="1:4" x14ac:dyDescent="0.45">
      <c r="B342" s="4" t="str">
        <f>[2]Ranks!$G34</f>
        <v>SQS India BFSI Ltd.</v>
      </c>
      <c r="C342" s="4" t="str">
        <f>VLOOKUP(B342,Sheet3!$C$3:$G$7520,5,FALSE)</f>
        <v>SQSBFSI-BOM</v>
      </c>
      <c r="D342" s="4" t="str">
        <f t="shared" si="190"/>
        <v>SQSBFSI-BOM,</v>
      </c>
    </row>
    <row r="343" spans="1:4" x14ac:dyDescent="0.45">
      <c r="B343" s="4" t="str">
        <f>[2]Ranks!$G35</f>
        <v>Abbott India Ltd.</v>
      </c>
      <c r="C343" s="4" t="str">
        <f>VLOOKUP(B343,Sheet3!$C$3:$G$7520,5,FALSE)</f>
        <v>ABBOTINDIA-BOM</v>
      </c>
      <c r="D343" s="4" t="str">
        <f t="shared" si="190"/>
        <v>ABBOTINDIA-BOM,</v>
      </c>
    </row>
    <row r="344" spans="1:4" x14ac:dyDescent="0.45">
      <c r="A344">
        <v>2019</v>
      </c>
      <c r="B344" s="4"/>
    </row>
    <row r="345" spans="1:4" x14ac:dyDescent="0.45">
      <c r="B345" t="str">
        <f>[3]Ranks!$H6</f>
        <v>HEG Ltd.</v>
      </c>
      <c r="C345" s="4" t="str">
        <f>VLOOKUP(B345,Sheet3!$C$3:$G$17520,5,FALSE)</f>
        <v>HEG-BOM</v>
      </c>
      <c r="D345" s="4" t="str">
        <f t="shared" si="190"/>
        <v>HEG-BOM,</v>
      </c>
    </row>
    <row r="346" spans="1:4" x14ac:dyDescent="0.45">
      <c r="B346" s="4" t="str">
        <f>[3]Ranks!$H7</f>
        <v>Sadhana Nitro Chem Ltd.</v>
      </c>
      <c r="C346" s="4" t="str">
        <f>VLOOKUP(B346,Sheet3!$C$3:$G$17520,5,FALSE)</f>
        <v>SADHNANIQ-BOM</v>
      </c>
      <c r="D346" s="4" t="str">
        <f t="shared" si="190"/>
        <v>SADHNANIQ-BOM,</v>
      </c>
    </row>
    <row r="347" spans="1:4" x14ac:dyDescent="0.45">
      <c r="B347" s="4" t="str">
        <f>[3]Ranks!$H8</f>
        <v>Graphite India Ltd.</v>
      </c>
      <c r="C347" s="4" t="str">
        <f>VLOOKUP(B347,Sheet3!$C$3:$G$17520,5,FALSE)</f>
        <v>GRAPHITE-BOM</v>
      </c>
      <c r="D347" s="4" t="str">
        <f t="shared" si="190"/>
        <v>GRAPHITE-BOM,</v>
      </c>
    </row>
    <row r="348" spans="1:4" x14ac:dyDescent="0.45">
      <c r="B348" s="4" t="str">
        <f>[3]Ranks!$H9</f>
        <v>ICICI Securities Ltd.</v>
      </c>
      <c r="C348" s="4" t="str">
        <f>VLOOKUP(B348,Sheet3!$C$3:$G$17520,5,FALSE)</f>
        <v>ISEC-BOM</v>
      </c>
      <c r="D348" s="4" t="str">
        <f t="shared" si="190"/>
        <v>ISEC-BOM,</v>
      </c>
    </row>
    <row r="349" spans="1:4" x14ac:dyDescent="0.45">
      <c r="B349" s="4" t="str">
        <f>[3]Ranks!$H10</f>
        <v>Cigniti Technologies Ltd.</v>
      </c>
      <c r="C349" s="4" t="str">
        <f>VLOOKUP(B349,Sheet3!$C$3:$G$17520,5,FALSE)</f>
        <v>CIGNITI-BOM</v>
      </c>
      <c r="D349" s="4" t="str">
        <f t="shared" si="190"/>
        <v>CIGNITI-BOM,</v>
      </c>
    </row>
    <row r="350" spans="1:4" x14ac:dyDescent="0.45">
      <c r="B350" s="4" t="str">
        <f>[3]Ranks!$H11</f>
        <v>Indian Energy Exchange Ltd.</v>
      </c>
      <c r="C350" s="4" t="str">
        <f>VLOOKUP(B350,Sheet3!$C$3:$G$17520,5,FALSE)</f>
        <v>IEX-BOM</v>
      </c>
      <c r="D350" s="4" t="str">
        <f t="shared" si="190"/>
        <v>IEX-BOM,</v>
      </c>
    </row>
    <row r="351" spans="1:4" x14ac:dyDescent="0.45">
      <c r="B351" s="4" t="str">
        <f>[3]Ranks!$H12</f>
        <v>Hawkins Cookers Ltd.</v>
      </c>
      <c r="C351" s="4" t="str">
        <f>VLOOKUP(B351,Sheet3!$C$3:$G$17520,5,FALSE)</f>
        <v>HAWKINCOOK-BOM</v>
      </c>
      <c r="D351" s="4" t="str">
        <f t="shared" si="190"/>
        <v>HAWKINCOOK-BOM,</v>
      </c>
    </row>
    <row r="352" spans="1:4" x14ac:dyDescent="0.45">
      <c r="B352" s="4" t="str">
        <f>[3]Ranks!$H13</f>
        <v>Bajaj Consumer Care Ltd.</v>
      </c>
      <c r="C352" s="4" t="str">
        <f>VLOOKUP(B352,Sheet3!$C$3:$G$17520,5,FALSE)</f>
        <v>BAJAJCON-BOM</v>
      </c>
      <c r="D352" s="4" t="str">
        <f t="shared" si="190"/>
        <v>BAJAJCON-BOM,</v>
      </c>
    </row>
    <row r="353" spans="2:4" x14ac:dyDescent="0.45">
      <c r="B353" s="4" t="str">
        <f>[3]Ranks!$H14</f>
        <v>Swaraj Engines Ltd.</v>
      </c>
      <c r="C353" s="4" t="str">
        <f>VLOOKUP(B353,Sheet3!$C$3:$G$17520,5,FALSE)</f>
        <v>SWARAJENG-BOM</v>
      </c>
      <c r="D353" s="4" t="str">
        <f t="shared" si="190"/>
        <v>SWARAJENG-BOM,</v>
      </c>
    </row>
    <row r="354" spans="2:4" x14ac:dyDescent="0.45">
      <c r="B354" s="4" t="str">
        <f>[3]Ranks!$H15</f>
        <v>IOL Chemicals &amp; Pharmaceuticals Ltd.</v>
      </c>
      <c r="C354" s="4" t="str">
        <f>VLOOKUP(B354,Sheet3!$C$3:$G$17520,5,FALSE)</f>
        <v>IOLCP-BOM</v>
      </c>
      <c r="D354" s="4" t="str">
        <f t="shared" si="190"/>
        <v>IOLCP-BOM,</v>
      </c>
    </row>
    <row r="355" spans="2:4" x14ac:dyDescent="0.45">
      <c r="B355" s="4" t="str">
        <f>[3]Ranks!$H16</f>
        <v>Jamna Auto Industries Ltd.</v>
      </c>
      <c r="C355" s="4" t="str">
        <f>VLOOKUP(B355,Sheet3!$C$3:$G$17520,5,FALSE)</f>
        <v>JAMNAAUTO-BOM</v>
      </c>
      <c r="D355" s="4" t="str">
        <f t="shared" si="190"/>
        <v>JAMNAAUTO-BOM,</v>
      </c>
    </row>
    <row r="356" spans="2:4" x14ac:dyDescent="0.45">
      <c r="B356" s="4" t="str">
        <f>[3]Ranks!$H17</f>
        <v>Tata Elxsi Ltd.</v>
      </c>
      <c r="C356" s="4" t="str">
        <f>VLOOKUP(B356,Sheet3!$C$3:$G$17520,5,FALSE)</f>
        <v>TATAELXSI-BOM</v>
      </c>
      <c r="D356" s="4" t="str">
        <f t="shared" si="190"/>
        <v>TATAELXSI-BOM,</v>
      </c>
    </row>
    <row r="357" spans="2:4" x14ac:dyDescent="0.45">
      <c r="B357" s="4" t="str">
        <f>[3]Ranks!$H18</f>
        <v>Sonata Software Ltd.</v>
      </c>
      <c r="C357" s="4" t="str">
        <f>VLOOKUP(B357,Sheet3!$C$3:$G$17520,5,FALSE)</f>
        <v>SONATSOFTW-BOM</v>
      </c>
      <c r="D357" s="4" t="str">
        <f t="shared" si="190"/>
        <v>SONATSOFTW-BOM,</v>
      </c>
    </row>
    <row r="358" spans="2:4" x14ac:dyDescent="0.45">
      <c r="B358" s="4" t="str">
        <f>[3]Ranks!$H19</f>
        <v>WPIL Ltd.</v>
      </c>
      <c r="C358" s="4" t="str">
        <f>VLOOKUP(B358,Sheet3!$C$3:$G$17520,5,FALSE)</f>
        <v>WPIL-BOM</v>
      </c>
      <c r="D358" s="4" t="str">
        <f t="shared" si="190"/>
        <v>WPIL-BOM,</v>
      </c>
    </row>
    <row r="359" spans="2:4" x14ac:dyDescent="0.45">
      <c r="B359" s="4" t="str">
        <f>[3]Ranks!$H20</f>
        <v>Crompton Greaves Consumer Electricals Ltd.</v>
      </c>
      <c r="C359" s="4" t="str">
        <f>VLOOKUP(B359,Sheet3!$C$3:$G$17520,5,FALSE)</f>
        <v>CROMPTON-BOM</v>
      </c>
      <c r="D359" s="4" t="str">
        <f t="shared" si="190"/>
        <v>CROMPTON-BOM,</v>
      </c>
    </row>
    <row r="360" spans="2:4" x14ac:dyDescent="0.45">
      <c r="B360" s="4" t="str">
        <f>[3]Ranks!$H21</f>
        <v>TCI Express Ltd.</v>
      </c>
      <c r="C360" s="4" t="str">
        <f>VLOOKUP(B360,Sheet3!$C$3:$G$17520,5,FALSE)</f>
        <v>TCIEXP-BOM</v>
      </c>
      <c r="D360" s="4" t="str">
        <f t="shared" si="190"/>
        <v>TCIEXP-BOM,</v>
      </c>
    </row>
    <row r="361" spans="2:4" x14ac:dyDescent="0.45">
      <c r="B361" s="4" t="str">
        <f>[3]Ranks!$H22</f>
        <v>International Paper APPM Ltd.</v>
      </c>
      <c r="C361" s="4" t="str">
        <f>VLOOKUP(B361,Sheet3!$C$3:$G$17520,5,FALSE)</f>
        <v>IPAPPM-BOM</v>
      </c>
      <c r="D361" s="4" t="str">
        <f t="shared" si="190"/>
        <v>IPAPPM-BOM,</v>
      </c>
    </row>
    <row r="362" spans="2:4" x14ac:dyDescent="0.45">
      <c r="B362" s="4" t="str">
        <f>[3]Ranks!$H23</f>
        <v>L&amp;T Technology Services Ltd.</v>
      </c>
      <c r="C362" s="4" t="str">
        <f>VLOOKUP(B362,Sheet3!$C$3:$G$17520,5,FALSE)</f>
        <v>LTTS-BOM</v>
      </c>
      <c r="D362" s="4" t="str">
        <f t="shared" si="190"/>
        <v>LTTS-BOM,</v>
      </c>
    </row>
    <row r="363" spans="2:4" x14ac:dyDescent="0.45">
      <c r="B363" s="4" t="str">
        <f>[3]Ranks!$H24</f>
        <v>Vinati Organics Ltd.</v>
      </c>
      <c r="C363" s="4" t="str">
        <f>VLOOKUP(B363,Sheet3!$C$3:$G$17520,5,FALSE)</f>
        <v>VINATIORGA-BOM</v>
      </c>
      <c r="D363" s="4" t="str">
        <f t="shared" si="190"/>
        <v>VINATIORGA-BOM,</v>
      </c>
    </row>
    <row r="364" spans="2:4" x14ac:dyDescent="0.45">
      <c r="B364" s="4" t="str">
        <f>[3]Ranks!$H25</f>
        <v>Jubilant FoodWorks Ltd.</v>
      </c>
      <c r="C364" s="4" t="str">
        <f>VLOOKUP(B364,Sheet3!$C$3:$G$17520,5,FALSE)</f>
        <v>JUBLFOOD-BOM</v>
      </c>
      <c r="D364" s="4" t="str">
        <f t="shared" si="190"/>
        <v>JUBLFOOD-BOM,</v>
      </c>
    </row>
    <row r="365" spans="2:4" x14ac:dyDescent="0.45">
      <c r="B365" s="4" t="str">
        <f>[3]Ranks!$H26</f>
        <v>Expleo Solutions Ltd.</v>
      </c>
      <c r="C365" s="4" t="str">
        <f>VLOOKUP(B365,Sheet3!$C$3:$G$17520,5,FALSE)</f>
        <v>EXPLEOSOL-BOM</v>
      </c>
      <c r="D365" s="4" t="str">
        <f t="shared" si="190"/>
        <v>EXPLEOSOL-BOM,</v>
      </c>
    </row>
    <row r="366" spans="2:4" x14ac:dyDescent="0.45">
      <c r="B366" s="4" t="str">
        <f>[3]Ranks!$H27</f>
        <v>Fine Organic Industries Ltd.</v>
      </c>
      <c r="C366" s="4" t="str">
        <f>VLOOKUP(B366,Sheet3!$C$3:$G$17520,5,FALSE)</f>
        <v>FINEORG-BOM</v>
      </c>
      <c r="D366" s="4" t="str">
        <f t="shared" si="190"/>
        <v>FINEORG-BOM,</v>
      </c>
    </row>
    <row r="367" spans="2:4" x14ac:dyDescent="0.45">
      <c r="B367" s="4" t="str">
        <f>[3]Ranks!$H28</f>
        <v>Care Ratings Ltd.</v>
      </c>
      <c r="C367" s="4" t="str">
        <f>VLOOKUP(B367,Sheet3!$C$3:$G$17520,5,FALSE)</f>
        <v>CARERATING-BOM</v>
      </c>
      <c r="D367" s="4" t="str">
        <f t="shared" si="190"/>
        <v>CARERATING-BOM,</v>
      </c>
    </row>
    <row r="368" spans="2:4" x14ac:dyDescent="0.45">
      <c r="B368" s="4" t="str">
        <f>[3]Ranks!$H29</f>
        <v>Orient Refractories Ltd.</v>
      </c>
      <c r="C368" s="4" t="str">
        <f>VLOOKUP(B368,Sheet3!$C$3:$G$17520,5,FALSE)</f>
        <v>ORIENTREF-BOM</v>
      </c>
      <c r="D368" s="4" t="str">
        <f t="shared" si="190"/>
        <v>ORIENTREF-BOM,</v>
      </c>
    </row>
    <row r="369" spans="2:4" x14ac:dyDescent="0.45">
      <c r="B369" s="4" t="str">
        <f>[3]Ranks!$H30</f>
        <v>Caplin Point Laboratories Ltd.</v>
      </c>
      <c r="C369" s="4" t="str">
        <f>VLOOKUP(B369,Sheet3!$C$3:$G$17520,5,FALSE)</f>
        <v>CAPPL-BOM</v>
      </c>
      <c r="D369" s="4" t="str">
        <f t="shared" si="190"/>
        <v>CAPPL-BOM,</v>
      </c>
    </row>
    <row r="370" spans="2:4" x14ac:dyDescent="0.45">
      <c r="B370" s="4" t="str">
        <f>[3]Ranks!$H31</f>
        <v>Avanti Feeds Ltd.</v>
      </c>
      <c r="C370" s="4" t="str">
        <f>VLOOKUP(B370,Sheet3!$C$3:$G$17520,5,FALSE)</f>
        <v>AVANTI-BOM</v>
      </c>
      <c r="D370" s="4" t="str">
        <f t="shared" si="190"/>
        <v>AVANTI-BOM,</v>
      </c>
    </row>
    <row r="371" spans="2:4" x14ac:dyDescent="0.45">
      <c r="B371" s="4" t="str">
        <f>[3]Ranks!$H32</f>
        <v>Abbott India Ltd.</v>
      </c>
      <c r="C371" s="4" t="str">
        <f>VLOOKUP(B371,Sheet3!$C$3:$G$17520,5,FALSE)</f>
        <v>ABBOTINDIA-BOM</v>
      </c>
      <c r="D371" s="4" t="str">
        <f t="shared" si="190"/>
        <v>ABBOTINDIA-BOM,</v>
      </c>
    </row>
    <row r="372" spans="2:4" x14ac:dyDescent="0.45">
      <c r="B372" s="4" t="str">
        <f>[3]Ranks!$H33</f>
        <v>DIL Ltd.</v>
      </c>
      <c r="C372" s="4" t="str">
        <f>VLOOKUP(B372,Sheet3!$C$3:$G$17520,5,FALSE)</f>
        <v>DIL-BOM</v>
      </c>
      <c r="D372" s="4" t="str">
        <f t="shared" si="190"/>
        <v>DIL-BOM,</v>
      </c>
    </row>
    <row r="373" spans="2:4" x14ac:dyDescent="0.45">
      <c r="B373" s="4" t="str">
        <f>[3]Ranks!$H34</f>
        <v>Mahanagar Gas Ltd.</v>
      </c>
      <c r="C373" s="4" t="str">
        <f>VLOOKUP(B373,Sheet3!$C$3:$G$17520,5,FALSE)</f>
        <v>MGL-BOM</v>
      </c>
      <c r="D373" s="4" t="str">
        <f t="shared" si="190"/>
        <v>MGL-BOM,</v>
      </c>
    </row>
    <row r="374" spans="2:4" x14ac:dyDescent="0.45">
      <c r="B374" s="4" t="str">
        <f>[3]Ranks!$H35</f>
        <v>Sandur Manganese &amp; Iron Ores Ltd.</v>
      </c>
      <c r="C374" s="4" t="str">
        <f>VLOOKUP(B374,Sheet3!$C$3:$G$17520,5,FALSE)</f>
        <v>SANDUMA-BOM</v>
      </c>
      <c r="D374" s="4" t="str">
        <f t="shared" si="190"/>
        <v>SANDUMA-BOM,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7"/>
  <sheetViews>
    <sheetView topLeftCell="A5812" workbookViewId="0">
      <selection activeCell="G5836" sqref="G5836"/>
    </sheetView>
  </sheetViews>
  <sheetFormatPr defaultRowHeight="14.25" x14ac:dyDescent="0.45"/>
  <cols>
    <col min="1" max="1" width="6.3984375" bestFit="1" customWidth="1"/>
    <col min="2" max="2" width="12" bestFit="1" customWidth="1"/>
    <col min="3" max="3" width="79.73046875" bestFit="1" customWidth="1"/>
    <col min="4" max="4" width="12.59765625" bestFit="1" customWidth="1"/>
    <col min="5" max="5" width="18.265625" bestFit="1" customWidth="1"/>
    <col min="6" max="6" width="17.265625" bestFit="1" customWidth="1"/>
    <col min="7" max="7" width="20.59765625" bestFit="1" customWidth="1"/>
  </cols>
  <sheetData>
    <row r="1" spans="1:7" x14ac:dyDescent="0.45">
      <c r="A1" s="7"/>
      <c r="B1" s="7"/>
      <c r="C1" s="7"/>
      <c r="D1" s="7"/>
      <c r="E1" s="7"/>
      <c r="F1" s="7"/>
    </row>
    <row r="2" spans="1:7" x14ac:dyDescent="0.45">
      <c r="A2" s="5" t="s">
        <v>144</v>
      </c>
      <c r="B2" s="5" t="s">
        <v>145</v>
      </c>
      <c r="C2" s="5" t="s">
        <v>146</v>
      </c>
      <c r="D2" s="5" t="s">
        <v>147</v>
      </c>
      <c r="E2" s="5" t="s">
        <v>148</v>
      </c>
      <c r="F2" s="5" t="s">
        <v>23541</v>
      </c>
    </row>
    <row r="3" spans="1:7" x14ac:dyDescent="0.45">
      <c r="A3" s="4">
        <v>1</v>
      </c>
      <c r="B3" s="4">
        <v>207635</v>
      </c>
      <c r="C3" s="4" t="s">
        <v>149</v>
      </c>
      <c r="D3" s="6">
        <v>533022</v>
      </c>
      <c r="E3" s="4" t="s">
        <v>150</v>
      </c>
      <c r="F3" s="4" t="s">
        <v>151</v>
      </c>
      <c r="G3" t="s">
        <v>17774</v>
      </c>
    </row>
    <row r="4" spans="1:7" x14ac:dyDescent="0.45">
      <c r="A4" s="4">
        <v>2</v>
      </c>
      <c r="B4" s="4">
        <v>126921</v>
      </c>
      <c r="C4" s="4" t="s">
        <v>152</v>
      </c>
      <c r="D4" s="6">
        <v>526921</v>
      </c>
      <c r="E4" s="4" t="s">
        <v>153</v>
      </c>
      <c r="F4" s="4" t="s">
        <v>154</v>
      </c>
      <c r="G4" s="4" t="s">
        <v>17775</v>
      </c>
    </row>
    <row r="5" spans="1:7" x14ac:dyDescent="0.45">
      <c r="A5" s="4">
        <v>3</v>
      </c>
      <c r="B5" s="4">
        <v>132628</v>
      </c>
      <c r="C5" s="4" t="s">
        <v>155</v>
      </c>
      <c r="D5" s="6">
        <v>532628</v>
      </c>
      <c r="E5" s="4" t="s">
        <v>156</v>
      </c>
      <c r="F5" s="4" t="s">
        <v>157</v>
      </c>
      <c r="G5" s="4" t="s">
        <v>17776</v>
      </c>
    </row>
    <row r="6" spans="1:7" x14ac:dyDescent="0.45">
      <c r="A6" s="4">
        <v>4</v>
      </c>
      <c r="B6" s="4">
        <v>123395</v>
      </c>
      <c r="C6" s="4" t="s">
        <v>158</v>
      </c>
      <c r="D6" s="6">
        <v>523395</v>
      </c>
      <c r="E6" s="4" t="s">
        <v>159</v>
      </c>
      <c r="F6" s="4" t="s">
        <v>160</v>
      </c>
      <c r="G6" s="4" t="s">
        <v>17777</v>
      </c>
    </row>
    <row r="7" spans="1:7" x14ac:dyDescent="0.45">
      <c r="A7" s="4">
        <v>5</v>
      </c>
      <c r="B7" s="4">
        <v>272007</v>
      </c>
      <c r="C7" s="4" t="s">
        <v>161</v>
      </c>
      <c r="D7" s="6"/>
      <c r="E7" s="4"/>
      <c r="F7" s="4"/>
      <c r="G7" s="4" t="s">
        <v>17778</v>
      </c>
    </row>
    <row r="8" spans="1:7" x14ac:dyDescent="0.45">
      <c r="A8" s="4">
        <v>6</v>
      </c>
      <c r="B8" s="4">
        <v>218799</v>
      </c>
      <c r="C8" s="4" t="s">
        <v>162</v>
      </c>
      <c r="D8" s="6"/>
      <c r="E8" s="4"/>
      <c r="F8" s="4"/>
      <c r="G8" s="4" t="s">
        <v>17778</v>
      </c>
    </row>
    <row r="9" spans="1:7" x14ac:dyDescent="0.45">
      <c r="A9" s="4">
        <v>7</v>
      </c>
      <c r="B9" s="4">
        <v>131925</v>
      </c>
      <c r="C9" s="4" t="s">
        <v>163</v>
      </c>
      <c r="D9" s="6">
        <v>531925</v>
      </c>
      <c r="E9" s="4" t="s">
        <v>164</v>
      </c>
      <c r="F9" s="4" t="s">
        <v>165</v>
      </c>
      <c r="G9" s="4" t="s">
        <v>17779</v>
      </c>
    </row>
    <row r="10" spans="1:7" x14ac:dyDescent="0.45">
      <c r="A10" s="4">
        <v>8</v>
      </c>
      <c r="B10" s="4">
        <v>126881</v>
      </c>
      <c r="C10" s="4" t="s">
        <v>12</v>
      </c>
      <c r="D10" s="6">
        <v>526881</v>
      </c>
      <c r="E10" s="4" t="s">
        <v>166</v>
      </c>
      <c r="F10" s="4" t="s">
        <v>166</v>
      </c>
      <c r="G10" s="4" t="s">
        <v>17780</v>
      </c>
    </row>
    <row r="11" spans="1:7" x14ac:dyDescent="0.45">
      <c r="A11" s="4">
        <v>9</v>
      </c>
      <c r="B11" s="4">
        <v>285855</v>
      </c>
      <c r="C11" s="4" t="s">
        <v>167</v>
      </c>
      <c r="D11" s="6">
        <v>540615</v>
      </c>
      <c r="E11" s="4" t="s">
        <v>168</v>
      </c>
      <c r="F11" s="4" t="s">
        <v>168</v>
      </c>
      <c r="G11" s="4" t="s">
        <v>17781</v>
      </c>
    </row>
    <row r="12" spans="1:7" x14ac:dyDescent="0.45">
      <c r="A12" s="4">
        <v>10</v>
      </c>
      <c r="B12" s="4">
        <v>211528</v>
      </c>
      <c r="C12" s="4" t="s">
        <v>169</v>
      </c>
      <c r="D12" s="6">
        <v>590116</v>
      </c>
      <c r="E12" s="4" t="s">
        <v>170</v>
      </c>
      <c r="F12" s="4" t="s">
        <v>171</v>
      </c>
      <c r="G12" s="4" t="s">
        <v>17782</v>
      </c>
    </row>
    <row r="13" spans="1:7" x14ac:dyDescent="0.45">
      <c r="A13" s="4">
        <v>11</v>
      </c>
      <c r="B13" s="4">
        <v>112161</v>
      </c>
      <c r="C13" s="4" t="s">
        <v>172</v>
      </c>
      <c r="D13" s="6">
        <v>512161</v>
      </c>
      <c r="E13" s="4" t="s">
        <v>173</v>
      </c>
      <c r="F13" s="4" t="s">
        <v>173</v>
      </c>
      <c r="G13" s="4" t="s">
        <v>17783</v>
      </c>
    </row>
    <row r="14" spans="1:7" x14ac:dyDescent="0.45">
      <c r="A14" s="4">
        <v>12</v>
      </c>
      <c r="B14" s="4">
        <v>207644</v>
      </c>
      <c r="C14" s="4" t="s">
        <v>174</v>
      </c>
      <c r="D14" s="6">
        <v>539620</v>
      </c>
      <c r="E14" s="4" t="s">
        <v>175</v>
      </c>
      <c r="F14" s="4" t="s">
        <v>175</v>
      </c>
      <c r="G14" s="4" t="s">
        <v>17784</v>
      </c>
    </row>
    <row r="15" spans="1:7" x14ac:dyDescent="0.45">
      <c r="A15" s="4">
        <v>13</v>
      </c>
      <c r="B15" s="4">
        <v>286682</v>
      </c>
      <c r="C15" s="4" t="s">
        <v>176</v>
      </c>
      <c r="D15" s="6">
        <v>540697</v>
      </c>
      <c r="E15" s="4" t="s">
        <v>177</v>
      </c>
      <c r="F15" s="4" t="s">
        <v>177</v>
      </c>
      <c r="G15" s="4" t="s">
        <v>17785</v>
      </c>
    </row>
    <row r="16" spans="1:7" x14ac:dyDescent="0.45">
      <c r="A16" s="4">
        <v>14</v>
      </c>
      <c r="B16" s="4">
        <v>267715</v>
      </c>
      <c r="C16" s="4" t="s">
        <v>178</v>
      </c>
      <c r="D16" s="6"/>
      <c r="E16" s="4"/>
      <c r="F16" s="4"/>
      <c r="G16" s="4" t="s">
        <v>17778</v>
      </c>
    </row>
    <row r="17" spans="1:7" x14ac:dyDescent="0.45">
      <c r="A17" s="4">
        <v>15</v>
      </c>
      <c r="B17" s="4">
        <v>207654</v>
      </c>
      <c r="C17" s="4" t="s">
        <v>179</v>
      </c>
      <c r="D17" s="6">
        <v>533292</v>
      </c>
      <c r="E17" s="4" t="s">
        <v>180</v>
      </c>
      <c r="F17" s="4" t="s">
        <v>180</v>
      </c>
      <c r="G17" s="4" t="s">
        <v>17786</v>
      </c>
    </row>
    <row r="18" spans="1:7" x14ac:dyDescent="0.45">
      <c r="A18" s="4">
        <v>16</v>
      </c>
      <c r="B18" s="4">
        <v>131611</v>
      </c>
      <c r="C18" s="4" t="s">
        <v>181</v>
      </c>
      <c r="D18" s="6">
        <v>531611</v>
      </c>
      <c r="E18" s="4" t="s">
        <v>182</v>
      </c>
      <c r="F18" s="4" t="s">
        <v>182</v>
      </c>
      <c r="G18" s="4" t="s">
        <v>17787</v>
      </c>
    </row>
    <row r="19" spans="1:7" x14ac:dyDescent="0.45">
      <c r="A19" s="4">
        <v>17</v>
      </c>
      <c r="B19" s="4">
        <v>130027</v>
      </c>
      <c r="C19" s="4" t="s">
        <v>183</v>
      </c>
      <c r="D19" s="6">
        <v>530027</v>
      </c>
      <c r="E19" s="4" t="s">
        <v>184</v>
      </c>
      <c r="F19" s="4" t="s">
        <v>185</v>
      </c>
      <c r="G19" s="4" t="s">
        <v>17788</v>
      </c>
    </row>
    <row r="20" spans="1:7" x14ac:dyDescent="0.45">
      <c r="A20" s="4">
        <v>18</v>
      </c>
      <c r="B20" s="4">
        <v>114476</v>
      </c>
      <c r="C20" s="4" t="s">
        <v>186</v>
      </c>
      <c r="D20" s="6">
        <v>514476</v>
      </c>
      <c r="E20" s="4" t="s">
        <v>187</v>
      </c>
      <c r="F20" s="4" t="s">
        <v>188</v>
      </c>
      <c r="G20" s="4" t="s">
        <v>17789</v>
      </c>
    </row>
    <row r="21" spans="1:7" x14ac:dyDescent="0.45">
      <c r="A21" s="4">
        <v>19</v>
      </c>
      <c r="B21" s="4">
        <v>131866</v>
      </c>
      <c r="C21" s="4" t="s">
        <v>189</v>
      </c>
      <c r="D21" s="6">
        <v>531866</v>
      </c>
      <c r="E21" s="4" t="s">
        <v>190</v>
      </c>
      <c r="F21" s="4" t="s">
        <v>191</v>
      </c>
      <c r="G21" s="4" t="s">
        <v>17790</v>
      </c>
    </row>
    <row r="22" spans="1:7" x14ac:dyDescent="0.45">
      <c r="A22" s="4">
        <v>20</v>
      </c>
      <c r="B22" s="4">
        <v>122201</v>
      </c>
      <c r="C22" s="4" t="s">
        <v>192</v>
      </c>
      <c r="D22" s="6">
        <v>522201</v>
      </c>
      <c r="E22" s="4" t="s">
        <v>193</v>
      </c>
      <c r="F22" s="4" t="s">
        <v>194</v>
      </c>
      <c r="G22" s="4" t="s">
        <v>17791</v>
      </c>
    </row>
    <row r="23" spans="1:7" x14ac:dyDescent="0.45">
      <c r="A23" s="4">
        <v>21</v>
      </c>
      <c r="B23" s="4">
        <v>270100</v>
      </c>
      <c r="C23" s="4" t="s">
        <v>195</v>
      </c>
      <c r="D23" s="6">
        <v>539096</v>
      </c>
      <c r="E23" s="4" t="s">
        <v>196</v>
      </c>
      <c r="F23" s="4" t="s">
        <v>196</v>
      </c>
      <c r="G23" s="4" t="s">
        <v>17792</v>
      </c>
    </row>
    <row r="24" spans="1:7" x14ac:dyDescent="0.45">
      <c r="A24" s="4">
        <v>22</v>
      </c>
      <c r="B24" s="4">
        <v>271851</v>
      </c>
      <c r="C24" s="4" t="s">
        <v>197</v>
      </c>
      <c r="D24" s="6">
        <v>538812</v>
      </c>
      <c r="E24" s="4" t="s">
        <v>198</v>
      </c>
      <c r="F24" s="4" t="s">
        <v>198</v>
      </c>
      <c r="G24" s="4" t="s">
        <v>17793</v>
      </c>
    </row>
    <row r="25" spans="1:7" x14ac:dyDescent="0.45">
      <c r="A25" s="4">
        <v>23</v>
      </c>
      <c r="B25" s="4">
        <v>123511</v>
      </c>
      <c r="C25" s="4" t="s">
        <v>199</v>
      </c>
      <c r="D25" s="6">
        <v>523511</v>
      </c>
      <c r="E25" s="4" t="s">
        <v>200</v>
      </c>
      <c r="F25" s="4" t="s">
        <v>201</v>
      </c>
      <c r="G25" s="4" t="s">
        <v>17794</v>
      </c>
    </row>
    <row r="26" spans="1:7" x14ac:dyDescent="0.45">
      <c r="A26" s="4">
        <v>24</v>
      </c>
      <c r="B26" s="4">
        <v>274991</v>
      </c>
      <c r="C26" s="4" t="s">
        <v>202</v>
      </c>
      <c r="D26" s="6">
        <v>539632</v>
      </c>
      <c r="E26" s="4" t="s">
        <v>203</v>
      </c>
      <c r="F26" s="4" t="s">
        <v>203</v>
      </c>
      <c r="G26" s="4" t="s">
        <v>17795</v>
      </c>
    </row>
    <row r="27" spans="1:7" x14ac:dyDescent="0.45">
      <c r="A27" s="4">
        <v>25</v>
      </c>
      <c r="B27" s="4">
        <v>207656</v>
      </c>
      <c r="C27" s="4" t="s">
        <v>204</v>
      </c>
      <c r="D27" s="6"/>
      <c r="E27" s="4"/>
      <c r="F27" s="4"/>
      <c r="G27" s="4" t="s">
        <v>17778</v>
      </c>
    </row>
    <row r="28" spans="1:7" x14ac:dyDescent="0.45">
      <c r="A28" s="4">
        <v>26</v>
      </c>
      <c r="B28" s="4">
        <v>242773</v>
      </c>
      <c r="C28" s="4" t="s">
        <v>205</v>
      </c>
      <c r="D28" s="6"/>
      <c r="E28" s="4"/>
      <c r="F28" s="4"/>
      <c r="G28" s="4" t="s">
        <v>17778</v>
      </c>
    </row>
    <row r="29" spans="1:7" x14ac:dyDescent="0.45">
      <c r="A29" s="4">
        <v>27</v>
      </c>
      <c r="B29" s="4">
        <v>132024</v>
      </c>
      <c r="C29" s="4" t="s">
        <v>206</v>
      </c>
      <c r="D29" s="6">
        <v>532024</v>
      </c>
      <c r="E29" s="4" t="s">
        <v>207</v>
      </c>
      <c r="F29" s="4" t="s">
        <v>208</v>
      </c>
      <c r="G29" s="4" t="s">
        <v>17796</v>
      </c>
    </row>
    <row r="30" spans="1:7" x14ac:dyDescent="0.45">
      <c r="A30" s="4">
        <v>28</v>
      </c>
      <c r="B30" s="4">
        <v>124412</v>
      </c>
      <c r="C30" s="4" t="s">
        <v>209</v>
      </c>
      <c r="D30" s="6">
        <v>524412</v>
      </c>
      <c r="E30" s="4" t="s">
        <v>210</v>
      </c>
      <c r="F30" s="4" t="s">
        <v>211</v>
      </c>
      <c r="G30" s="4" t="s">
        <v>17797</v>
      </c>
    </row>
    <row r="31" spans="1:7" x14ac:dyDescent="0.45">
      <c r="A31" s="4">
        <v>29</v>
      </c>
      <c r="B31" s="4">
        <v>242726</v>
      </c>
      <c r="C31" s="4" t="s">
        <v>212</v>
      </c>
      <c r="D31" s="6"/>
      <c r="E31" s="4"/>
      <c r="F31" s="4"/>
      <c r="G31" s="4" t="s">
        <v>17778</v>
      </c>
    </row>
    <row r="32" spans="1:7" x14ac:dyDescent="0.45">
      <c r="A32" s="4">
        <v>30</v>
      </c>
      <c r="B32" s="4">
        <v>124348</v>
      </c>
      <c r="C32" s="4" t="s">
        <v>213</v>
      </c>
      <c r="D32" s="6">
        <v>524348</v>
      </c>
      <c r="E32" s="4" t="s">
        <v>214</v>
      </c>
      <c r="F32" s="4" t="s">
        <v>215</v>
      </c>
      <c r="G32" s="4" t="s">
        <v>17798</v>
      </c>
    </row>
    <row r="33" spans="1:7" x14ac:dyDescent="0.45">
      <c r="A33" s="4">
        <v>31</v>
      </c>
      <c r="B33" s="4">
        <v>124208</v>
      </c>
      <c r="C33" s="4" t="s">
        <v>216</v>
      </c>
      <c r="D33" s="6">
        <v>524208</v>
      </c>
      <c r="E33" s="4" t="s">
        <v>217</v>
      </c>
      <c r="F33" s="4" t="s">
        <v>218</v>
      </c>
      <c r="G33" s="4" t="s">
        <v>17799</v>
      </c>
    </row>
    <row r="34" spans="1:7" x14ac:dyDescent="0.45">
      <c r="A34" s="4">
        <v>32</v>
      </c>
      <c r="B34" s="4">
        <v>126488</v>
      </c>
      <c r="C34" s="4" t="s">
        <v>219</v>
      </c>
      <c r="D34" s="6">
        <v>526488</v>
      </c>
      <c r="E34" s="4" t="s">
        <v>220</v>
      </c>
      <c r="F34" s="4" t="s">
        <v>220</v>
      </c>
      <c r="G34" s="4" t="s">
        <v>17800</v>
      </c>
    </row>
    <row r="35" spans="1:7" x14ac:dyDescent="0.45">
      <c r="A35" s="4">
        <v>33</v>
      </c>
      <c r="B35" s="4">
        <v>114274</v>
      </c>
      <c r="C35" s="4" t="s">
        <v>221</v>
      </c>
      <c r="D35" s="6">
        <v>514274</v>
      </c>
      <c r="E35" s="4" t="s">
        <v>222</v>
      </c>
      <c r="F35" s="4" t="s">
        <v>223</v>
      </c>
      <c r="G35" s="4" t="s">
        <v>17801</v>
      </c>
    </row>
    <row r="36" spans="1:7" x14ac:dyDescent="0.45">
      <c r="A36" s="4">
        <v>34</v>
      </c>
      <c r="B36" s="4">
        <v>131731</v>
      </c>
      <c r="C36" s="4" t="s">
        <v>224</v>
      </c>
      <c r="D36" s="6">
        <v>531731</v>
      </c>
      <c r="E36" s="4" t="s">
        <v>225</v>
      </c>
      <c r="F36" s="4" t="s">
        <v>225</v>
      </c>
      <c r="G36" s="4" t="s">
        <v>17802</v>
      </c>
    </row>
    <row r="37" spans="1:7" x14ac:dyDescent="0.45">
      <c r="A37" s="4">
        <v>35</v>
      </c>
      <c r="B37" s="4">
        <v>119319</v>
      </c>
      <c r="C37" s="4" t="s">
        <v>226</v>
      </c>
      <c r="D37" s="6">
        <v>519319</v>
      </c>
      <c r="E37" s="4" t="s">
        <v>227</v>
      </c>
      <c r="F37" s="4" t="s">
        <v>227</v>
      </c>
      <c r="G37" s="4" t="s">
        <v>17803</v>
      </c>
    </row>
    <row r="38" spans="1:7" x14ac:dyDescent="0.45">
      <c r="A38" s="4">
        <v>36</v>
      </c>
      <c r="B38" s="4">
        <v>131514</v>
      </c>
      <c r="C38" s="4" t="s">
        <v>228</v>
      </c>
      <c r="D38" s="6">
        <v>531514</v>
      </c>
      <c r="E38" s="4" t="s">
        <v>229</v>
      </c>
      <c r="F38" s="4" t="s">
        <v>230</v>
      </c>
      <c r="G38" s="4" t="s">
        <v>17804</v>
      </c>
    </row>
    <row r="39" spans="1:7" x14ac:dyDescent="0.45">
      <c r="A39" s="4">
        <v>37</v>
      </c>
      <c r="B39" s="4">
        <v>103673</v>
      </c>
      <c r="C39" s="4" t="s">
        <v>231</v>
      </c>
      <c r="D39" s="6">
        <v>503673</v>
      </c>
      <c r="E39" s="4" t="s">
        <v>232</v>
      </c>
      <c r="F39" s="4" t="s">
        <v>233</v>
      </c>
      <c r="G39" s="4" t="s">
        <v>17805</v>
      </c>
    </row>
    <row r="40" spans="1:7" x14ac:dyDescent="0.45">
      <c r="A40" s="4">
        <v>38</v>
      </c>
      <c r="B40" s="4">
        <v>112038</v>
      </c>
      <c r="C40" s="4" t="s">
        <v>234</v>
      </c>
      <c r="D40" s="6">
        <v>512038</v>
      </c>
      <c r="E40" s="4" t="s">
        <v>235</v>
      </c>
      <c r="F40" s="4" t="s">
        <v>236</v>
      </c>
      <c r="G40" s="4" t="s">
        <v>17806</v>
      </c>
    </row>
    <row r="41" spans="1:7" x14ac:dyDescent="0.45">
      <c r="A41" s="4">
        <v>39</v>
      </c>
      <c r="B41" s="4">
        <v>236023</v>
      </c>
      <c r="C41" s="4" t="s">
        <v>237</v>
      </c>
      <c r="D41" s="6">
        <v>539528</v>
      </c>
      <c r="E41" s="4" t="s">
        <v>238</v>
      </c>
      <c r="F41" s="4" t="s">
        <v>238</v>
      </c>
      <c r="G41" s="4" t="s">
        <v>17807</v>
      </c>
    </row>
    <row r="42" spans="1:7" x14ac:dyDescent="0.45">
      <c r="A42" s="4">
        <v>40</v>
      </c>
      <c r="B42" s="4">
        <v>108987</v>
      </c>
      <c r="C42" s="4" t="s">
        <v>239</v>
      </c>
      <c r="D42" s="6">
        <v>508987</v>
      </c>
      <c r="E42" s="4" t="s">
        <v>240</v>
      </c>
      <c r="F42" s="4" t="s">
        <v>241</v>
      </c>
      <c r="G42" s="4" t="s">
        <v>17808</v>
      </c>
    </row>
    <row r="43" spans="1:7" x14ac:dyDescent="0.45">
      <c r="A43" s="4">
        <v>41</v>
      </c>
      <c r="B43" s="4">
        <v>123204</v>
      </c>
      <c r="C43" s="4" t="s">
        <v>242</v>
      </c>
      <c r="D43" s="6">
        <v>523204</v>
      </c>
      <c r="E43" s="4" t="s">
        <v>243</v>
      </c>
      <c r="F43" s="4" t="s">
        <v>244</v>
      </c>
      <c r="G43" s="4" t="s">
        <v>17809</v>
      </c>
    </row>
    <row r="44" spans="1:7" x14ac:dyDescent="0.45">
      <c r="A44" s="4">
        <v>42</v>
      </c>
      <c r="B44" s="4">
        <v>112165</v>
      </c>
      <c r="C44" s="4" t="s">
        <v>245</v>
      </c>
      <c r="D44" s="6">
        <v>512165</v>
      </c>
      <c r="E44" s="4" t="s">
        <v>246</v>
      </c>
      <c r="F44" s="4" t="s">
        <v>246</v>
      </c>
      <c r="G44" s="4" t="s">
        <v>17810</v>
      </c>
    </row>
    <row r="45" spans="1:7" x14ac:dyDescent="0.45">
      <c r="A45" s="4">
        <v>43</v>
      </c>
      <c r="B45" s="4">
        <v>100002</v>
      </c>
      <c r="C45" s="4" t="s">
        <v>247</v>
      </c>
      <c r="D45" s="6">
        <v>500002</v>
      </c>
      <c r="E45" s="4" t="s">
        <v>248</v>
      </c>
      <c r="F45" s="4" t="s">
        <v>249</v>
      </c>
      <c r="G45" s="4" t="s">
        <v>17811</v>
      </c>
    </row>
    <row r="46" spans="1:7" x14ac:dyDescent="0.45">
      <c r="A46" s="4">
        <v>44</v>
      </c>
      <c r="B46" s="4">
        <v>100488</v>
      </c>
      <c r="C46" s="4" t="s">
        <v>118</v>
      </c>
      <c r="D46" s="6">
        <v>500488</v>
      </c>
      <c r="E46" s="4" t="s">
        <v>250</v>
      </c>
      <c r="F46" s="4" t="s">
        <v>251</v>
      </c>
      <c r="G46" s="4" t="s">
        <v>17812</v>
      </c>
    </row>
    <row r="47" spans="1:7" x14ac:dyDescent="0.45">
      <c r="A47" s="4">
        <v>45</v>
      </c>
      <c r="B47" s="4">
        <v>105665</v>
      </c>
      <c r="C47" s="4" t="s">
        <v>252</v>
      </c>
      <c r="D47" s="6">
        <v>505665</v>
      </c>
      <c r="E47" s="4" t="s">
        <v>253</v>
      </c>
      <c r="F47" s="4" t="s">
        <v>254</v>
      </c>
      <c r="G47" s="4" t="s">
        <v>17813</v>
      </c>
    </row>
    <row r="48" spans="1:7" x14ac:dyDescent="0.45">
      <c r="A48" s="4">
        <v>46</v>
      </c>
      <c r="B48" s="4">
        <v>113119</v>
      </c>
      <c r="C48" s="4" t="s">
        <v>255</v>
      </c>
      <c r="D48" s="6">
        <v>513119</v>
      </c>
      <c r="E48" s="4" t="s">
        <v>256</v>
      </c>
      <c r="F48" s="4" t="s">
        <v>257</v>
      </c>
      <c r="G48" s="4" t="s">
        <v>17814</v>
      </c>
    </row>
    <row r="49" spans="1:7" x14ac:dyDescent="0.45">
      <c r="A49" s="4">
        <v>47</v>
      </c>
      <c r="B49" s="4">
        <v>120123</v>
      </c>
      <c r="C49" s="4" t="s">
        <v>258</v>
      </c>
      <c r="D49" s="6">
        <v>520123</v>
      </c>
      <c r="E49" s="4" t="s">
        <v>259</v>
      </c>
      <c r="F49" s="4" t="s">
        <v>260</v>
      </c>
      <c r="G49" s="4" t="s">
        <v>17815</v>
      </c>
    </row>
    <row r="50" spans="1:7" x14ac:dyDescent="0.45">
      <c r="A50" s="4">
        <v>48</v>
      </c>
      <c r="B50" s="4">
        <v>130833</v>
      </c>
      <c r="C50" s="4" t="s">
        <v>261</v>
      </c>
      <c r="D50" s="6">
        <v>530833</v>
      </c>
      <c r="E50" s="4" t="s">
        <v>262</v>
      </c>
      <c r="F50" s="4" t="s">
        <v>263</v>
      </c>
      <c r="G50" s="4" t="s">
        <v>17816</v>
      </c>
    </row>
    <row r="51" spans="1:7" x14ac:dyDescent="0.45">
      <c r="A51" s="4">
        <v>49</v>
      </c>
      <c r="B51" s="4">
        <v>132682</v>
      </c>
      <c r="C51" s="4" t="s">
        <v>264</v>
      </c>
      <c r="D51" s="6">
        <v>532682</v>
      </c>
      <c r="E51" s="4" t="s">
        <v>265</v>
      </c>
      <c r="F51" s="4" t="s">
        <v>266</v>
      </c>
      <c r="G51" s="4" t="s">
        <v>17817</v>
      </c>
    </row>
    <row r="52" spans="1:7" x14ac:dyDescent="0.45">
      <c r="A52" s="4">
        <v>50</v>
      </c>
      <c r="B52" s="4">
        <v>242729</v>
      </c>
      <c r="C52" s="4" t="s">
        <v>267</v>
      </c>
      <c r="D52" s="6"/>
      <c r="E52" s="4"/>
      <c r="F52" s="4"/>
      <c r="G52" s="4" t="s">
        <v>17778</v>
      </c>
    </row>
    <row r="53" spans="1:7" x14ac:dyDescent="0.45">
      <c r="A53" s="4">
        <v>51</v>
      </c>
      <c r="B53" s="4">
        <v>242776</v>
      </c>
      <c r="C53" s="4" t="s">
        <v>268</v>
      </c>
      <c r="D53" s="6"/>
      <c r="E53" s="4"/>
      <c r="F53" s="4"/>
      <c r="G53" s="4" t="s">
        <v>17778</v>
      </c>
    </row>
    <row r="54" spans="1:7" x14ac:dyDescent="0.45">
      <c r="A54" s="4">
        <v>52</v>
      </c>
      <c r="B54" s="4">
        <v>111339</v>
      </c>
      <c r="C54" s="4" t="s">
        <v>269</v>
      </c>
      <c r="D54" s="6">
        <v>511339</v>
      </c>
      <c r="E54" s="4" t="s">
        <v>270</v>
      </c>
      <c r="F54" s="4" t="s">
        <v>270</v>
      </c>
      <c r="G54" s="4" t="s">
        <v>17818</v>
      </c>
    </row>
    <row r="55" spans="1:7" x14ac:dyDescent="0.45">
      <c r="A55" s="4">
        <v>53</v>
      </c>
      <c r="B55" s="4">
        <v>279555</v>
      </c>
      <c r="C55" s="4" t="s">
        <v>271</v>
      </c>
      <c r="D55" s="6">
        <v>539560</v>
      </c>
      <c r="E55" s="4" t="s">
        <v>272</v>
      </c>
      <c r="F55" s="4" t="s">
        <v>272</v>
      </c>
      <c r="G55" s="4" t="s">
        <v>17819</v>
      </c>
    </row>
    <row r="56" spans="1:7" x14ac:dyDescent="0.45">
      <c r="A56" s="4">
        <v>54</v>
      </c>
      <c r="B56" s="4">
        <v>132057</v>
      </c>
      <c r="C56" s="4" t="s">
        <v>273</v>
      </c>
      <c r="D56" s="6">
        <v>532057</v>
      </c>
      <c r="E56" s="4" t="s">
        <v>274</v>
      </c>
      <c r="F56" s="4" t="s">
        <v>275</v>
      </c>
      <c r="G56" s="4" t="s">
        <v>17820</v>
      </c>
    </row>
    <row r="57" spans="1:7" x14ac:dyDescent="0.45">
      <c r="A57" s="4">
        <v>55</v>
      </c>
      <c r="B57" s="4">
        <v>254245</v>
      </c>
      <c r="C57" s="4" t="s">
        <v>276</v>
      </c>
      <c r="D57" s="6">
        <v>538952</v>
      </c>
      <c r="E57" s="4" t="s">
        <v>277</v>
      </c>
      <c r="F57" s="4" t="s">
        <v>277</v>
      </c>
      <c r="G57" s="4" t="s">
        <v>17821</v>
      </c>
    </row>
    <row r="58" spans="1:7" x14ac:dyDescent="0.45">
      <c r="A58" s="4">
        <v>56</v>
      </c>
      <c r="B58" s="4">
        <v>132831</v>
      </c>
      <c r="C58" s="4" t="s">
        <v>278</v>
      </c>
      <c r="D58" s="6">
        <v>532831</v>
      </c>
      <c r="E58" s="4" t="s">
        <v>279</v>
      </c>
      <c r="F58" s="4" t="s">
        <v>280</v>
      </c>
      <c r="G58" s="4" t="s">
        <v>17822</v>
      </c>
    </row>
    <row r="59" spans="1:7" x14ac:dyDescent="0.45">
      <c r="A59" s="4">
        <v>57</v>
      </c>
      <c r="B59" s="4">
        <v>232042</v>
      </c>
      <c r="C59" s="4" t="s">
        <v>281</v>
      </c>
      <c r="D59" s="6">
        <v>538935</v>
      </c>
      <c r="E59" s="4" t="s">
        <v>282</v>
      </c>
      <c r="F59" s="4" t="s">
        <v>282</v>
      </c>
      <c r="G59" s="4" t="s">
        <v>17823</v>
      </c>
    </row>
    <row r="60" spans="1:7" x14ac:dyDescent="0.45">
      <c r="A60" s="4">
        <v>58</v>
      </c>
      <c r="B60" s="4">
        <v>243732</v>
      </c>
      <c r="C60" s="4" t="s">
        <v>283</v>
      </c>
      <c r="D60" s="6">
        <v>539544</v>
      </c>
      <c r="E60" s="4" t="s">
        <v>284</v>
      </c>
      <c r="F60" s="4" t="s">
        <v>284</v>
      </c>
      <c r="G60" s="4" t="s">
        <v>17824</v>
      </c>
    </row>
    <row r="61" spans="1:7" x14ac:dyDescent="0.45">
      <c r="A61" s="4">
        <v>59</v>
      </c>
      <c r="B61" s="4">
        <v>111756</v>
      </c>
      <c r="C61" s="4" t="s">
        <v>285</v>
      </c>
      <c r="D61" s="6">
        <v>511756</v>
      </c>
      <c r="E61" s="4" t="s">
        <v>286</v>
      </c>
      <c r="F61" s="4" t="s">
        <v>287</v>
      </c>
      <c r="G61" s="4" t="s">
        <v>17825</v>
      </c>
    </row>
    <row r="62" spans="1:7" x14ac:dyDescent="0.45">
      <c r="A62" s="4">
        <v>60</v>
      </c>
      <c r="B62" s="4">
        <v>126955</v>
      </c>
      <c r="C62" s="4" t="s">
        <v>288</v>
      </c>
      <c r="D62" s="6">
        <v>526955</v>
      </c>
      <c r="E62" s="4" t="s">
        <v>289</v>
      </c>
      <c r="F62" s="4" t="s">
        <v>290</v>
      </c>
      <c r="G62" s="4" t="s">
        <v>17826</v>
      </c>
    </row>
    <row r="63" spans="1:7" x14ac:dyDescent="0.45">
      <c r="A63" s="4">
        <v>61</v>
      </c>
      <c r="B63" s="4">
        <v>224765</v>
      </c>
      <c r="C63" s="4" t="s">
        <v>291</v>
      </c>
      <c r="D63" s="6"/>
      <c r="E63" s="4"/>
      <c r="F63" s="4"/>
      <c r="G63" s="4" t="s">
        <v>17778</v>
      </c>
    </row>
    <row r="64" spans="1:7" x14ac:dyDescent="0.45">
      <c r="A64" s="4">
        <v>62</v>
      </c>
      <c r="B64" s="4">
        <v>131161</v>
      </c>
      <c r="C64" s="4" t="s">
        <v>292</v>
      </c>
      <c r="D64" s="6">
        <v>531161</v>
      </c>
      <c r="E64" s="4" t="s">
        <v>293</v>
      </c>
      <c r="F64" s="4" t="s">
        <v>294</v>
      </c>
      <c r="G64" s="4" t="s">
        <v>17827</v>
      </c>
    </row>
    <row r="65" spans="1:7" x14ac:dyDescent="0.45">
      <c r="A65" s="4">
        <v>63</v>
      </c>
      <c r="B65" s="4">
        <v>275775</v>
      </c>
      <c r="C65" s="4" t="s">
        <v>295</v>
      </c>
      <c r="D65" s="6"/>
      <c r="E65" s="4"/>
      <c r="F65" s="4"/>
      <c r="G65" s="4" t="s">
        <v>17778</v>
      </c>
    </row>
    <row r="66" spans="1:7" x14ac:dyDescent="0.45">
      <c r="A66" s="4">
        <v>64</v>
      </c>
      <c r="B66" s="4">
        <v>100410</v>
      </c>
      <c r="C66" s="4" t="s">
        <v>296</v>
      </c>
      <c r="D66" s="6">
        <v>500410</v>
      </c>
      <c r="E66" s="4" t="s">
        <v>297</v>
      </c>
      <c r="F66" s="4" t="s">
        <v>2</v>
      </c>
      <c r="G66" s="4" t="s">
        <v>17828</v>
      </c>
    </row>
    <row r="67" spans="1:7" x14ac:dyDescent="0.45">
      <c r="A67" s="4">
        <v>65</v>
      </c>
      <c r="B67" s="4">
        <v>132774</v>
      </c>
      <c r="C67" s="4" t="s">
        <v>298</v>
      </c>
      <c r="D67" s="6">
        <v>532774</v>
      </c>
      <c r="E67" s="4" t="s">
        <v>299</v>
      </c>
      <c r="F67" s="4" t="s">
        <v>300</v>
      </c>
      <c r="G67" s="4" t="s">
        <v>17829</v>
      </c>
    </row>
    <row r="68" spans="1:7" x14ac:dyDescent="0.45">
      <c r="A68" s="4">
        <v>66</v>
      </c>
      <c r="B68" s="4">
        <v>117494</v>
      </c>
      <c r="C68" s="4" t="s">
        <v>301</v>
      </c>
      <c r="D68" s="6">
        <v>517494</v>
      </c>
      <c r="E68" s="4" t="s">
        <v>302</v>
      </c>
      <c r="F68" s="4" t="s">
        <v>303</v>
      </c>
      <c r="G68" s="4" t="s">
        <v>17830</v>
      </c>
    </row>
    <row r="69" spans="1:7" x14ac:dyDescent="0.45">
      <c r="A69" s="4">
        <v>67</v>
      </c>
      <c r="B69" s="4">
        <v>132268</v>
      </c>
      <c r="C69" s="4" t="s">
        <v>304</v>
      </c>
      <c r="D69" s="6">
        <v>532268</v>
      </c>
      <c r="E69" s="4" t="s">
        <v>305</v>
      </c>
      <c r="F69" s="4" t="s">
        <v>305</v>
      </c>
      <c r="G69" s="4" t="s">
        <v>17831</v>
      </c>
    </row>
    <row r="70" spans="1:7" x14ac:dyDescent="0.45">
      <c r="A70" s="4">
        <v>68</v>
      </c>
      <c r="B70" s="4">
        <v>131897</v>
      </c>
      <c r="C70" s="4" t="s">
        <v>306</v>
      </c>
      <c r="D70" s="6">
        <v>531897</v>
      </c>
      <c r="E70" s="4" t="s">
        <v>307</v>
      </c>
      <c r="F70" s="4" t="s">
        <v>308</v>
      </c>
      <c r="G70" s="4" t="s">
        <v>17832</v>
      </c>
    </row>
    <row r="71" spans="1:7" x14ac:dyDescent="0.45">
      <c r="A71" s="4">
        <v>69</v>
      </c>
      <c r="B71" s="4">
        <v>246542</v>
      </c>
      <c r="C71" s="4" t="s">
        <v>309</v>
      </c>
      <c r="D71" s="6"/>
      <c r="E71" s="4"/>
      <c r="F71" s="4"/>
      <c r="G71" s="4" t="s">
        <v>17778</v>
      </c>
    </row>
    <row r="72" spans="1:7" x14ac:dyDescent="0.45">
      <c r="A72" s="4">
        <v>70</v>
      </c>
      <c r="B72" s="4">
        <v>126347</v>
      </c>
      <c r="C72" s="4" t="s">
        <v>310</v>
      </c>
      <c r="D72" s="6">
        <v>526347</v>
      </c>
      <c r="E72" s="4" t="s">
        <v>311</v>
      </c>
      <c r="F72" s="4" t="s">
        <v>312</v>
      </c>
      <c r="G72" s="4" t="s">
        <v>17833</v>
      </c>
    </row>
    <row r="73" spans="1:7" x14ac:dyDescent="0.45">
      <c r="A73" s="4">
        <v>71</v>
      </c>
      <c r="B73" s="4">
        <v>286584</v>
      </c>
      <c r="C73" s="4" t="s">
        <v>313</v>
      </c>
      <c r="D73" s="6"/>
      <c r="E73" s="4"/>
      <c r="F73" s="4"/>
      <c r="G73" s="4" t="s">
        <v>17778</v>
      </c>
    </row>
    <row r="74" spans="1:7" x14ac:dyDescent="0.45">
      <c r="A74" s="4">
        <v>72</v>
      </c>
      <c r="B74" s="4">
        <v>131905</v>
      </c>
      <c r="C74" s="4" t="s">
        <v>314</v>
      </c>
      <c r="D74" s="6">
        <v>531905</v>
      </c>
      <c r="E74" s="4" t="s">
        <v>315</v>
      </c>
      <c r="F74" s="4" t="s">
        <v>316</v>
      </c>
      <c r="G74" s="4" t="s">
        <v>17834</v>
      </c>
    </row>
    <row r="75" spans="1:7" x14ac:dyDescent="0.45">
      <c r="A75" s="4">
        <v>73</v>
      </c>
      <c r="B75" s="4">
        <v>130513</v>
      </c>
      <c r="C75" s="4" t="s">
        <v>317</v>
      </c>
      <c r="D75" s="6">
        <v>530513</v>
      </c>
      <c r="E75" s="4" t="s">
        <v>318</v>
      </c>
      <c r="F75" s="4" t="s">
        <v>319</v>
      </c>
      <c r="G75" s="4" t="s">
        <v>17835</v>
      </c>
    </row>
    <row r="76" spans="1:7" x14ac:dyDescent="0.45">
      <c r="A76" s="4">
        <v>74</v>
      </c>
      <c r="B76" s="4">
        <v>130093</v>
      </c>
      <c r="C76" s="4" t="s">
        <v>320</v>
      </c>
      <c r="D76" s="6">
        <v>530093</v>
      </c>
      <c r="E76" s="4" t="s">
        <v>321</v>
      </c>
      <c r="F76" s="4" t="s">
        <v>322</v>
      </c>
      <c r="G76" s="4" t="s">
        <v>17836</v>
      </c>
    </row>
    <row r="77" spans="1:7" x14ac:dyDescent="0.45">
      <c r="A77" s="4">
        <v>75</v>
      </c>
      <c r="B77" s="4">
        <v>242734</v>
      </c>
      <c r="C77" s="4" t="s">
        <v>323</v>
      </c>
      <c r="D77" s="6"/>
      <c r="E77" s="4"/>
      <c r="F77" s="4"/>
      <c r="G77" s="4" t="s">
        <v>17778</v>
      </c>
    </row>
    <row r="78" spans="1:7" x14ac:dyDescent="0.45">
      <c r="A78" s="4">
        <v>76</v>
      </c>
      <c r="B78" s="4">
        <v>286680</v>
      </c>
      <c r="C78" s="4" t="s">
        <v>324</v>
      </c>
      <c r="D78" s="6"/>
      <c r="E78" s="4"/>
      <c r="F78" s="4"/>
      <c r="G78" s="4" t="s">
        <v>17778</v>
      </c>
    </row>
    <row r="79" spans="1:7" x14ac:dyDescent="0.45">
      <c r="A79" s="4">
        <v>77</v>
      </c>
      <c r="B79" s="4">
        <v>279899</v>
      </c>
      <c r="C79" s="4" t="s">
        <v>325</v>
      </c>
      <c r="D79" s="6">
        <v>539661</v>
      </c>
      <c r="E79" s="4" t="s">
        <v>326</v>
      </c>
      <c r="F79" s="4" t="s">
        <v>326</v>
      </c>
      <c r="G79" s="4" t="s">
        <v>17837</v>
      </c>
    </row>
    <row r="80" spans="1:7" x14ac:dyDescent="0.45">
      <c r="A80" s="4">
        <v>78</v>
      </c>
      <c r="B80" s="4">
        <v>131525</v>
      </c>
      <c r="C80" s="4" t="s">
        <v>327</v>
      </c>
      <c r="D80" s="6">
        <v>531525</v>
      </c>
      <c r="E80" s="4" t="s">
        <v>328</v>
      </c>
      <c r="F80" s="4" t="s">
        <v>329</v>
      </c>
      <c r="G80" s="4" t="s">
        <v>17838</v>
      </c>
    </row>
    <row r="81" spans="1:7" x14ac:dyDescent="0.45">
      <c r="A81" s="4">
        <v>79</v>
      </c>
      <c r="B81" s="4">
        <v>209859</v>
      </c>
      <c r="C81" s="4" t="s">
        <v>330</v>
      </c>
      <c r="D81" s="6">
        <v>536492</v>
      </c>
      <c r="E81" s="4" t="s">
        <v>331</v>
      </c>
      <c r="F81" s="4" t="s">
        <v>331</v>
      </c>
      <c r="G81" s="4" t="s">
        <v>17839</v>
      </c>
    </row>
    <row r="82" spans="1:7" x14ac:dyDescent="0.45">
      <c r="A82" s="4">
        <v>80</v>
      </c>
      <c r="B82" s="4">
        <v>267596</v>
      </c>
      <c r="C82" s="4" t="s">
        <v>332</v>
      </c>
      <c r="D82" s="6">
        <v>538570</v>
      </c>
      <c r="E82" s="4" t="s">
        <v>333</v>
      </c>
      <c r="F82" s="4" t="s">
        <v>333</v>
      </c>
      <c r="G82" s="4" t="s">
        <v>17840</v>
      </c>
    </row>
    <row r="83" spans="1:7" x14ac:dyDescent="0.45">
      <c r="A83" s="4">
        <v>81</v>
      </c>
      <c r="B83" s="4">
        <v>230025</v>
      </c>
      <c r="C83" s="4" t="s">
        <v>334</v>
      </c>
      <c r="D83" s="6"/>
      <c r="E83" s="4"/>
      <c r="F83" s="4"/>
      <c r="G83" s="4" t="s">
        <v>17778</v>
      </c>
    </row>
    <row r="84" spans="1:7" x14ac:dyDescent="0.45">
      <c r="A84" s="4">
        <v>82</v>
      </c>
      <c r="B84" s="4">
        <v>117356</v>
      </c>
      <c r="C84" s="4" t="s">
        <v>335</v>
      </c>
      <c r="D84" s="6">
        <v>517356</v>
      </c>
      <c r="E84" s="4" t="s">
        <v>336</v>
      </c>
      <c r="F84" s="4" t="s">
        <v>337</v>
      </c>
      <c r="G84" s="4" t="s">
        <v>17841</v>
      </c>
    </row>
    <row r="85" spans="1:7" x14ac:dyDescent="0.45">
      <c r="A85" s="4">
        <v>83</v>
      </c>
      <c r="B85" s="4">
        <v>130901</v>
      </c>
      <c r="C85" s="4" t="s">
        <v>338</v>
      </c>
      <c r="D85" s="6">
        <v>530901</v>
      </c>
      <c r="E85" s="4" t="s">
        <v>339</v>
      </c>
      <c r="F85" s="4" t="s">
        <v>339</v>
      </c>
      <c r="G85" s="4" t="s">
        <v>17842</v>
      </c>
    </row>
    <row r="86" spans="1:7" x14ac:dyDescent="0.45">
      <c r="A86" s="4">
        <v>84</v>
      </c>
      <c r="B86" s="4">
        <v>130043</v>
      </c>
      <c r="C86" s="4" t="s">
        <v>340</v>
      </c>
      <c r="D86" s="6">
        <v>530043</v>
      </c>
      <c r="E86" s="4" t="s">
        <v>341</v>
      </c>
      <c r="F86" s="4" t="s">
        <v>342</v>
      </c>
      <c r="G86" s="4" t="s">
        <v>17843</v>
      </c>
    </row>
    <row r="87" spans="1:7" x14ac:dyDescent="0.45">
      <c r="A87" s="4">
        <v>85</v>
      </c>
      <c r="B87" s="4">
        <v>224766</v>
      </c>
      <c r="C87" s="4" t="s">
        <v>343</v>
      </c>
      <c r="D87" s="6">
        <v>539391</v>
      </c>
      <c r="E87" s="4" t="s">
        <v>344</v>
      </c>
      <c r="F87" s="4" t="s">
        <v>344</v>
      </c>
      <c r="G87" s="4" t="s">
        <v>17844</v>
      </c>
    </row>
    <row r="88" spans="1:7" x14ac:dyDescent="0.45">
      <c r="A88" s="4">
        <v>86</v>
      </c>
      <c r="B88" s="4">
        <v>220078</v>
      </c>
      <c r="C88" s="4" t="s">
        <v>345</v>
      </c>
      <c r="D88" s="6"/>
      <c r="E88" s="4"/>
      <c r="F88" s="4"/>
      <c r="G88" s="4" t="s">
        <v>17778</v>
      </c>
    </row>
    <row r="89" spans="1:7" x14ac:dyDescent="0.45">
      <c r="A89" s="4">
        <v>87</v>
      </c>
      <c r="B89" s="4">
        <v>220607</v>
      </c>
      <c r="C89" s="4" t="s">
        <v>346</v>
      </c>
      <c r="D89" s="6">
        <v>533330</v>
      </c>
      <c r="E89" s="4" t="s">
        <v>347</v>
      </c>
      <c r="F89" s="4" t="s">
        <v>348</v>
      </c>
      <c r="G89" s="4" t="s">
        <v>17845</v>
      </c>
    </row>
    <row r="90" spans="1:7" x14ac:dyDescent="0.45">
      <c r="A90" s="4">
        <v>88</v>
      </c>
      <c r="B90" s="4">
        <v>113149</v>
      </c>
      <c r="C90" s="4" t="s">
        <v>349</v>
      </c>
      <c r="D90" s="6">
        <v>513149</v>
      </c>
      <c r="E90" s="4" t="s">
        <v>350</v>
      </c>
      <c r="F90" s="4" t="s">
        <v>351</v>
      </c>
      <c r="G90" s="4" t="s">
        <v>17846</v>
      </c>
    </row>
    <row r="91" spans="1:7" x14ac:dyDescent="0.45">
      <c r="A91" s="4">
        <v>89</v>
      </c>
      <c r="B91" s="4">
        <v>124091</v>
      </c>
      <c r="C91" s="4" t="s">
        <v>352</v>
      </c>
      <c r="D91" s="6">
        <v>524091</v>
      </c>
      <c r="E91" s="4" t="s">
        <v>353</v>
      </c>
      <c r="F91" s="4" t="s">
        <v>354</v>
      </c>
      <c r="G91" s="4" t="s">
        <v>17847</v>
      </c>
    </row>
    <row r="92" spans="1:7" x14ac:dyDescent="0.45">
      <c r="A92" s="4">
        <v>90</v>
      </c>
      <c r="B92" s="4">
        <v>132762</v>
      </c>
      <c r="C92" s="4" t="s">
        <v>355</v>
      </c>
      <c r="D92" s="6">
        <v>532762</v>
      </c>
      <c r="E92" s="4" t="s">
        <v>356</v>
      </c>
      <c r="F92" s="4" t="s">
        <v>357</v>
      </c>
      <c r="G92" s="4" t="s">
        <v>17848</v>
      </c>
    </row>
    <row r="93" spans="1:7" x14ac:dyDescent="0.45">
      <c r="A93" s="4">
        <v>91</v>
      </c>
      <c r="B93" s="4">
        <v>111706</v>
      </c>
      <c r="C93" s="4" t="s">
        <v>358</v>
      </c>
      <c r="D93" s="6">
        <v>511706</v>
      </c>
      <c r="E93" s="4" t="s">
        <v>359</v>
      </c>
      <c r="F93" s="4" t="s">
        <v>360</v>
      </c>
      <c r="G93" s="4" t="s">
        <v>17849</v>
      </c>
    </row>
    <row r="94" spans="1:7" x14ac:dyDescent="0.45">
      <c r="A94" s="4">
        <v>92</v>
      </c>
      <c r="B94" s="4">
        <v>126177</v>
      </c>
      <c r="C94" s="4" t="s">
        <v>361</v>
      </c>
      <c r="D94" s="6">
        <v>526177</v>
      </c>
      <c r="E94" s="4" t="s">
        <v>362</v>
      </c>
      <c r="F94" s="4" t="s">
        <v>363</v>
      </c>
      <c r="G94" s="4" t="s">
        <v>17850</v>
      </c>
    </row>
    <row r="95" spans="1:7" x14ac:dyDescent="0.45">
      <c r="A95" s="4">
        <v>93</v>
      </c>
      <c r="B95" s="4">
        <v>112599</v>
      </c>
      <c r="C95" s="4" t="s">
        <v>364</v>
      </c>
      <c r="D95" s="6">
        <v>512599</v>
      </c>
      <c r="E95" s="4" t="s">
        <v>365</v>
      </c>
      <c r="F95" s="4" t="s">
        <v>366</v>
      </c>
      <c r="G95" s="4" t="s">
        <v>17851</v>
      </c>
    </row>
    <row r="96" spans="1:7" x14ac:dyDescent="0.45">
      <c r="A96" s="4">
        <v>94</v>
      </c>
      <c r="B96" s="4">
        <v>132921</v>
      </c>
      <c r="C96" s="4" t="s">
        <v>367</v>
      </c>
      <c r="D96" s="6">
        <v>532921</v>
      </c>
      <c r="E96" s="4" t="s">
        <v>368</v>
      </c>
      <c r="F96" s="4" t="s">
        <v>369</v>
      </c>
      <c r="G96" s="4" t="s">
        <v>17852</v>
      </c>
    </row>
    <row r="97" spans="1:7" x14ac:dyDescent="0.45">
      <c r="A97" s="4">
        <v>95</v>
      </c>
      <c r="B97" s="4">
        <v>209867</v>
      </c>
      <c r="C97" s="4" t="s">
        <v>370</v>
      </c>
      <c r="D97" s="6">
        <v>533096</v>
      </c>
      <c r="E97" s="4" t="s">
        <v>371</v>
      </c>
      <c r="F97" s="4" t="s">
        <v>372</v>
      </c>
      <c r="G97" s="4" t="s">
        <v>17853</v>
      </c>
    </row>
    <row r="98" spans="1:7" x14ac:dyDescent="0.45">
      <c r="A98" s="4">
        <v>96</v>
      </c>
      <c r="B98" s="4">
        <v>271875</v>
      </c>
      <c r="C98" s="4" t="s">
        <v>373</v>
      </c>
      <c r="D98" s="6">
        <v>539254</v>
      </c>
      <c r="E98" s="4" t="s">
        <v>374</v>
      </c>
      <c r="F98" s="4" t="s">
        <v>374</v>
      </c>
      <c r="G98" s="4" t="s">
        <v>17854</v>
      </c>
    </row>
    <row r="99" spans="1:7" x14ac:dyDescent="0.45">
      <c r="A99" s="4">
        <v>97</v>
      </c>
      <c r="B99" s="4">
        <v>242784</v>
      </c>
      <c r="C99" s="4" t="s">
        <v>375</v>
      </c>
      <c r="D99" s="6"/>
      <c r="E99" s="4"/>
      <c r="F99" s="4"/>
      <c r="G99" s="4" t="s">
        <v>17778</v>
      </c>
    </row>
    <row r="100" spans="1:7" x14ac:dyDescent="0.45">
      <c r="A100" s="4">
        <v>98</v>
      </c>
      <c r="B100" s="4">
        <v>106225</v>
      </c>
      <c r="C100" s="4" t="s">
        <v>376</v>
      </c>
      <c r="D100" s="6">
        <v>506225</v>
      </c>
      <c r="E100" s="4" t="s">
        <v>377</v>
      </c>
      <c r="F100" s="4" t="s">
        <v>378</v>
      </c>
      <c r="G100" s="4" t="s">
        <v>17855</v>
      </c>
    </row>
    <row r="101" spans="1:7" x14ac:dyDescent="0.45">
      <c r="A101" s="4">
        <v>99</v>
      </c>
      <c r="B101" s="4">
        <v>242737</v>
      </c>
      <c r="C101" s="4" t="s">
        <v>379</v>
      </c>
      <c r="D101" s="6"/>
      <c r="E101" s="4"/>
      <c r="F101" s="4"/>
      <c r="G101" s="4" t="s">
        <v>17778</v>
      </c>
    </row>
    <row r="102" spans="1:7" x14ac:dyDescent="0.45">
      <c r="A102" s="4">
        <v>100</v>
      </c>
      <c r="B102" s="4">
        <v>267241</v>
      </c>
      <c r="C102" s="4" t="s">
        <v>380</v>
      </c>
      <c r="D102" s="6">
        <v>538563</v>
      </c>
      <c r="E102" s="4" t="s">
        <v>381</v>
      </c>
      <c r="F102" s="4" t="s">
        <v>381</v>
      </c>
      <c r="G102" s="4" t="s">
        <v>17856</v>
      </c>
    </row>
    <row r="103" spans="1:7" x14ac:dyDescent="0.45">
      <c r="A103" s="4">
        <v>101</v>
      </c>
      <c r="B103" s="4">
        <v>126711</v>
      </c>
      <c r="C103" s="4" t="s">
        <v>382</v>
      </c>
      <c r="D103" s="6">
        <v>526711</v>
      </c>
      <c r="E103" s="4" t="s">
        <v>383</v>
      </c>
      <c r="F103" s="4" t="s">
        <v>384</v>
      </c>
      <c r="G103" s="4" t="s">
        <v>17857</v>
      </c>
    </row>
    <row r="104" spans="1:7" x14ac:dyDescent="0.45">
      <c r="A104" s="4">
        <v>102</v>
      </c>
      <c r="B104" s="4">
        <v>123411</v>
      </c>
      <c r="C104" s="4" t="s">
        <v>385</v>
      </c>
      <c r="D104" s="6">
        <v>523411</v>
      </c>
      <c r="E104" s="4" t="s">
        <v>386</v>
      </c>
      <c r="F104" s="4" t="s">
        <v>386</v>
      </c>
      <c r="G104" s="4" t="s">
        <v>17858</v>
      </c>
    </row>
    <row r="105" spans="1:7" x14ac:dyDescent="0.45">
      <c r="A105" s="4">
        <v>103</v>
      </c>
      <c r="B105" s="4">
        <v>206227</v>
      </c>
      <c r="C105" s="4" t="s">
        <v>387</v>
      </c>
      <c r="D105" s="6">
        <v>539506</v>
      </c>
      <c r="E105" s="4" t="s">
        <v>388</v>
      </c>
      <c r="F105" s="4" t="s">
        <v>388</v>
      </c>
      <c r="G105" s="4" t="s">
        <v>17859</v>
      </c>
    </row>
    <row r="106" spans="1:7" x14ac:dyDescent="0.45">
      <c r="A106" s="4">
        <v>104</v>
      </c>
      <c r="B106" s="4">
        <v>107852</v>
      </c>
      <c r="C106" s="4" t="s">
        <v>389</v>
      </c>
      <c r="D106" s="6">
        <v>507852</v>
      </c>
      <c r="E106" s="4" t="s">
        <v>390</v>
      </c>
      <c r="F106" s="4" t="s">
        <v>391</v>
      </c>
      <c r="G106" s="4" t="s">
        <v>17860</v>
      </c>
    </row>
    <row r="107" spans="1:7" x14ac:dyDescent="0.45">
      <c r="A107" s="4">
        <v>105</v>
      </c>
      <c r="B107" s="4">
        <v>124665</v>
      </c>
      <c r="C107" s="4" t="s">
        <v>392</v>
      </c>
      <c r="D107" s="6">
        <v>524665</v>
      </c>
      <c r="E107" s="4" t="s">
        <v>393</v>
      </c>
      <c r="F107" s="4" t="s">
        <v>394</v>
      </c>
      <c r="G107" s="4" t="s">
        <v>17861</v>
      </c>
    </row>
    <row r="108" spans="1:7" x14ac:dyDescent="0.45">
      <c r="A108" s="4">
        <v>106</v>
      </c>
      <c r="B108" s="4">
        <v>119183</v>
      </c>
      <c r="C108" s="4" t="s">
        <v>395</v>
      </c>
      <c r="D108" s="6">
        <v>519183</v>
      </c>
      <c r="E108" s="4" t="s">
        <v>396</v>
      </c>
      <c r="F108" s="4" t="s">
        <v>397</v>
      </c>
      <c r="G108" s="4" t="s">
        <v>17862</v>
      </c>
    </row>
    <row r="109" spans="1:7" x14ac:dyDescent="0.45">
      <c r="A109" s="4">
        <v>107</v>
      </c>
      <c r="B109" s="4">
        <v>242765</v>
      </c>
      <c r="C109" s="4" t="s">
        <v>398</v>
      </c>
      <c r="D109" s="6">
        <v>539493</v>
      </c>
      <c r="E109" s="4" t="s">
        <v>399</v>
      </c>
      <c r="F109" s="4" t="s">
        <v>399</v>
      </c>
      <c r="G109" s="4" t="s">
        <v>17863</v>
      </c>
    </row>
    <row r="110" spans="1:7" x14ac:dyDescent="0.45">
      <c r="A110" s="4">
        <v>108</v>
      </c>
      <c r="B110" s="4">
        <v>236181</v>
      </c>
      <c r="C110" s="4" t="s">
        <v>400</v>
      </c>
      <c r="D110" s="6">
        <v>539189</v>
      </c>
      <c r="E110" s="4" t="s">
        <v>401</v>
      </c>
      <c r="F110" s="4" t="s">
        <v>401</v>
      </c>
      <c r="G110" s="4" t="s">
        <v>17864</v>
      </c>
    </row>
    <row r="111" spans="1:7" x14ac:dyDescent="0.45">
      <c r="A111" s="4">
        <v>109</v>
      </c>
      <c r="B111" s="4">
        <v>273034</v>
      </c>
      <c r="C111" s="4" t="s">
        <v>402</v>
      </c>
      <c r="D111" s="6">
        <v>780018</v>
      </c>
      <c r="E111" s="4" t="s">
        <v>403</v>
      </c>
      <c r="F111" s="4" t="s">
        <v>403</v>
      </c>
      <c r="G111" s="4" t="s">
        <v>17865</v>
      </c>
    </row>
    <row r="112" spans="1:7" x14ac:dyDescent="0.45">
      <c r="A112" s="4">
        <v>110</v>
      </c>
      <c r="B112" s="4">
        <v>242786</v>
      </c>
      <c r="C112" s="4" t="s">
        <v>404</v>
      </c>
      <c r="D112" s="6">
        <v>538365</v>
      </c>
      <c r="E112" s="4" t="s">
        <v>405</v>
      </c>
      <c r="F112" s="4" t="s">
        <v>405</v>
      </c>
      <c r="G112" s="4" t="s">
        <v>17866</v>
      </c>
    </row>
    <row r="113" spans="1:7" x14ac:dyDescent="0.45">
      <c r="A113" s="4">
        <v>111</v>
      </c>
      <c r="B113" s="4">
        <v>132727</v>
      </c>
      <c r="C113" s="4" t="s">
        <v>406</v>
      </c>
      <c r="D113" s="6">
        <v>532727</v>
      </c>
      <c r="E113" s="4" t="s">
        <v>407</v>
      </c>
      <c r="F113" s="4" t="s">
        <v>408</v>
      </c>
      <c r="G113" s="4" t="s">
        <v>17867</v>
      </c>
    </row>
    <row r="114" spans="1:7" x14ac:dyDescent="0.45">
      <c r="A114" s="4">
        <v>112</v>
      </c>
      <c r="B114" s="4">
        <v>114452</v>
      </c>
      <c r="C114" s="4" t="s">
        <v>409</v>
      </c>
      <c r="D114" s="6">
        <v>514452</v>
      </c>
      <c r="E114" s="4" t="s">
        <v>410</v>
      </c>
      <c r="F114" s="4" t="s">
        <v>411</v>
      </c>
      <c r="G114" s="4" t="s">
        <v>17868</v>
      </c>
    </row>
    <row r="115" spans="1:7" x14ac:dyDescent="0.45">
      <c r="A115" s="4">
        <v>113</v>
      </c>
      <c r="B115" s="4">
        <v>131592</v>
      </c>
      <c r="C115" s="4" t="s">
        <v>412</v>
      </c>
      <c r="D115" s="6">
        <v>531592</v>
      </c>
      <c r="E115" s="4" t="s">
        <v>413</v>
      </c>
      <c r="F115" s="4" t="s">
        <v>414</v>
      </c>
      <c r="G115" s="4" t="s">
        <v>17869</v>
      </c>
    </row>
    <row r="116" spans="1:7" x14ac:dyDescent="0.45">
      <c r="A116" s="4">
        <v>114</v>
      </c>
      <c r="B116" s="4">
        <v>205703</v>
      </c>
      <c r="C116" s="4" t="s">
        <v>415</v>
      </c>
      <c r="D116" s="6">
        <v>590088</v>
      </c>
      <c r="E116" s="4" t="s">
        <v>416</v>
      </c>
      <c r="F116" s="4" t="s">
        <v>417</v>
      </c>
      <c r="G116" s="4" t="s">
        <v>17870</v>
      </c>
    </row>
    <row r="117" spans="1:7" x14ac:dyDescent="0.45">
      <c r="A117" s="4">
        <v>115</v>
      </c>
      <c r="B117" s="4">
        <v>132056</v>
      </c>
      <c r="C117" s="4" t="s">
        <v>418</v>
      </c>
      <c r="D117" s="6">
        <v>532056</v>
      </c>
      <c r="E117" s="4" t="s">
        <v>419</v>
      </c>
      <c r="F117" s="4" t="s">
        <v>420</v>
      </c>
      <c r="G117" s="4" t="s">
        <v>17871</v>
      </c>
    </row>
    <row r="118" spans="1:7" x14ac:dyDescent="0.45">
      <c r="A118" s="4">
        <v>116</v>
      </c>
      <c r="B118" s="4">
        <v>114113</v>
      </c>
      <c r="C118" s="4" t="s">
        <v>421</v>
      </c>
      <c r="D118" s="6">
        <v>514113</v>
      </c>
      <c r="E118" s="4" t="s">
        <v>422</v>
      </c>
      <c r="F118" s="4" t="s">
        <v>423</v>
      </c>
      <c r="G118" s="4" t="s">
        <v>17872</v>
      </c>
    </row>
    <row r="119" spans="1:7" x14ac:dyDescent="0.45">
      <c r="A119" s="4">
        <v>117</v>
      </c>
      <c r="B119" s="4">
        <v>242461</v>
      </c>
      <c r="C119" s="4" t="s">
        <v>424</v>
      </c>
      <c r="D119" s="6">
        <v>540691</v>
      </c>
      <c r="E119" s="4" t="s">
        <v>425</v>
      </c>
      <c r="F119" s="4" t="s">
        <v>425</v>
      </c>
      <c r="G119" s="4" t="s">
        <v>17873</v>
      </c>
    </row>
    <row r="120" spans="1:7" x14ac:dyDescent="0.45">
      <c r="A120" s="4">
        <v>118</v>
      </c>
      <c r="B120" s="4">
        <v>100057</v>
      </c>
      <c r="C120" s="4" t="s">
        <v>426</v>
      </c>
      <c r="D120" s="6">
        <v>500057</v>
      </c>
      <c r="E120" s="4" t="s">
        <v>427</v>
      </c>
      <c r="F120" s="4" t="s">
        <v>427</v>
      </c>
      <c r="G120" s="4" t="s">
        <v>17874</v>
      </c>
    </row>
    <row r="121" spans="1:7" x14ac:dyDescent="0.45">
      <c r="A121" s="4">
        <v>119</v>
      </c>
      <c r="B121" s="4">
        <v>210591</v>
      </c>
      <c r="C121" s="4" t="s">
        <v>428</v>
      </c>
      <c r="D121" s="6">
        <v>535755</v>
      </c>
      <c r="E121" s="4" t="s">
        <v>429</v>
      </c>
      <c r="F121" s="4" t="s">
        <v>429</v>
      </c>
      <c r="G121" s="4" t="s">
        <v>17875</v>
      </c>
    </row>
    <row r="122" spans="1:7" x14ac:dyDescent="0.45">
      <c r="A122" s="4">
        <v>120</v>
      </c>
      <c r="B122" s="4">
        <v>190049</v>
      </c>
      <c r="C122" s="4" t="s">
        <v>430</v>
      </c>
      <c r="D122" s="6">
        <v>532974</v>
      </c>
      <c r="E122" s="4" t="s">
        <v>431</v>
      </c>
      <c r="F122" s="4" t="s">
        <v>432</v>
      </c>
      <c r="G122" s="4" t="s">
        <v>17876</v>
      </c>
    </row>
    <row r="123" spans="1:7" x14ac:dyDescent="0.45">
      <c r="A123" s="4">
        <v>121</v>
      </c>
      <c r="B123" s="4">
        <v>100303</v>
      </c>
      <c r="C123" s="4" t="s">
        <v>433</v>
      </c>
      <c r="D123" s="6">
        <v>500303</v>
      </c>
      <c r="E123" s="4" t="s">
        <v>434</v>
      </c>
      <c r="F123" s="4" t="s">
        <v>435</v>
      </c>
      <c r="G123" s="4" t="s">
        <v>17877</v>
      </c>
    </row>
    <row r="124" spans="1:7" x14ac:dyDescent="0.45">
      <c r="A124" s="4">
        <v>122</v>
      </c>
      <c r="B124" s="4">
        <v>282664</v>
      </c>
      <c r="C124" s="4" t="s">
        <v>436</v>
      </c>
      <c r="D124" s="6">
        <v>540146</v>
      </c>
      <c r="E124" s="4" t="s">
        <v>437</v>
      </c>
      <c r="F124" s="4" t="s">
        <v>437</v>
      </c>
      <c r="G124" s="4" t="s">
        <v>17878</v>
      </c>
    </row>
    <row r="125" spans="1:7" x14ac:dyDescent="0.45">
      <c r="A125" s="4">
        <v>123</v>
      </c>
      <c r="B125" s="4">
        <v>122150</v>
      </c>
      <c r="C125" s="4" t="s">
        <v>438</v>
      </c>
      <c r="D125" s="6">
        <v>522150</v>
      </c>
      <c r="E125" s="4" t="s">
        <v>439</v>
      </c>
      <c r="F125" s="4" t="s">
        <v>440</v>
      </c>
      <c r="G125" s="4" t="s">
        <v>17879</v>
      </c>
    </row>
    <row r="126" spans="1:7" x14ac:dyDescent="0.45">
      <c r="A126" s="4">
        <v>124</v>
      </c>
      <c r="B126" s="4">
        <v>130693</v>
      </c>
      <c r="C126" s="4" t="s">
        <v>441</v>
      </c>
      <c r="D126" s="6">
        <v>530693</v>
      </c>
      <c r="E126" s="4" t="s">
        <v>442</v>
      </c>
      <c r="F126" s="4" t="s">
        <v>443</v>
      </c>
      <c r="G126" s="4" t="s">
        <v>17880</v>
      </c>
    </row>
    <row r="127" spans="1:7" x14ac:dyDescent="0.45">
      <c r="A127" s="4">
        <v>125</v>
      </c>
      <c r="B127" s="4">
        <v>113513</v>
      </c>
      <c r="C127" s="4" t="s">
        <v>444</v>
      </c>
      <c r="D127" s="6">
        <v>513513</v>
      </c>
      <c r="E127" s="4" t="s">
        <v>445</v>
      </c>
      <c r="F127" s="4" t="s">
        <v>446</v>
      </c>
      <c r="G127" s="4" t="s">
        <v>17881</v>
      </c>
    </row>
    <row r="128" spans="1:7" x14ac:dyDescent="0.45">
      <c r="A128" s="4">
        <v>126</v>
      </c>
      <c r="B128" s="4">
        <v>114338</v>
      </c>
      <c r="C128" s="4" t="s">
        <v>447</v>
      </c>
      <c r="D128" s="6">
        <v>514338</v>
      </c>
      <c r="E128" s="4" t="s">
        <v>448</v>
      </c>
      <c r="F128" s="4" t="s">
        <v>449</v>
      </c>
      <c r="G128" s="4" t="s">
        <v>17882</v>
      </c>
    </row>
    <row r="129" spans="1:7" x14ac:dyDescent="0.45">
      <c r="A129" s="4">
        <v>127</v>
      </c>
      <c r="B129" s="4">
        <v>121141</v>
      </c>
      <c r="C129" s="4" t="s">
        <v>450</v>
      </c>
      <c r="D129" s="6">
        <v>521141</v>
      </c>
      <c r="E129" s="4" t="s">
        <v>451</v>
      </c>
      <c r="F129" s="4" t="s">
        <v>452</v>
      </c>
      <c r="G129" s="4" t="s">
        <v>17883</v>
      </c>
    </row>
    <row r="130" spans="1:7" x14ac:dyDescent="0.45">
      <c r="A130" s="4">
        <v>128</v>
      </c>
      <c r="B130" s="4">
        <v>283206</v>
      </c>
      <c r="C130" s="4" t="s">
        <v>453</v>
      </c>
      <c r="D130" s="6">
        <v>540205</v>
      </c>
      <c r="E130" s="4" t="s">
        <v>454</v>
      </c>
      <c r="F130" s="4" t="s">
        <v>454</v>
      </c>
      <c r="G130" s="4" t="s">
        <v>17884</v>
      </c>
    </row>
    <row r="131" spans="1:7" x14ac:dyDescent="0.45">
      <c r="A131" s="4">
        <v>129</v>
      </c>
      <c r="B131" s="4">
        <v>256841</v>
      </c>
      <c r="C131" s="4" t="s">
        <v>455</v>
      </c>
      <c r="D131" s="6">
        <v>539056</v>
      </c>
      <c r="E131" s="4" t="s">
        <v>456</v>
      </c>
      <c r="F131" s="4" t="s">
        <v>456</v>
      </c>
      <c r="G131" s="4" t="s">
        <v>17885</v>
      </c>
    </row>
    <row r="132" spans="1:7" x14ac:dyDescent="0.45">
      <c r="A132" s="4">
        <v>130</v>
      </c>
      <c r="B132" s="4">
        <v>111359</v>
      </c>
      <c r="C132" s="4" t="s">
        <v>457</v>
      </c>
      <c r="D132" s="6">
        <v>511359</v>
      </c>
      <c r="E132" s="4" t="s">
        <v>458</v>
      </c>
      <c r="F132" s="4" t="s">
        <v>459</v>
      </c>
      <c r="G132" s="4" t="s">
        <v>17886</v>
      </c>
    </row>
    <row r="133" spans="1:7" x14ac:dyDescent="0.45">
      <c r="A133" s="4">
        <v>131</v>
      </c>
      <c r="B133" s="4">
        <v>130431</v>
      </c>
      <c r="C133" s="4" t="s">
        <v>460</v>
      </c>
      <c r="D133" s="6">
        <v>530431</v>
      </c>
      <c r="E133" s="4" t="s">
        <v>461</v>
      </c>
      <c r="F133" s="4" t="s">
        <v>462</v>
      </c>
      <c r="G133" s="4" t="s">
        <v>17887</v>
      </c>
    </row>
    <row r="134" spans="1:7" x14ac:dyDescent="0.45">
      <c r="A134" s="4">
        <v>132</v>
      </c>
      <c r="B134" s="4">
        <v>123120</v>
      </c>
      <c r="C134" s="4" t="s">
        <v>463</v>
      </c>
      <c r="D134" s="6">
        <v>523120</v>
      </c>
      <c r="E134" s="4" t="s">
        <v>464</v>
      </c>
      <c r="F134" s="4" t="s">
        <v>465</v>
      </c>
      <c r="G134" s="4" t="s">
        <v>17888</v>
      </c>
    </row>
    <row r="135" spans="1:7" x14ac:dyDescent="0.45">
      <c r="A135" s="4">
        <v>133</v>
      </c>
      <c r="B135" s="4">
        <v>117041</v>
      </c>
      <c r="C135" s="4" t="s">
        <v>466</v>
      </c>
      <c r="D135" s="6">
        <v>517041</v>
      </c>
      <c r="E135" s="4" t="s">
        <v>467</v>
      </c>
      <c r="F135" s="4" t="s">
        <v>468</v>
      </c>
      <c r="G135" s="4" t="s">
        <v>17889</v>
      </c>
    </row>
    <row r="136" spans="1:7" x14ac:dyDescent="0.45">
      <c r="A136" s="4">
        <v>134</v>
      </c>
      <c r="B136" s="4">
        <v>123031</v>
      </c>
      <c r="C136" s="4" t="s">
        <v>469</v>
      </c>
      <c r="D136" s="6">
        <v>523031</v>
      </c>
      <c r="E136" s="4" t="s">
        <v>470</v>
      </c>
      <c r="F136" s="4" t="s">
        <v>471</v>
      </c>
      <c r="G136" s="4" t="s">
        <v>17890</v>
      </c>
    </row>
    <row r="137" spans="1:7" x14ac:dyDescent="0.45">
      <c r="A137" s="4">
        <v>135</v>
      </c>
      <c r="B137" s="4">
        <v>242790</v>
      </c>
      <c r="C137" s="4" t="s">
        <v>472</v>
      </c>
      <c r="D137" s="6"/>
      <c r="E137" s="4"/>
      <c r="F137" s="4"/>
      <c r="G137" s="4" t="s">
        <v>17778</v>
      </c>
    </row>
    <row r="138" spans="1:7" x14ac:dyDescent="0.45">
      <c r="A138" s="4">
        <v>136</v>
      </c>
      <c r="B138" s="4">
        <v>121048</v>
      </c>
      <c r="C138" s="4" t="s">
        <v>473</v>
      </c>
      <c r="D138" s="6">
        <v>521048</v>
      </c>
      <c r="E138" s="4" t="s">
        <v>474</v>
      </c>
      <c r="F138" s="4" t="s">
        <v>475</v>
      </c>
      <c r="G138" s="4" t="s">
        <v>17891</v>
      </c>
    </row>
    <row r="139" spans="1:7" x14ac:dyDescent="0.45">
      <c r="A139" s="4">
        <v>137</v>
      </c>
      <c r="B139" s="4">
        <v>237552</v>
      </c>
      <c r="C139" s="4" t="s">
        <v>476</v>
      </c>
      <c r="D139" s="6">
        <v>534612</v>
      </c>
      <c r="E139" s="4" t="s">
        <v>477</v>
      </c>
      <c r="F139" s="4" t="s">
        <v>477</v>
      </c>
      <c r="G139" s="4" t="s">
        <v>17892</v>
      </c>
    </row>
    <row r="140" spans="1:7" x14ac:dyDescent="0.45">
      <c r="A140" s="4">
        <v>138</v>
      </c>
      <c r="B140" s="4">
        <v>126331</v>
      </c>
      <c r="C140" s="4" t="s">
        <v>478</v>
      </c>
      <c r="D140" s="6">
        <v>526331</v>
      </c>
      <c r="E140" s="4" t="s">
        <v>479</v>
      </c>
      <c r="F140" s="4" t="s">
        <v>480</v>
      </c>
      <c r="G140" s="4" t="s">
        <v>17893</v>
      </c>
    </row>
    <row r="141" spans="1:7" x14ac:dyDescent="0.45">
      <c r="A141" s="4">
        <v>139</v>
      </c>
      <c r="B141" s="4">
        <v>106947</v>
      </c>
      <c r="C141" s="4" t="s">
        <v>481</v>
      </c>
      <c r="D141" s="6">
        <v>506947</v>
      </c>
      <c r="E141" s="4" t="s">
        <v>482</v>
      </c>
      <c r="F141" s="4" t="s">
        <v>483</v>
      </c>
      <c r="G141" s="4" t="s">
        <v>17894</v>
      </c>
    </row>
    <row r="142" spans="1:7" x14ac:dyDescent="0.45">
      <c r="A142" s="4">
        <v>140</v>
      </c>
      <c r="B142" s="4">
        <v>131047</v>
      </c>
      <c r="C142" s="4" t="s">
        <v>484</v>
      </c>
      <c r="D142" s="6">
        <v>531047</v>
      </c>
      <c r="E142" s="4" t="s">
        <v>485</v>
      </c>
      <c r="F142" s="4" t="s">
        <v>486</v>
      </c>
      <c r="G142" s="4" t="s">
        <v>17895</v>
      </c>
    </row>
    <row r="143" spans="1:7" x14ac:dyDescent="0.45">
      <c r="A143" s="4">
        <v>141</v>
      </c>
      <c r="B143" s="4">
        <v>281845</v>
      </c>
      <c r="C143" s="4" t="s">
        <v>487</v>
      </c>
      <c r="D143" s="6">
        <v>539982</v>
      </c>
      <c r="E143" s="4" t="s">
        <v>488</v>
      </c>
      <c r="F143" s="4" t="s">
        <v>488</v>
      </c>
      <c r="G143" s="4" t="s">
        <v>17896</v>
      </c>
    </row>
    <row r="144" spans="1:7" x14ac:dyDescent="0.45">
      <c r="A144" s="4">
        <v>142</v>
      </c>
      <c r="B144" s="4">
        <v>207679</v>
      </c>
      <c r="C144" s="4" t="s">
        <v>489</v>
      </c>
      <c r="D144" s="6">
        <v>540025</v>
      </c>
      <c r="E144" s="4" t="s">
        <v>490</v>
      </c>
      <c r="F144" s="4" t="s">
        <v>490</v>
      </c>
      <c r="G144" s="4" t="s">
        <v>17897</v>
      </c>
    </row>
    <row r="145" spans="1:7" x14ac:dyDescent="0.45">
      <c r="A145" s="4">
        <v>143</v>
      </c>
      <c r="B145" s="4">
        <v>117552</v>
      </c>
      <c r="C145" s="4" t="s">
        <v>491</v>
      </c>
      <c r="D145" s="6">
        <v>517552</v>
      </c>
      <c r="E145" s="4" t="s">
        <v>492</v>
      </c>
      <c r="F145" s="4" t="s">
        <v>493</v>
      </c>
      <c r="G145" s="4" t="s">
        <v>17898</v>
      </c>
    </row>
    <row r="146" spans="1:7" x14ac:dyDescent="0.45">
      <c r="A146" s="4">
        <v>144</v>
      </c>
      <c r="B146" s="4">
        <v>123269</v>
      </c>
      <c r="C146" s="4" t="s">
        <v>494</v>
      </c>
      <c r="D146" s="6">
        <v>523269</v>
      </c>
      <c r="E146" s="4" t="s">
        <v>495</v>
      </c>
      <c r="F146" s="4" t="s">
        <v>496</v>
      </c>
      <c r="G146" s="4" t="s">
        <v>17899</v>
      </c>
    </row>
    <row r="147" spans="1:7" x14ac:dyDescent="0.45">
      <c r="A147" s="4">
        <v>145</v>
      </c>
      <c r="B147" s="4">
        <v>132840</v>
      </c>
      <c r="C147" s="4" t="s">
        <v>497</v>
      </c>
      <c r="D147" s="6">
        <v>532840</v>
      </c>
      <c r="E147" s="4" t="s">
        <v>498</v>
      </c>
      <c r="F147" s="4" t="s">
        <v>498</v>
      </c>
      <c r="G147" s="4" t="s">
        <v>17900</v>
      </c>
    </row>
    <row r="148" spans="1:7" x14ac:dyDescent="0.45">
      <c r="A148" s="4">
        <v>146</v>
      </c>
      <c r="B148" s="4">
        <v>131429</v>
      </c>
      <c r="C148" s="4" t="s">
        <v>499</v>
      </c>
      <c r="D148" s="6">
        <v>531429</v>
      </c>
      <c r="E148" s="4" t="s">
        <v>500</v>
      </c>
      <c r="F148" s="4" t="s">
        <v>501</v>
      </c>
      <c r="G148" s="4" t="s">
        <v>17901</v>
      </c>
    </row>
    <row r="149" spans="1:7" x14ac:dyDescent="0.45">
      <c r="A149" s="4">
        <v>147</v>
      </c>
      <c r="B149" s="4">
        <v>242742</v>
      </c>
      <c r="C149" s="4" t="s">
        <v>502</v>
      </c>
      <c r="D149" s="6"/>
      <c r="E149" s="4"/>
      <c r="F149" s="4"/>
      <c r="G149" s="4" t="s">
        <v>17778</v>
      </c>
    </row>
    <row r="150" spans="1:7" x14ac:dyDescent="0.45">
      <c r="A150" s="4">
        <v>148</v>
      </c>
      <c r="B150" s="4">
        <v>225013</v>
      </c>
      <c r="C150" s="4" t="s">
        <v>503</v>
      </c>
      <c r="D150" s="6"/>
      <c r="E150" s="4"/>
      <c r="F150" s="4"/>
      <c r="G150" s="4" t="s">
        <v>17778</v>
      </c>
    </row>
    <row r="151" spans="1:7" x14ac:dyDescent="0.45">
      <c r="A151" s="4">
        <v>149</v>
      </c>
      <c r="B151" s="4">
        <v>244732</v>
      </c>
      <c r="C151" s="4" t="s">
        <v>504</v>
      </c>
      <c r="D151" s="6">
        <v>539773</v>
      </c>
      <c r="E151" s="4" t="s">
        <v>505</v>
      </c>
      <c r="F151" s="4" t="s">
        <v>505</v>
      </c>
      <c r="G151" s="4" t="s">
        <v>17902</v>
      </c>
    </row>
    <row r="152" spans="1:7" x14ac:dyDescent="0.45">
      <c r="A152" s="4">
        <v>150</v>
      </c>
      <c r="B152" s="4">
        <v>131686</v>
      </c>
      <c r="C152" s="4" t="s">
        <v>506</v>
      </c>
      <c r="D152" s="6">
        <v>531686</v>
      </c>
      <c r="E152" s="4" t="s">
        <v>507</v>
      </c>
      <c r="F152" s="4" t="s">
        <v>508</v>
      </c>
      <c r="G152" s="4" t="s">
        <v>17903</v>
      </c>
    </row>
    <row r="153" spans="1:7" x14ac:dyDescent="0.45">
      <c r="A153" s="4">
        <v>151</v>
      </c>
      <c r="B153" s="4">
        <v>123080</v>
      </c>
      <c r="C153" s="4" t="s">
        <v>509</v>
      </c>
      <c r="D153" s="6">
        <v>523080</v>
      </c>
      <c r="E153" s="4" t="s">
        <v>510</v>
      </c>
      <c r="F153" s="4" t="s">
        <v>511</v>
      </c>
      <c r="G153" s="4" t="s">
        <v>17904</v>
      </c>
    </row>
    <row r="154" spans="1:7" x14ac:dyDescent="0.45">
      <c r="A154" s="4">
        <v>152</v>
      </c>
      <c r="B154" s="4">
        <v>130211</v>
      </c>
      <c r="C154" s="4" t="s">
        <v>512</v>
      </c>
      <c r="D154" s="6">
        <v>530211</v>
      </c>
      <c r="E154" s="4" t="s">
        <v>513</v>
      </c>
      <c r="F154" s="4" t="s">
        <v>514</v>
      </c>
      <c r="G154" s="4" t="s">
        <v>17905</v>
      </c>
    </row>
    <row r="155" spans="1:7" x14ac:dyDescent="0.45">
      <c r="A155" s="4">
        <v>153</v>
      </c>
      <c r="B155" s="4">
        <v>100003</v>
      </c>
      <c r="C155" s="4" t="s">
        <v>515</v>
      </c>
      <c r="D155" s="6">
        <v>500003</v>
      </c>
      <c r="E155" s="4" t="s">
        <v>516</v>
      </c>
      <c r="F155" s="4" t="s">
        <v>517</v>
      </c>
      <c r="G155" s="4" t="s">
        <v>17906</v>
      </c>
    </row>
    <row r="156" spans="1:7" x14ac:dyDescent="0.45">
      <c r="A156" s="4">
        <v>154</v>
      </c>
      <c r="B156" s="4">
        <v>103655</v>
      </c>
      <c r="C156" s="4" t="s">
        <v>518</v>
      </c>
      <c r="D156" s="6">
        <v>503655</v>
      </c>
      <c r="E156" s="4" t="s">
        <v>519</v>
      </c>
      <c r="F156" s="4" t="s">
        <v>520</v>
      </c>
      <c r="G156" s="4" t="s">
        <v>17907</v>
      </c>
    </row>
    <row r="157" spans="1:7" x14ac:dyDescent="0.45">
      <c r="A157" s="4">
        <v>155</v>
      </c>
      <c r="B157" s="4">
        <v>256591</v>
      </c>
      <c r="C157" s="4" t="s">
        <v>521</v>
      </c>
      <c r="D157" s="6">
        <v>538351</v>
      </c>
      <c r="E157" s="4" t="s">
        <v>522</v>
      </c>
      <c r="F157" s="4" t="s">
        <v>522</v>
      </c>
      <c r="G157" s="4" t="s">
        <v>17908</v>
      </c>
    </row>
    <row r="158" spans="1:7" x14ac:dyDescent="0.45">
      <c r="A158" s="4">
        <v>156</v>
      </c>
      <c r="B158" s="4">
        <v>130707</v>
      </c>
      <c r="C158" s="4" t="s">
        <v>523</v>
      </c>
      <c r="D158" s="6">
        <v>530707</v>
      </c>
      <c r="E158" s="4" t="s">
        <v>524</v>
      </c>
      <c r="F158" s="4" t="s">
        <v>525</v>
      </c>
      <c r="G158" s="4" t="s">
        <v>17909</v>
      </c>
    </row>
    <row r="159" spans="1:7" x14ac:dyDescent="0.45">
      <c r="A159" s="4">
        <v>157</v>
      </c>
      <c r="B159" s="4">
        <v>242793</v>
      </c>
      <c r="C159" s="4" t="s">
        <v>526</v>
      </c>
      <c r="D159" s="6"/>
      <c r="E159" s="4"/>
      <c r="F159" s="4"/>
      <c r="G159" s="4" t="s">
        <v>17778</v>
      </c>
    </row>
    <row r="160" spans="1:7" x14ac:dyDescent="0.45">
      <c r="A160" s="4">
        <v>158</v>
      </c>
      <c r="B160" s="4">
        <v>131921</v>
      </c>
      <c r="C160" s="4" t="s">
        <v>527</v>
      </c>
      <c r="D160" s="6">
        <v>531921</v>
      </c>
      <c r="E160" s="4" t="s">
        <v>528</v>
      </c>
      <c r="F160" s="4" t="s">
        <v>529</v>
      </c>
      <c r="G160" s="4" t="s">
        <v>17910</v>
      </c>
    </row>
    <row r="161" spans="1:7" x14ac:dyDescent="0.45">
      <c r="A161" s="4">
        <v>159</v>
      </c>
      <c r="B161" s="4">
        <v>100463</v>
      </c>
      <c r="C161" s="4" t="s">
        <v>530</v>
      </c>
      <c r="D161" s="6">
        <v>500463</v>
      </c>
      <c r="E161" s="4" t="s">
        <v>531</v>
      </c>
      <c r="F161" s="4" t="s">
        <v>531</v>
      </c>
      <c r="G161" s="4" t="s">
        <v>17911</v>
      </c>
    </row>
    <row r="162" spans="1:7" x14ac:dyDescent="0.45">
      <c r="A162" s="4">
        <v>160</v>
      </c>
      <c r="B162" s="4">
        <v>212364</v>
      </c>
      <c r="C162" s="4" t="s">
        <v>532</v>
      </c>
      <c r="D162" s="6"/>
      <c r="E162" s="4"/>
      <c r="F162" s="4"/>
      <c r="G162" s="4" t="s">
        <v>17778</v>
      </c>
    </row>
    <row r="163" spans="1:7" x14ac:dyDescent="0.45">
      <c r="A163" s="4">
        <v>161</v>
      </c>
      <c r="B163" s="4">
        <v>272417</v>
      </c>
      <c r="C163" s="4" t="s">
        <v>533</v>
      </c>
      <c r="D163" s="6">
        <v>539042</v>
      </c>
      <c r="E163" s="4" t="s">
        <v>534</v>
      </c>
      <c r="F163" s="4" t="s">
        <v>534</v>
      </c>
      <c r="G163" s="4" t="s">
        <v>17912</v>
      </c>
    </row>
    <row r="164" spans="1:7" x14ac:dyDescent="0.45">
      <c r="A164" s="4">
        <v>162</v>
      </c>
      <c r="B164" s="4">
        <v>116020</v>
      </c>
      <c r="C164" s="4" t="s">
        <v>535</v>
      </c>
      <c r="D164" s="6">
        <v>516020</v>
      </c>
      <c r="E164" s="4" t="s">
        <v>536</v>
      </c>
      <c r="F164" s="4" t="s">
        <v>537</v>
      </c>
      <c r="G164" s="4" t="s">
        <v>17913</v>
      </c>
    </row>
    <row r="165" spans="1:7" x14ac:dyDescent="0.45">
      <c r="A165" s="4">
        <v>163</v>
      </c>
      <c r="B165" s="4">
        <v>132358</v>
      </c>
      <c r="C165" s="4" t="s">
        <v>538</v>
      </c>
      <c r="D165" s="6">
        <v>532358</v>
      </c>
      <c r="E165" s="4" t="s">
        <v>539</v>
      </c>
      <c r="F165" s="4" t="s">
        <v>539</v>
      </c>
      <c r="G165" s="4" t="s">
        <v>17914</v>
      </c>
    </row>
    <row r="166" spans="1:7" x14ac:dyDescent="0.45">
      <c r="A166" s="4">
        <v>164</v>
      </c>
      <c r="B166" s="4">
        <v>267726</v>
      </c>
      <c r="C166" s="4" t="s">
        <v>540</v>
      </c>
      <c r="D166" s="6"/>
      <c r="E166" s="4"/>
      <c r="F166" s="4"/>
      <c r="G166" s="4" t="s">
        <v>17778</v>
      </c>
    </row>
    <row r="167" spans="1:7" x14ac:dyDescent="0.45">
      <c r="A167" s="4">
        <v>165</v>
      </c>
      <c r="B167" s="4">
        <v>119536</v>
      </c>
      <c r="C167" s="4" t="s">
        <v>541</v>
      </c>
      <c r="D167" s="6">
        <v>519536</v>
      </c>
      <c r="E167" s="4" t="s">
        <v>542</v>
      </c>
      <c r="F167" s="4" t="s">
        <v>543</v>
      </c>
      <c r="G167" s="4" t="s">
        <v>17915</v>
      </c>
    </row>
    <row r="168" spans="1:7" x14ac:dyDescent="0.45">
      <c r="A168" s="4">
        <v>166</v>
      </c>
      <c r="B168" s="4">
        <v>251676</v>
      </c>
      <c r="C168" s="4" t="s">
        <v>544</v>
      </c>
      <c r="D168" s="6">
        <v>537492</v>
      </c>
      <c r="E168" s="4" t="s">
        <v>545</v>
      </c>
      <c r="F168" s="4" t="s">
        <v>546</v>
      </c>
      <c r="G168" s="4" t="s">
        <v>17916</v>
      </c>
    </row>
    <row r="169" spans="1:7" x14ac:dyDescent="0.45">
      <c r="A169" s="4">
        <v>167</v>
      </c>
      <c r="B169" s="4">
        <v>200136</v>
      </c>
      <c r="C169" s="4" t="s">
        <v>547</v>
      </c>
      <c r="D169" s="6">
        <v>537292</v>
      </c>
      <c r="E169" s="4" t="s">
        <v>548</v>
      </c>
      <c r="F169" s="4" t="s">
        <v>549</v>
      </c>
      <c r="G169" s="4" t="s">
        <v>17917</v>
      </c>
    </row>
    <row r="170" spans="1:7" x14ac:dyDescent="0.45">
      <c r="A170" s="4">
        <v>168</v>
      </c>
      <c r="B170" s="4">
        <v>119281</v>
      </c>
      <c r="C170" s="4" t="s">
        <v>550</v>
      </c>
      <c r="D170" s="6">
        <v>519281</v>
      </c>
      <c r="E170" s="4" t="s">
        <v>551</v>
      </c>
      <c r="F170" s="4" t="s">
        <v>552</v>
      </c>
      <c r="G170" s="4" t="s">
        <v>17918</v>
      </c>
    </row>
    <row r="171" spans="1:7" x14ac:dyDescent="0.45">
      <c r="A171" s="4">
        <v>169</v>
      </c>
      <c r="B171" s="4">
        <v>225606</v>
      </c>
      <c r="C171" s="4" t="s">
        <v>553</v>
      </c>
      <c r="D171" s="6"/>
      <c r="E171" s="4"/>
      <c r="F171" s="4"/>
      <c r="G171" s="4" t="s">
        <v>17778</v>
      </c>
    </row>
    <row r="172" spans="1:7" x14ac:dyDescent="0.45">
      <c r="A172" s="4">
        <v>170</v>
      </c>
      <c r="B172" s="4">
        <v>283500</v>
      </c>
      <c r="C172" s="4" t="s">
        <v>554</v>
      </c>
      <c r="D172" s="6"/>
      <c r="E172" s="4"/>
      <c r="F172" s="4"/>
      <c r="G172" s="4" t="s">
        <v>17778</v>
      </c>
    </row>
    <row r="173" spans="1:7" x14ac:dyDescent="0.45">
      <c r="A173" s="4">
        <v>171</v>
      </c>
      <c r="B173" s="4">
        <v>100215</v>
      </c>
      <c r="C173" s="4" t="s">
        <v>555</v>
      </c>
      <c r="D173" s="6">
        <v>500215</v>
      </c>
      <c r="E173" s="4" t="s">
        <v>556</v>
      </c>
      <c r="F173" s="4" t="s">
        <v>557</v>
      </c>
      <c r="G173" s="4" t="s">
        <v>17919</v>
      </c>
    </row>
    <row r="174" spans="1:7" x14ac:dyDescent="0.45">
      <c r="A174" s="4">
        <v>172</v>
      </c>
      <c r="B174" s="4">
        <v>223403</v>
      </c>
      <c r="C174" s="4" t="s">
        <v>558</v>
      </c>
      <c r="D174" s="6">
        <v>533314</v>
      </c>
      <c r="E174" s="4" t="s">
        <v>559</v>
      </c>
      <c r="F174" s="4" t="s">
        <v>560</v>
      </c>
      <c r="G174" s="4" t="s">
        <v>17920</v>
      </c>
    </row>
    <row r="175" spans="1:7" x14ac:dyDescent="0.45">
      <c r="A175" s="4">
        <v>173</v>
      </c>
      <c r="B175" s="4">
        <v>278530</v>
      </c>
      <c r="C175" s="4" t="s">
        <v>561</v>
      </c>
      <c r="D175" s="6"/>
      <c r="E175" s="4"/>
      <c r="F175" s="4"/>
      <c r="G175" s="4" t="s">
        <v>17778</v>
      </c>
    </row>
    <row r="176" spans="1:7" x14ac:dyDescent="0.45">
      <c r="A176" s="4">
        <v>174</v>
      </c>
      <c r="B176" s="4">
        <v>132811</v>
      </c>
      <c r="C176" s="4" t="s">
        <v>562</v>
      </c>
      <c r="D176" s="6">
        <v>532811</v>
      </c>
      <c r="E176" s="4" t="s">
        <v>563</v>
      </c>
      <c r="F176" s="4" t="s">
        <v>564</v>
      </c>
      <c r="G176" s="4" t="s">
        <v>17921</v>
      </c>
    </row>
    <row r="177" spans="1:7" x14ac:dyDescent="0.45">
      <c r="A177" s="4">
        <v>175</v>
      </c>
      <c r="B177" s="4">
        <v>236084</v>
      </c>
      <c r="C177" s="4" t="s">
        <v>565</v>
      </c>
      <c r="D177" s="6"/>
      <c r="E177" s="4"/>
      <c r="F177" s="4"/>
      <c r="G177" s="4" t="s">
        <v>17778</v>
      </c>
    </row>
    <row r="178" spans="1:7" x14ac:dyDescent="0.45">
      <c r="A178" s="4">
        <v>176</v>
      </c>
      <c r="B178" s="4">
        <v>122273</v>
      </c>
      <c r="C178" s="4" t="s">
        <v>566</v>
      </c>
      <c r="D178" s="6">
        <v>522273</v>
      </c>
      <c r="E178" s="4" t="s">
        <v>567</v>
      </c>
      <c r="F178" s="4" t="s">
        <v>568</v>
      </c>
      <c r="G178" s="4" t="s">
        <v>17922</v>
      </c>
    </row>
    <row r="179" spans="1:7" x14ac:dyDescent="0.45">
      <c r="A179" s="4">
        <v>177</v>
      </c>
      <c r="B179" s="4">
        <v>130749</v>
      </c>
      <c r="C179" s="4" t="s">
        <v>569</v>
      </c>
      <c r="D179" s="6">
        <v>530749</v>
      </c>
      <c r="E179" s="4" t="s">
        <v>570</v>
      </c>
      <c r="F179" s="4" t="s">
        <v>571</v>
      </c>
      <c r="G179" s="4" t="s">
        <v>17923</v>
      </c>
    </row>
    <row r="180" spans="1:7" x14ac:dyDescent="0.45">
      <c r="A180" s="4">
        <v>178</v>
      </c>
      <c r="B180" s="4">
        <v>132806</v>
      </c>
      <c r="C180" s="4" t="s">
        <v>572</v>
      </c>
      <c r="D180" s="6">
        <v>532806</v>
      </c>
      <c r="E180" s="4" t="s">
        <v>573</v>
      </c>
      <c r="F180" s="4" t="s">
        <v>574</v>
      </c>
      <c r="G180" s="4" t="s">
        <v>17924</v>
      </c>
    </row>
    <row r="181" spans="1:7" x14ac:dyDescent="0.45">
      <c r="A181" s="4">
        <v>179</v>
      </c>
      <c r="B181" s="4">
        <v>132683</v>
      </c>
      <c r="C181" s="4" t="s">
        <v>52</v>
      </c>
      <c r="D181" s="6">
        <v>532683</v>
      </c>
      <c r="E181" s="4" t="s">
        <v>575</v>
      </c>
      <c r="F181" s="4" t="s">
        <v>576</v>
      </c>
      <c r="G181" s="4" t="s">
        <v>17925</v>
      </c>
    </row>
    <row r="182" spans="1:7" x14ac:dyDescent="0.45">
      <c r="A182" s="4">
        <v>180</v>
      </c>
      <c r="B182" s="4">
        <v>106822</v>
      </c>
      <c r="C182" s="4" t="s">
        <v>577</v>
      </c>
      <c r="D182" s="6">
        <v>506822</v>
      </c>
      <c r="E182" s="4" t="s">
        <v>578</v>
      </c>
      <c r="F182" s="4" t="s">
        <v>578</v>
      </c>
      <c r="G182" s="4" t="s">
        <v>17926</v>
      </c>
    </row>
    <row r="183" spans="1:7" x14ac:dyDescent="0.45">
      <c r="A183" s="4">
        <v>181</v>
      </c>
      <c r="B183" s="4">
        <v>124288</v>
      </c>
      <c r="C183" s="4" t="s">
        <v>579</v>
      </c>
      <c r="D183" s="6">
        <v>524288</v>
      </c>
      <c r="E183" s="4" t="s">
        <v>580</v>
      </c>
      <c r="F183" s="4" t="s">
        <v>581</v>
      </c>
      <c r="G183" s="4" t="s">
        <v>17927</v>
      </c>
    </row>
    <row r="184" spans="1:7" x14ac:dyDescent="0.45">
      <c r="A184" s="4">
        <v>182</v>
      </c>
      <c r="B184" s="4">
        <v>284972</v>
      </c>
      <c r="C184" s="4" t="s">
        <v>582</v>
      </c>
      <c r="D184" s="6"/>
      <c r="E184" s="4"/>
      <c r="F184" s="4"/>
      <c r="G184" s="4" t="s">
        <v>17778</v>
      </c>
    </row>
    <row r="185" spans="1:7" x14ac:dyDescent="0.45">
      <c r="A185" s="4">
        <v>183</v>
      </c>
      <c r="B185" s="4">
        <v>200058</v>
      </c>
      <c r="C185" s="4" t="s">
        <v>583</v>
      </c>
      <c r="D185" s="6">
        <v>532975</v>
      </c>
      <c r="E185" s="4" t="s">
        <v>584</v>
      </c>
      <c r="F185" s="4" t="s">
        <v>585</v>
      </c>
      <c r="G185" s="4" t="s">
        <v>17928</v>
      </c>
    </row>
    <row r="186" spans="1:7" x14ac:dyDescent="0.45">
      <c r="A186" s="4">
        <v>184</v>
      </c>
      <c r="B186" s="4">
        <v>111662</v>
      </c>
      <c r="C186" s="4" t="s">
        <v>586</v>
      </c>
      <c r="D186" s="6">
        <v>511662</v>
      </c>
      <c r="E186" s="4" t="s">
        <v>587</v>
      </c>
      <c r="F186" s="4" t="s">
        <v>588</v>
      </c>
      <c r="G186" s="4" t="s">
        <v>17929</v>
      </c>
    </row>
    <row r="187" spans="1:7" x14ac:dyDescent="0.45">
      <c r="A187" s="4">
        <v>185</v>
      </c>
      <c r="B187" s="4">
        <v>242919</v>
      </c>
      <c r="C187" s="4" t="s">
        <v>589</v>
      </c>
      <c r="D187" s="6"/>
      <c r="E187" s="4"/>
      <c r="F187" s="4"/>
      <c r="G187" s="4" t="s">
        <v>17778</v>
      </c>
    </row>
    <row r="188" spans="1:7" x14ac:dyDescent="0.45">
      <c r="A188" s="4">
        <v>186</v>
      </c>
      <c r="B188" s="4">
        <v>242914</v>
      </c>
      <c r="C188" s="4" t="s">
        <v>590</v>
      </c>
      <c r="D188" s="6"/>
      <c r="E188" s="4"/>
      <c r="F188" s="4"/>
      <c r="G188" s="4" t="s">
        <v>17778</v>
      </c>
    </row>
    <row r="189" spans="1:7" x14ac:dyDescent="0.45">
      <c r="A189" s="4">
        <v>187</v>
      </c>
      <c r="B189" s="4">
        <v>242915</v>
      </c>
      <c r="C189" s="4" t="s">
        <v>591</v>
      </c>
      <c r="D189" s="6"/>
      <c r="E189" s="4"/>
      <c r="F189" s="4"/>
      <c r="G189" s="4" t="s">
        <v>17778</v>
      </c>
    </row>
    <row r="190" spans="1:7" x14ac:dyDescent="0.45">
      <c r="A190" s="4">
        <v>188</v>
      </c>
      <c r="B190" s="4">
        <v>207696</v>
      </c>
      <c r="C190" s="4" t="s">
        <v>592</v>
      </c>
      <c r="D190" s="6"/>
      <c r="E190" s="4"/>
      <c r="F190" s="4"/>
      <c r="G190" s="4" t="s">
        <v>17778</v>
      </c>
    </row>
    <row r="191" spans="1:7" x14ac:dyDescent="0.45">
      <c r="A191" s="4">
        <v>189</v>
      </c>
      <c r="B191" s="4">
        <v>132331</v>
      </c>
      <c r="C191" s="4" t="s">
        <v>99</v>
      </c>
      <c r="D191" s="6">
        <v>532331</v>
      </c>
      <c r="E191" s="4" t="s">
        <v>593</v>
      </c>
      <c r="F191" s="4" t="s">
        <v>594</v>
      </c>
      <c r="G191" s="4" t="s">
        <v>17930</v>
      </c>
    </row>
    <row r="192" spans="1:7" x14ac:dyDescent="0.45">
      <c r="A192" s="4">
        <v>190</v>
      </c>
      <c r="B192" s="4">
        <v>119216</v>
      </c>
      <c r="C192" s="4" t="s">
        <v>595</v>
      </c>
      <c r="D192" s="6">
        <v>519216</v>
      </c>
      <c r="E192" s="4" t="s">
        <v>596</v>
      </c>
      <c r="F192" s="4" t="s">
        <v>597</v>
      </c>
      <c r="G192" s="4" t="s">
        <v>17931</v>
      </c>
    </row>
    <row r="193" spans="1:7" x14ac:dyDescent="0.45">
      <c r="A193" s="4">
        <v>191</v>
      </c>
      <c r="B193" s="4">
        <v>242917</v>
      </c>
      <c r="C193" s="4" t="s">
        <v>598</v>
      </c>
      <c r="D193" s="6"/>
      <c r="E193" s="4"/>
      <c r="F193" s="4"/>
      <c r="G193" s="4" t="s">
        <v>17778</v>
      </c>
    </row>
    <row r="194" spans="1:7" x14ac:dyDescent="0.45">
      <c r="A194" s="4">
        <v>192</v>
      </c>
      <c r="B194" s="4">
        <v>245843</v>
      </c>
      <c r="C194" s="4" t="s">
        <v>599</v>
      </c>
      <c r="D194" s="6"/>
      <c r="E194" s="4"/>
      <c r="F194" s="4"/>
      <c r="G194" s="4" t="s">
        <v>17778</v>
      </c>
    </row>
    <row r="195" spans="1:7" x14ac:dyDescent="0.45">
      <c r="A195" s="4">
        <v>193</v>
      </c>
      <c r="B195" s="4">
        <v>111692</v>
      </c>
      <c r="C195" s="4" t="s">
        <v>600</v>
      </c>
      <c r="D195" s="6">
        <v>511692</v>
      </c>
      <c r="E195" s="4" t="s">
        <v>601</v>
      </c>
      <c r="F195" s="4" t="s">
        <v>602</v>
      </c>
      <c r="G195" s="4" t="s">
        <v>17932</v>
      </c>
    </row>
    <row r="196" spans="1:7" x14ac:dyDescent="0.45">
      <c r="A196" s="4">
        <v>194</v>
      </c>
      <c r="B196" s="4">
        <v>130713</v>
      </c>
      <c r="C196" s="4" t="s">
        <v>603</v>
      </c>
      <c r="D196" s="6">
        <v>530713</v>
      </c>
      <c r="E196" s="4" t="s">
        <v>604</v>
      </c>
      <c r="F196" s="4" t="s">
        <v>604</v>
      </c>
      <c r="G196" s="4" t="s">
        <v>17933</v>
      </c>
    </row>
    <row r="197" spans="1:7" x14ac:dyDescent="0.45">
      <c r="A197" s="4">
        <v>195</v>
      </c>
      <c r="B197" s="4">
        <v>113349</v>
      </c>
      <c r="C197" s="4" t="s">
        <v>605</v>
      </c>
      <c r="D197" s="6">
        <v>513349</v>
      </c>
      <c r="E197" s="4" t="s">
        <v>606</v>
      </c>
      <c r="F197" s="4" t="s">
        <v>606</v>
      </c>
      <c r="G197" s="4" t="s">
        <v>17934</v>
      </c>
    </row>
    <row r="198" spans="1:7" x14ac:dyDescent="0.45">
      <c r="A198" s="4">
        <v>196</v>
      </c>
      <c r="B198" s="4">
        <v>126628</v>
      </c>
      <c r="C198" s="4" t="s">
        <v>607</v>
      </c>
      <c r="D198" s="6">
        <v>526628</v>
      </c>
      <c r="E198" s="4" t="s">
        <v>608</v>
      </c>
      <c r="F198" s="4" t="s">
        <v>609</v>
      </c>
      <c r="G198" s="4" t="s">
        <v>17935</v>
      </c>
    </row>
    <row r="199" spans="1:7" x14ac:dyDescent="0.45">
      <c r="A199" s="4">
        <v>197</v>
      </c>
      <c r="B199" s="4">
        <v>130499</v>
      </c>
      <c r="C199" s="4" t="s">
        <v>610</v>
      </c>
      <c r="D199" s="6">
        <v>530499</v>
      </c>
      <c r="E199" s="4" t="s">
        <v>611</v>
      </c>
      <c r="F199" s="4" t="s">
        <v>612</v>
      </c>
      <c r="G199" s="4" t="s">
        <v>17936</v>
      </c>
    </row>
    <row r="200" spans="1:7" x14ac:dyDescent="0.45">
      <c r="A200" s="4">
        <v>198</v>
      </c>
      <c r="B200" s="4">
        <v>224764</v>
      </c>
      <c r="C200" s="4" t="s">
        <v>613</v>
      </c>
      <c r="D200" s="6">
        <v>539300</v>
      </c>
      <c r="E200" s="4" t="s">
        <v>614</v>
      </c>
      <c r="F200" s="4" t="s">
        <v>614</v>
      </c>
      <c r="G200" s="4" t="s">
        <v>17937</v>
      </c>
    </row>
    <row r="201" spans="1:7" x14ac:dyDescent="0.45">
      <c r="A201" s="4">
        <v>199</v>
      </c>
      <c r="B201" s="4">
        <v>242920</v>
      </c>
      <c r="C201" s="4" t="s">
        <v>615</v>
      </c>
      <c r="D201" s="6"/>
      <c r="E201" s="4"/>
      <c r="F201" s="4"/>
      <c r="G201" s="4" t="s">
        <v>17778</v>
      </c>
    </row>
    <row r="202" spans="1:7" x14ac:dyDescent="0.45">
      <c r="A202" s="4">
        <v>200</v>
      </c>
      <c r="B202" s="4">
        <v>100005</v>
      </c>
      <c r="C202" s="4" t="s">
        <v>616</v>
      </c>
      <c r="D202" s="6">
        <v>500005</v>
      </c>
      <c r="E202" s="4" t="s">
        <v>617</v>
      </c>
      <c r="F202" s="4" t="s">
        <v>617</v>
      </c>
      <c r="G202" s="4" t="s">
        <v>17938</v>
      </c>
    </row>
    <row r="203" spans="1:7" x14ac:dyDescent="0.45">
      <c r="A203" s="4">
        <v>201</v>
      </c>
      <c r="B203" s="4">
        <v>130621</v>
      </c>
      <c r="C203" s="4" t="s">
        <v>618</v>
      </c>
      <c r="D203" s="6">
        <v>530621</v>
      </c>
      <c r="E203" s="4" t="s">
        <v>619</v>
      </c>
      <c r="F203" s="4" t="s">
        <v>620</v>
      </c>
      <c r="G203" s="4" t="s">
        <v>17939</v>
      </c>
    </row>
    <row r="204" spans="1:7" x14ac:dyDescent="0.45">
      <c r="A204" s="4">
        <v>202</v>
      </c>
      <c r="B204" s="4">
        <v>101413</v>
      </c>
      <c r="C204" s="4" t="s">
        <v>621</v>
      </c>
      <c r="D204" s="6">
        <v>501413</v>
      </c>
      <c r="E204" s="4" t="s">
        <v>622</v>
      </c>
      <c r="F204" s="4" t="s">
        <v>623</v>
      </c>
      <c r="G204" s="4" t="s">
        <v>17940</v>
      </c>
    </row>
    <row r="205" spans="1:7" x14ac:dyDescent="0.45">
      <c r="A205" s="4">
        <v>203</v>
      </c>
      <c r="B205" s="4">
        <v>284807</v>
      </c>
      <c r="C205" s="4" t="s">
        <v>624</v>
      </c>
      <c r="D205" s="6"/>
      <c r="E205" s="4"/>
      <c r="F205" s="4"/>
      <c r="G205" s="4" t="s">
        <v>17778</v>
      </c>
    </row>
    <row r="206" spans="1:7" x14ac:dyDescent="0.45">
      <c r="A206" s="4">
        <v>204</v>
      </c>
      <c r="B206" s="4">
        <v>271745</v>
      </c>
      <c r="C206" s="4" t="s">
        <v>625</v>
      </c>
      <c r="D206" s="6">
        <v>538778</v>
      </c>
      <c r="E206" s="4" t="s">
        <v>626</v>
      </c>
      <c r="F206" s="4" t="s">
        <v>626</v>
      </c>
      <c r="G206" s="4" t="s">
        <v>17941</v>
      </c>
    </row>
    <row r="207" spans="1:7" x14ac:dyDescent="0.45">
      <c r="A207" s="4">
        <v>205</v>
      </c>
      <c r="B207" s="4">
        <v>236098</v>
      </c>
      <c r="C207" s="4" t="s">
        <v>627</v>
      </c>
      <c r="D207" s="6"/>
      <c r="E207" s="4"/>
      <c r="F207" s="4"/>
      <c r="G207" s="4" t="s">
        <v>17778</v>
      </c>
    </row>
    <row r="208" spans="1:7" x14ac:dyDescent="0.45">
      <c r="A208" s="4">
        <v>206</v>
      </c>
      <c r="B208" s="4">
        <v>212240</v>
      </c>
      <c r="C208" s="4" t="s">
        <v>628</v>
      </c>
      <c r="D208" s="6"/>
      <c r="E208" s="4"/>
      <c r="F208" s="4"/>
      <c r="G208" s="4" t="s">
        <v>17778</v>
      </c>
    </row>
    <row r="209" spans="1:7" x14ac:dyDescent="0.45">
      <c r="A209" s="4">
        <v>207</v>
      </c>
      <c r="B209" s="4">
        <v>242923</v>
      </c>
      <c r="C209" s="4" t="s">
        <v>629</v>
      </c>
      <c r="D209" s="6"/>
      <c r="E209" s="4"/>
      <c r="F209" s="4"/>
      <c r="G209" s="4" t="s">
        <v>17778</v>
      </c>
    </row>
    <row r="210" spans="1:7" x14ac:dyDescent="0.45">
      <c r="A210" s="4">
        <v>208</v>
      </c>
      <c r="B210" s="4">
        <v>286967</v>
      </c>
      <c r="C210" s="4" t="s">
        <v>630</v>
      </c>
      <c r="D210" s="6"/>
      <c r="E210" s="4"/>
      <c r="F210" s="4"/>
      <c r="G210" s="4" t="s">
        <v>17778</v>
      </c>
    </row>
    <row r="211" spans="1:7" x14ac:dyDescent="0.45">
      <c r="A211" s="4">
        <v>209</v>
      </c>
      <c r="B211" s="4">
        <v>273163</v>
      </c>
      <c r="C211" s="4" t="s">
        <v>631</v>
      </c>
      <c r="D211" s="6">
        <v>539017</v>
      </c>
      <c r="E211" s="4" t="s">
        <v>632</v>
      </c>
      <c r="F211" s="4" t="s">
        <v>632</v>
      </c>
      <c r="G211" s="4" t="s">
        <v>17942</v>
      </c>
    </row>
    <row r="212" spans="1:7" x14ac:dyDescent="0.45">
      <c r="A212" s="4">
        <v>210</v>
      </c>
      <c r="B212" s="4">
        <v>226050</v>
      </c>
      <c r="C212" s="4" t="s">
        <v>633</v>
      </c>
      <c r="D212" s="6"/>
      <c r="E212" s="4"/>
      <c r="F212" s="4"/>
      <c r="G212" s="4" t="s">
        <v>17778</v>
      </c>
    </row>
    <row r="213" spans="1:7" x14ac:dyDescent="0.45">
      <c r="A213" s="4">
        <v>211</v>
      </c>
      <c r="B213" s="4">
        <v>242925</v>
      </c>
      <c r="C213" s="4" t="s">
        <v>634</v>
      </c>
      <c r="D213" s="6"/>
      <c r="E213" s="4"/>
      <c r="F213" s="4"/>
      <c r="G213" s="4" t="s">
        <v>17778</v>
      </c>
    </row>
    <row r="214" spans="1:7" x14ac:dyDescent="0.45">
      <c r="A214" s="4">
        <v>212</v>
      </c>
      <c r="B214" s="4">
        <v>132351</v>
      </c>
      <c r="C214" s="4" t="s">
        <v>635</v>
      </c>
      <c r="D214" s="6">
        <v>532351</v>
      </c>
      <c r="E214" s="4" t="s">
        <v>636</v>
      </c>
      <c r="F214" s="4" t="s">
        <v>637</v>
      </c>
      <c r="G214" s="4" t="s">
        <v>17943</v>
      </c>
    </row>
    <row r="215" spans="1:7" x14ac:dyDescent="0.45">
      <c r="A215" s="4">
        <v>213</v>
      </c>
      <c r="B215" s="4">
        <v>242926</v>
      </c>
      <c r="C215" s="4" t="s">
        <v>638</v>
      </c>
      <c r="D215" s="6"/>
      <c r="E215" s="4"/>
      <c r="F215" s="4"/>
      <c r="G215" s="4" t="s">
        <v>17778</v>
      </c>
    </row>
    <row r="216" spans="1:7" x14ac:dyDescent="0.45">
      <c r="A216" s="4">
        <v>214</v>
      </c>
      <c r="B216" s="4">
        <v>124598</v>
      </c>
      <c r="C216" s="4" t="s">
        <v>639</v>
      </c>
      <c r="D216" s="6">
        <v>524598</v>
      </c>
      <c r="E216" s="4" t="s">
        <v>640</v>
      </c>
      <c r="F216" s="4" t="s">
        <v>641</v>
      </c>
      <c r="G216" s="4" t="s">
        <v>17944</v>
      </c>
    </row>
    <row r="217" spans="1:7" x14ac:dyDescent="0.45">
      <c r="A217" s="4">
        <v>215</v>
      </c>
      <c r="B217" s="4">
        <v>267757</v>
      </c>
      <c r="C217" s="4" t="s">
        <v>642</v>
      </c>
      <c r="D217" s="6"/>
      <c r="E217" s="4"/>
      <c r="F217" s="4"/>
      <c r="G217" s="4" t="s">
        <v>17778</v>
      </c>
    </row>
    <row r="218" spans="1:7" x14ac:dyDescent="0.45">
      <c r="A218" s="4">
        <v>216</v>
      </c>
      <c r="B218" s="4">
        <v>267759</v>
      </c>
      <c r="C218" s="4" t="s">
        <v>643</v>
      </c>
      <c r="D218" s="6"/>
      <c r="E218" s="4"/>
      <c r="F218" s="4"/>
      <c r="G218" s="4" t="s">
        <v>17778</v>
      </c>
    </row>
    <row r="219" spans="1:7" x14ac:dyDescent="0.45">
      <c r="A219" s="4">
        <v>217</v>
      </c>
      <c r="B219" s="4">
        <v>100710</v>
      </c>
      <c r="C219" s="4" t="s">
        <v>644</v>
      </c>
      <c r="D219" s="6">
        <v>500710</v>
      </c>
      <c r="E219" s="4" t="s">
        <v>645</v>
      </c>
      <c r="F219" s="4" t="s">
        <v>646</v>
      </c>
      <c r="G219" s="4" t="s">
        <v>17945</v>
      </c>
    </row>
    <row r="220" spans="1:7" x14ac:dyDescent="0.45">
      <c r="A220" s="4">
        <v>218</v>
      </c>
      <c r="B220" s="4">
        <v>117362</v>
      </c>
      <c r="C220" s="4" t="s">
        <v>647</v>
      </c>
      <c r="D220" s="6">
        <v>517362</v>
      </c>
      <c r="E220" s="4" t="s">
        <v>648</v>
      </c>
      <c r="F220" s="4" t="s">
        <v>649</v>
      </c>
      <c r="G220" s="4" t="s">
        <v>17946</v>
      </c>
    </row>
    <row r="221" spans="1:7" x14ac:dyDescent="0.45">
      <c r="A221" s="4">
        <v>219</v>
      </c>
      <c r="B221" s="4">
        <v>123738</v>
      </c>
      <c r="C221" s="4" t="s">
        <v>650</v>
      </c>
      <c r="D221" s="6">
        <v>523738</v>
      </c>
      <c r="E221" s="4" t="s">
        <v>651</v>
      </c>
      <c r="F221" s="4" t="s">
        <v>652</v>
      </c>
      <c r="G221" s="4" t="s">
        <v>17947</v>
      </c>
    </row>
    <row r="222" spans="1:7" x14ac:dyDescent="0.45">
      <c r="A222" s="4">
        <v>220</v>
      </c>
      <c r="B222" s="4">
        <v>246306</v>
      </c>
      <c r="C222" s="4" t="s">
        <v>653</v>
      </c>
      <c r="D222" s="6">
        <v>535916</v>
      </c>
      <c r="E222" s="4" t="s">
        <v>654</v>
      </c>
      <c r="F222" s="4" t="s">
        <v>654</v>
      </c>
      <c r="G222" s="4" t="s">
        <v>17948</v>
      </c>
    </row>
    <row r="223" spans="1:7" x14ac:dyDescent="0.45">
      <c r="A223" s="4">
        <v>221</v>
      </c>
      <c r="B223" s="4">
        <v>245845</v>
      </c>
      <c r="C223" s="4" t="s">
        <v>655</v>
      </c>
      <c r="D223" s="6">
        <v>539115</v>
      </c>
      <c r="E223" s="4" t="s">
        <v>656</v>
      </c>
      <c r="F223" s="4" t="s">
        <v>23542</v>
      </c>
      <c r="G223" s="4" t="s">
        <v>23613</v>
      </c>
    </row>
    <row r="224" spans="1:7" x14ac:dyDescent="0.45">
      <c r="A224" s="4">
        <v>222</v>
      </c>
      <c r="B224" s="4">
        <v>131517</v>
      </c>
      <c r="C224" s="4" t="s">
        <v>657</v>
      </c>
      <c r="D224" s="6">
        <v>531517</v>
      </c>
      <c r="E224" s="4" t="s">
        <v>658</v>
      </c>
      <c r="F224" s="4" t="s">
        <v>659</v>
      </c>
      <c r="G224" s="4" t="s">
        <v>17949</v>
      </c>
    </row>
    <row r="225" spans="1:7" x14ac:dyDescent="0.45">
      <c r="A225" s="4">
        <v>223</v>
      </c>
      <c r="B225" s="4">
        <v>120133</v>
      </c>
      <c r="C225" s="4" t="s">
        <v>660</v>
      </c>
      <c r="D225" s="6">
        <v>520133</v>
      </c>
      <c r="E225" s="4" t="s">
        <v>661</v>
      </c>
      <c r="F225" s="4" t="s">
        <v>662</v>
      </c>
      <c r="G225" s="4" t="s">
        <v>17950</v>
      </c>
    </row>
    <row r="226" spans="1:7" x14ac:dyDescent="0.45">
      <c r="A226" s="4">
        <v>224</v>
      </c>
      <c r="B226" s="4">
        <v>131082</v>
      </c>
      <c r="C226" s="4" t="s">
        <v>663</v>
      </c>
      <c r="D226" s="6">
        <v>531082</v>
      </c>
      <c r="E226" s="4" t="s">
        <v>664</v>
      </c>
      <c r="F226" s="4" t="s">
        <v>664</v>
      </c>
      <c r="G226" s="4" t="s">
        <v>17951</v>
      </c>
    </row>
    <row r="227" spans="1:7" x14ac:dyDescent="0.45">
      <c r="A227" s="4">
        <v>225</v>
      </c>
      <c r="B227" s="4">
        <v>124075</v>
      </c>
      <c r="C227" s="4" t="s">
        <v>665</v>
      </c>
      <c r="D227" s="6">
        <v>524075</v>
      </c>
      <c r="E227" s="4" t="s">
        <v>666</v>
      </c>
      <c r="F227" s="4" t="s">
        <v>667</v>
      </c>
      <c r="G227" s="4" t="s">
        <v>17952</v>
      </c>
    </row>
    <row r="228" spans="1:7" x14ac:dyDescent="0.45">
      <c r="A228" s="4">
        <v>226</v>
      </c>
      <c r="B228" s="4">
        <v>131409</v>
      </c>
      <c r="C228" s="4" t="s">
        <v>668</v>
      </c>
      <c r="D228" s="6">
        <v>531409</v>
      </c>
      <c r="E228" s="4" t="s">
        <v>669</v>
      </c>
      <c r="F228" s="4" t="s">
        <v>670</v>
      </c>
      <c r="G228" s="4" t="s">
        <v>17953</v>
      </c>
    </row>
    <row r="229" spans="1:7" x14ac:dyDescent="0.45">
      <c r="A229" s="4">
        <v>227</v>
      </c>
      <c r="B229" s="4">
        <v>126707</v>
      </c>
      <c r="C229" s="4" t="s">
        <v>671</v>
      </c>
      <c r="D229" s="6">
        <v>526707</v>
      </c>
      <c r="E229" s="4" t="s">
        <v>672</v>
      </c>
      <c r="F229" s="4" t="s">
        <v>673</v>
      </c>
      <c r="G229" s="4" t="s">
        <v>17954</v>
      </c>
    </row>
    <row r="230" spans="1:7" x14ac:dyDescent="0.45">
      <c r="A230" s="4">
        <v>228</v>
      </c>
      <c r="B230" s="4">
        <v>132114</v>
      </c>
      <c r="C230" s="4" t="s">
        <v>674</v>
      </c>
      <c r="D230" s="6">
        <v>532114</v>
      </c>
      <c r="E230" s="4" t="s">
        <v>675</v>
      </c>
      <c r="F230" s="4" t="s">
        <v>675</v>
      </c>
      <c r="G230" s="4" t="s">
        <v>17955</v>
      </c>
    </row>
    <row r="231" spans="1:7" x14ac:dyDescent="0.45">
      <c r="A231" s="4">
        <v>229</v>
      </c>
      <c r="B231" s="4">
        <v>113412</v>
      </c>
      <c r="C231" s="4" t="s">
        <v>676</v>
      </c>
      <c r="D231" s="6">
        <v>513412</v>
      </c>
      <c r="E231" s="4" t="s">
        <v>677</v>
      </c>
      <c r="F231" s="4" t="s">
        <v>678</v>
      </c>
      <c r="G231" s="4" t="s">
        <v>17956</v>
      </c>
    </row>
    <row r="232" spans="1:7" x14ac:dyDescent="0.45">
      <c r="A232" s="4">
        <v>230</v>
      </c>
      <c r="B232" s="4">
        <v>106235</v>
      </c>
      <c r="C232" s="4" t="s">
        <v>679</v>
      </c>
      <c r="D232" s="6">
        <v>506235</v>
      </c>
      <c r="E232" s="4" t="s">
        <v>680</v>
      </c>
      <c r="F232" s="4" t="s">
        <v>681</v>
      </c>
      <c r="G232" s="4" t="s">
        <v>17957</v>
      </c>
    </row>
    <row r="233" spans="1:7" x14ac:dyDescent="0.45">
      <c r="A233" s="4">
        <v>231</v>
      </c>
      <c r="B233" s="4">
        <v>224849</v>
      </c>
      <c r="C233" s="4" t="s">
        <v>101</v>
      </c>
      <c r="D233" s="6">
        <v>533573</v>
      </c>
      <c r="E233" s="4" t="s">
        <v>682</v>
      </c>
      <c r="F233" s="4" t="s">
        <v>683</v>
      </c>
      <c r="G233" s="4" t="s">
        <v>17958</v>
      </c>
    </row>
    <row r="234" spans="1:7" x14ac:dyDescent="0.45">
      <c r="A234" s="4">
        <v>232</v>
      </c>
      <c r="B234" s="4">
        <v>101415</v>
      </c>
      <c r="C234" s="4" t="s">
        <v>684</v>
      </c>
      <c r="D234" s="6">
        <v>501415</v>
      </c>
      <c r="E234" s="4" t="s">
        <v>685</v>
      </c>
      <c r="F234" s="4" t="s">
        <v>686</v>
      </c>
      <c r="G234" s="4" t="s">
        <v>17959</v>
      </c>
    </row>
    <row r="235" spans="1:7" x14ac:dyDescent="0.45">
      <c r="A235" s="4">
        <v>233</v>
      </c>
      <c r="B235" s="4">
        <v>111463</v>
      </c>
      <c r="C235" s="4" t="s">
        <v>687</v>
      </c>
      <c r="D235" s="6">
        <v>511463</v>
      </c>
      <c r="E235" s="4" t="s">
        <v>688</v>
      </c>
      <c r="F235" s="4" t="s">
        <v>688</v>
      </c>
      <c r="G235" s="4" t="s">
        <v>17960</v>
      </c>
    </row>
    <row r="236" spans="1:7" x14ac:dyDescent="0.45">
      <c r="A236" s="4">
        <v>234</v>
      </c>
      <c r="B236" s="4">
        <v>107933</v>
      </c>
      <c r="C236" s="4" t="s">
        <v>689</v>
      </c>
      <c r="D236" s="6">
        <v>507933</v>
      </c>
      <c r="E236" s="4" t="s">
        <v>690</v>
      </c>
      <c r="F236" s="4" t="s">
        <v>691</v>
      </c>
      <c r="G236" s="4" t="s">
        <v>17961</v>
      </c>
    </row>
    <row r="237" spans="1:7" x14ac:dyDescent="0.45">
      <c r="A237" s="4">
        <v>235</v>
      </c>
      <c r="B237" s="4">
        <v>235675</v>
      </c>
      <c r="C237" s="4" t="s">
        <v>692</v>
      </c>
      <c r="D237" s="6"/>
      <c r="E237" s="4"/>
      <c r="F237" s="4"/>
      <c r="G237" s="4" t="s">
        <v>17778</v>
      </c>
    </row>
    <row r="238" spans="1:7" x14ac:dyDescent="0.45">
      <c r="A238" s="4">
        <v>236</v>
      </c>
      <c r="B238" s="4">
        <v>130973</v>
      </c>
      <c r="C238" s="4" t="s">
        <v>693</v>
      </c>
      <c r="D238" s="6">
        <v>530973</v>
      </c>
      <c r="E238" s="4" t="s">
        <v>694</v>
      </c>
      <c r="F238" s="4" t="s">
        <v>695</v>
      </c>
      <c r="G238" s="4" t="s">
        <v>17962</v>
      </c>
    </row>
    <row r="239" spans="1:7" x14ac:dyDescent="0.45">
      <c r="A239" s="4">
        <v>237</v>
      </c>
      <c r="B239" s="4">
        <v>224762</v>
      </c>
      <c r="C239" s="4" t="s">
        <v>696</v>
      </c>
      <c r="D239" s="6"/>
      <c r="E239" s="4"/>
      <c r="F239" s="4"/>
      <c r="G239" s="4" t="s">
        <v>17778</v>
      </c>
    </row>
    <row r="240" spans="1:7" x14ac:dyDescent="0.45">
      <c r="A240" s="4">
        <v>238</v>
      </c>
      <c r="B240" s="4">
        <v>117546</v>
      </c>
      <c r="C240" s="4" t="s">
        <v>697</v>
      </c>
      <c r="D240" s="6">
        <v>517546</v>
      </c>
      <c r="E240" s="4" t="s">
        <v>698</v>
      </c>
      <c r="F240" s="4" t="s">
        <v>699</v>
      </c>
      <c r="G240" s="4" t="s">
        <v>17963</v>
      </c>
    </row>
    <row r="241" spans="1:7" x14ac:dyDescent="0.45">
      <c r="A241" s="4">
        <v>239</v>
      </c>
      <c r="B241" s="4">
        <v>131156</v>
      </c>
      <c r="C241" s="4" t="s">
        <v>700</v>
      </c>
      <c r="D241" s="6">
        <v>531156</v>
      </c>
      <c r="E241" s="4" t="s">
        <v>701</v>
      </c>
      <c r="F241" s="4" t="s">
        <v>702</v>
      </c>
      <c r="G241" s="4" t="s">
        <v>17964</v>
      </c>
    </row>
    <row r="242" spans="1:7" x14ac:dyDescent="0.45">
      <c r="A242" s="4">
        <v>240</v>
      </c>
      <c r="B242" s="4">
        <v>105216</v>
      </c>
      <c r="C242" s="4" t="s">
        <v>703</v>
      </c>
      <c r="D242" s="6">
        <v>505216</v>
      </c>
      <c r="E242" s="4" t="s">
        <v>704</v>
      </c>
      <c r="F242" s="4" t="s">
        <v>705</v>
      </c>
      <c r="G242" s="4" t="s">
        <v>17965</v>
      </c>
    </row>
    <row r="243" spans="1:7" x14ac:dyDescent="0.45">
      <c r="A243" s="4">
        <v>241</v>
      </c>
      <c r="B243" s="4">
        <v>131147</v>
      </c>
      <c r="C243" s="4" t="s">
        <v>706</v>
      </c>
      <c r="D243" s="6">
        <v>531147</v>
      </c>
      <c r="E243" s="4" t="s">
        <v>707</v>
      </c>
      <c r="F243" s="4" t="s">
        <v>707</v>
      </c>
      <c r="G243" s="4" t="s">
        <v>17966</v>
      </c>
    </row>
    <row r="244" spans="1:7" x14ac:dyDescent="0.45">
      <c r="A244" s="4">
        <v>242</v>
      </c>
      <c r="B244" s="4">
        <v>224761</v>
      </c>
      <c r="C244" s="4" t="s">
        <v>708</v>
      </c>
      <c r="D244" s="6"/>
      <c r="E244" s="4"/>
      <c r="F244" s="4"/>
      <c r="G244" s="4" t="s">
        <v>17778</v>
      </c>
    </row>
    <row r="245" spans="1:7" x14ac:dyDescent="0.45">
      <c r="A245" s="4">
        <v>243</v>
      </c>
      <c r="B245" s="4">
        <v>131581</v>
      </c>
      <c r="C245" s="4" t="s">
        <v>709</v>
      </c>
      <c r="D245" s="6">
        <v>531581</v>
      </c>
      <c r="E245" s="4" t="s">
        <v>710</v>
      </c>
      <c r="F245" s="4" t="s">
        <v>711</v>
      </c>
      <c r="G245" s="4" t="s">
        <v>17967</v>
      </c>
    </row>
    <row r="246" spans="1:7" x14ac:dyDescent="0.45">
      <c r="A246" s="4">
        <v>244</v>
      </c>
      <c r="B246" s="4">
        <v>130889</v>
      </c>
      <c r="C246" s="4" t="s">
        <v>712</v>
      </c>
      <c r="D246" s="6">
        <v>530889</v>
      </c>
      <c r="E246" s="4" t="s">
        <v>713</v>
      </c>
      <c r="F246" s="4" t="s">
        <v>714</v>
      </c>
      <c r="G246" s="4" t="s">
        <v>17968</v>
      </c>
    </row>
    <row r="247" spans="1:7" x14ac:dyDescent="0.45">
      <c r="A247" s="4">
        <v>245</v>
      </c>
      <c r="B247" s="4">
        <v>132166</v>
      </c>
      <c r="C247" s="4" t="s">
        <v>715</v>
      </c>
      <c r="D247" s="6">
        <v>532166</v>
      </c>
      <c r="E247" s="4" t="s">
        <v>716</v>
      </c>
      <c r="F247" s="4" t="s">
        <v>717</v>
      </c>
      <c r="G247" s="4" t="s">
        <v>17969</v>
      </c>
    </row>
    <row r="248" spans="1:7" x14ac:dyDescent="0.45">
      <c r="A248" s="4">
        <v>246</v>
      </c>
      <c r="B248" s="4">
        <v>200059</v>
      </c>
      <c r="C248" s="4" t="s">
        <v>718</v>
      </c>
      <c r="D248" s="6">
        <v>533029</v>
      </c>
      <c r="E248" s="4" t="s">
        <v>719</v>
      </c>
      <c r="F248" s="4" t="s">
        <v>719</v>
      </c>
      <c r="G248" s="4" t="s">
        <v>17970</v>
      </c>
    </row>
    <row r="249" spans="1:7" x14ac:dyDescent="0.45">
      <c r="A249" s="4">
        <v>247</v>
      </c>
      <c r="B249" s="4">
        <v>212427</v>
      </c>
      <c r="C249" s="4" t="s">
        <v>720</v>
      </c>
      <c r="D249" s="6">
        <v>539523</v>
      </c>
      <c r="E249" s="4" t="s">
        <v>721</v>
      </c>
      <c r="F249" s="4" t="s">
        <v>721</v>
      </c>
      <c r="G249" s="4" t="s">
        <v>17971</v>
      </c>
    </row>
    <row r="250" spans="1:7" x14ac:dyDescent="0.45">
      <c r="A250" s="4">
        <v>248</v>
      </c>
      <c r="B250" s="4">
        <v>106767</v>
      </c>
      <c r="C250" s="4" t="s">
        <v>722</v>
      </c>
      <c r="D250" s="6">
        <v>506767</v>
      </c>
      <c r="E250" s="4" t="s">
        <v>723</v>
      </c>
      <c r="F250" s="4" t="s">
        <v>724</v>
      </c>
      <c r="G250" s="4" t="s">
        <v>17972</v>
      </c>
    </row>
    <row r="251" spans="1:7" x14ac:dyDescent="0.45">
      <c r="A251" s="4">
        <v>249</v>
      </c>
      <c r="B251" s="4">
        <v>111088</v>
      </c>
      <c r="C251" s="4" t="s">
        <v>725</v>
      </c>
      <c r="D251" s="6">
        <v>511088</v>
      </c>
      <c r="E251" s="4" t="s">
        <v>726</v>
      </c>
      <c r="F251" s="4" t="s">
        <v>727</v>
      </c>
      <c r="G251" s="4" t="s">
        <v>17973</v>
      </c>
    </row>
    <row r="252" spans="1:7" x14ac:dyDescent="0.45">
      <c r="A252" s="4">
        <v>250</v>
      </c>
      <c r="B252" s="4">
        <v>132480</v>
      </c>
      <c r="C252" s="4" t="s">
        <v>728</v>
      </c>
      <c r="D252" s="6">
        <v>532480</v>
      </c>
      <c r="E252" s="4" t="s">
        <v>729</v>
      </c>
      <c r="F252" s="4" t="s">
        <v>730</v>
      </c>
      <c r="G252" s="4" t="s">
        <v>17974</v>
      </c>
    </row>
    <row r="253" spans="1:7" x14ac:dyDescent="0.45">
      <c r="A253" s="4">
        <v>251</v>
      </c>
      <c r="B253" s="4">
        <v>132749</v>
      </c>
      <c r="C253" s="4" t="s">
        <v>731</v>
      </c>
      <c r="D253" s="6">
        <v>532749</v>
      </c>
      <c r="E253" s="4" t="s">
        <v>732</v>
      </c>
      <c r="F253" s="4" t="s">
        <v>732</v>
      </c>
      <c r="G253" s="4" t="s">
        <v>17975</v>
      </c>
    </row>
    <row r="254" spans="1:7" x14ac:dyDescent="0.45">
      <c r="A254" s="4">
        <v>252</v>
      </c>
      <c r="B254" s="4">
        <v>233920</v>
      </c>
      <c r="C254" s="4" t="s">
        <v>733</v>
      </c>
      <c r="D254" s="6">
        <v>534064</v>
      </c>
      <c r="E254" s="4" t="s">
        <v>734</v>
      </c>
      <c r="F254" s="4" t="s">
        <v>734</v>
      </c>
      <c r="G254" s="4" t="s">
        <v>17976</v>
      </c>
    </row>
    <row r="255" spans="1:7" x14ac:dyDescent="0.45">
      <c r="A255" s="4">
        <v>253</v>
      </c>
      <c r="B255" s="4">
        <v>254284</v>
      </c>
      <c r="C255" s="4" t="s">
        <v>735</v>
      </c>
      <c r="D255" s="6"/>
      <c r="E255" s="4"/>
      <c r="F255" s="4"/>
      <c r="G255" s="4" t="s">
        <v>17778</v>
      </c>
    </row>
    <row r="256" spans="1:7" x14ac:dyDescent="0.45">
      <c r="A256" s="4">
        <v>254</v>
      </c>
      <c r="B256" s="4">
        <v>132919</v>
      </c>
      <c r="C256" s="4" t="s">
        <v>736</v>
      </c>
      <c r="D256" s="6">
        <v>532919</v>
      </c>
      <c r="E256" s="4" t="s">
        <v>737</v>
      </c>
      <c r="F256" s="4" t="s">
        <v>738</v>
      </c>
      <c r="G256" s="4" t="s">
        <v>17977</v>
      </c>
    </row>
    <row r="257" spans="1:7" x14ac:dyDescent="0.45">
      <c r="A257" s="4">
        <v>255</v>
      </c>
      <c r="B257" s="4">
        <v>132875</v>
      </c>
      <c r="C257" s="4" t="s">
        <v>739</v>
      </c>
      <c r="D257" s="6">
        <v>532875</v>
      </c>
      <c r="E257" s="4" t="s">
        <v>740</v>
      </c>
      <c r="F257" s="4" t="s">
        <v>741</v>
      </c>
      <c r="G257" s="4" t="s">
        <v>17978</v>
      </c>
    </row>
    <row r="258" spans="1:7" x14ac:dyDescent="0.45">
      <c r="A258" s="4">
        <v>256</v>
      </c>
      <c r="B258" s="4">
        <v>123030</v>
      </c>
      <c r="C258" s="4" t="s">
        <v>742</v>
      </c>
      <c r="D258" s="6">
        <v>523030</v>
      </c>
      <c r="E258" s="4" t="s">
        <v>743</v>
      </c>
      <c r="F258" s="4" t="s">
        <v>744</v>
      </c>
      <c r="G258" s="4" t="s">
        <v>17979</v>
      </c>
    </row>
    <row r="259" spans="1:7" x14ac:dyDescent="0.45">
      <c r="A259" s="4">
        <v>257</v>
      </c>
      <c r="B259" s="4">
        <v>207709</v>
      </c>
      <c r="C259" s="4" t="s">
        <v>745</v>
      </c>
      <c r="D259" s="6"/>
      <c r="E259" s="4"/>
      <c r="F259" s="4"/>
      <c r="G259" s="4" t="s">
        <v>17778</v>
      </c>
    </row>
    <row r="260" spans="1:7" x14ac:dyDescent="0.45">
      <c r="A260" s="4">
        <v>258</v>
      </c>
      <c r="B260" s="4">
        <v>242941</v>
      </c>
      <c r="C260" s="4" t="s">
        <v>746</v>
      </c>
      <c r="D260" s="6"/>
      <c r="E260" s="4"/>
      <c r="F260" s="4"/>
      <c r="G260" s="4" t="s">
        <v>17778</v>
      </c>
    </row>
    <row r="261" spans="1:7" x14ac:dyDescent="0.45">
      <c r="A261" s="4">
        <v>259</v>
      </c>
      <c r="B261" s="4">
        <v>132633</v>
      </c>
      <c r="C261" s="4" t="s">
        <v>747</v>
      </c>
      <c r="D261" s="6">
        <v>532633</v>
      </c>
      <c r="E261" s="4" t="s">
        <v>748</v>
      </c>
      <c r="F261" s="4" t="s">
        <v>749</v>
      </c>
      <c r="G261" s="4" t="s">
        <v>17980</v>
      </c>
    </row>
    <row r="262" spans="1:7" x14ac:dyDescent="0.45">
      <c r="A262" s="4">
        <v>260</v>
      </c>
      <c r="B262" s="4">
        <v>132327</v>
      </c>
      <c r="C262" s="4" t="s">
        <v>750</v>
      </c>
      <c r="D262" s="6">
        <v>532327</v>
      </c>
      <c r="E262" s="4" t="s">
        <v>751</v>
      </c>
      <c r="F262" s="4" t="s">
        <v>752</v>
      </c>
      <c r="G262" s="4" t="s">
        <v>17981</v>
      </c>
    </row>
    <row r="263" spans="1:7" x14ac:dyDescent="0.45">
      <c r="A263" s="4">
        <v>261</v>
      </c>
      <c r="B263" s="4">
        <v>131400</v>
      </c>
      <c r="C263" s="4" t="s">
        <v>753</v>
      </c>
      <c r="D263" s="6">
        <v>531400</v>
      </c>
      <c r="E263" s="4" t="s">
        <v>754</v>
      </c>
      <c r="F263" s="4" t="s">
        <v>755</v>
      </c>
      <c r="G263" s="4" t="s">
        <v>17982</v>
      </c>
    </row>
    <row r="264" spans="1:7" x14ac:dyDescent="0.45">
      <c r="A264" s="4">
        <v>262</v>
      </c>
      <c r="B264" s="4">
        <v>106120</v>
      </c>
      <c r="C264" s="4" t="s">
        <v>756</v>
      </c>
      <c r="D264" s="6">
        <v>506120</v>
      </c>
      <c r="E264" s="4" t="s">
        <v>757</v>
      </c>
      <c r="F264" s="4" t="s">
        <v>758</v>
      </c>
      <c r="G264" s="4" t="s">
        <v>17983</v>
      </c>
    </row>
    <row r="265" spans="1:7" x14ac:dyDescent="0.45">
      <c r="A265" s="4">
        <v>263</v>
      </c>
      <c r="B265" s="4">
        <v>121070</v>
      </c>
      <c r="C265" s="4" t="s">
        <v>759</v>
      </c>
      <c r="D265" s="6">
        <v>521070</v>
      </c>
      <c r="E265" s="4" t="s">
        <v>760</v>
      </c>
      <c r="F265" s="4" t="s">
        <v>761</v>
      </c>
      <c r="G265" s="4" t="s">
        <v>17984</v>
      </c>
    </row>
    <row r="266" spans="1:7" x14ac:dyDescent="0.45">
      <c r="A266" s="4">
        <v>264</v>
      </c>
      <c r="B266" s="4">
        <v>212444</v>
      </c>
      <c r="C266" s="4" t="s">
        <v>762</v>
      </c>
      <c r="D266" s="6"/>
      <c r="E266" s="4"/>
      <c r="F266" s="4"/>
      <c r="G266" s="4" t="s">
        <v>17778</v>
      </c>
    </row>
    <row r="267" spans="1:7" x14ac:dyDescent="0.45">
      <c r="A267" s="4">
        <v>265</v>
      </c>
      <c r="B267" s="4">
        <v>280093</v>
      </c>
      <c r="C267" s="4" t="s">
        <v>763</v>
      </c>
      <c r="D267" s="6">
        <v>539693</v>
      </c>
      <c r="E267" s="4" t="s">
        <v>764</v>
      </c>
      <c r="F267" s="4" t="s">
        <v>764</v>
      </c>
      <c r="G267" s="4" t="s">
        <v>17985</v>
      </c>
    </row>
    <row r="268" spans="1:7" x14ac:dyDescent="0.45">
      <c r="A268" s="4">
        <v>266</v>
      </c>
      <c r="B268" s="4">
        <v>132878</v>
      </c>
      <c r="C268" s="4" t="s">
        <v>765</v>
      </c>
      <c r="D268" s="6">
        <v>532878</v>
      </c>
      <c r="E268" s="4" t="s">
        <v>766</v>
      </c>
      <c r="F268" s="4" t="s">
        <v>767</v>
      </c>
      <c r="G268" s="4" t="s">
        <v>17986</v>
      </c>
    </row>
    <row r="269" spans="1:7" x14ac:dyDescent="0.45">
      <c r="A269" s="4">
        <v>267</v>
      </c>
      <c r="B269" s="4">
        <v>242486</v>
      </c>
      <c r="C269" s="4" t="s">
        <v>768</v>
      </c>
      <c r="D269" s="6"/>
      <c r="E269" s="4"/>
      <c r="F269" s="4"/>
      <c r="G269" s="4" t="s">
        <v>17778</v>
      </c>
    </row>
    <row r="270" spans="1:7" x14ac:dyDescent="0.45">
      <c r="A270" s="4">
        <v>268</v>
      </c>
      <c r="B270" s="4">
        <v>236146</v>
      </c>
      <c r="C270" s="4" t="s">
        <v>769</v>
      </c>
      <c r="D270" s="6"/>
      <c r="E270" s="4"/>
      <c r="F270" s="4"/>
      <c r="G270" s="4" t="s">
        <v>17778</v>
      </c>
    </row>
    <row r="271" spans="1:7" x14ac:dyDescent="0.45">
      <c r="A271" s="4">
        <v>269</v>
      </c>
      <c r="B271" s="4">
        <v>205429</v>
      </c>
      <c r="C271" s="4" t="s">
        <v>770</v>
      </c>
      <c r="D271" s="6">
        <v>500006</v>
      </c>
      <c r="E271" s="4" t="s">
        <v>771</v>
      </c>
      <c r="F271" s="4" t="s">
        <v>771</v>
      </c>
      <c r="G271" s="4" t="s">
        <v>17987</v>
      </c>
    </row>
    <row r="272" spans="1:7" x14ac:dyDescent="0.45">
      <c r="A272" s="4">
        <v>270</v>
      </c>
      <c r="B272" s="4">
        <v>131720</v>
      </c>
      <c r="C272" s="4" t="s">
        <v>772</v>
      </c>
      <c r="D272" s="6">
        <v>531720</v>
      </c>
      <c r="E272" s="4" t="s">
        <v>773</v>
      </c>
      <c r="F272" s="4" t="s">
        <v>774</v>
      </c>
      <c r="G272" s="4" t="s">
        <v>17988</v>
      </c>
    </row>
    <row r="273" spans="1:7" x14ac:dyDescent="0.45">
      <c r="A273" s="4">
        <v>271</v>
      </c>
      <c r="B273" s="4">
        <v>131247</v>
      </c>
      <c r="C273" s="4" t="s">
        <v>775</v>
      </c>
      <c r="D273" s="6">
        <v>531247</v>
      </c>
      <c r="E273" s="4" t="s">
        <v>776</v>
      </c>
      <c r="F273" s="4" t="s">
        <v>768</v>
      </c>
      <c r="G273" s="4" t="s">
        <v>17989</v>
      </c>
    </row>
    <row r="274" spans="1:7" x14ac:dyDescent="0.45">
      <c r="A274" s="4">
        <v>272</v>
      </c>
      <c r="B274" s="4">
        <v>126397</v>
      </c>
      <c r="C274" s="4" t="s">
        <v>777</v>
      </c>
      <c r="D274" s="6">
        <v>526397</v>
      </c>
      <c r="E274" s="4" t="s">
        <v>778</v>
      </c>
      <c r="F274" s="4" t="s">
        <v>779</v>
      </c>
      <c r="G274" s="4" t="s">
        <v>17990</v>
      </c>
    </row>
    <row r="275" spans="1:7" x14ac:dyDescent="0.45">
      <c r="A275" s="4">
        <v>273</v>
      </c>
      <c r="B275" s="4">
        <v>111325</v>
      </c>
      <c r="C275" s="4" t="s">
        <v>780</v>
      </c>
      <c r="D275" s="6">
        <v>511325</v>
      </c>
      <c r="E275" s="4" t="s">
        <v>781</v>
      </c>
      <c r="F275" s="4" t="s">
        <v>782</v>
      </c>
      <c r="G275" s="4" t="s">
        <v>17991</v>
      </c>
    </row>
    <row r="276" spans="1:7" x14ac:dyDescent="0.45">
      <c r="A276" s="4">
        <v>274</v>
      </c>
      <c r="B276" s="4">
        <v>111694</v>
      </c>
      <c r="C276" s="4" t="s">
        <v>783</v>
      </c>
      <c r="D276" s="6">
        <v>511694</v>
      </c>
      <c r="E276" s="4" t="s">
        <v>784</v>
      </c>
      <c r="F276" s="4" t="s">
        <v>785</v>
      </c>
      <c r="G276" s="4" t="s">
        <v>17992</v>
      </c>
    </row>
    <row r="277" spans="1:7" x14ac:dyDescent="0.45">
      <c r="A277" s="4">
        <v>275</v>
      </c>
      <c r="B277" s="4">
        <v>126519</v>
      </c>
      <c r="C277" s="4" t="s">
        <v>786</v>
      </c>
      <c r="D277" s="6">
        <v>526519</v>
      </c>
      <c r="E277" s="4" t="s">
        <v>787</v>
      </c>
      <c r="F277" s="4" t="s">
        <v>788</v>
      </c>
      <c r="G277" s="4" t="s">
        <v>17993</v>
      </c>
    </row>
    <row r="278" spans="1:7" x14ac:dyDescent="0.45">
      <c r="A278" s="4">
        <v>276</v>
      </c>
      <c r="B278" s="4">
        <v>119012</v>
      </c>
      <c r="C278" s="4" t="s">
        <v>789</v>
      </c>
      <c r="D278" s="6">
        <v>519012</v>
      </c>
      <c r="E278" s="4" t="s">
        <v>790</v>
      </c>
      <c r="F278" s="4" t="s">
        <v>791</v>
      </c>
      <c r="G278" s="4" t="s">
        <v>17994</v>
      </c>
    </row>
    <row r="279" spans="1:7" x14ac:dyDescent="0.45">
      <c r="A279" s="4">
        <v>277</v>
      </c>
      <c r="B279" s="4">
        <v>131924</v>
      </c>
      <c r="C279" s="4" t="s">
        <v>792</v>
      </c>
      <c r="D279" s="6">
        <v>531924</v>
      </c>
      <c r="E279" s="4" t="s">
        <v>793</v>
      </c>
      <c r="F279" s="4" t="s">
        <v>794</v>
      </c>
      <c r="G279" s="4" t="s">
        <v>17995</v>
      </c>
    </row>
    <row r="280" spans="1:7" x14ac:dyDescent="0.45">
      <c r="A280" s="4">
        <v>278</v>
      </c>
      <c r="B280" s="4">
        <v>130715</v>
      </c>
      <c r="C280" s="4" t="s">
        <v>795</v>
      </c>
      <c r="D280" s="6">
        <v>530715</v>
      </c>
      <c r="E280" s="4" t="s">
        <v>796</v>
      </c>
      <c r="F280" s="4" t="s">
        <v>797</v>
      </c>
      <c r="G280" s="4" t="s">
        <v>17996</v>
      </c>
    </row>
    <row r="281" spans="1:7" x14ac:dyDescent="0.45">
      <c r="A281" s="4">
        <v>279</v>
      </c>
      <c r="B281" s="4">
        <v>256782</v>
      </c>
      <c r="C281" s="4" t="s">
        <v>798</v>
      </c>
      <c r="D281" s="6">
        <v>538423</v>
      </c>
      <c r="E281" s="4" t="s">
        <v>799</v>
      </c>
      <c r="F281" s="4" t="s">
        <v>800</v>
      </c>
      <c r="G281" s="4" t="s">
        <v>17997</v>
      </c>
    </row>
    <row r="282" spans="1:7" x14ac:dyDescent="0.45">
      <c r="A282" s="4">
        <v>280</v>
      </c>
      <c r="B282" s="4">
        <v>123447</v>
      </c>
      <c r="C282" s="4" t="s">
        <v>801</v>
      </c>
      <c r="D282" s="6">
        <v>523447</v>
      </c>
      <c r="E282" s="4" t="s">
        <v>802</v>
      </c>
      <c r="F282" s="4" t="s">
        <v>803</v>
      </c>
      <c r="G282" s="4" t="s">
        <v>17998</v>
      </c>
    </row>
    <row r="283" spans="1:7" x14ac:dyDescent="0.45">
      <c r="A283" s="4">
        <v>281</v>
      </c>
      <c r="B283" s="4">
        <v>245093</v>
      </c>
      <c r="C283" s="4" t="s">
        <v>804</v>
      </c>
      <c r="D283" s="6">
        <v>539277</v>
      </c>
      <c r="E283" s="4" t="s">
        <v>805</v>
      </c>
      <c r="F283" s="4" t="s">
        <v>805</v>
      </c>
      <c r="G283" s="4" t="s">
        <v>17999</v>
      </c>
    </row>
    <row r="284" spans="1:7" x14ac:dyDescent="0.45">
      <c r="A284" s="4">
        <v>282</v>
      </c>
      <c r="B284" s="4">
        <v>124634</v>
      </c>
      <c r="C284" s="4" t="s">
        <v>806</v>
      </c>
      <c r="D284" s="6">
        <v>524634</v>
      </c>
      <c r="E284" s="4" t="s">
        <v>807</v>
      </c>
      <c r="F284" s="4" t="s">
        <v>808</v>
      </c>
      <c r="G284" s="4" t="s">
        <v>18000</v>
      </c>
    </row>
    <row r="285" spans="1:7" x14ac:dyDescent="0.45">
      <c r="A285" s="4">
        <v>283</v>
      </c>
      <c r="B285" s="4">
        <v>106597</v>
      </c>
      <c r="C285" s="4" t="s">
        <v>809</v>
      </c>
      <c r="D285" s="6">
        <v>506597</v>
      </c>
      <c r="E285" s="4" t="s">
        <v>810</v>
      </c>
      <c r="F285" s="4" t="s">
        <v>811</v>
      </c>
      <c r="G285" s="4" t="s">
        <v>18001</v>
      </c>
    </row>
    <row r="286" spans="1:7" x14ac:dyDescent="0.45">
      <c r="A286" s="4">
        <v>284</v>
      </c>
      <c r="B286" s="4">
        <v>242946</v>
      </c>
      <c r="C286" s="4" t="s">
        <v>812</v>
      </c>
      <c r="D286" s="6"/>
      <c r="E286" s="4"/>
      <c r="F286" s="4"/>
      <c r="G286" s="4" t="s">
        <v>17778</v>
      </c>
    </row>
    <row r="287" spans="1:7" x14ac:dyDescent="0.45">
      <c r="A287" s="4">
        <v>285</v>
      </c>
      <c r="B287" s="4">
        <v>101622</v>
      </c>
      <c r="C287" s="4" t="s">
        <v>813</v>
      </c>
      <c r="D287" s="6">
        <v>501622</v>
      </c>
      <c r="E287" s="4" t="s">
        <v>814</v>
      </c>
      <c r="F287" s="4" t="s">
        <v>815</v>
      </c>
      <c r="G287" s="4" t="s">
        <v>18002</v>
      </c>
    </row>
    <row r="288" spans="1:7" x14ac:dyDescent="0.45">
      <c r="A288" s="4">
        <v>286</v>
      </c>
      <c r="B288" s="4">
        <v>112008</v>
      </c>
      <c r="C288" s="4" t="s">
        <v>816</v>
      </c>
      <c r="D288" s="6">
        <v>512008</v>
      </c>
      <c r="E288" s="4" t="s">
        <v>817</v>
      </c>
      <c r="F288" s="4" t="s">
        <v>23543</v>
      </c>
      <c r="G288" s="4" t="s">
        <v>23614</v>
      </c>
    </row>
    <row r="289" spans="1:7" x14ac:dyDescent="0.45">
      <c r="A289" s="4">
        <v>287</v>
      </c>
      <c r="B289" s="4">
        <v>242948</v>
      </c>
      <c r="C289" s="4" t="s">
        <v>818</v>
      </c>
      <c r="D289" s="6"/>
      <c r="E289" s="4"/>
      <c r="F289" s="4"/>
      <c r="G289" s="4" t="s">
        <v>17778</v>
      </c>
    </row>
    <row r="290" spans="1:7" x14ac:dyDescent="0.45">
      <c r="A290" s="4">
        <v>288</v>
      </c>
      <c r="B290" s="4">
        <v>132664</v>
      </c>
      <c r="C290" s="4" t="s">
        <v>819</v>
      </c>
      <c r="D290" s="6">
        <v>532664</v>
      </c>
      <c r="E290" s="4" t="s">
        <v>820</v>
      </c>
      <c r="F290" s="4" t="s">
        <v>821</v>
      </c>
      <c r="G290" s="4" t="s">
        <v>18003</v>
      </c>
    </row>
    <row r="291" spans="1:7" x14ac:dyDescent="0.45">
      <c r="A291" s="4">
        <v>289</v>
      </c>
      <c r="B291" s="4">
        <v>242949</v>
      </c>
      <c r="C291" s="4" t="s">
        <v>822</v>
      </c>
      <c r="D291" s="6"/>
      <c r="E291" s="4"/>
      <c r="F291" s="4"/>
      <c r="G291" s="4" t="s">
        <v>17778</v>
      </c>
    </row>
    <row r="292" spans="1:7" x14ac:dyDescent="0.45">
      <c r="A292" s="4">
        <v>290</v>
      </c>
      <c r="B292" s="4">
        <v>100008</v>
      </c>
      <c r="C292" s="4" t="s">
        <v>64</v>
      </c>
      <c r="D292" s="6">
        <v>500008</v>
      </c>
      <c r="E292" s="4" t="s">
        <v>823</v>
      </c>
      <c r="F292" s="4" t="s">
        <v>824</v>
      </c>
      <c r="G292" s="4" t="s">
        <v>18004</v>
      </c>
    </row>
    <row r="293" spans="1:7" x14ac:dyDescent="0.45">
      <c r="A293" s="4">
        <v>291</v>
      </c>
      <c r="B293" s="4">
        <v>254285</v>
      </c>
      <c r="C293" s="4" t="s">
        <v>825</v>
      </c>
      <c r="D293" s="6"/>
      <c r="E293" s="4"/>
      <c r="F293" s="4"/>
      <c r="G293" s="4" t="s">
        <v>17778</v>
      </c>
    </row>
    <row r="294" spans="1:7" x14ac:dyDescent="0.45">
      <c r="A294" s="4">
        <v>292</v>
      </c>
      <c r="B294" s="4">
        <v>121097</v>
      </c>
      <c r="C294" s="4" t="s">
        <v>826</v>
      </c>
      <c r="D294" s="6">
        <v>521097</v>
      </c>
      <c r="E294" s="4" t="s">
        <v>827</v>
      </c>
      <c r="F294" s="4" t="s">
        <v>828</v>
      </c>
      <c r="G294" s="4" t="s">
        <v>18005</v>
      </c>
    </row>
    <row r="295" spans="1:7" x14ac:dyDescent="0.45">
      <c r="A295" s="4">
        <v>293</v>
      </c>
      <c r="B295" s="4">
        <v>266458</v>
      </c>
      <c r="C295" s="4" t="s">
        <v>829</v>
      </c>
      <c r="D295" s="6">
        <v>538465</v>
      </c>
      <c r="E295" s="4" t="s">
        <v>830</v>
      </c>
      <c r="F295" s="4" t="s">
        <v>830</v>
      </c>
      <c r="G295" s="4" t="s">
        <v>18006</v>
      </c>
    </row>
    <row r="296" spans="1:7" x14ac:dyDescent="0.45">
      <c r="A296" s="4">
        <v>294</v>
      </c>
      <c r="B296" s="4">
        <v>131112</v>
      </c>
      <c r="C296" s="4" t="s">
        <v>831</v>
      </c>
      <c r="D296" s="6">
        <v>531112</v>
      </c>
      <c r="E296" s="4" t="s">
        <v>832</v>
      </c>
      <c r="F296" s="4" t="s">
        <v>832</v>
      </c>
      <c r="G296" s="4" t="s">
        <v>18007</v>
      </c>
    </row>
    <row r="297" spans="1:7" x14ac:dyDescent="0.45">
      <c r="A297" s="4">
        <v>295</v>
      </c>
      <c r="B297" s="4">
        <v>236159</v>
      </c>
      <c r="C297" s="4" t="s">
        <v>833</v>
      </c>
      <c r="D297" s="6">
        <v>539196</v>
      </c>
      <c r="E297" s="4" t="s">
        <v>834</v>
      </c>
      <c r="F297" s="4" t="s">
        <v>834</v>
      </c>
      <c r="G297" s="4" t="s">
        <v>18008</v>
      </c>
    </row>
    <row r="298" spans="1:7" x14ac:dyDescent="0.45">
      <c r="A298" s="4">
        <v>296</v>
      </c>
      <c r="B298" s="4">
        <v>100009</v>
      </c>
      <c r="C298" s="4" t="s">
        <v>835</v>
      </c>
      <c r="D298" s="6">
        <v>500009</v>
      </c>
      <c r="E298" s="4" t="s">
        <v>836</v>
      </c>
      <c r="F298" s="4" t="s">
        <v>837</v>
      </c>
      <c r="G298" s="4" t="s">
        <v>18009</v>
      </c>
    </row>
    <row r="299" spans="1:7" x14ac:dyDescent="0.45">
      <c r="A299" s="4">
        <v>297</v>
      </c>
      <c r="B299" s="4">
        <v>119471</v>
      </c>
      <c r="C299" s="4" t="s">
        <v>838</v>
      </c>
      <c r="D299" s="6">
        <v>519471</v>
      </c>
      <c r="E299" s="4" t="s">
        <v>839</v>
      </c>
      <c r="F299" s="4" t="s">
        <v>839</v>
      </c>
      <c r="G299" s="4" t="s">
        <v>18010</v>
      </c>
    </row>
    <row r="300" spans="1:7" x14ac:dyDescent="0.45">
      <c r="A300" s="4">
        <v>298</v>
      </c>
      <c r="B300" s="4">
        <v>240897</v>
      </c>
      <c r="C300" s="4" t="s">
        <v>840</v>
      </c>
      <c r="D300" s="6"/>
      <c r="E300" s="4"/>
      <c r="F300" s="4"/>
      <c r="G300" s="4" t="s">
        <v>17778</v>
      </c>
    </row>
    <row r="301" spans="1:7" x14ac:dyDescent="0.45">
      <c r="A301" s="4">
        <v>299</v>
      </c>
      <c r="B301" s="4">
        <v>250008</v>
      </c>
      <c r="C301" s="4" t="s">
        <v>841</v>
      </c>
      <c r="D301" s="6">
        <v>536820</v>
      </c>
      <c r="E301" s="4" t="s">
        <v>842</v>
      </c>
      <c r="F301" s="4" t="s">
        <v>843</v>
      </c>
      <c r="G301" s="4" t="s">
        <v>18011</v>
      </c>
    </row>
    <row r="302" spans="1:7" x14ac:dyDescent="0.45">
      <c r="A302" s="4">
        <v>300</v>
      </c>
      <c r="B302" s="4">
        <v>132335</v>
      </c>
      <c r="C302" s="4" t="s">
        <v>844</v>
      </c>
      <c r="D302" s="6">
        <v>532335</v>
      </c>
      <c r="E302" s="4" t="s">
        <v>845</v>
      </c>
      <c r="F302" s="4" t="s">
        <v>846</v>
      </c>
      <c r="G302" s="4" t="s">
        <v>18012</v>
      </c>
    </row>
    <row r="303" spans="1:7" x14ac:dyDescent="0.45">
      <c r="A303" s="4">
        <v>301</v>
      </c>
      <c r="B303" s="4">
        <v>242950</v>
      </c>
      <c r="C303" s="4" t="s">
        <v>847</v>
      </c>
      <c r="D303" s="6"/>
      <c r="E303" s="4"/>
      <c r="F303" s="4"/>
      <c r="G303" s="4" t="s">
        <v>17778</v>
      </c>
    </row>
    <row r="304" spans="1:7" x14ac:dyDescent="0.45">
      <c r="A304" s="4">
        <v>302</v>
      </c>
      <c r="B304" s="4">
        <v>131978</v>
      </c>
      <c r="C304" s="4" t="s">
        <v>848</v>
      </c>
      <c r="D304" s="6">
        <v>531978</v>
      </c>
      <c r="E304" s="4" t="s">
        <v>849</v>
      </c>
      <c r="F304" s="4" t="s">
        <v>850</v>
      </c>
      <c r="G304" s="4" t="s">
        <v>18013</v>
      </c>
    </row>
    <row r="305" spans="1:7" x14ac:dyDescent="0.45">
      <c r="A305" s="4">
        <v>303</v>
      </c>
      <c r="B305" s="4">
        <v>103723</v>
      </c>
      <c r="C305" s="4" t="s">
        <v>851</v>
      </c>
      <c r="D305" s="6">
        <v>503723</v>
      </c>
      <c r="E305" s="4" t="s">
        <v>852</v>
      </c>
      <c r="F305" s="4" t="s">
        <v>853</v>
      </c>
      <c r="G305" s="4" t="s">
        <v>18014</v>
      </c>
    </row>
    <row r="306" spans="1:7" x14ac:dyDescent="0.45">
      <c r="A306" s="4">
        <v>304</v>
      </c>
      <c r="B306" s="4">
        <v>276806</v>
      </c>
      <c r="C306" s="4" t="s">
        <v>854</v>
      </c>
      <c r="D306" s="6">
        <v>539223</v>
      </c>
      <c r="E306" s="4" t="s">
        <v>855</v>
      </c>
      <c r="F306" s="4" t="s">
        <v>855</v>
      </c>
      <c r="G306" s="4" t="s">
        <v>18015</v>
      </c>
    </row>
    <row r="307" spans="1:7" x14ac:dyDescent="0.45">
      <c r="A307" s="4">
        <v>305</v>
      </c>
      <c r="B307" s="4">
        <v>126439</v>
      </c>
      <c r="C307" s="4" t="s">
        <v>856</v>
      </c>
      <c r="D307" s="6">
        <v>526439</v>
      </c>
      <c r="E307" s="4" t="s">
        <v>857</v>
      </c>
      <c r="F307" s="4" t="s">
        <v>858</v>
      </c>
      <c r="G307" s="4" t="s">
        <v>18016</v>
      </c>
    </row>
    <row r="308" spans="1:7" x14ac:dyDescent="0.45">
      <c r="A308" s="4">
        <v>306</v>
      </c>
      <c r="B308" s="4">
        <v>100425</v>
      </c>
      <c r="C308" s="4" t="s">
        <v>859</v>
      </c>
      <c r="D308" s="6">
        <v>500425</v>
      </c>
      <c r="E308" s="4" t="s">
        <v>860</v>
      </c>
      <c r="F308" s="4" t="s">
        <v>861</v>
      </c>
      <c r="G308" s="4" t="s">
        <v>18017</v>
      </c>
    </row>
    <row r="309" spans="1:7" x14ac:dyDescent="0.45">
      <c r="A309" s="4">
        <v>307</v>
      </c>
      <c r="B309" s="4">
        <v>113317</v>
      </c>
      <c r="C309" s="4" t="s">
        <v>862</v>
      </c>
      <c r="D309" s="6">
        <v>513317</v>
      </c>
      <c r="E309" s="4" t="s">
        <v>863</v>
      </c>
      <c r="F309" s="4" t="s">
        <v>864</v>
      </c>
      <c r="G309" s="4" t="s">
        <v>18018</v>
      </c>
    </row>
    <row r="310" spans="1:7" x14ac:dyDescent="0.45">
      <c r="A310" s="4">
        <v>308</v>
      </c>
      <c r="B310" s="4">
        <v>113357</v>
      </c>
      <c r="C310" s="4" t="s">
        <v>865</v>
      </c>
      <c r="D310" s="6">
        <v>513357</v>
      </c>
      <c r="E310" s="4" t="s">
        <v>866</v>
      </c>
      <c r="F310" s="4" t="s">
        <v>867</v>
      </c>
      <c r="G310" s="4" t="s">
        <v>18019</v>
      </c>
    </row>
    <row r="311" spans="1:7" x14ac:dyDescent="0.45">
      <c r="A311" s="4">
        <v>309</v>
      </c>
      <c r="B311" s="4">
        <v>130133</v>
      </c>
      <c r="C311" s="4" t="s">
        <v>868</v>
      </c>
      <c r="D311" s="6">
        <v>530133</v>
      </c>
      <c r="E311" s="4" t="s">
        <v>869</v>
      </c>
      <c r="F311" s="4" t="s">
        <v>870</v>
      </c>
      <c r="G311" s="4" t="s">
        <v>18020</v>
      </c>
    </row>
    <row r="312" spans="1:7" x14ac:dyDescent="0.45">
      <c r="A312" s="4">
        <v>310</v>
      </c>
      <c r="B312" s="4">
        <v>132828</v>
      </c>
      <c r="C312" s="4" t="s">
        <v>871</v>
      </c>
      <c r="D312" s="6">
        <v>532828</v>
      </c>
      <c r="E312" s="4" t="s">
        <v>872</v>
      </c>
      <c r="F312" s="4" t="s">
        <v>873</v>
      </c>
      <c r="G312" s="4" t="s">
        <v>18021</v>
      </c>
    </row>
    <row r="313" spans="1:7" x14ac:dyDescent="0.45">
      <c r="A313" s="4">
        <v>311</v>
      </c>
      <c r="B313" s="4">
        <v>200098</v>
      </c>
      <c r="C313" s="4" t="s">
        <v>874</v>
      </c>
      <c r="D313" s="6">
        <v>532981</v>
      </c>
      <c r="E313" s="4" t="s">
        <v>875</v>
      </c>
      <c r="F313" s="4" t="s">
        <v>876</v>
      </c>
      <c r="G313" s="4" t="s">
        <v>18022</v>
      </c>
    </row>
    <row r="314" spans="1:7" x14ac:dyDescent="0.45">
      <c r="A314" s="4">
        <v>312</v>
      </c>
      <c r="B314" s="4">
        <v>113117</v>
      </c>
      <c r="C314" s="4" t="s">
        <v>877</v>
      </c>
      <c r="D314" s="6">
        <v>513117</v>
      </c>
      <c r="E314" s="4" t="s">
        <v>878</v>
      </c>
      <c r="F314" s="4" t="s">
        <v>879</v>
      </c>
      <c r="G314" s="4" t="s">
        <v>18023</v>
      </c>
    </row>
    <row r="315" spans="1:7" x14ac:dyDescent="0.45">
      <c r="A315" s="4">
        <v>313</v>
      </c>
      <c r="B315" s="4">
        <v>126805</v>
      </c>
      <c r="C315" s="4" t="s">
        <v>880</v>
      </c>
      <c r="D315" s="6">
        <v>526805</v>
      </c>
      <c r="E315" s="4" t="s">
        <v>881</v>
      </c>
      <c r="F315" s="4" t="s">
        <v>882</v>
      </c>
      <c r="G315" s="4" t="s">
        <v>18024</v>
      </c>
    </row>
    <row r="316" spans="1:7" x14ac:dyDescent="0.45">
      <c r="A316" s="4">
        <v>314</v>
      </c>
      <c r="B316" s="4">
        <v>106248</v>
      </c>
      <c r="C316" s="4" t="s">
        <v>883</v>
      </c>
      <c r="D316" s="6">
        <v>506248</v>
      </c>
      <c r="E316" s="4" t="s">
        <v>884</v>
      </c>
      <c r="F316" s="4" t="s">
        <v>885</v>
      </c>
      <c r="G316" s="4" t="s">
        <v>18025</v>
      </c>
    </row>
    <row r="317" spans="1:7" x14ac:dyDescent="0.45">
      <c r="A317" s="4">
        <v>315</v>
      </c>
      <c r="B317" s="4">
        <v>119275</v>
      </c>
      <c r="C317" s="4" t="s">
        <v>886</v>
      </c>
      <c r="D317" s="6">
        <v>519275</v>
      </c>
      <c r="E317" s="4" t="s">
        <v>887</v>
      </c>
      <c r="F317" s="4" t="s">
        <v>888</v>
      </c>
      <c r="G317" s="4" t="s">
        <v>18026</v>
      </c>
    </row>
    <row r="318" spans="1:7" x14ac:dyDescent="0.45">
      <c r="A318" s="4">
        <v>316</v>
      </c>
      <c r="B318" s="4">
        <v>267783</v>
      </c>
      <c r="C318" s="4" t="s">
        <v>889</v>
      </c>
      <c r="D318" s="6"/>
      <c r="E318" s="4"/>
      <c r="F318" s="4"/>
      <c r="G318" s="4" t="s">
        <v>17778</v>
      </c>
    </row>
    <row r="319" spans="1:7" x14ac:dyDescent="0.45">
      <c r="A319" s="4">
        <v>317</v>
      </c>
      <c r="B319" s="4">
        <v>131300</v>
      </c>
      <c r="C319" s="4" t="s">
        <v>890</v>
      </c>
      <c r="D319" s="6">
        <v>531300</v>
      </c>
      <c r="E319" s="4" t="s">
        <v>891</v>
      </c>
      <c r="F319" s="4" t="s">
        <v>892</v>
      </c>
      <c r="G319" s="4" t="s">
        <v>18027</v>
      </c>
    </row>
    <row r="320" spans="1:7" x14ac:dyDescent="0.45">
      <c r="A320" s="4">
        <v>318</v>
      </c>
      <c r="B320" s="4">
        <v>131557</v>
      </c>
      <c r="C320" s="4" t="s">
        <v>893</v>
      </c>
      <c r="D320" s="6">
        <v>531557</v>
      </c>
      <c r="E320" s="4" t="s">
        <v>894</v>
      </c>
      <c r="F320" s="4" t="s">
        <v>895</v>
      </c>
      <c r="G320" s="4" t="s">
        <v>18028</v>
      </c>
    </row>
    <row r="321" spans="1:7" x14ac:dyDescent="0.45">
      <c r="A321" s="4">
        <v>319</v>
      </c>
      <c r="B321" s="4">
        <v>121076</v>
      </c>
      <c r="C321" s="4" t="s">
        <v>896</v>
      </c>
      <c r="D321" s="6">
        <v>521076</v>
      </c>
      <c r="E321" s="4" t="s">
        <v>897</v>
      </c>
      <c r="F321" s="4" t="s">
        <v>898</v>
      </c>
      <c r="G321" s="4" t="s">
        <v>18029</v>
      </c>
    </row>
    <row r="322" spans="1:7" x14ac:dyDescent="0.45">
      <c r="A322" s="4">
        <v>320</v>
      </c>
      <c r="B322" s="4">
        <v>219976</v>
      </c>
      <c r="C322" s="4" t="s">
        <v>899</v>
      </c>
      <c r="D322" s="6"/>
      <c r="E322" s="4"/>
      <c r="F322" s="4"/>
      <c r="G322" s="4" t="s">
        <v>17778</v>
      </c>
    </row>
    <row r="323" spans="1:7" x14ac:dyDescent="0.45">
      <c r="A323" s="4">
        <v>321</v>
      </c>
      <c r="B323" s="4">
        <v>226856</v>
      </c>
      <c r="C323" s="4" t="s">
        <v>900</v>
      </c>
      <c r="D323" s="6"/>
      <c r="E323" s="4"/>
      <c r="F323" s="4"/>
      <c r="G323" s="4" t="s">
        <v>17778</v>
      </c>
    </row>
    <row r="324" spans="1:7" x14ac:dyDescent="0.45">
      <c r="A324" s="4">
        <v>322</v>
      </c>
      <c r="B324" s="4">
        <v>131681</v>
      </c>
      <c r="C324" s="4" t="s">
        <v>901</v>
      </c>
      <c r="D324" s="6">
        <v>531681</v>
      </c>
      <c r="E324" s="4" t="s">
        <v>902</v>
      </c>
      <c r="F324" s="4" t="s">
        <v>903</v>
      </c>
      <c r="G324" s="4" t="s">
        <v>18030</v>
      </c>
    </row>
    <row r="325" spans="1:7" x14ac:dyDescent="0.45">
      <c r="A325" s="4">
        <v>323</v>
      </c>
      <c r="B325" s="4">
        <v>229933</v>
      </c>
      <c r="C325" s="4" t="s">
        <v>904</v>
      </c>
      <c r="D325" s="6">
        <v>536737</v>
      </c>
      <c r="E325" s="4" t="s">
        <v>905</v>
      </c>
      <c r="F325" s="4" t="s">
        <v>906</v>
      </c>
      <c r="G325" s="4" t="s">
        <v>18031</v>
      </c>
    </row>
    <row r="326" spans="1:7" x14ac:dyDescent="0.45">
      <c r="A326" s="4">
        <v>324</v>
      </c>
      <c r="B326" s="4">
        <v>277195</v>
      </c>
      <c r="C326" s="4" t="s">
        <v>907</v>
      </c>
      <c r="D326" s="6">
        <v>539265</v>
      </c>
      <c r="E326" s="4" t="s">
        <v>908</v>
      </c>
      <c r="F326" s="4" t="s">
        <v>908</v>
      </c>
      <c r="G326" s="4" t="s">
        <v>18032</v>
      </c>
    </row>
    <row r="327" spans="1:7" x14ac:dyDescent="0.45">
      <c r="A327" s="4">
        <v>325</v>
      </c>
      <c r="B327" s="4">
        <v>126241</v>
      </c>
      <c r="C327" s="4" t="s">
        <v>909</v>
      </c>
      <c r="D327" s="6">
        <v>526241</v>
      </c>
      <c r="E327" s="4" t="s">
        <v>910</v>
      </c>
      <c r="F327" s="4" t="s">
        <v>911</v>
      </c>
      <c r="G327" s="4" t="s">
        <v>18033</v>
      </c>
    </row>
    <row r="328" spans="1:7" x14ac:dyDescent="0.45">
      <c r="A328" s="4">
        <v>326</v>
      </c>
      <c r="B328" s="4">
        <v>242958</v>
      </c>
      <c r="C328" s="4" t="s">
        <v>912</v>
      </c>
      <c r="D328" s="6"/>
      <c r="E328" s="4"/>
      <c r="F328" s="4"/>
      <c r="G328" s="4" t="s">
        <v>17778</v>
      </c>
    </row>
    <row r="329" spans="1:7" x14ac:dyDescent="0.45">
      <c r="A329" s="4">
        <v>327</v>
      </c>
      <c r="B329" s="4">
        <v>131991</v>
      </c>
      <c r="C329" s="4" t="s">
        <v>913</v>
      </c>
      <c r="D329" s="6">
        <v>531991</v>
      </c>
      <c r="E329" s="4" t="s">
        <v>914</v>
      </c>
      <c r="F329" s="4" t="s">
        <v>915</v>
      </c>
      <c r="G329" s="4" t="s">
        <v>18034</v>
      </c>
    </row>
    <row r="330" spans="1:7" x14ac:dyDescent="0.45">
      <c r="A330" s="4">
        <v>328</v>
      </c>
      <c r="B330" s="4">
        <v>222493</v>
      </c>
      <c r="C330" s="4" t="s">
        <v>916</v>
      </c>
      <c r="D330" s="6"/>
      <c r="E330" s="4"/>
      <c r="F330" s="4"/>
      <c r="G330" s="4" t="s">
        <v>17778</v>
      </c>
    </row>
    <row r="331" spans="1:7" x14ac:dyDescent="0.45">
      <c r="A331" s="4">
        <v>329</v>
      </c>
      <c r="B331" s="4">
        <v>131728</v>
      </c>
      <c r="C331" s="4" t="s">
        <v>917</v>
      </c>
      <c r="D331" s="6">
        <v>531728</v>
      </c>
      <c r="E331" s="4" t="s">
        <v>918</v>
      </c>
      <c r="F331" s="4" t="s">
        <v>919</v>
      </c>
      <c r="G331" s="4" t="s">
        <v>18035</v>
      </c>
    </row>
    <row r="332" spans="1:7" x14ac:dyDescent="0.45">
      <c r="A332" s="4">
        <v>330</v>
      </c>
      <c r="B332" s="4">
        <v>107525</v>
      </c>
      <c r="C332" s="4" t="s">
        <v>920</v>
      </c>
      <c r="D332" s="6">
        <v>507525</v>
      </c>
      <c r="E332" s="4" t="s">
        <v>921</v>
      </c>
      <c r="F332" s="4" t="s">
        <v>922</v>
      </c>
      <c r="G332" s="4" t="s">
        <v>18036</v>
      </c>
    </row>
    <row r="333" spans="1:7" x14ac:dyDescent="0.45">
      <c r="A333" s="4">
        <v>331</v>
      </c>
      <c r="B333" s="4">
        <v>243205</v>
      </c>
      <c r="C333" s="4" t="s">
        <v>923</v>
      </c>
      <c r="D333" s="6"/>
      <c r="E333" s="4"/>
      <c r="F333" s="4"/>
      <c r="G333" s="4" t="s">
        <v>17778</v>
      </c>
    </row>
    <row r="334" spans="1:7" x14ac:dyDescent="0.45">
      <c r="A334" s="4">
        <v>332</v>
      </c>
      <c r="B334" s="4">
        <v>190006</v>
      </c>
      <c r="C334" s="4" t="s">
        <v>924</v>
      </c>
      <c r="D334" s="6">
        <v>590006</v>
      </c>
      <c r="E334" s="4" t="s">
        <v>925</v>
      </c>
      <c r="F334" s="4" t="s">
        <v>925</v>
      </c>
      <c r="G334" s="4" t="s">
        <v>18037</v>
      </c>
    </row>
    <row r="335" spans="1:7" x14ac:dyDescent="0.45">
      <c r="A335" s="4">
        <v>333</v>
      </c>
      <c r="B335" s="4">
        <v>272249</v>
      </c>
      <c r="C335" s="4" t="s">
        <v>926</v>
      </c>
      <c r="D335" s="6">
        <v>538861</v>
      </c>
      <c r="E335" s="4" t="s">
        <v>927</v>
      </c>
      <c r="F335" s="4" t="s">
        <v>927</v>
      </c>
      <c r="G335" s="4" t="s">
        <v>18038</v>
      </c>
    </row>
    <row r="336" spans="1:7" x14ac:dyDescent="0.45">
      <c r="A336" s="4">
        <v>334</v>
      </c>
      <c r="B336" s="4">
        <v>120077</v>
      </c>
      <c r="C336" s="4" t="s">
        <v>928</v>
      </c>
      <c r="D336" s="6">
        <v>520077</v>
      </c>
      <c r="E336" s="4" t="s">
        <v>929</v>
      </c>
      <c r="F336" s="4" t="s">
        <v>930</v>
      </c>
      <c r="G336" s="4" t="s">
        <v>18039</v>
      </c>
    </row>
    <row r="337" spans="1:7" x14ac:dyDescent="0.45">
      <c r="A337" s="4">
        <v>335</v>
      </c>
      <c r="B337" s="4">
        <v>131761</v>
      </c>
      <c r="C337" s="4" t="s">
        <v>931</v>
      </c>
      <c r="D337" s="6">
        <v>531761</v>
      </c>
      <c r="E337" s="4" t="s">
        <v>932</v>
      </c>
      <c r="F337" s="4" t="s">
        <v>933</v>
      </c>
      <c r="G337" s="4" t="s">
        <v>18040</v>
      </c>
    </row>
    <row r="338" spans="1:7" x14ac:dyDescent="0.45">
      <c r="A338" s="4">
        <v>336</v>
      </c>
      <c r="B338" s="4">
        <v>243206</v>
      </c>
      <c r="C338" s="4" t="s">
        <v>934</v>
      </c>
      <c r="D338" s="6"/>
      <c r="E338" s="4"/>
      <c r="F338" s="4"/>
      <c r="G338" s="4" t="s">
        <v>17778</v>
      </c>
    </row>
    <row r="339" spans="1:7" x14ac:dyDescent="0.45">
      <c r="A339" s="4">
        <v>337</v>
      </c>
      <c r="B339" s="4">
        <v>131678</v>
      </c>
      <c r="C339" s="4" t="s">
        <v>935</v>
      </c>
      <c r="D339" s="6">
        <v>531678</v>
      </c>
      <c r="E339" s="4" t="s">
        <v>936</v>
      </c>
      <c r="F339" s="4" t="s">
        <v>937</v>
      </c>
      <c r="G339" s="4" t="s">
        <v>18041</v>
      </c>
    </row>
    <row r="340" spans="1:7" x14ac:dyDescent="0.45">
      <c r="A340" s="4">
        <v>338</v>
      </c>
      <c r="B340" s="4">
        <v>212484</v>
      </c>
      <c r="C340" s="4" t="s">
        <v>938</v>
      </c>
      <c r="D340" s="6"/>
      <c r="E340" s="4"/>
      <c r="F340" s="4"/>
      <c r="G340" s="4" t="s">
        <v>17778</v>
      </c>
    </row>
    <row r="341" spans="1:7" x14ac:dyDescent="0.45">
      <c r="A341" s="4">
        <v>339</v>
      </c>
      <c r="B341" s="4">
        <v>101630</v>
      </c>
      <c r="C341" s="4" t="s">
        <v>939</v>
      </c>
      <c r="D341" s="6">
        <v>501630</v>
      </c>
      <c r="E341" s="4" t="s">
        <v>940</v>
      </c>
      <c r="F341" s="4" t="s">
        <v>941</v>
      </c>
      <c r="G341" s="4" t="s">
        <v>18042</v>
      </c>
    </row>
    <row r="342" spans="1:7" x14ac:dyDescent="0.45">
      <c r="A342" s="4">
        <v>340</v>
      </c>
      <c r="B342" s="4">
        <v>219391</v>
      </c>
      <c r="C342" s="4" t="s">
        <v>942</v>
      </c>
      <c r="D342" s="6"/>
      <c r="E342" s="4"/>
      <c r="F342" s="4"/>
      <c r="G342" s="4" t="s">
        <v>17778</v>
      </c>
    </row>
    <row r="343" spans="1:7" x14ac:dyDescent="0.45">
      <c r="A343" s="4">
        <v>341</v>
      </c>
      <c r="B343" s="4">
        <v>115055</v>
      </c>
      <c r="C343" s="4" t="s">
        <v>943</v>
      </c>
      <c r="D343" s="6">
        <v>515055</v>
      </c>
      <c r="E343" s="4" t="s">
        <v>944</v>
      </c>
      <c r="F343" s="4" t="s">
        <v>944</v>
      </c>
      <c r="G343" s="4" t="s">
        <v>18043</v>
      </c>
    </row>
    <row r="344" spans="1:7" x14ac:dyDescent="0.45">
      <c r="A344" s="4">
        <v>342</v>
      </c>
      <c r="B344" s="4">
        <v>121012</v>
      </c>
      <c r="C344" s="4" t="s">
        <v>945</v>
      </c>
      <c r="D344" s="6">
        <v>521012</v>
      </c>
      <c r="E344" s="4" t="s">
        <v>946</v>
      </c>
      <c r="F344" s="4" t="s">
        <v>947</v>
      </c>
      <c r="G344" s="4" t="s">
        <v>18044</v>
      </c>
    </row>
    <row r="345" spans="1:7" x14ac:dyDescent="0.45">
      <c r="A345" s="4">
        <v>343</v>
      </c>
      <c r="B345" s="4">
        <v>132418</v>
      </c>
      <c r="C345" s="4" t="s">
        <v>948</v>
      </c>
      <c r="D345" s="6">
        <v>532418</v>
      </c>
      <c r="E345" s="4" t="s">
        <v>949</v>
      </c>
      <c r="F345" s="4" t="s">
        <v>950</v>
      </c>
      <c r="G345" s="4" t="s">
        <v>18045</v>
      </c>
    </row>
    <row r="346" spans="1:7" x14ac:dyDescent="0.45">
      <c r="A346" s="4">
        <v>344</v>
      </c>
      <c r="B346" s="4">
        <v>132141</v>
      </c>
      <c r="C346" s="4" t="s">
        <v>951</v>
      </c>
      <c r="D346" s="6">
        <v>532141</v>
      </c>
      <c r="E346" s="4" t="s">
        <v>952</v>
      </c>
      <c r="F346" s="4" t="s">
        <v>953</v>
      </c>
      <c r="G346" s="4" t="s">
        <v>18046</v>
      </c>
    </row>
    <row r="347" spans="1:7" x14ac:dyDescent="0.45">
      <c r="A347" s="4">
        <v>345</v>
      </c>
      <c r="B347" s="4">
        <v>100012</v>
      </c>
      <c r="C347" s="4" t="s">
        <v>954</v>
      </c>
      <c r="D347" s="6">
        <v>500012</v>
      </c>
      <c r="E347" s="4" t="s">
        <v>955</v>
      </c>
      <c r="F347" s="4" t="s">
        <v>956</v>
      </c>
      <c r="G347" s="4" t="s">
        <v>18047</v>
      </c>
    </row>
    <row r="348" spans="1:7" x14ac:dyDescent="0.45">
      <c r="A348" s="4">
        <v>346</v>
      </c>
      <c r="B348" s="4">
        <v>109367</v>
      </c>
      <c r="C348" s="4" t="s">
        <v>957</v>
      </c>
      <c r="D348" s="6">
        <v>509367</v>
      </c>
      <c r="E348" s="4" t="s">
        <v>958</v>
      </c>
      <c r="F348" s="4" t="s">
        <v>959</v>
      </c>
      <c r="G348" s="4" t="s">
        <v>18048</v>
      </c>
    </row>
    <row r="349" spans="1:7" x14ac:dyDescent="0.45">
      <c r="A349" s="4">
        <v>347</v>
      </c>
      <c r="B349" s="4">
        <v>190062</v>
      </c>
      <c r="C349" s="4" t="s">
        <v>960</v>
      </c>
      <c r="D349" s="6">
        <v>590062</v>
      </c>
      <c r="E349" s="4" t="s">
        <v>961</v>
      </c>
      <c r="F349" s="4" t="s">
        <v>962</v>
      </c>
      <c r="G349" s="4" t="s">
        <v>18049</v>
      </c>
    </row>
    <row r="350" spans="1:7" x14ac:dyDescent="0.45">
      <c r="A350" s="4">
        <v>348</v>
      </c>
      <c r="B350" s="4">
        <v>126173</v>
      </c>
      <c r="C350" s="4" t="s">
        <v>963</v>
      </c>
      <c r="D350" s="6">
        <v>526173</v>
      </c>
      <c r="E350" s="4" t="s">
        <v>964</v>
      </c>
      <c r="F350" s="4" t="s">
        <v>965</v>
      </c>
      <c r="G350" s="4" t="s">
        <v>18050</v>
      </c>
    </row>
    <row r="351" spans="1:7" x14ac:dyDescent="0.45">
      <c r="A351" s="4">
        <v>349</v>
      </c>
      <c r="B351" s="4">
        <v>130721</v>
      </c>
      <c r="C351" s="4" t="s">
        <v>966</v>
      </c>
      <c r="D351" s="6">
        <v>530721</v>
      </c>
      <c r="E351" s="4" t="s">
        <v>967</v>
      </c>
      <c r="F351" s="4" t="s">
        <v>967</v>
      </c>
      <c r="G351" s="4" t="s">
        <v>18051</v>
      </c>
    </row>
    <row r="352" spans="1:7" x14ac:dyDescent="0.45">
      <c r="A352" s="4">
        <v>350</v>
      </c>
      <c r="B352" s="4">
        <v>285120</v>
      </c>
      <c r="C352" s="4" t="s">
        <v>968</v>
      </c>
      <c r="D352" s="6">
        <v>540694</v>
      </c>
      <c r="E352" s="4" t="s">
        <v>969</v>
      </c>
      <c r="F352" s="4" t="s">
        <v>969</v>
      </c>
      <c r="G352" s="4" t="s">
        <v>18052</v>
      </c>
    </row>
    <row r="353" spans="1:7" x14ac:dyDescent="0.45">
      <c r="A353" s="4">
        <v>351</v>
      </c>
      <c r="B353" s="4">
        <v>119383</v>
      </c>
      <c r="C353" s="4" t="s">
        <v>970</v>
      </c>
      <c r="D353" s="6">
        <v>519383</v>
      </c>
      <c r="E353" s="4" t="s">
        <v>971</v>
      </c>
      <c r="F353" s="4" t="s">
        <v>972</v>
      </c>
      <c r="G353" s="4" t="s">
        <v>18053</v>
      </c>
    </row>
    <row r="354" spans="1:7" x14ac:dyDescent="0.45">
      <c r="A354" s="4">
        <v>352</v>
      </c>
      <c r="B354" s="4">
        <v>224811</v>
      </c>
      <c r="C354" s="4" t="s">
        <v>973</v>
      </c>
      <c r="D354" s="6"/>
      <c r="E354" s="4"/>
      <c r="F354" s="4"/>
      <c r="G354" s="4" t="s">
        <v>17778</v>
      </c>
    </row>
    <row r="355" spans="1:7" x14ac:dyDescent="0.45">
      <c r="A355" s="4">
        <v>353</v>
      </c>
      <c r="B355" s="4">
        <v>132910</v>
      </c>
      <c r="C355" s="4" t="s">
        <v>974</v>
      </c>
      <c r="D355" s="6">
        <v>532910</v>
      </c>
      <c r="E355" s="4" t="s">
        <v>975</v>
      </c>
      <c r="F355" s="4" t="s">
        <v>975</v>
      </c>
      <c r="G355" s="4" t="s">
        <v>18054</v>
      </c>
    </row>
    <row r="356" spans="1:7" x14ac:dyDescent="0.45">
      <c r="A356" s="4">
        <v>354</v>
      </c>
      <c r="B356" s="4">
        <v>104629</v>
      </c>
      <c r="C356" s="4" t="s">
        <v>976</v>
      </c>
      <c r="D356" s="6">
        <v>504629</v>
      </c>
      <c r="E356" s="4" t="s">
        <v>977</v>
      </c>
      <c r="F356" s="4" t="s">
        <v>978</v>
      </c>
      <c r="G356" s="4" t="s">
        <v>18055</v>
      </c>
    </row>
    <row r="357" spans="1:7" x14ac:dyDescent="0.45">
      <c r="A357" s="4">
        <v>355</v>
      </c>
      <c r="B357" s="4">
        <v>243212</v>
      </c>
      <c r="C357" s="4" t="s">
        <v>979</v>
      </c>
      <c r="D357" s="6"/>
      <c r="E357" s="4"/>
      <c r="F357" s="4"/>
      <c r="G357" s="4" t="s">
        <v>17778</v>
      </c>
    </row>
    <row r="358" spans="1:7" x14ac:dyDescent="0.45">
      <c r="A358" s="4">
        <v>356</v>
      </c>
      <c r="B358" s="4">
        <v>236209</v>
      </c>
      <c r="C358" s="4" t="s">
        <v>980</v>
      </c>
      <c r="D358" s="6"/>
      <c r="E358" s="4"/>
      <c r="F358" s="4"/>
      <c r="G358" s="4" t="s">
        <v>17778</v>
      </c>
    </row>
    <row r="359" spans="1:7" x14ac:dyDescent="0.45">
      <c r="A359" s="4">
        <v>357</v>
      </c>
      <c r="B359" s="4">
        <v>252844</v>
      </c>
      <c r="C359" s="4" t="s">
        <v>981</v>
      </c>
      <c r="D359" s="6">
        <v>537785</v>
      </c>
      <c r="E359" s="4" t="s">
        <v>982</v>
      </c>
      <c r="F359" s="4" t="s">
        <v>983</v>
      </c>
      <c r="G359" s="4" t="s">
        <v>18056</v>
      </c>
    </row>
    <row r="360" spans="1:7" x14ac:dyDescent="0.45">
      <c r="A360" s="4">
        <v>358</v>
      </c>
      <c r="B360" s="4">
        <v>243213</v>
      </c>
      <c r="C360" s="4" t="s">
        <v>984</v>
      </c>
      <c r="D360" s="6"/>
      <c r="E360" s="4"/>
      <c r="F360" s="4"/>
      <c r="G360" s="4" t="s">
        <v>17778</v>
      </c>
    </row>
    <row r="361" spans="1:7" x14ac:dyDescent="0.45">
      <c r="A361" s="4">
        <v>359</v>
      </c>
      <c r="B361" s="4">
        <v>245847</v>
      </c>
      <c r="C361" s="4" t="s">
        <v>985</v>
      </c>
      <c r="D361" s="6"/>
      <c r="E361" s="4"/>
      <c r="F361" s="4"/>
      <c r="G361" s="4" t="s">
        <v>17778</v>
      </c>
    </row>
    <row r="362" spans="1:7" x14ac:dyDescent="0.45">
      <c r="A362" s="4">
        <v>360</v>
      </c>
      <c r="B362" s="4">
        <v>121131</v>
      </c>
      <c r="C362" s="4" t="s">
        <v>986</v>
      </c>
      <c r="D362" s="6">
        <v>521131</v>
      </c>
      <c r="E362" s="4" t="s">
        <v>987</v>
      </c>
      <c r="F362" s="4" t="s">
        <v>988</v>
      </c>
      <c r="G362" s="4" t="s">
        <v>18057</v>
      </c>
    </row>
    <row r="363" spans="1:7" x14ac:dyDescent="0.45">
      <c r="A363" s="4">
        <v>361</v>
      </c>
      <c r="B363" s="4">
        <v>131878</v>
      </c>
      <c r="C363" s="4" t="s">
        <v>989</v>
      </c>
      <c r="D363" s="6">
        <v>531878</v>
      </c>
      <c r="E363" s="4" t="s">
        <v>990</v>
      </c>
      <c r="F363" s="4" t="s">
        <v>991</v>
      </c>
      <c r="G363" s="4" t="s">
        <v>18058</v>
      </c>
    </row>
    <row r="364" spans="1:7" x14ac:dyDescent="0.45">
      <c r="A364" s="4">
        <v>362</v>
      </c>
      <c r="B364" s="4">
        <v>111153</v>
      </c>
      <c r="C364" s="4" t="s">
        <v>992</v>
      </c>
      <c r="D364" s="6">
        <v>511153</v>
      </c>
      <c r="E364" s="4" t="s">
        <v>993</v>
      </c>
      <c r="F364" s="4" t="s">
        <v>993</v>
      </c>
      <c r="G364" s="4" t="s">
        <v>18059</v>
      </c>
    </row>
    <row r="365" spans="1:7" x14ac:dyDescent="0.45">
      <c r="A365" s="4">
        <v>363</v>
      </c>
      <c r="B365" s="4">
        <v>118091</v>
      </c>
      <c r="C365" s="4" t="s">
        <v>994</v>
      </c>
      <c r="D365" s="6">
        <v>518091</v>
      </c>
      <c r="E365" s="4" t="s">
        <v>995</v>
      </c>
      <c r="F365" s="4" t="s">
        <v>996</v>
      </c>
      <c r="G365" s="4" t="s">
        <v>18060</v>
      </c>
    </row>
    <row r="366" spans="1:7" x14ac:dyDescent="0.45">
      <c r="A366" s="4">
        <v>364</v>
      </c>
      <c r="B366" s="4">
        <v>131223</v>
      </c>
      <c r="C366" s="4" t="s">
        <v>997</v>
      </c>
      <c r="D366" s="6">
        <v>531223</v>
      </c>
      <c r="E366" s="4" t="s">
        <v>998</v>
      </c>
      <c r="F366" s="4" t="s">
        <v>999</v>
      </c>
      <c r="G366" s="4" t="s">
        <v>18061</v>
      </c>
    </row>
    <row r="367" spans="1:7" x14ac:dyDescent="0.45">
      <c r="A367" s="4">
        <v>365</v>
      </c>
      <c r="B367" s="4">
        <v>243214</v>
      </c>
      <c r="C367" s="4" t="s">
        <v>1000</v>
      </c>
      <c r="D367" s="6"/>
      <c r="E367" s="4"/>
      <c r="F367" s="4"/>
      <c r="G367" s="4" t="s">
        <v>17778</v>
      </c>
    </row>
    <row r="368" spans="1:7" x14ac:dyDescent="0.45">
      <c r="A368" s="4">
        <v>366</v>
      </c>
      <c r="B368" s="4">
        <v>131673</v>
      </c>
      <c r="C368" s="4" t="s">
        <v>1001</v>
      </c>
      <c r="D368" s="6">
        <v>531673</v>
      </c>
      <c r="E368" s="4" t="s">
        <v>1002</v>
      </c>
      <c r="F368" s="4" t="s">
        <v>1003</v>
      </c>
      <c r="G368" s="4" t="s">
        <v>18062</v>
      </c>
    </row>
    <row r="369" spans="1:7" x14ac:dyDescent="0.45">
      <c r="A369" s="4">
        <v>367</v>
      </c>
      <c r="B369" s="4">
        <v>243215</v>
      </c>
      <c r="C369" s="4" t="s">
        <v>1004</v>
      </c>
      <c r="D369" s="6"/>
      <c r="E369" s="4"/>
      <c r="F369" s="4"/>
      <c r="G369" s="4" t="s">
        <v>17778</v>
      </c>
    </row>
    <row r="370" spans="1:7" x14ac:dyDescent="0.45">
      <c r="A370" s="4">
        <v>368</v>
      </c>
      <c r="B370" s="4">
        <v>243216</v>
      </c>
      <c r="C370" s="4" t="s">
        <v>1005</v>
      </c>
      <c r="D370" s="6"/>
      <c r="E370" s="4"/>
      <c r="F370" s="4"/>
      <c r="G370" s="4" t="s">
        <v>17778</v>
      </c>
    </row>
    <row r="371" spans="1:7" x14ac:dyDescent="0.45">
      <c r="A371" s="4">
        <v>369</v>
      </c>
      <c r="B371" s="4">
        <v>132870</v>
      </c>
      <c r="C371" s="4" t="s">
        <v>1006</v>
      </c>
      <c r="D371" s="6">
        <v>532870</v>
      </c>
      <c r="E371" s="4" t="s">
        <v>1007</v>
      </c>
      <c r="F371" s="4" t="s">
        <v>1008</v>
      </c>
      <c r="G371" s="4" t="s">
        <v>18063</v>
      </c>
    </row>
    <row r="372" spans="1:7" x14ac:dyDescent="0.45">
      <c r="A372" s="4">
        <v>370</v>
      </c>
      <c r="B372" s="4">
        <v>243217</v>
      </c>
      <c r="C372" s="4" t="s">
        <v>1009</v>
      </c>
      <c r="D372" s="6"/>
      <c r="E372" s="4"/>
      <c r="F372" s="4"/>
      <c r="G372" s="4" t="s">
        <v>17778</v>
      </c>
    </row>
    <row r="373" spans="1:7" x14ac:dyDescent="0.45">
      <c r="A373" s="4">
        <v>371</v>
      </c>
      <c r="B373" s="4">
        <v>131683</v>
      </c>
      <c r="C373" s="4" t="s">
        <v>1010</v>
      </c>
      <c r="D373" s="6">
        <v>531683</v>
      </c>
      <c r="E373" s="4" t="s">
        <v>1011</v>
      </c>
      <c r="F373" s="4" t="s">
        <v>1011</v>
      </c>
      <c r="G373" s="4" t="s">
        <v>18064</v>
      </c>
    </row>
    <row r="374" spans="1:7" x14ac:dyDescent="0.45">
      <c r="A374" s="4">
        <v>372</v>
      </c>
      <c r="B374" s="4">
        <v>243219</v>
      </c>
      <c r="C374" s="4" t="s">
        <v>1012</v>
      </c>
      <c r="D374" s="6"/>
      <c r="E374" s="4"/>
      <c r="F374" s="4"/>
      <c r="G374" s="4" t="s">
        <v>17778</v>
      </c>
    </row>
    <row r="375" spans="1:7" x14ac:dyDescent="0.45">
      <c r="A375" s="4">
        <v>373</v>
      </c>
      <c r="B375" s="4">
        <v>254845</v>
      </c>
      <c r="C375" s="4" t="s">
        <v>1013</v>
      </c>
      <c r="D375" s="6"/>
      <c r="E375" s="4"/>
      <c r="F375" s="4"/>
      <c r="G375" s="4" t="s">
        <v>17778</v>
      </c>
    </row>
    <row r="376" spans="1:7" x14ac:dyDescent="0.45">
      <c r="A376" s="4">
        <v>374</v>
      </c>
      <c r="B376" s="4">
        <v>131519</v>
      </c>
      <c r="C376" s="4" t="s">
        <v>1014</v>
      </c>
      <c r="D376" s="6">
        <v>531519</v>
      </c>
      <c r="E376" s="4" t="s">
        <v>1015</v>
      </c>
      <c r="F376" s="4" t="s">
        <v>1016</v>
      </c>
      <c r="G376" s="4" t="s">
        <v>18065</v>
      </c>
    </row>
    <row r="377" spans="1:7" x14ac:dyDescent="0.45">
      <c r="A377" s="4">
        <v>375</v>
      </c>
      <c r="B377" s="4">
        <v>130799</v>
      </c>
      <c r="C377" s="4" t="s">
        <v>1017</v>
      </c>
      <c r="D377" s="6">
        <v>530799</v>
      </c>
      <c r="E377" s="4" t="s">
        <v>1018</v>
      </c>
      <c r="F377" s="4" t="s">
        <v>1019</v>
      </c>
      <c r="G377" s="4" t="s">
        <v>18066</v>
      </c>
    </row>
    <row r="378" spans="1:7" x14ac:dyDescent="0.45">
      <c r="A378" s="4">
        <v>376</v>
      </c>
      <c r="B378" s="4">
        <v>243220</v>
      </c>
      <c r="C378" s="4" t="s">
        <v>1020</v>
      </c>
      <c r="D378" s="6"/>
      <c r="E378" s="4"/>
      <c r="F378" s="4"/>
      <c r="G378" s="4" t="s">
        <v>17778</v>
      </c>
    </row>
    <row r="379" spans="1:7" x14ac:dyDescent="0.45">
      <c r="A379" s="4">
        <v>377</v>
      </c>
      <c r="B379" s="4">
        <v>131406</v>
      </c>
      <c r="C379" s="4" t="s">
        <v>1021</v>
      </c>
      <c r="D379" s="6">
        <v>531406</v>
      </c>
      <c r="E379" s="4" t="s">
        <v>1022</v>
      </c>
      <c r="F379" s="4" t="s">
        <v>1023</v>
      </c>
      <c r="G379" s="4" t="s">
        <v>18067</v>
      </c>
    </row>
    <row r="380" spans="1:7" x14ac:dyDescent="0.45">
      <c r="A380" s="4">
        <v>378</v>
      </c>
      <c r="B380" s="4">
        <v>123007</v>
      </c>
      <c r="C380" s="4" t="s">
        <v>1024</v>
      </c>
      <c r="D380" s="6">
        <v>523007</v>
      </c>
      <c r="E380" s="4" t="s">
        <v>1025</v>
      </c>
      <c r="F380" s="4" t="s">
        <v>1026</v>
      </c>
      <c r="G380" s="4" t="s">
        <v>18068</v>
      </c>
    </row>
    <row r="381" spans="1:7" x14ac:dyDescent="0.45">
      <c r="A381" s="4">
        <v>379</v>
      </c>
      <c r="B381" s="4">
        <v>107828</v>
      </c>
      <c r="C381" s="4" t="s">
        <v>1027</v>
      </c>
      <c r="D381" s="6">
        <v>507828</v>
      </c>
      <c r="E381" s="4" t="s">
        <v>1028</v>
      </c>
      <c r="F381" s="4" t="s">
        <v>1029</v>
      </c>
      <c r="G381" s="4" t="s">
        <v>18069</v>
      </c>
    </row>
    <row r="382" spans="1:7" x14ac:dyDescent="0.45">
      <c r="A382" s="4">
        <v>380</v>
      </c>
      <c r="B382" s="4">
        <v>100013</v>
      </c>
      <c r="C382" s="4" t="s">
        <v>1030</v>
      </c>
      <c r="D382" s="6">
        <v>500013</v>
      </c>
      <c r="E382" s="4" t="s">
        <v>1031</v>
      </c>
      <c r="F382" s="4" t="s">
        <v>1032</v>
      </c>
      <c r="G382" s="4" t="s">
        <v>18070</v>
      </c>
    </row>
    <row r="383" spans="1:7" x14ac:dyDescent="0.45">
      <c r="A383" s="4">
        <v>381</v>
      </c>
      <c r="B383" s="4">
        <v>112091</v>
      </c>
      <c r="C383" s="4" t="s">
        <v>1033</v>
      </c>
      <c r="D383" s="6">
        <v>512091</v>
      </c>
      <c r="E383" s="4" t="s">
        <v>1034</v>
      </c>
      <c r="F383" s="4" t="s">
        <v>1035</v>
      </c>
      <c r="G383" s="4" t="s">
        <v>18071</v>
      </c>
    </row>
    <row r="384" spans="1:7" x14ac:dyDescent="0.45">
      <c r="A384" s="4">
        <v>382</v>
      </c>
      <c r="B384" s="4">
        <v>238268</v>
      </c>
      <c r="C384" s="4" t="s">
        <v>1036</v>
      </c>
      <c r="D384" s="6">
        <v>534707</v>
      </c>
      <c r="E384" s="4" t="s">
        <v>1037</v>
      </c>
      <c r="F384" s="4" t="s">
        <v>23544</v>
      </c>
      <c r="G384" s="4" t="s">
        <v>23615</v>
      </c>
    </row>
    <row r="385" spans="1:7" x14ac:dyDescent="0.45">
      <c r="A385" s="4">
        <v>383</v>
      </c>
      <c r="B385" s="4">
        <v>243222</v>
      </c>
      <c r="C385" s="4" t="s">
        <v>1038</v>
      </c>
      <c r="D385" s="6"/>
      <c r="E385" s="4"/>
      <c r="F385" s="4"/>
      <c r="G385" s="4" t="s">
        <v>17778</v>
      </c>
    </row>
    <row r="386" spans="1:7" x14ac:dyDescent="0.45">
      <c r="A386" s="4">
        <v>384</v>
      </c>
      <c r="B386" s="4">
        <v>126715</v>
      </c>
      <c r="C386" s="4" t="s">
        <v>1039</v>
      </c>
      <c r="D386" s="6">
        <v>526715</v>
      </c>
      <c r="E386" s="4" t="s">
        <v>1040</v>
      </c>
      <c r="F386" s="4" t="s">
        <v>23545</v>
      </c>
      <c r="G386" s="4" t="s">
        <v>23616</v>
      </c>
    </row>
    <row r="387" spans="1:7" x14ac:dyDescent="0.45">
      <c r="A387" s="4">
        <v>385</v>
      </c>
      <c r="B387" s="4">
        <v>101270</v>
      </c>
      <c r="C387" s="4" t="s">
        <v>1041</v>
      </c>
      <c r="D387" s="6">
        <v>501270</v>
      </c>
      <c r="E387" s="4" t="s">
        <v>1042</v>
      </c>
      <c r="F387" s="4" t="s">
        <v>1043</v>
      </c>
      <c r="G387" s="4" t="s">
        <v>18072</v>
      </c>
    </row>
    <row r="388" spans="1:7" x14ac:dyDescent="0.45">
      <c r="A388" s="4">
        <v>386</v>
      </c>
      <c r="B388" s="4">
        <v>280131</v>
      </c>
      <c r="C388" s="4" t="s">
        <v>1044</v>
      </c>
      <c r="D388" s="6">
        <v>539697</v>
      </c>
      <c r="E388" s="4" t="s">
        <v>1045</v>
      </c>
      <c r="F388" s="4" t="s">
        <v>1045</v>
      </c>
      <c r="G388" s="4" t="s">
        <v>18073</v>
      </c>
    </row>
    <row r="389" spans="1:7" x14ac:dyDescent="0.45">
      <c r="A389" s="4">
        <v>387</v>
      </c>
      <c r="B389" s="4">
        <v>270054</v>
      </c>
      <c r="C389" s="4" t="s">
        <v>1046</v>
      </c>
      <c r="D389" s="6">
        <v>538833</v>
      </c>
      <c r="E389" s="4" t="s">
        <v>1047</v>
      </c>
      <c r="F389" s="4" t="s">
        <v>1047</v>
      </c>
      <c r="G389" s="4" t="s">
        <v>18074</v>
      </c>
    </row>
    <row r="390" spans="1:7" x14ac:dyDescent="0.45">
      <c r="A390" s="4">
        <v>388</v>
      </c>
      <c r="B390" s="4">
        <v>106260</v>
      </c>
      <c r="C390" s="4" t="s">
        <v>1048</v>
      </c>
      <c r="D390" s="6">
        <v>506260</v>
      </c>
      <c r="E390" s="4" t="s">
        <v>1049</v>
      </c>
      <c r="F390" s="4" t="s">
        <v>1050</v>
      </c>
      <c r="G390" s="4" t="s">
        <v>18075</v>
      </c>
    </row>
    <row r="391" spans="1:7" x14ac:dyDescent="0.45">
      <c r="A391" s="4">
        <v>389</v>
      </c>
      <c r="B391" s="4">
        <v>112355</v>
      </c>
      <c r="C391" s="4" t="s">
        <v>1051</v>
      </c>
      <c r="D391" s="6">
        <v>512355</v>
      </c>
      <c r="E391" s="4" t="s">
        <v>1052</v>
      </c>
      <c r="F391" s="4" t="s">
        <v>1053</v>
      </c>
      <c r="G391" s="4" t="s">
        <v>18076</v>
      </c>
    </row>
    <row r="392" spans="1:7" x14ac:dyDescent="0.45">
      <c r="A392" s="4">
        <v>390</v>
      </c>
      <c r="B392" s="4">
        <v>207744</v>
      </c>
      <c r="C392" s="4" t="s">
        <v>1054</v>
      </c>
      <c r="D392" s="6"/>
      <c r="E392" s="4"/>
      <c r="F392" s="4"/>
      <c r="G392" s="4" t="s">
        <v>17778</v>
      </c>
    </row>
    <row r="393" spans="1:7" x14ac:dyDescent="0.45">
      <c r="A393" s="4">
        <v>391</v>
      </c>
      <c r="B393" s="4">
        <v>106087</v>
      </c>
      <c r="C393" s="4" t="s">
        <v>1055</v>
      </c>
      <c r="D393" s="6">
        <v>506087</v>
      </c>
      <c r="E393" s="4" t="s">
        <v>1056</v>
      </c>
      <c r="F393" s="4" t="s">
        <v>1057</v>
      </c>
      <c r="G393" s="4" t="s">
        <v>18077</v>
      </c>
    </row>
    <row r="394" spans="1:7" x14ac:dyDescent="0.45">
      <c r="A394" s="4">
        <v>392</v>
      </c>
      <c r="B394" s="4">
        <v>207745</v>
      </c>
      <c r="C394" s="4" t="s">
        <v>1058</v>
      </c>
      <c r="D394" s="6"/>
      <c r="E394" s="4"/>
      <c r="F394" s="4"/>
      <c r="G394" s="4" t="s">
        <v>17778</v>
      </c>
    </row>
    <row r="395" spans="1:7" x14ac:dyDescent="0.45">
      <c r="A395" s="4">
        <v>393</v>
      </c>
      <c r="B395" s="4">
        <v>243324</v>
      </c>
      <c r="C395" s="4" t="s">
        <v>1059</v>
      </c>
      <c r="D395" s="6"/>
      <c r="E395" s="4"/>
      <c r="F395" s="4"/>
      <c r="G395" s="4" t="s">
        <v>17778</v>
      </c>
    </row>
    <row r="396" spans="1:7" x14ac:dyDescent="0.45">
      <c r="A396" s="4">
        <v>394</v>
      </c>
      <c r="B396" s="4">
        <v>132259</v>
      </c>
      <c r="C396" s="4" t="s">
        <v>62</v>
      </c>
      <c r="D396" s="6">
        <v>532259</v>
      </c>
      <c r="E396" s="4" t="s">
        <v>1060</v>
      </c>
      <c r="F396" s="4" t="s">
        <v>1061</v>
      </c>
      <c r="G396" s="4" t="s">
        <v>18078</v>
      </c>
    </row>
    <row r="397" spans="1:7" x14ac:dyDescent="0.45">
      <c r="A397" s="4">
        <v>395</v>
      </c>
      <c r="B397" s="4">
        <v>123694</v>
      </c>
      <c r="C397" s="4" t="s">
        <v>1062</v>
      </c>
      <c r="D397" s="6">
        <v>523694</v>
      </c>
      <c r="E397" s="4" t="s">
        <v>1063</v>
      </c>
      <c r="F397" s="4" t="s">
        <v>1064</v>
      </c>
      <c r="G397" s="4" t="s">
        <v>18079</v>
      </c>
    </row>
    <row r="398" spans="1:7" x14ac:dyDescent="0.45">
      <c r="A398" s="4">
        <v>396</v>
      </c>
      <c r="B398" s="4">
        <v>108134</v>
      </c>
      <c r="C398" s="4" t="s">
        <v>1065</v>
      </c>
      <c r="D398" s="6">
        <v>508134</v>
      </c>
      <c r="E398" s="4" t="s">
        <v>1066</v>
      </c>
      <c r="F398" s="4" t="s">
        <v>23546</v>
      </c>
      <c r="G398" s="4" t="s">
        <v>23617</v>
      </c>
    </row>
    <row r="399" spans="1:7" x14ac:dyDescent="0.45">
      <c r="A399" s="4">
        <v>397</v>
      </c>
      <c r="B399" s="4">
        <v>212513</v>
      </c>
      <c r="C399" s="4" t="s">
        <v>1067</v>
      </c>
      <c r="D399" s="6"/>
      <c r="E399" s="4"/>
      <c r="F399" s="4"/>
      <c r="G399" s="4" t="s">
        <v>17778</v>
      </c>
    </row>
    <row r="400" spans="1:7" x14ac:dyDescent="0.45">
      <c r="A400" s="4">
        <v>398</v>
      </c>
      <c r="B400" s="4">
        <v>131615</v>
      </c>
      <c r="C400" s="4" t="s">
        <v>1068</v>
      </c>
      <c r="D400" s="6">
        <v>531615</v>
      </c>
      <c r="E400" s="4" t="s">
        <v>1069</v>
      </c>
      <c r="F400" s="4" t="s">
        <v>1070</v>
      </c>
      <c r="G400" s="4" t="s">
        <v>18080</v>
      </c>
    </row>
    <row r="401" spans="1:7" x14ac:dyDescent="0.45">
      <c r="A401" s="4">
        <v>399</v>
      </c>
      <c r="B401" s="4">
        <v>243229</v>
      </c>
      <c r="C401" s="4" t="s">
        <v>1071</v>
      </c>
      <c r="D401" s="6"/>
      <c r="E401" s="4"/>
      <c r="F401" s="4"/>
      <c r="G401" s="4" t="s">
        <v>17778</v>
      </c>
    </row>
    <row r="402" spans="1:7" x14ac:dyDescent="0.45">
      <c r="A402" s="4">
        <v>400</v>
      </c>
      <c r="B402" s="4">
        <v>254296</v>
      </c>
      <c r="C402" s="4" t="s">
        <v>1072</v>
      </c>
      <c r="D402" s="6"/>
      <c r="E402" s="4"/>
      <c r="F402" s="4"/>
      <c r="G402" s="4" t="s">
        <v>17778</v>
      </c>
    </row>
    <row r="403" spans="1:7" x14ac:dyDescent="0.45">
      <c r="A403" s="4">
        <v>401</v>
      </c>
      <c r="B403" s="4">
        <v>285359</v>
      </c>
      <c r="C403" s="4" t="s">
        <v>1073</v>
      </c>
      <c r="D403" s="6">
        <v>540692</v>
      </c>
      <c r="E403" s="4" t="s">
        <v>1074</v>
      </c>
      <c r="F403" s="4" t="s">
        <v>1074</v>
      </c>
      <c r="G403" s="4" t="s">
        <v>18081</v>
      </c>
    </row>
    <row r="404" spans="1:7" x14ac:dyDescent="0.45">
      <c r="A404" s="4">
        <v>402</v>
      </c>
      <c r="B404" s="4">
        <v>243230</v>
      </c>
      <c r="C404" s="4" t="s">
        <v>1075</v>
      </c>
      <c r="D404" s="6"/>
      <c r="E404" s="4"/>
      <c r="F404" s="4"/>
      <c r="G404" s="4" t="s">
        <v>17778</v>
      </c>
    </row>
    <row r="405" spans="1:7" x14ac:dyDescent="0.45">
      <c r="A405" s="4">
        <v>403</v>
      </c>
      <c r="B405" s="4">
        <v>126155</v>
      </c>
      <c r="C405" s="4" t="s">
        <v>1076</v>
      </c>
      <c r="D405" s="6">
        <v>526155</v>
      </c>
      <c r="E405" s="4" t="s">
        <v>1077</v>
      </c>
      <c r="F405" s="4" t="s">
        <v>1078</v>
      </c>
      <c r="G405" s="4" t="s">
        <v>18082</v>
      </c>
    </row>
    <row r="406" spans="1:7" x14ac:dyDescent="0.45">
      <c r="A406" s="4">
        <v>404</v>
      </c>
      <c r="B406" s="4">
        <v>106166</v>
      </c>
      <c r="C406" s="4" t="s">
        <v>1079</v>
      </c>
      <c r="D406" s="6">
        <v>506166</v>
      </c>
      <c r="E406" s="4" t="s">
        <v>1080</v>
      </c>
      <c r="F406" s="4" t="s">
        <v>1080</v>
      </c>
      <c r="G406" s="4" t="s">
        <v>18083</v>
      </c>
    </row>
    <row r="407" spans="1:7" x14ac:dyDescent="0.45">
      <c r="A407" s="4">
        <v>405</v>
      </c>
      <c r="B407" s="4">
        <v>190059</v>
      </c>
      <c r="C407" s="4" t="s">
        <v>1081</v>
      </c>
      <c r="D407" s="6">
        <v>533758</v>
      </c>
      <c r="E407" s="4" t="s">
        <v>1082</v>
      </c>
      <c r="F407" s="4" t="s">
        <v>1083</v>
      </c>
      <c r="G407" s="4" t="s">
        <v>18084</v>
      </c>
    </row>
    <row r="408" spans="1:7" x14ac:dyDescent="0.45">
      <c r="A408" s="4">
        <v>406</v>
      </c>
      <c r="B408" s="4">
        <v>117096</v>
      </c>
      <c r="C408" s="4" t="s">
        <v>1084</v>
      </c>
      <c r="D408" s="6">
        <v>517096</v>
      </c>
      <c r="E408" s="4" t="s">
        <v>1085</v>
      </c>
      <c r="F408" s="4" t="s">
        <v>1086</v>
      </c>
      <c r="G408" s="4" t="s">
        <v>18085</v>
      </c>
    </row>
    <row r="409" spans="1:7" x14ac:dyDescent="0.45">
      <c r="A409" s="4">
        <v>407</v>
      </c>
      <c r="B409" s="4">
        <v>111064</v>
      </c>
      <c r="C409" s="4" t="s">
        <v>1087</v>
      </c>
      <c r="D409" s="6">
        <v>511064</v>
      </c>
      <c r="E409" s="4" t="s">
        <v>1088</v>
      </c>
      <c r="F409" s="4" t="s">
        <v>1088</v>
      </c>
      <c r="G409" s="4" t="s">
        <v>18086</v>
      </c>
    </row>
    <row r="410" spans="1:7" x14ac:dyDescent="0.45">
      <c r="A410" s="4">
        <v>408</v>
      </c>
      <c r="B410" s="4">
        <v>123537</v>
      </c>
      <c r="C410" s="4" t="s">
        <v>1089</v>
      </c>
      <c r="D410" s="6">
        <v>523537</v>
      </c>
      <c r="E410" s="4" t="s">
        <v>1090</v>
      </c>
      <c r="F410" s="4" t="s">
        <v>1091</v>
      </c>
      <c r="G410" s="4" t="s">
        <v>18087</v>
      </c>
    </row>
    <row r="411" spans="1:7" x14ac:dyDescent="0.45">
      <c r="A411" s="4">
        <v>409</v>
      </c>
      <c r="B411" s="4">
        <v>254298</v>
      </c>
      <c r="C411" s="4" t="s">
        <v>1092</v>
      </c>
      <c r="D411" s="6"/>
      <c r="E411" s="4"/>
      <c r="F411" s="4"/>
      <c r="G411" s="4" t="s">
        <v>17778</v>
      </c>
    </row>
    <row r="412" spans="1:7" x14ac:dyDescent="0.45">
      <c r="A412" s="4">
        <v>410</v>
      </c>
      <c r="B412" s="4">
        <v>112437</v>
      </c>
      <c r="C412" s="4" t="s">
        <v>1093</v>
      </c>
      <c r="D412" s="6">
        <v>512437</v>
      </c>
      <c r="E412" s="4" t="s">
        <v>1094</v>
      </c>
      <c r="F412" s="4" t="s">
        <v>1095</v>
      </c>
      <c r="G412" s="4" t="s">
        <v>18088</v>
      </c>
    </row>
    <row r="413" spans="1:7" x14ac:dyDescent="0.45">
      <c r="A413" s="4">
        <v>411</v>
      </c>
      <c r="B413" s="4">
        <v>108869</v>
      </c>
      <c r="C413" s="4" t="s">
        <v>1096</v>
      </c>
      <c r="D413" s="6">
        <v>508869</v>
      </c>
      <c r="E413" s="4" t="s">
        <v>1097</v>
      </c>
      <c r="F413" s="4" t="s">
        <v>1098</v>
      </c>
      <c r="G413" s="4" t="s">
        <v>18089</v>
      </c>
    </row>
    <row r="414" spans="1:7" x14ac:dyDescent="0.45">
      <c r="A414" s="4">
        <v>412</v>
      </c>
      <c r="B414" s="4">
        <v>243236</v>
      </c>
      <c r="C414" s="4" t="s">
        <v>1099</v>
      </c>
      <c r="D414" s="6"/>
      <c r="E414" s="4"/>
      <c r="F414" s="4"/>
      <c r="G414" s="4" t="s">
        <v>17778</v>
      </c>
    </row>
    <row r="415" spans="1:7" x14ac:dyDescent="0.45">
      <c r="A415" s="4">
        <v>413</v>
      </c>
      <c r="B415" s="4">
        <v>226350</v>
      </c>
      <c r="C415" s="4" t="s">
        <v>1100</v>
      </c>
      <c r="D415" s="6"/>
      <c r="E415" s="4"/>
      <c r="F415" s="4"/>
      <c r="G415" s="4" t="s">
        <v>17778</v>
      </c>
    </row>
    <row r="416" spans="1:7" x14ac:dyDescent="0.45">
      <c r="A416" s="4">
        <v>414</v>
      </c>
      <c r="B416" s="4">
        <v>100877</v>
      </c>
      <c r="C416" s="4" t="s">
        <v>1101</v>
      </c>
      <c r="D416" s="6">
        <v>500877</v>
      </c>
      <c r="E416" s="4" t="s">
        <v>1102</v>
      </c>
      <c r="F416" s="4" t="s">
        <v>1103</v>
      </c>
      <c r="G416" s="4" t="s">
        <v>18090</v>
      </c>
    </row>
    <row r="417" spans="1:7" x14ac:dyDescent="0.45">
      <c r="A417" s="4">
        <v>415</v>
      </c>
      <c r="B417" s="4">
        <v>279439</v>
      </c>
      <c r="C417" s="4" t="s">
        <v>1104</v>
      </c>
      <c r="D417" s="6">
        <v>539545</v>
      </c>
      <c r="E417" s="4" t="s">
        <v>1105</v>
      </c>
      <c r="F417" s="4" t="s">
        <v>1105</v>
      </c>
      <c r="G417" s="4" t="s">
        <v>18091</v>
      </c>
    </row>
    <row r="418" spans="1:7" x14ac:dyDescent="0.45">
      <c r="A418" s="4">
        <v>416</v>
      </c>
      <c r="B418" s="4">
        <v>100014</v>
      </c>
      <c r="C418" s="4" t="s">
        <v>1106</v>
      </c>
      <c r="D418" s="6">
        <v>500014</v>
      </c>
      <c r="E418" s="4" t="s">
        <v>1107</v>
      </c>
      <c r="F418" s="4" t="s">
        <v>1108</v>
      </c>
      <c r="G418" s="4" t="s">
        <v>18092</v>
      </c>
    </row>
    <row r="419" spans="1:7" x14ac:dyDescent="0.45">
      <c r="A419" s="4">
        <v>417</v>
      </c>
      <c r="B419" s="4">
        <v>126517</v>
      </c>
      <c r="C419" s="4" t="s">
        <v>1109</v>
      </c>
      <c r="D419" s="6">
        <v>526517</v>
      </c>
      <c r="E419" s="4" t="s">
        <v>1110</v>
      </c>
      <c r="F419" s="4" t="s">
        <v>1111</v>
      </c>
      <c r="G419" s="4" t="s">
        <v>18093</v>
      </c>
    </row>
    <row r="420" spans="1:7" x14ac:dyDescent="0.45">
      <c r="A420" s="4">
        <v>418</v>
      </c>
      <c r="B420" s="4">
        <v>243239</v>
      </c>
      <c r="C420" s="4" t="s">
        <v>1112</v>
      </c>
      <c r="D420" s="6">
        <v>538653</v>
      </c>
      <c r="E420" s="4" t="s">
        <v>1113</v>
      </c>
      <c r="F420" s="4" t="s">
        <v>1113</v>
      </c>
      <c r="G420" s="4" t="s">
        <v>18094</v>
      </c>
    </row>
    <row r="421" spans="1:7" x14ac:dyDescent="0.45">
      <c r="A421" s="4">
        <v>419</v>
      </c>
      <c r="B421" s="4">
        <v>105845</v>
      </c>
      <c r="C421" s="4" t="s">
        <v>1114</v>
      </c>
      <c r="D421" s="6">
        <v>505845</v>
      </c>
      <c r="E421" s="4" t="s">
        <v>1115</v>
      </c>
      <c r="F421" s="4" t="s">
        <v>1116</v>
      </c>
      <c r="G421" s="4" t="s">
        <v>18095</v>
      </c>
    </row>
    <row r="422" spans="1:7" x14ac:dyDescent="0.45">
      <c r="A422" s="4">
        <v>420</v>
      </c>
      <c r="B422" s="4">
        <v>106979</v>
      </c>
      <c r="C422" s="4" t="s">
        <v>1117</v>
      </c>
      <c r="D422" s="6">
        <v>506979</v>
      </c>
      <c r="E422" s="4" t="s">
        <v>1118</v>
      </c>
      <c r="F422" s="4" t="s">
        <v>1119</v>
      </c>
      <c r="G422" s="4" t="s">
        <v>18096</v>
      </c>
    </row>
    <row r="423" spans="1:7" x14ac:dyDescent="0.45">
      <c r="A423" s="4">
        <v>421</v>
      </c>
      <c r="B423" s="4">
        <v>132475</v>
      </c>
      <c r="C423" s="4" t="s">
        <v>1120</v>
      </c>
      <c r="D423" s="6">
        <v>532475</v>
      </c>
      <c r="E423" s="4" t="s">
        <v>1121</v>
      </c>
      <c r="F423" s="4" t="s">
        <v>1122</v>
      </c>
      <c r="G423" s="4" t="s">
        <v>18097</v>
      </c>
    </row>
    <row r="424" spans="1:7" x14ac:dyDescent="0.45">
      <c r="A424" s="4">
        <v>422</v>
      </c>
      <c r="B424" s="4">
        <v>279081</v>
      </c>
      <c r="C424" s="4" t="s">
        <v>1123</v>
      </c>
      <c r="D424" s="6">
        <v>539469</v>
      </c>
      <c r="E424" s="4" t="s">
        <v>1124</v>
      </c>
      <c r="F424" s="4" t="s">
        <v>1124</v>
      </c>
      <c r="G424" s="4" t="s">
        <v>18098</v>
      </c>
    </row>
    <row r="425" spans="1:7" x14ac:dyDescent="0.45">
      <c r="A425" s="4">
        <v>423</v>
      </c>
      <c r="B425" s="4">
        <v>207756</v>
      </c>
      <c r="C425" s="4" t="s">
        <v>1125</v>
      </c>
      <c r="D425" s="6">
        <v>533159</v>
      </c>
      <c r="E425" s="4" t="s">
        <v>1126</v>
      </c>
      <c r="F425" s="4" t="s">
        <v>1127</v>
      </c>
      <c r="G425" s="4" t="s">
        <v>18099</v>
      </c>
    </row>
    <row r="426" spans="1:7" x14ac:dyDescent="0.45">
      <c r="A426" s="4">
        <v>424</v>
      </c>
      <c r="B426" s="4">
        <v>131364</v>
      </c>
      <c r="C426" s="4" t="s">
        <v>1128</v>
      </c>
      <c r="D426" s="6">
        <v>531364</v>
      </c>
      <c r="E426" s="4" t="s">
        <v>1129</v>
      </c>
      <c r="F426" s="4" t="s">
        <v>1129</v>
      </c>
      <c r="G426" s="4" t="s">
        <v>18100</v>
      </c>
    </row>
    <row r="427" spans="1:7" x14ac:dyDescent="0.45">
      <c r="A427" s="4">
        <v>425</v>
      </c>
      <c r="B427" s="4">
        <v>243241</v>
      </c>
      <c r="C427" s="4" t="s">
        <v>1130</v>
      </c>
      <c r="D427" s="6"/>
      <c r="E427" s="4"/>
      <c r="F427" s="4"/>
      <c r="G427" s="4" t="s">
        <v>17778</v>
      </c>
    </row>
    <row r="428" spans="1:7" x14ac:dyDescent="0.45">
      <c r="A428" s="4">
        <v>426</v>
      </c>
      <c r="B428" s="4">
        <v>278546</v>
      </c>
      <c r="C428" s="4" t="s">
        <v>1131</v>
      </c>
      <c r="D428" s="6">
        <v>539403</v>
      </c>
      <c r="E428" s="4" t="s">
        <v>1132</v>
      </c>
      <c r="F428" s="4" t="s">
        <v>1132</v>
      </c>
      <c r="G428" s="4" t="s">
        <v>18101</v>
      </c>
    </row>
    <row r="429" spans="1:7" x14ac:dyDescent="0.45">
      <c r="A429" s="4">
        <v>427</v>
      </c>
      <c r="B429" s="4">
        <v>132068</v>
      </c>
      <c r="C429" s="4" t="s">
        <v>1133</v>
      </c>
      <c r="D429" s="6">
        <v>532068</v>
      </c>
      <c r="E429" s="4" t="s">
        <v>1134</v>
      </c>
      <c r="F429" s="4" t="s">
        <v>1135</v>
      </c>
      <c r="G429" s="4" t="s">
        <v>18102</v>
      </c>
    </row>
    <row r="430" spans="1:7" x14ac:dyDescent="0.45">
      <c r="A430" s="4">
        <v>428</v>
      </c>
      <c r="B430" s="4">
        <v>200028</v>
      </c>
      <c r="C430" s="4" t="s">
        <v>1136</v>
      </c>
      <c r="D430" s="6"/>
      <c r="E430" s="4" t="s">
        <v>1137</v>
      </c>
      <c r="F430" s="4"/>
      <c r="G430" s="4" t="s">
        <v>17778</v>
      </c>
    </row>
    <row r="431" spans="1:7" x14ac:dyDescent="0.45">
      <c r="A431" s="4">
        <v>429</v>
      </c>
      <c r="B431" s="4">
        <v>112344</v>
      </c>
      <c r="C431" s="4" t="s">
        <v>1138</v>
      </c>
      <c r="D431" s="6">
        <v>512344</v>
      </c>
      <c r="E431" s="4" t="s">
        <v>1139</v>
      </c>
      <c r="F431" s="4" t="s">
        <v>1140</v>
      </c>
      <c r="G431" s="4" t="s">
        <v>18103</v>
      </c>
    </row>
    <row r="432" spans="1:7" x14ac:dyDescent="0.45">
      <c r="A432" s="4">
        <v>430</v>
      </c>
      <c r="B432" s="4">
        <v>243245</v>
      </c>
      <c r="C432" s="4" t="s">
        <v>1141</v>
      </c>
      <c r="D432" s="6">
        <v>540135</v>
      </c>
      <c r="E432" s="4" t="s">
        <v>1142</v>
      </c>
      <c r="F432" s="4" t="s">
        <v>1142</v>
      </c>
      <c r="G432" s="4" t="s">
        <v>18104</v>
      </c>
    </row>
    <row r="433" spans="1:7" x14ac:dyDescent="0.45">
      <c r="A433" s="4">
        <v>431</v>
      </c>
      <c r="B433" s="4">
        <v>120121</v>
      </c>
      <c r="C433" s="4" t="s">
        <v>1143</v>
      </c>
      <c r="D433" s="6">
        <v>520121</v>
      </c>
      <c r="E433" s="4" t="s">
        <v>1144</v>
      </c>
      <c r="F433" s="4" t="s">
        <v>1145</v>
      </c>
      <c r="G433" s="4" t="s">
        <v>18105</v>
      </c>
    </row>
    <row r="434" spans="1:7" x14ac:dyDescent="0.45">
      <c r="A434" s="4">
        <v>432</v>
      </c>
      <c r="B434" s="4">
        <v>130565</v>
      </c>
      <c r="C434" s="4" t="s">
        <v>1146</v>
      </c>
      <c r="D434" s="6">
        <v>530565</v>
      </c>
      <c r="E434" s="4" t="s">
        <v>1147</v>
      </c>
      <c r="F434" s="4" t="s">
        <v>1148</v>
      </c>
      <c r="G434" s="4" t="s">
        <v>18106</v>
      </c>
    </row>
    <row r="435" spans="1:7" x14ac:dyDescent="0.45">
      <c r="A435" s="4">
        <v>433</v>
      </c>
      <c r="B435" s="4">
        <v>200099</v>
      </c>
      <c r="C435" s="4" t="s">
        <v>1149</v>
      </c>
      <c r="D435" s="6">
        <v>532994</v>
      </c>
      <c r="E435" s="4" t="s">
        <v>1150</v>
      </c>
      <c r="F435" s="4" t="s">
        <v>1151</v>
      </c>
      <c r="G435" s="4" t="s">
        <v>18107</v>
      </c>
    </row>
    <row r="436" spans="1:7" x14ac:dyDescent="0.45">
      <c r="A436" s="4">
        <v>434</v>
      </c>
      <c r="B436" s="4">
        <v>132212</v>
      </c>
      <c r="C436" s="4" t="s">
        <v>1152</v>
      </c>
      <c r="D436" s="6">
        <v>532212</v>
      </c>
      <c r="E436" s="4" t="s">
        <v>1153</v>
      </c>
      <c r="F436" s="4" t="s">
        <v>1154</v>
      </c>
      <c r="G436" s="4" t="s">
        <v>18108</v>
      </c>
    </row>
    <row r="437" spans="1:7" x14ac:dyDescent="0.45">
      <c r="A437" s="4">
        <v>435</v>
      </c>
      <c r="B437" s="4">
        <v>124640</v>
      </c>
      <c r="C437" s="4" t="s">
        <v>1155</v>
      </c>
      <c r="D437" s="6">
        <v>524640</v>
      </c>
      <c r="E437" s="4" t="s">
        <v>1156</v>
      </c>
      <c r="F437" s="4" t="s">
        <v>1157</v>
      </c>
      <c r="G437" s="4" t="s">
        <v>18109</v>
      </c>
    </row>
    <row r="438" spans="1:7" x14ac:dyDescent="0.45">
      <c r="A438" s="4">
        <v>436</v>
      </c>
      <c r="B438" s="4">
        <v>106041</v>
      </c>
      <c r="C438" s="4" t="s">
        <v>1158</v>
      </c>
      <c r="D438" s="6">
        <v>506041</v>
      </c>
      <c r="E438" s="4" t="s">
        <v>1159</v>
      </c>
      <c r="F438" s="4" t="s">
        <v>1160</v>
      </c>
      <c r="G438" s="4" t="s">
        <v>18110</v>
      </c>
    </row>
    <row r="439" spans="1:7" x14ac:dyDescent="0.45">
      <c r="A439" s="4">
        <v>437</v>
      </c>
      <c r="B439" s="4">
        <v>267818</v>
      </c>
      <c r="C439" s="4" t="s">
        <v>1161</v>
      </c>
      <c r="D439" s="6"/>
      <c r="E439" s="4"/>
      <c r="F439" s="4"/>
      <c r="G439" s="4" t="s">
        <v>17778</v>
      </c>
    </row>
    <row r="440" spans="1:7" x14ac:dyDescent="0.45">
      <c r="A440" s="4">
        <v>438</v>
      </c>
      <c r="B440" s="4">
        <v>111038</v>
      </c>
      <c r="C440" s="4" t="s">
        <v>1162</v>
      </c>
      <c r="D440" s="6">
        <v>511038</v>
      </c>
      <c r="E440" s="4" t="s">
        <v>1163</v>
      </c>
      <c r="F440" s="4" t="s">
        <v>1164</v>
      </c>
      <c r="G440" s="4" t="s">
        <v>18111</v>
      </c>
    </row>
    <row r="441" spans="1:7" x14ac:dyDescent="0.45">
      <c r="A441" s="4">
        <v>439</v>
      </c>
      <c r="B441" s="4">
        <v>200143</v>
      </c>
      <c r="C441" s="4" t="s">
        <v>1165</v>
      </c>
      <c r="D441" s="6">
        <v>532914</v>
      </c>
      <c r="E441" s="4" t="s">
        <v>1166</v>
      </c>
      <c r="F441" s="4" t="s">
        <v>1167</v>
      </c>
      <c r="G441" s="4" t="s">
        <v>18112</v>
      </c>
    </row>
    <row r="442" spans="1:7" x14ac:dyDescent="0.45">
      <c r="A442" s="4">
        <v>440</v>
      </c>
      <c r="B442" s="4">
        <v>130261</v>
      </c>
      <c r="C442" s="4" t="s">
        <v>1168</v>
      </c>
      <c r="D442" s="6">
        <v>530261</v>
      </c>
      <c r="E442" s="4" t="s">
        <v>1169</v>
      </c>
      <c r="F442" s="4" t="s">
        <v>1170</v>
      </c>
      <c r="G442" s="4" t="s">
        <v>18113</v>
      </c>
    </row>
    <row r="443" spans="1:7" x14ac:dyDescent="0.45">
      <c r="A443" s="4">
        <v>441</v>
      </c>
      <c r="B443" s="4">
        <v>104370</v>
      </c>
      <c r="C443" s="4" t="s">
        <v>1171</v>
      </c>
      <c r="D443" s="6">
        <v>504370</v>
      </c>
      <c r="E443" s="4" t="s">
        <v>1172</v>
      </c>
      <c r="F443" s="4" t="s">
        <v>1173</v>
      </c>
      <c r="G443" s="4" t="s">
        <v>18114</v>
      </c>
    </row>
    <row r="444" spans="1:7" x14ac:dyDescent="0.45">
      <c r="A444" s="4">
        <v>442</v>
      </c>
      <c r="B444" s="4">
        <v>126851</v>
      </c>
      <c r="C444" s="4" t="s">
        <v>1174</v>
      </c>
      <c r="D444" s="6">
        <v>526851</v>
      </c>
      <c r="E444" s="4" t="s">
        <v>1175</v>
      </c>
      <c r="F444" s="4" t="s">
        <v>1176</v>
      </c>
      <c r="G444" s="4" t="s">
        <v>18115</v>
      </c>
    </row>
    <row r="445" spans="1:7" x14ac:dyDescent="0.45">
      <c r="A445" s="4">
        <v>443</v>
      </c>
      <c r="B445" s="4">
        <v>276357</v>
      </c>
      <c r="C445" s="4" t="s">
        <v>1177</v>
      </c>
      <c r="D445" s="6">
        <v>539151</v>
      </c>
      <c r="E445" s="4" t="s">
        <v>1178</v>
      </c>
      <c r="F445" s="4" t="s">
        <v>1178</v>
      </c>
      <c r="G445" s="4" t="s">
        <v>18116</v>
      </c>
    </row>
    <row r="446" spans="1:7" x14ac:dyDescent="0.45">
      <c r="A446" s="4">
        <v>444</v>
      </c>
      <c r="B446" s="4">
        <v>131856</v>
      </c>
      <c r="C446" s="4" t="s">
        <v>1179</v>
      </c>
      <c r="D446" s="6">
        <v>531856</v>
      </c>
      <c r="E446" s="4" t="s">
        <v>1180</v>
      </c>
      <c r="F446" s="4" t="s">
        <v>1181</v>
      </c>
      <c r="G446" s="4" t="s">
        <v>18117</v>
      </c>
    </row>
    <row r="447" spans="1:7" x14ac:dyDescent="0.45">
      <c r="A447" s="4">
        <v>445</v>
      </c>
      <c r="B447" s="4">
        <v>123812</v>
      </c>
      <c r="C447" s="4" t="s">
        <v>1182</v>
      </c>
      <c r="D447" s="6">
        <v>523812</v>
      </c>
      <c r="E447" s="4" t="s">
        <v>1183</v>
      </c>
      <c r="F447" s="4" t="s">
        <v>1184</v>
      </c>
      <c r="G447" s="4" t="s">
        <v>18118</v>
      </c>
    </row>
    <row r="448" spans="1:7" x14ac:dyDescent="0.45">
      <c r="A448" s="4">
        <v>446</v>
      </c>
      <c r="B448" s="4">
        <v>200021</v>
      </c>
      <c r="C448" s="4" t="s">
        <v>1185</v>
      </c>
      <c r="D448" s="6">
        <v>532935</v>
      </c>
      <c r="E448" s="4" t="s">
        <v>1186</v>
      </c>
      <c r="F448" s="4" t="s">
        <v>1187</v>
      </c>
      <c r="G448" s="4" t="s">
        <v>18119</v>
      </c>
    </row>
    <row r="449" spans="1:7" x14ac:dyDescent="0.45">
      <c r="A449" s="4">
        <v>447</v>
      </c>
      <c r="B449" s="4">
        <v>111605</v>
      </c>
      <c r="C449" s="4" t="s">
        <v>1188</v>
      </c>
      <c r="D449" s="6">
        <v>511605</v>
      </c>
      <c r="E449" s="4" t="s">
        <v>1189</v>
      </c>
      <c r="F449" s="4" t="s">
        <v>1190</v>
      </c>
      <c r="G449" s="4" t="s">
        <v>18120</v>
      </c>
    </row>
    <row r="450" spans="1:7" x14ac:dyDescent="0.45">
      <c r="A450" s="4">
        <v>448</v>
      </c>
      <c r="B450" s="4">
        <v>243252</v>
      </c>
      <c r="C450" s="4" t="s">
        <v>1191</v>
      </c>
      <c r="D450" s="6"/>
      <c r="E450" s="4"/>
      <c r="F450" s="4"/>
      <c r="G450" s="4" t="s">
        <v>17778</v>
      </c>
    </row>
    <row r="451" spans="1:7" x14ac:dyDescent="0.45">
      <c r="A451" s="4">
        <v>449</v>
      </c>
      <c r="B451" s="4">
        <v>114122</v>
      </c>
      <c r="C451" s="4" t="s">
        <v>1192</v>
      </c>
      <c r="D451" s="6">
        <v>514122</v>
      </c>
      <c r="E451" s="4" t="s">
        <v>1193</v>
      </c>
      <c r="F451" s="4" t="s">
        <v>1193</v>
      </c>
      <c r="G451" s="4" t="s">
        <v>18121</v>
      </c>
    </row>
    <row r="452" spans="1:7" x14ac:dyDescent="0.45">
      <c r="A452" s="4">
        <v>450</v>
      </c>
      <c r="B452" s="4">
        <v>212542</v>
      </c>
      <c r="C452" s="4" t="s">
        <v>1194</v>
      </c>
      <c r="D452" s="6"/>
      <c r="E452" s="4"/>
      <c r="F452" s="4"/>
      <c r="G452" s="4" t="s">
        <v>17778</v>
      </c>
    </row>
    <row r="453" spans="1:7" x14ac:dyDescent="0.45">
      <c r="A453" s="4">
        <v>451</v>
      </c>
      <c r="B453" s="4">
        <v>243253</v>
      </c>
      <c r="C453" s="4" t="s">
        <v>1195</v>
      </c>
      <c r="D453" s="6"/>
      <c r="E453" s="4"/>
      <c r="F453" s="4"/>
      <c r="G453" s="4" t="s">
        <v>17778</v>
      </c>
    </row>
    <row r="454" spans="1:7" x14ac:dyDescent="0.45">
      <c r="A454" s="4">
        <v>452</v>
      </c>
      <c r="B454" s="4">
        <v>131381</v>
      </c>
      <c r="C454" s="4" t="s">
        <v>1196</v>
      </c>
      <c r="D454" s="6">
        <v>531381</v>
      </c>
      <c r="E454" s="4" t="s">
        <v>1197</v>
      </c>
      <c r="F454" s="4" t="s">
        <v>1198</v>
      </c>
      <c r="G454" s="4" t="s">
        <v>18122</v>
      </c>
    </row>
    <row r="455" spans="1:7" x14ac:dyDescent="0.45">
      <c r="A455" s="4">
        <v>453</v>
      </c>
      <c r="B455" s="4">
        <v>103897</v>
      </c>
      <c r="C455" s="4" t="s">
        <v>1199</v>
      </c>
      <c r="D455" s="6">
        <v>503897</v>
      </c>
      <c r="E455" s="4" t="s">
        <v>1200</v>
      </c>
      <c r="F455" s="4" t="s">
        <v>1200</v>
      </c>
      <c r="G455" s="4" t="s">
        <v>18123</v>
      </c>
    </row>
    <row r="456" spans="1:7" x14ac:dyDescent="0.45">
      <c r="A456" s="4">
        <v>454</v>
      </c>
      <c r="B456" s="4">
        <v>236246</v>
      </c>
      <c r="C456" s="4" t="s">
        <v>1201</v>
      </c>
      <c r="D456" s="6"/>
      <c r="E456" s="4"/>
      <c r="F456" s="4"/>
      <c r="G456" s="4" t="s">
        <v>17778</v>
      </c>
    </row>
    <row r="457" spans="1:7" x14ac:dyDescent="0.45">
      <c r="A457" s="4">
        <v>455</v>
      </c>
      <c r="B457" s="4">
        <v>224810</v>
      </c>
      <c r="C457" s="4" t="s">
        <v>1202</v>
      </c>
      <c r="D457" s="6"/>
      <c r="E457" s="4"/>
      <c r="F457" s="4"/>
      <c r="G457" s="4" t="s">
        <v>17778</v>
      </c>
    </row>
    <row r="458" spans="1:7" x14ac:dyDescent="0.45">
      <c r="A458" s="4">
        <v>456</v>
      </c>
      <c r="B458" s="4">
        <v>106113</v>
      </c>
      <c r="C458" s="4" t="s">
        <v>1203</v>
      </c>
      <c r="D458" s="6">
        <v>506113</v>
      </c>
      <c r="E458" s="4" t="s">
        <v>1204</v>
      </c>
      <c r="F458" s="4" t="s">
        <v>1205</v>
      </c>
      <c r="G458" s="4" t="s">
        <v>18124</v>
      </c>
    </row>
    <row r="459" spans="1:7" x14ac:dyDescent="0.45">
      <c r="A459" s="4">
        <v>457</v>
      </c>
      <c r="B459" s="4">
        <v>106194</v>
      </c>
      <c r="C459" s="4" t="s">
        <v>1206</v>
      </c>
      <c r="D459" s="6">
        <v>506194</v>
      </c>
      <c r="E459" s="4" t="s">
        <v>1207</v>
      </c>
      <c r="F459" s="4" t="s">
        <v>1208</v>
      </c>
      <c r="G459" s="4" t="s">
        <v>18125</v>
      </c>
    </row>
    <row r="460" spans="1:7" x14ac:dyDescent="0.45">
      <c r="A460" s="4">
        <v>458</v>
      </c>
      <c r="B460" s="4">
        <v>114480</v>
      </c>
      <c r="C460" s="4" t="s">
        <v>1209</v>
      </c>
      <c r="D460" s="6">
        <v>514480</v>
      </c>
      <c r="E460" s="4" t="s">
        <v>1210</v>
      </c>
      <c r="F460" s="4" t="s">
        <v>1210</v>
      </c>
      <c r="G460" s="4" t="s">
        <v>18126</v>
      </c>
    </row>
    <row r="461" spans="1:7" x14ac:dyDescent="0.45">
      <c r="A461" s="4">
        <v>459</v>
      </c>
      <c r="B461" s="4">
        <v>126125</v>
      </c>
      <c r="C461" s="4" t="s">
        <v>1211</v>
      </c>
      <c r="D461" s="6">
        <v>526125</v>
      </c>
      <c r="E461" s="4" t="s">
        <v>1212</v>
      </c>
      <c r="F461" s="4" t="s">
        <v>1213</v>
      </c>
      <c r="G461" s="4" t="s">
        <v>18127</v>
      </c>
    </row>
    <row r="462" spans="1:7" x14ac:dyDescent="0.45">
      <c r="A462" s="4">
        <v>460</v>
      </c>
      <c r="B462" s="4">
        <v>131017</v>
      </c>
      <c r="C462" s="4" t="s">
        <v>1214</v>
      </c>
      <c r="D462" s="6">
        <v>531017</v>
      </c>
      <c r="E462" s="4" t="s">
        <v>1215</v>
      </c>
      <c r="F462" s="4" t="s">
        <v>1216</v>
      </c>
      <c r="G462" s="4" t="s">
        <v>18128</v>
      </c>
    </row>
    <row r="463" spans="1:7" x14ac:dyDescent="0.45">
      <c r="A463" s="4">
        <v>461</v>
      </c>
      <c r="B463" s="4">
        <v>131677</v>
      </c>
      <c r="C463" s="4" t="s">
        <v>1217</v>
      </c>
      <c r="D463" s="6">
        <v>531677</v>
      </c>
      <c r="E463" s="4" t="s">
        <v>1218</v>
      </c>
      <c r="F463" s="4" t="s">
        <v>1218</v>
      </c>
      <c r="G463" s="4" t="s">
        <v>18129</v>
      </c>
    </row>
    <row r="464" spans="1:7" x14ac:dyDescent="0.45">
      <c r="A464" s="4">
        <v>462</v>
      </c>
      <c r="B464" s="4">
        <v>243257</v>
      </c>
      <c r="C464" s="4" t="s">
        <v>1219</v>
      </c>
      <c r="D464" s="6"/>
      <c r="E464" s="4"/>
      <c r="F464" s="4"/>
      <c r="G464" s="4" t="s">
        <v>17778</v>
      </c>
    </row>
    <row r="465" spans="1:7" x14ac:dyDescent="0.45">
      <c r="A465" s="4">
        <v>463</v>
      </c>
      <c r="B465" s="4">
        <v>106265</v>
      </c>
      <c r="C465" s="4" t="s">
        <v>1220</v>
      </c>
      <c r="D465" s="6">
        <v>506265</v>
      </c>
      <c r="E465" s="4" t="s">
        <v>1221</v>
      </c>
      <c r="F465" s="4" t="s">
        <v>1221</v>
      </c>
      <c r="G465" s="4" t="s">
        <v>18130</v>
      </c>
    </row>
    <row r="466" spans="1:7" x14ac:dyDescent="0.45">
      <c r="A466" s="4">
        <v>464</v>
      </c>
      <c r="B466" s="4">
        <v>131179</v>
      </c>
      <c r="C466" s="4" t="s">
        <v>1222</v>
      </c>
      <c r="D466" s="6">
        <v>531179</v>
      </c>
      <c r="E466" s="4" t="s">
        <v>1223</v>
      </c>
      <c r="F466" s="4" t="s">
        <v>1224</v>
      </c>
      <c r="G466" s="4" t="s">
        <v>18131</v>
      </c>
    </row>
    <row r="467" spans="1:7" x14ac:dyDescent="0.45">
      <c r="A467" s="4">
        <v>465</v>
      </c>
      <c r="B467" s="4">
        <v>267227</v>
      </c>
      <c r="C467" s="4" t="s">
        <v>1225</v>
      </c>
      <c r="D467" s="6">
        <v>538556</v>
      </c>
      <c r="E467" s="4" t="s">
        <v>1226</v>
      </c>
      <c r="F467" s="4" t="s">
        <v>1226</v>
      </c>
      <c r="G467" s="4" t="s">
        <v>18132</v>
      </c>
    </row>
    <row r="468" spans="1:7" x14ac:dyDescent="0.45">
      <c r="A468" s="4">
        <v>466</v>
      </c>
      <c r="B468" s="4">
        <v>243392</v>
      </c>
      <c r="C468" s="4" t="s">
        <v>1227</v>
      </c>
      <c r="D468" s="6"/>
      <c r="E468" s="4"/>
      <c r="F468" s="4"/>
      <c r="G468" s="4" t="s">
        <v>17778</v>
      </c>
    </row>
    <row r="469" spans="1:7" x14ac:dyDescent="0.45">
      <c r="A469" s="4">
        <v>467</v>
      </c>
      <c r="B469" s="4">
        <v>132397</v>
      </c>
      <c r="C469" s="4" t="s">
        <v>1228</v>
      </c>
      <c r="D469" s="6">
        <v>532397</v>
      </c>
      <c r="E469" s="4" t="s">
        <v>1229</v>
      </c>
      <c r="F469" s="4" t="s">
        <v>1230</v>
      </c>
      <c r="G469" s="4" t="s">
        <v>18133</v>
      </c>
    </row>
    <row r="470" spans="1:7" x14ac:dyDescent="0.45">
      <c r="A470" s="4">
        <v>468</v>
      </c>
      <c r="B470" s="4">
        <v>131467</v>
      </c>
      <c r="C470" s="4" t="s">
        <v>1231</v>
      </c>
      <c r="D470" s="6">
        <v>531467</v>
      </c>
      <c r="E470" s="4" t="s">
        <v>1232</v>
      </c>
      <c r="F470" s="4" t="s">
        <v>1233</v>
      </c>
      <c r="G470" s="4" t="s">
        <v>18134</v>
      </c>
    </row>
    <row r="471" spans="1:7" x14ac:dyDescent="0.45">
      <c r="A471" s="4">
        <v>469</v>
      </c>
      <c r="B471" s="4">
        <v>250578</v>
      </c>
      <c r="C471" s="4" t="s">
        <v>1234</v>
      </c>
      <c r="D471" s="6">
        <v>537069</v>
      </c>
      <c r="E471" s="4" t="s">
        <v>1235</v>
      </c>
      <c r="F471" s="4" t="s">
        <v>1236</v>
      </c>
      <c r="G471" s="4" t="s">
        <v>18135</v>
      </c>
    </row>
    <row r="472" spans="1:7" x14ac:dyDescent="0.45">
      <c r="A472" s="4">
        <v>470</v>
      </c>
      <c r="B472" s="4">
        <v>113729</v>
      </c>
      <c r="C472" s="4" t="s">
        <v>1237</v>
      </c>
      <c r="D472" s="6">
        <v>513729</v>
      </c>
      <c r="E472" s="4" t="s">
        <v>1238</v>
      </c>
      <c r="F472" s="4" t="s">
        <v>1239</v>
      </c>
      <c r="G472" s="4" t="s">
        <v>18136</v>
      </c>
    </row>
    <row r="473" spans="1:7" x14ac:dyDescent="0.45">
      <c r="A473" s="4">
        <v>471</v>
      </c>
      <c r="B473" s="4">
        <v>131593</v>
      </c>
      <c r="C473" s="4" t="s">
        <v>1240</v>
      </c>
      <c r="D473" s="6">
        <v>531593</v>
      </c>
      <c r="E473" s="4" t="s">
        <v>1241</v>
      </c>
      <c r="F473" s="4" t="s">
        <v>1242</v>
      </c>
      <c r="G473" s="4" t="s">
        <v>18137</v>
      </c>
    </row>
    <row r="474" spans="1:7" x14ac:dyDescent="0.45">
      <c r="A474" s="4">
        <v>472</v>
      </c>
      <c r="B474" s="4">
        <v>131560</v>
      </c>
      <c r="C474" s="4" t="s">
        <v>1243</v>
      </c>
      <c r="D474" s="6">
        <v>531560</v>
      </c>
      <c r="E474" s="4" t="s">
        <v>1244</v>
      </c>
      <c r="F474" s="4" t="s">
        <v>1245</v>
      </c>
      <c r="G474" s="4" t="s">
        <v>18138</v>
      </c>
    </row>
    <row r="475" spans="1:7" x14ac:dyDescent="0.45">
      <c r="A475" s="4">
        <v>473</v>
      </c>
      <c r="B475" s="4">
        <v>112273</v>
      </c>
      <c r="C475" s="4" t="s">
        <v>1246</v>
      </c>
      <c r="D475" s="6">
        <v>512273</v>
      </c>
      <c r="E475" s="4" t="s">
        <v>1247</v>
      </c>
      <c r="F475" s="4" t="s">
        <v>1248</v>
      </c>
      <c r="G475" s="4" t="s">
        <v>18139</v>
      </c>
    </row>
    <row r="476" spans="1:7" x14ac:dyDescent="0.45">
      <c r="A476" s="4">
        <v>474</v>
      </c>
      <c r="B476" s="4">
        <v>116064</v>
      </c>
      <c r="C476" s="4" t="s">
        <v>134</v>
      </c>
      <c r="D476" s="6">
        <v>516064</v>
      </c>
      <c r="E476" s="4" t="s">
        <v>1249</v>
      </c>
      <c r="F476" s="4" t="s">
        <v>1249</v>
      </c>
      <c r="G476" s="4" t="s">
        <v>18140</v>
      </c>
    </row>
    <row r="477" spans="1:7" x14ac:dyDescent="0.45">
      <c r="A477" s="4">
        <v>475</v>
      </c>
      <c r="B477" s="4">
        <v>218473</v>
      </c>
      <c r="C477" s="4" t="s">
        <v>1250</v>
      </c>
      <c r="D477" s="6">
        <v>533068</v>
      </c>
      <c r="E477" s="4" t="s">
        <v>1251</v>
      </c>
      <c r="F477" s="4" t="s">
        <v>1252</v>
      </c>
      <c r="G477" s="4" t="s">
        <v>18141</v>
      </c>
    </row>
    <row r="478" spans="1:7" x14ac:dyDescent="0.45">
      <c r="A478" s="4">
        <v>476</v>
      </c>
      <c r="B478" s="4">
        <v>205542</v>
      </c>
      <c r="C478" s="4" t="s">
        <v>1253</v>
      </c>
      <c r="D478" s="6">
        <v>514193</v>
      </c>
      <c r="E478" s="4"/>
      <c r="F478" s="4" t="s">
        <v>23547</v>
      </c>
      <c r="G478" s="4" t="s">
        <v>23618</v>
      </c>
    </row>
    <row r="479" spans="1:7" x14ac:dyDescent="0.45">
      <c r="A479" s="4">
        <v>477</v>
      </c>
      <c r="B479" s="4">
        <v>106074</v>
      </c>
      <c r="C479" s="4" t="s">
        <v>1254</v>
      </c>
      <c r="D479" s="6">
        <v>506074</v>
      </c>
      <c r="E479" s="4" t="s">
        <v>1255</v>
      </c>
      <c r="F479" s="4" t="s">
        <v>1255</v>
      </c>
      <c r="G479" s="4" t="s">
        <v>18142</v>
      </c>
    </row>
    <row r="480" spans="1:7" x14ac:dyDescent="0.45">
      <c r="A480" s="4">
        <v>478</v>
      </c>
      <c r="B480" s="4">
        <v>209930</v>
      </c>
      <c r="C480" s="4" t="s">
        <v>1256</v>
      </c>
      <c r="D480" s="6">
        <v>533163</v>
      </c>
      <c r="E480" s="4" t="s">
        <v>1257</v>
      </c>
      <c r="F480" s="4" t="s">
        <v>1258</v>
      </c>
      <c r="G480" s="4" t="s">
        <v>18143</v>
      </c>
    </row>
    <row r="481" spans="1:7" x14ac:dyDescent="0.45">
      <c r="A481" s="4">
        <v>479</v>
      </c>
      <c r="B481" s="4">
        <v>283192</v>
      </c>
      <c r="C481" s="4" t="s">
        <v>1259</v>
      </c>
      <c r="D481" s="6"/>
      <c r="E481" s="4"/>
      <c r="F481" s="4"/>
      <c r="G481" s="4" t="s">
        <v>17778</v>
      </c>
    </row>
    <row r="482" spans="1:7" x14ac:dyDescent="0.45">
      <c r="A482" s="4">
        <v>480</v>
      </c>
      <c r="B482" s="4">
        <v>117481</v>
      </c>
      <c r="C482" s="4" t="s">
        <v>1260</v>
      </c>
      <c r="D482" s="6">
        <v>517481</v>
      </c>
      <c r="E482" s="4" t="s">
        <v>1261</v>
      </c>
      <c r="F482" s="4" t="s">
        <v>1261</v>
      </c>
      <c r="G482" s="4" t="s">
        <v>23619</v>
      </c>
    </row>
    <row r="483" spans="1:7" x14ac:dyDescent="0.45">
      <c r="A483" s="4">
        <v>481</v>
      </c>
      <c r="B483" s="4">
        <v>131297</v>
      </c>
      <c r="C483" s="4" t="s">
        <v>1262</v>
      </c>
      <c r="D483" s="6">
        <v>531297</v>
      </c>
      <c r="E483" s="4" t="s">
        <v>1263</v>
      </c>
      <c r="F483" s="4" t="s">
        <v>1264</v>
      </c>
      <c r="G483" s="4" t="s">
        <v>18144</v>
      </c>
    </row>
    <row r="484" spans="1:7" x14ac:dyDescent="0.45">
      <c r="A484" s="4">
        <v>482</v>
      </c>
      <c r="B484" s="4">
        <v>242394</v>
      </c>
      <c r="C484" s="4" t="s">
        <v>1265</v>
      </c>
      <c r="D484" s="6">
        <v>540616</v>
      </c>
      <c r="E484" s="4" t="s">
        <v>1266</v>
      </c>
      <c r="F484" s="4" t="s">
        <v>1266</v>
      </c>
      <c r="G484" s="4" t="s">
        <v>18145</v>
      </c>
    </row>
    <row r="485" spans="1:7" x14ac:dyDescent="0.45">
      <c r="A485" s="4">
        <v>483</v>
      </c>
      <c r="B485" s="4">
        <v>243259</v>
      </c>
      <c r="C485" s="4" t="s">
        <v>1267</v>
      </c>
      <c r="D485" s="6"/>
      <c r="E485" s="4"/>
      <c r="F485" s="4"/>
      <c r="G485" s="4" t="s">
        <v>17778</v>
      </c>
    </row>
    <row r="486" spans="1:7" x14ac:dyDescent="0.45">
      <c r="A486" s="4">
        <v>484</v>
      </c>
      <c r="B486" s="4">
        <v>112642</v>
      </c>
      <c r="C486" s="4" t="s">
        <v>1268</v>
      </c>
      <c r="D486" s="6">
        <v>512642</v>
      </c>
      <c r="E486" s="4" t="s">
        <v>1269</v>
      </c>
      <c r="F486" s="4" t="s">
        <v>1270</v>
      </c>
      <c r="G486" s="4" t="s">
        <v>18146</v>
      </c>
    </row>
    <row r="487" spans="1:7" x14ac:dyDescent="0.45">
      <c r="A487" s="4">
        <v>485</v>
      </c>
      <c r="B487" s="4">
        <v>122134</v>
      </c>
      <c r="C487" s="4" t="s">
        <v>1271</v>
      </c>
      <c r="D487" s="6">
        <v>522134</v>
      </c>
      <c r="E487" s="4" t="s">
        <v>1272</v>
      </c>
      <c r="F487" s="4" t="s">
        <v>1273</v>
      </c>
      <c r="G487" s="4" t="s">
        <v>18147</v>
      </c>
    </row>
    <row r="488" spans="1:7" x14ac:dyDescent="0.45">
      <c r="A488" s="4">
        <v>486</v>
      </c>
      <c r="B488" s="4">
        <v>114340</v>
      </c>
      <c r="C488" s="4" t="s">
        <v>1274</v>
      </c>
      <c r="D488" s="6">
        <v>514340</v>
      </c>
      <c r="E488" s="4" t="s">
        <v>1275</v>
      </c>
      <c r="F488" s="4" t="s">
        <v>1276</v>
      </c>
      <c r="G488" s="4" t="s">
        <v>18148</v>
      </c>
    </row>
    <row r="489" spans="1:7" x14ac:dyDescent="0.45">
      <c r="A489" s="4">
        <v>487</v>
      </c>
      <c r="B489" s="4">
        <v>126239</v>
      </c>
      <c r="C489" s="4" t="s">
        <v>1277</v>
      </c>
      <c r="D489" s="6">
        <v>526239</v>
      </c>
      <c r="E489" s="4" t="s">
        <v>1278</v>
      </c>
      <c r="F489" s="4" t="s">
        <v>1279</v>
      </c>
      <c r="G489" s="4" t="s">
        <v>18149</v>
      </c>
    </row>
    <row r="490" spans="1:7" x14ac:dyDescent="0.45">
      <c r="A490" s="4">
        <v>488</v>
      </c>
      <c r="B490" s="4">
        <v>100016</v>
      </c>
      <c r="C490" s="4" t="s">
        <v>1280</v>
      </c>
      <c r="D490" s="6">
        <v>500016</v>
      </c>
      <c r="E490" s="4" t="s">
        <v>1281</v>
      </c>
      <c r="F490" s="4" t="s">
        <v>1282</v>
      </c>
      <c r="G490" s="4" t="s">
        <v>18150</v>
      </c>
    </row>
    <row r="491" spans="1:7" x14ac:dyDescent="0.45">
      <c r="A491" s="4">
        <v>489</v>
      </c>
      <c r="B491" s="4">
        <v>102700</v>
      </c>
      <c r="C491" s="4" t="s">
        <v>1283</v>
      </c>
      <c r="D491" s="6">
        <v>502700</v>
      </c>
      <c r="E491" s="4" t="s">
        <v>1284</v>
      </c>
      <c r="F491" s="4" t="s">
        <v>1285</v>
      </c>
      <c r="G491" s="4" t="s">
        <v>18151</v>
      </c>
    </row>
    <row r="492" spans="1:7" x14ac:dyDescent="0.45">
      <c r="A492" s="4">
        <v>490</v>
      </c>
      <c r="B492" s="4">
        <v>124760</v>
      </c>
      <c r="C492" s="4" t="s">
        <v>1286</v>
      </c>
      <c r="D492" s="6">
        <v>524760</v>
      </c>
      <c r="E492" s="4" t="s">
        <v>1287</v>
      </c>
      <c r="F492" s="4" t="s">
        <v>1288</v>
      </c>
      <c r="G492" s="4" t="s">
        <v>18152</v>
      </c>
    </row>
    <row r="493" spans="1:7" x14ac:dyDescent="0.45">
      <c r="A493" s="4">
        <v>491</v>
      </c>
      <c r="B493" s="4">
        <v>243262</v>
      </c>
      <c r="C493" s="4" t="s">
        <v>1289</v>
      </c>
      <c r="D493" s="6"/>
      <c r="E493" s="4"/>
      <c r="F493" s="4"/>
      <c r="G493" s="4" t="s">
        <v>17778</v>
      </c>
    </row>
    <row r="494" spans="1:7" x14ac:dyDescent="0.45">
      <c r="A494" s="4">
        <v>492</v>
      </c>
      <c r="B494" s="4">
        <v>100101</v>
      </c>
      <c r="C494" s="4" t="s">
        <v>1290</v>
      </c>
      <c r="D494" s="6">
        <v>500101</v>
      </c>
      <c r="E494" s="4" t="s">
        <v>1291</v>
      </c>
      <c r="F494" s="4" t="s">
        <v>1292</v>
      </c>
      <c r="G494" s="4" t="s">
        <v>18153</v>
      </c>
    </row>
    <row r="495" spans="1:7" x14ac:dyDescent="0.45">
      <c r="A495" s="4">
        <v>493</v>
      </c>
      <c r="B495" s="4">
        <v>132489</v>
      </c>
      <c r="C495" s="4" t="s">
        <v>1293</v>
      </c>
      <c r="D495" s="6">
        <v>532489</v>
      </c>
      <c r="E495" s="4" t="s">
        <v>1294</v>
      </c>
      <c r="F495" s="4" t="s">
        <v>23548</v>
      </c>
      <c r="G495" s="4" t="s">
        <v>23620</v>
      </c>
    </row>
    <row r="496" spans="1:7" x14ac:dyDescent="0.45">
      <c r="A496" s="4">
        <v>494</v>
      </c>
      <c r="B496" s="4">
        <v>131823</v>
      </c>
      <c r="C496" s="4" t="s">
        <v>1295</v>
      </c>
      <c r="D496" s="6">
        <v>531823</v>
      </c>
      <c r="E496" s="4" t="s">
        <v>1296</v>
      </c>
      <c r="F496" s="4" t="s">
        <v>1297</v>
      </c>
      <c r="G496" s="4" t="s">
        <v>18154</v>
      </c>
    </row>
    <row r="497" spans="1:7" x14ac:dyDescent="0.45">
      <c r="A497" s="4">
        <v>495</v>
      </c>
      <c r="B497" s="4">
        <v>228011</v>
      </c>
      <c r="C497" s="4" t="s">
        <v>1298</v>
      </c>
      <c r="D497" s="6">
        <v>539301</v>
      </c>
      <c r="E497" s="4" t="s">
        <v>1299</v>
      </c>
      <c r="F497" s="4" t="s">
        <v>1299</v>
      </c>
      <c r="G497" s="4" t="s">
        <v>18155</v>
      </c>
    </row>
    <row r="498" spans="1:7" x14ac:dyDescent="0.45">
      <c r="A498" s="4">
        <v>496</v>
      </c>
      <c r="B498" s="4">
        <v>228434</v>
      </c>
      <c r="C498" s="4" t="s">
        <v>1300</v>
      </c>
      <c r="D498" s="6">
        <v>538716</v>
      </c>
      <c r="E498" s="4" t="s">
        <v>1301</v>
      </c>
      <c r="F498" s="4" t="s">
        <v>1301</v>
      </c>
      <c r="G498" s="4" t="s">
        <v>18156</v>
      </c>
    </row>
    <row r="499" spans="1:7" x14ac:dyDescent="0.45">
      <c r="A499" s="4">
        <v>497</v>
      </c>
      <c r="B499" s="4">
        <v>130245</v>
      </c>
      <c r="C499" s="4" t="s">
        <v>1302</v>
      </c>
      <c r="D499" s="6">
        <v>530245</v>
      </c>
      <c r="E499" s="4" t="s">
        <v>1303</v>
      </c>
      <c r="F499" s="4" t="s">
        <v>1304</v>
      </c>
      <c r="G499" s="4" t="s">
        <v>18157</v>
      </c>
    </row>
    <row r="500" spans="1:7" x14ac:dyDescent="0.45">
      <c r="A500" s="4">
        <v>498</v>
      </c>
      <c r="B500" s="4">
        <v>214907</v>
      </c>
      <c r="C500" s="4" t="s">
        <v>1305</v>
      </c>
      <c r="D500" s="6"/>
      <c r="E500" s="4"/>
      <c r="F500" s="4"/>
      <c r="G500" s="4" t="s">
        <v>17778</v>
      </c>
    </row>
    <row r="501" spans="1:7" x14ac:dyDescent="0.45">
      <c r="A501" s="4">
        <v>499</v>
      </c>
      <c r="B501" s="4">
        <v>115030</v>
      </c>
      <c r="C501" s="4" t="s">
        <v>1306</v>
      </c>
      <c r="D501" s="6">
        <v>515030</v>
      </c>
      <c r="E501" s="4" t="s">
        <v>1307</v>
      </c>
      <c r="F501" s="4" t="s">
        <v>1308</v>
      </c>
      <c r="G501" s="4" t="s">
        <v>18158</v>
      </c>
    </row>
    <row r="502" spans="1:7" x14ac:dyDescent="0.45">
      <c r="A502" s="4">
        <v>500</v>
      </c>
      <c r="B502" s="4">
        <v>114482</v>
      </c>
      <c r="C502" s="4" t="s">
        <v>1309</v>
      </c>
      <c r="D502" s="6">
        <v>514482</v>
      </c>
      <c r="E502" s="4" t="s">
        <v>1310</v>
      </c>
      <c r="F502" s="4" t="s">
        <v>1311</v>
      </c>
      <c r="G502" s="4" t="s">
        <v>18159</v>
      </c>
    </row>
    <row r="503" spans="1:7" x14ac:dyDescent="0.45">
      <c r="A503" s="4">
        <v>501</v>
      </c>
      <c r="B503" s="4">
        <v>112535</v>
      </c>
      <c r="C503" s="4" t="s">
        <v>1312</v>
      </c>
      <c r="D503" s="6">
        <v>512535</v>
      </c>
      <c r="E503" s="4" t="s">
        <v>1313</v>
      </c>
      <c r="F503" s="4" t="s">
        <v>1314</v>
      </c>
      <c r="G503" s="4" t="s">
        <v>18160</v>
      </c>
    </row>
    <row r="504" spans="1:7" x14ac:dyDescent="0.45">
      <c r="A504" s="4">
        <v>502</v>
      </c>
      <c r="B504" s="4">
        <v>132853</v>
      </c>
      <c r="C504" s="4" t="s">
        <v>1315</v>
      </c>
      <c r="D504" s="6">
        <v>532853</v>
      </c>
      <c r="E504" s="4" t="s">
        <v>1316</v>
      </c>
      <c r="F504" s="4" t="s">
        <v>1317</v>
      </c>
      <c r="G504" s="4" t="s">
        <v>18161</v>
      </c>
    </row>
    <row r="505" spans="1:7" x14ac:dyDescent="0.45">
      <c r="A505" s="4">
        <v>503</v>
      </c>
      <c r="B505" s="4">
        <v>111750</v>
      </c>
      <c r="C505" s="4" t="s">
        <v>1318</v>
      </c>
      <c r="D505" s="6">
        <v>511750</v>
      </c>
      <c r="E505" s="4" t="s">
        <v>1319</v>
      </c>
      <c r="F505" s="4" t="s">
        <v>1320</v>
      </c>
      <c r="G505" s="4" t="s">
        <v>18162</v>
      </c>
    </row>
    <row r="506" spans="1:7" x14ac:dyDescent="0.45">
      <c r="A506" s="4">
        <v>504</v>
      </c>
      <c r="B506" s="4">
        <v>131935</v>
      </c>
      <c r="C506" s="4" t="s">
        <v>1321</v>
      </c>
      <c r="D506" s="6">
        <v>531935</v>
      </c>
      <c r="E506" s="4" t="s">
        <v>1322</v>
      </c>
      <c r="F506" s="4" t="s">
        <v>1323</v>
      </c>
      <c r="G506" s="4" t="s">
        <v>18163</v>
      </c>
    </row>
    <row r="507" spans="1:7" x14ac:dyDescent="0.45">
      <c r="A507" s="4">
        <v>505</v>
      </c>
      <c r="B507" s="4">
        <v>236930</v>
      </c>
      <c r="C507" s="4" t="s">
        <v>1324</v>
      </c>
      <c r="D507" s="6">
        <v>534564</v>
      </c>
      <c r="E507" s="4" t="s">
        <v>1325</v>
      </c>
      <c r="F507" s="4" t="s">
        <v>1326</v>
      </c>
      <c r="G507" s="4" t="s">
        <v>18164</v>
      </c>
    </row>
    <row r="508" spans="1:7" x14ac:dyDescent="0.45">
      <c r="A508" s="4">
        <v>506</v>
      </c>
      <c r="B508" s="4">
        <v>242579</v>
      </c>
      <c r="C508" s="4" t="s">
        <v>1327</v>
      </c>
      <c r="D508" s="6">
        <v>535467</v>
      </c>
      <c r="E508" s="4" t="s">
        <v>1328</v>
      </c>
      <c r="F508" s="4" t="s">
        <v>1328</v>
      </c>
      <c r="G508" s="4" t="s">
        <v>18165</v>
      </c>
    </row>
    <row r="509" spans="1:7" x14ac:dyDescent="0.45">
      <c r="A509" s="4">
        <v>507</v>
      </c>
      <c r="B509" s="4">
        <v>127001</v>
      </c>
      <c r="C509" s="4" t="s">
        <v>1329</v>
      </c>
      <c r="D509" s="6">
        <v>527001</v>
      </c>
      <c r="E509" s="4" t="s">
        <v>1330</v>
      </c>
      <c r="F509" s="4" t="s">
        <v>1331</v>
      </c>
      <c r="G509" s="4" t="s">
        <v>18166</v>
      </c>
    </row>
    <row r="510" spans="1:7" x14ac:dyDescent="0.45">
      <c r="A510" s="4">
        <v>508</v>
      </c>
      <c r="B510" s="4">
        <v>282294</v>
      </c>
      <c r="C510" s="4" t="s">
        <v>1332</v>
      </c>
      <c r="D510" s="6">
        <v>540024</v>
      </c>
      <c r="E510" s="4" t="s">
        <v>1333</v>
      </c>
      <c r="F510" s="4" t="s">
        <v>1333</v>
      </c>
      <c r="G510" s="4" t="s">
        <v>18167</v>
      </c>
    </row>
    <row r="511" spans="1:7" x14ac:dyDescent="0.45">
      <c r="A511" s="4">
        <v>509</v>
      </c>
      <c r="B511" s="4">
        <v>117565</v>
      </c>
      <c r="C511" s="4" t="s">
        <v>1334</v>
      </c>
      <c r="D511" s="6">
        <v>517565</v>
      </c>
      <c r="E511" s="4" t="s">
        <v>1335</v>
      </c>
      <c r="F511" s="4" t="s">
        <v>1336</v>
      </c>
      <c r="G511" s="4" t="s">
        <v>18168</v>
      </c>
    </row>
    <row r="512" spans="1:7" x14ac:dyDescent="0.45">
      <c r="A512" s="4">
        <v>510</v>
      </c>
      <c r="B512" s="4">
        <v>119174</v>
      </c>
      <c r="C512" s="4" t="s">
        <v>1337</v>
      </c>
      <c r="D512" s="6">
        <v>519174</v>
      </c>
      <c r="E512" s="4" t="s">
        <v>1338</v>
      </c>
      <c r="F512" s="4" t="s">
        <v>1339</v>
      </c>
      <c r="G512" s="4" t="s">
        <v>18169</v>
      </c>
    </row>
    <row r="513" spans="1:7" x14ac:dyDescent="0.45">
      <c r="A513" s="4">
        <v>511</v>
      </c>
      <c r="B513" s="4">
        <v>123716</v>
      </c>
      <c r="C513" s="4" t="s">
        <v>1340</v>
      </c>
      <c r="D513" s="6">
        <v>523716</v>
      </c>
      <c r="E513" s="4" t="s">
        <v>1341</v>
      </c>
      <c r="F513" s="4" t="s">
        <v>1342</v>
      </c>
      <c r="G513" s="4" t="s">
        <v>18170</v>
      </c>
    </row>
    <row r="514" spans="1:7" x14ac:dyDescent="0.45">
      <c r="A514" s="4">
        <v>512</v>
      </c>
      <c r="B514" s="4">
        <v>113401</v>
      </c>
      <c r="C514" s="4" t="s">
        <v>1343</v>
      </c>
      <c r="D514" s="6">
        <v>513401</v>
      </c>
      <c r="E514" s="4" t="s">
        <v>1344</v>
      </c>
      <c r="F514" s="4" t="s">
        <v>1345</v>
      </c>
      <c r="G514" s="4" t="s">
        <v>18171</v>
      </c>
    </row>
    <row r="515" spans="1:7" x14ac:dyDescent="0.45">
      <c r="A515" s="4">
        <v>513</v>
      </c>
      <c r="B515" s="4">
        <v>224205</v>
      </c>
      <c r="C515" s="4" t="s">
        <v>1346</v>
      </c>
      <c r="D515" s="6">
        <v>590122</v>
      </c>
      <c r="E515" s="4" t="s">
        <v>1347</v>
      </c>
      <c r="F515" s="4" t="s">
        <v>1347</v>
      </c>
      <c r="G515" s="4" t="s">
        <v>18172</v>
      </c>
    </row>
    <row r="516" spans="1:7" x14ac:dyDescent="0.45">
      <c r="A516" s="4">
        <v>514</v>
      </c>
      <c r="B516" s="4">
        <v>114286</v>
      </c>
      <c r="C516" s="4" t="s">
        <v>1348</v>
      </c>
      <c r="D516" s="6">
        <v>514286</v>
      </c>
      <c r="E516" s="4" t="s">
        <v>1349</v>
      </c>
      <c r="F516" s="4" t="s">
        <v>1350</v>
      </c>
      <c r="G516" s="4" t="s">
        <v>18173</v>
      </c>
    </row>
    <row r="517" spans="1:7" x14ac:dyDescent="0.45">
      <c r="A517" s="4">
        <v>515</v>
      </c>
      <c r="B517" s="4">
        <v>112247</v>
      </c>
      <c r="C517" s="4" t="s">
        <v>1351</v>
      </c>
      <c r="D517" s="6">
        <v>512247</v>
      </c>
      <c r="E517" s="4" t="s">
        <v>1352</v>
      </c>
      <c r="F517" s="4" t="s">
        <v>1353</v>
      </c>
      <c r="G517" s="4" t="s">
        <v>18174</v>
      </c>
    </row>
    <row r="518" spans="1:7" x14ac:dyDescent="0.45">
      <c r="A518" s="4">
        <v>516</v>
      </c>
      <c r="B518" s="4">
        <v>126847</v>
      </c>
      <c r="C518" s="4" t="s">
        <v>1354</v>
      </c>
      <c r="D518" s="6">
        <v>526847</v>
      </c>
      <c r="E518" s="4" t="s">
        <v>1355</v>
      </c>
      <c r="F518" s="4" t="s">
        <v>1356</v>
      </c>
      <c r="G518" s="4" t="s">
        <v>18175</v>
      </c>
    </row>
    <row r="519" spans="1:7" x14ac:dyDescent="0.45">
      <c r="A519" s="4">
        <v>517</v>
      </c>
      <c r="B519" s="4">
        <v>130429</v>
      </c>
      <c r="C519" s="4" t="s">
        <v>1357</v>
      </c>
      <c r="D519" s="6">
        <v>530429</v>
      </c>
      <c r="E519" s="4" t="s">
        <v>1358</v>
      </c>
      <c r="F519" s="4" t="s">
        <v>1359</v>
      </c>
      <c r="G519" s="4" t="s">
        <v>18176</v>
      </c>
    </row>
    <row r="520" spans="1:7" x14ac:dyDescent="0.45">
      <c r="A520" s="4">
        <v>518</v>
      </c>
      <c r="B520" s="4">
        <v>107872</v>
      </c>
      <c r="C520" s="4" t="s">
        <v>1360</v>
      </c>
      <c r="D520" s="6">
        <v>507872</v>
      </c>
      <c r="E520" s="4" t="s">
        <v>1361</v>
      </c>
      <c r="F520" s="4" t="s">
        <v>1362</v>
      </c>
      <c r="G520" s="4" t="s">
        <v>18177</v>
      </c>
    </row>
    <row r="521" spans="1:7" x14ac:dyDescent="0.45">
      <c r="A521" s="4">
        <v>519</v>
      </c>
      <c r="B521" s="4">
        <v>124594</v>
      </c>
      <c r="C521" s="4" t="s">
        <v>1363</v>
      </c>
      <c r="D521" s="6">
        <v>524594</v>
      </c>
      <c r="E521" s="4" t="s">
        <v>1364</v>
      </c>
      <c r="F521" s="4" t="s">
        <v>1365</v>
      </c>
      <c r="G521" s="4" t="s">
        <v>18178</v>
      </c>
    </row>
    <row r="522" spans="1:7" x14ac:dyDescent="0.45">
      <c r="A522" s="4">
        <v>520</v>
      </c>
      <c r="B522" s="4">
        <v>100477</v>
      </c>
      <c r="C522" s="4" t="s">
        <v>1366</v>
      </c>
      <c r="D522" s="6">
        <v>500477</v>
      </c>
      <c r="E522" s="4" t="s">
        <v>1367</v>
      </c>
      <c r="F522" s="4" t="s">
        <v>1368</v>
      </c>
      <c r="G522" s="4" t="s">
        <v>18179</v>
      </c>
    </row>
    <row r="523" spans="1:7" x14ac:dyDescent="0.45">
      <c r="A523" s="4">
        <v>521</v>
      </c>
      <c r="B523" s="4">
        <v>286572</v>
      </c>
      <c r="C523" s="4" t="s">
        <v>1369</v>
      </c>
      <c r="D523" s="6">
        <v>540681</v>
      </c>
      <c r="E523" s="4" t="s">
        <v>1370</v>
      </c>
      <c r="F523" s="4" t="s">
        <v>1370</v>
      </c>
      <c r="G523" s="4" t="s">
        <v>18180</v>
      </c>
    </row>
    <row r="524" spans="1:7" x14ac:dyDescent="0.45">
      <c r="A524" s="4">
        <v>522</v>
      </c>
      <c r="B524" s="4">
        <v>212587</v>
      </c>
      <c r="C524" s="4" t="s">
        <v>1371</v>
      </c>
      <c r="D524" s="6"/>
      <c r="E524" s="4"/>
      <c r="F524" s="4"/>
      <c r="G524" s="4" t="s">
        <v>17778</v>
      </c>
    </row>
    <row r="525" spans="1:7" x14ac:dyDescent="0.45">
      <c r="A525" s="4">
        <v>523</v>
      </c>
      <c r="B525" s="4">
        <v>207778</v>
      </c>
      <c r="C525" s="4" t="s">
        <v>1372</v>
      </c>
      <c r="D525" s="6">
        <v>533271</v>
      </c>
      <c r="E525" s="4" t="s">
        <v>1373</v>
      </c>
      <c r="F525" s="4" t="s">
        <v>1373</v>
      </c>
      <c r="G525" s="4" t="s">
        <v>18181</v>
      </c>
    </row>
    <row r="526" spans="1:7" x14ac:dyDescent="0.45">
      <c r="A526" s="4">
        <v>524</v>
      </c>
      <c r="B526" s="4">
        <v>243274</v>
      </c>
      <c r="C526" s="4" t="s">
        <v>1374</v>
      </c>
      <c r="D526" s="6"/>
      <c r="E526" s="4"/>
      <c r="F526" s="4"/>
      <c r="G526" s="4" t="s">
        <v>17778</v>
      </c>
    </row>
    <row r="527" spans="1:7" x14ac:dyDescent="0.45">
      <c r="A527" s="4">
        <v>525</v>
      </c>
      <c r="B527" s="4">
        <v>119022</v>
      </c>
      <c r="C527" s="4" t="s">
        <v>1375</v>
      </c>
      <c r="D527" s="6">
        <v>519022</v>
      </c>
      <c r="E527" s="4" t="s">
        <v>1376</v>
      </c>
      <c r="F527" s="4" t="s">
        <v>1377</v>
      </c>
      <c r="G527" s="4" t="s">
        <v>18182</v>
      </c>
    </row>
    <row r="528" spans="1:7" x14ac:dyDescent="0.45">
      <c r="A528" s="4">
        <v>526</v>
      </c>
      <c r="B528" s="4">
        <v>224809</v>
      </c>
      <c r="C528" s="4" t="s">
        <v>1378</v>
      </c>
      <c r="D528" s="6"/>
      <c r="E528" s="4"/>
      <c r="F528" s="4"/>
      <c r="G528" s="4" t="s">
        <v>17778</v>
      </c>
    </row>
    <row r="529" spans="1:7" x14ac:dyDescent="0.45">
      <c r="A529" s="4">
        <v>527</v>
      </c>
      <c r="B529" s="4">
        <v>267293</v>
      </c>
      <c r="C529" s="4" t="s">
        <v>1379</v>
      </c>
      <c r="D529" s="6"/>
      <c r="E529" s="4"/>
      <c r="F529" s="4"/>
      <c r="G529" s="4" t="s">
        <v>17778</v>
      </c>
    </row>
    <row r="530" spans="1:7" x14ac:dyDescent="0.45">
      <c r="A530" s="4">
        <v>528</v>
      </c>
      <c r="B530" s="4">
        <v>126983</v>
      </c>
      <c r="C530" s="4" t="s">
        <v>1380</v>
      </c>
      <c r="D530" s="6">
        <v>526983</v>
      </c>
      <c r="E530" s="4" t="s">
        <v>1381</v>
      </c>
      <c r="F530" s="4" t="s">
        <v>1382</v>
      </c>
      <c r="G530" s="4" t="s">
        <v>18183</v>
      </c>
    </row>
    <row r="531" spans="1:7" x14ac:dyDescent="0.45">
      <c r="A531" s="4">
        <v>529</v>
      </c>
      <c r="B531" s="4">
        <v>236274</v>
      </c>
      <c r="C531" s="4" t="s">
        <v>1383</v>
      </c>
      <c r="D531" s="6"/>
      <c r="E531" s="4"/>
      <c r="F531" s="4"/>
      <c r="G531" s="4" t="s">
        <v>17778</v>
      </c>
    </row>
    <row r="532" spans="1:7" x14ac:dyDescent="0.45">
      <c r="A532" s="4">
        <v>530</v>
      </c>
      <c r="B532" s="4">
        <v>126187</v>
      </c>
      <c r="C532" s="4" t="s">
        <v>1384</v>
      </c>
      <c r="D532" s="6">
        <v>526187</v>
      </c>
      <c r="E532" s="4" t="s">
        <v>1385</v>
      </c>
      <c r="F532" s="4" t="s">
        <v>1386</v>
      </c>
      <c r="G532" s="4" t="s">
        <v>18184</v>
      </c>
    </row>
    <row r="533" spans="1:7" x14ac:dyDescent="0.45">
      <c r="A533" s="4">
        <v>531</v>
      </c>
      <c r="B533" s="4">
        <v>271980</v>
      </c>
      <c r="C533" s="4" t="s">
        <v>1387</v>
      </c>
      <c r="D533" s="6">
        <v>538777</v>
      </c>
      <c r="E533" s="4" t="s">
        <v>1388</v>
      </c>
      <c r="F533" s="4" t="s">
        <v>1388</v>
      </c>
      <c r="G533" s="4" t="s">
        <v>18185</v>
      </c>
    </row>
    <row r="534" spans="1:7" x14ac:dyDescent="0.45">
      <c r="A534" s="4">
        <v>532</v>
      </c>
      <c r="B534" s="4">
        <v>130899</v>
      </c>
      <c r="C534" s="4" t="s">
        <v>1389</v>
      </c>
      <c r="D534" s="6">
        <v>530899</v>
      </c>
      <c r="E534" s="4" t="s">
        <v>1390</v>
      </c>
      <c r="F534" s="4" t="s">
        <v>1391</v>
      </c>
      <c r="G534" s="4" t="s">
        <v>18186</v>
      </c>
    </row>
    <row r="535" spans="1:7" x14ac:dyDescent="0.45">
      <c r="A535" s="4">
        <v>533</v>
      </c>
      <c r="B535" s="4">
        <v>130021</v>
      </c>
      <c r="C535" s="4" t="s">
        <v>1392</v>
      </c>
      <c r="D535" s="6">
        <v>530021</v>
      </c>
      <c r="E535" s="4" t="s">
        <v>1393</v>
      </c>
      <c r="F535" s="4" t="s">
        <v>1394</v>
      </c>
      <c r="G535" s="4" t="s">
        <v>18187</v>
      </c>
    </row>
    <row r="536" spans="1:7" x14ac:dyDescent="0.45">
      <c r="A536" s="4">
        <v>534</v>
      </c>
      <c r="B536" s="4">
        <v>113458</v>
      </c>
      <c r="C536" s="4" t="s">
        <v>1395</v>
      </c>
      <c r="D536" s="6">
        <v>513458</v>
      </c>
      <c r="E536" s="4" t="s">
        <v>1396</v>
      </c>
      <c r="F536" s="4" t="s">
        <v>1397</v>
      </c>
      <c r="G536" s="4" t="s">
        <v>18188</v>
      </c>
    </row>
    <row r="537" spans="1:7" x14ac:dyDescent="0.45">
      <c r="A537" s="4">
        <v>535</v>
      </c>
      <c r="B537" s="4">
        <v>105672</v>
      </c>
      <c r="C537" s="4" t="s">
        <v>1398</v>
      </c>
      <c r="D537" s="6">
        <v>505672</v>
      </c>
      <c r="E537" s="4" t="s">
        <v>1399</v>
      </c>
      <c r="F537" s="4" t="s">
        <v>1400</v>
      </c>
      <c r="G537" s="4" t="s">
        <v>18189</v>
      </c>
    </row>
    <row r="538" spans="1:7" x14ac:dyDescent="0.45">
      <c r="A538" s="4">
        <v>536</v>
      </c>
      <c r="B538" s="4">
        <v>103940</v>
      </c>
      <c r="C538" s="4" t="s">
        <v>1401</v>
      </c>
      <c r="D538" s="6">
        <v>503940</v>
      </c>
      <c r="E538" s="4" t="s">
        <v>1402</v>
      </c>
      <c r="F538" s="4" t="s">
        <v>1402</v>
      </c>
      <c r="G538" s="4" t="s">
        <v>18190</v>
      </c>
    </row>
    <row r="539" spans="1:7" x14ac:dyDescent="0.45">
      <c r="A539" s="4">
        <v>537</v>
      </c>
      <c r="B539" s="4">
        <v>124695</v>
      </c>
      <c r="C539" s="4" t="s">
        <v>1403</v>
      </c>
      <c r="D539" s="6">
        <v>524695</v>
      </c>
      <c r="E539" s="4" t="s">
        <v>1404</v>
      </c>
      <c r="F539" s="4" t="s">
        <v>1405</v>
      </c>
      <c r="G539" s="4" t="s">
        <v>18191</v>
      </c>
    </row>
    <row r="540" spans="1:7" x14ac:dyDescent="0.45">
      <c r="A540" s="4">
        <v>538</v>
      </c>
      <c r="B540" s="4">
        <v>132047</v>
      </c>
      <c r="C540" s="4" t="s">
        <v>1406</v>
      </c>
      <c r="D540" s="6">
        <v>532047</v>
      </c>
      <c r="E540" s="4" t="s">
        <v>1407</v>
      </c>
      <c r="F540" s="4" t="s">
        <v>1408</v>
      </c>
      <c r="G540" s="4" t="s">
        <v>18192</v>
      </c>
    </row>
    <row r="541" spans="1:7" x14ac:dyDescent="0.45">
      <c r="A541" s="4">
        <v>539</v>
      </c>
      <c r="B541" s="4">
        <v>131392</v>
      </c>
      <c r="C541" s="4" t="s">
        <v>1409</v>
      </c>
      <c r="D541" s="6">
        <v>531392</v>
      </c>
      <c r="E541" s="4" t="s">
        <v>1410</v>
      </c>
      <c r="F541" s="4" t="s">
        <v>1411</v>
      </c>
      <c r="G541" s="4" t="s">
        <v>18193</v>
      </c>
    </row>
    <row r="542" spans="1:7" x14ac:dyDescent="0.45">
      <c r="A542" s="4">
        <v>540</v>
      </c>
      <c r="B542" s="4">
        <v>107530</v>
      </c>
      <c r="C542" s="4" t="s">
        <v>1412</v>
      </c>
      <c r="D542" s="6">
        <v>507530</v>
      </c>
      <c r="E542" s="4" t="s">
        <v>1413</v>
      </c>
      <c r="F542" s="4" t="s">
        <v>1414</v>
      </c>
      <c r="G542" s="4" t="s">
        <v>18194</v>
      </c>
    </row>
    <row r="543" spans="1:7" x14ac:dyDescent="0.45">
      <c r="A543" s="4">
        <v>541</v>
      </c>
      <c r="B543" s="4">
        <v>132888</v>
      </c>
      <c r="C543" s="4" t="s">
        <v>1415</v>
      </c>
      <c r="D543" s="6">
        <v>532888</v>
      </c>
      <c r="E543" s="4" t="s">
        <v>1416</v>
      </c>
      <c r="F543" s="4" t="s">
        <v>1417</v>
      </c>
      <c r="G543" s="4" t="s">
        <v>18195</v>
      </c>
    </row>
    <row r="544" spans="1:7" x14ac:dyDescent="0.45">
      <c r="A544" s="4">
        <v>542</v>
      </c>
      <c r="B544" s="4">
        <v>221823</v>
      </c>
      <c r="C544" s="4" t="s">
        <v>1418</v>
      </c>
      <c r="D544" s="6">
        <v>533227</v>
      </c>
      <c r="E544" s="4" t="s">
        <v>1419</v>
      </c>
      <c r="F544" s="4" t="s">
        <v>1420</v>
      </c>
      <c r="G544" s="4" t="s">
        <v>18196</v>
      </c>
    </row>
    <row r="545" spans="1:7" x14ac:dyDescent="0.45">
      <c r="A545" s="4">
        <v>543</v>
      </c>
      <c r="B545" s="4">
        <v>100023</v>
      </c>
      <c r="C545" s="4" t="s">
        <v>1421</v>
      </c>
      <c r="D545" s="6">
        <v>500023</v>
      </c>
      <c r="E545" s="4" t="s">
        <v>1422</v>
      </c>
      <c r="F545" s="4" t="s">
        <v>1422</v>
      </c>
      <c r="G545" s="4" t="s">
        <v>18197</v>
      </c>
    </row>
    <row r="546" spans="1:7" x14ac:dyDescent="0.45">
      <c r="A546" s="4">
        <v>544</v>
      </c>
      <c r="B546" s="4">
        <v>220520</v>
      </c>
      <c r="C546" s="4" t="s">
        <v>1423</v>
      </c>
      <c r="D546" s="6">
        <v>533221</v>
      </c>
      <c r="E546" s="4" t="s">
        <v>1424</v>
      </c>
      <c r="F546" s="4" t="s">
        <v>1425</v>
      </c>
      <c r="G546" s="4" t="s">
        <v>18198</v>
      </c>
    </row>
    <row r="547" spans="1:7" x14ac:dyDescent="0.45">
      <c r="A547" s="4">
        <v>545</v>
      </c>
      <c r="B547" s="4">
        <v>236320</v>
      </c>
      <c r="C547" s="4" t="s">
        <v>1426</v>
      </c>
      <c r="D547" s="6"/>
      <c r="E547" s="4"/>
      <c r="F547" s="4"/>
      <c r="G547" s="4" t="s">
        <v>17778</v>
      </c>
    </row>
    <row r="548" spans="1:7" x14ac:dyDescent="0.45">
      <c r="A548" s="4">
        <v>546</v>
      </c>
      <c r="B548" s="4">
        <v>225974</v>
      </c>
      <c r="C548" s="4" t="s">
        <v>1427</v>
      </c>
      <c r="D548" s="6"/>
      <c r="E548" s="4"/>
      <c r="F548" s="4"/>
      <c r="G548" s="4" t="s">
        <v>17778</v>
      </c>
    </row>
    <row r="549" spans="1:7" x14ac:dyDescent="0.45">
      <c r="A549" s="4">
        <v>547</v>
      </c>
      <c r="B549" s="4">
        <v>130355</v>
      </c>
      <c r="C549" s="4" t="s">
        <v>1428</v>
      </c>
      <c r="D549" s="6">
        <v>530355</v>
      </c>
      <c r="E549" s="4" t="s">
        <v>1429</v>
      </c>
      <c r="F549" s="4" t="s">
        <v>1430</v>
      </c>
      <c r="G549" s="4" t="s">
        <v>18199</v>
      </c>
    </row>
    <row r="550" spans="1:7" x14ac:dyDescent="0.45">
      <c r="A550" s="4">
        <v>548</v>
      </c>
      <c r="B550" s="4">
        <v>100820</v>
      </c>
      <c r="C550" s="4" t="s">
        <v>17</v>
      </c>
      <c r="D550" s="6">
        <v>500820</v>
      </c>
      <c r="E550" s="4" t="s">
        <v>1431</v>
      </c>
      <c r="F550" s="4" t="s">
        <v>1432</v>
      </c>
      <c r="G550" s="4" t="s">
        <v>18200</v>
      </c>
    </row>
    <row r="551" spans="1:7" x14ac:dyDescent="0.45">
      <c r="A551" s="4">
        <v>549</v>
      </c>
      <c r="B551" s="4">
        <v>124434</v>
      </c>
      <c r="C551" s="4" t="s">
        <v>1433</v>
      </c>
      <c r="D551" s="6">
        <v>524434</v>
      </c>
      <c r="E551" s="4" t="s">
        <v>1434</v>
      </c>
      <c r="F551" s="4" t="s">
        <v>1435</v>
      </c>
      <c r="G551" s="4" t="s">
        <v>18201</v>
      </c>
    </row>
    <row r="552" spans="1:7" x14ac:dyDescent="0.45">
      <c r="A552" s="4">
        <v>550</v>
      </c>
      <c r="B552" s="4">
        <v>131847</v>
      </c>
      <c r="C552" s="4" t="s">
        <v>1436</v>
      </c>
      <c r="D552" s="6">
        <v>531847</v>
      </c>
      <c r="E552" s="4" t="s">
        <v>1437</v>
      </c>
      <c r="F552" s="4" t="s">
        <v>1438</v>
      </c>
      <c r="G552" s="4" t="s">
        <v>18202</v>
      </c>
    </row>
    <row r="553" spans="1:7" x14ac:dyDescent="0.45">
      <c r="A553" s="4">
        <v>551</v>
      </c>
      <c r="B553" s="4">
        <v>119532</v>
      </c>
      <c r="C553" s="4" t="s">
        <v>1439</v>
      </c>
      <c r="D553" s="6">
        <v>519532</v>
      </c>
      <c r="E553" s="4" t="s">
        <v>1440</v>
      </c>
      <c r="F553" s="4" t="s">
        <v>1441</v>
      </c>
      <c r="G553" s="4" t="s">
        <v>18203</v>
      </c>
    </row>
    <row r="554" spans="1:7" x14ac:dyDescent="0.45">
      <c r="A554" s="4">
        <v>552</v>
      </c>
      <c r="B554" s="4">
        <v>130413</v>
      </c>
      <c r="C554" s="4" t="s">
        <v>1442</v>
      </c>
      <c r="D554" s="6">
        <v>530413</v>
      </c>
      <c r="E554" s="4" t="s">
        <v>1443</v>
      </c>
      <c r="F554" s="4" t="s">
        <v>1444</v>
      </c>
      <c r="G554" s="4" t="s">
        <v>18204</v>
      </c>
    </row>
    <row r="555" spans="1:7" x14ac:dyDescent="0.45">
      <c r="A555" s="4">
        <v>553</v>
      </c>
      <c r="B555" s="4">
        <v>219392</v>
      </c>
      <c r="C555" s="4" t="s">
        <v>1445</v>
      </c>
      <c r="D555" s="6"/>
      <c r="E555" s="4"/>
      <c r="F555" s="4"/>
      <c r="G555" s="4" t="s">
        <v>17778</v>
      </c>
    </row>
    <row r="556" spans="1:7" x14ac:dyDescent="0.45">
      <c r="A556" s="4">
        <v>554</v>
      </c>
      <c r="B556" s="4">
        <v>106159</v>
      </c>
      <c r="C556" s="4" t="s">
        <v>1446</v>
      </c>
      <c r="D556" s="6">
        <v>506159</v>
      </c>
      <c r="E556" s="4" t="s">
        <v>1447</v>
      </c>
      <c r="F556" s="4" t="s">
        <v>1447</v>
      </c>
      <c r="G556" s="4" t="s">
        <v>18205</v>
      </c>
    </row>
    <row r="557" spans="1:7" x14ac:dyDescent="0.45">
      <c r="A557" s="4">
        <v>555</v>
      </c>
      <c r="B557" s="4">
        <v>130723</v>
      </c>
      <c r="C557" s="4" t="s">
        <v>1448</v>
      </c>
      <c r="D557" s="6">
        <v>530723</v>
      </c>
      <c r="E557" s="4" t="s">
        <v>1449</v>
      </c>
      <c r="F557" s="4" t="s">
        <v>1450</v>
      </c>
      <c r="G557" s="4" t="s">
        <v>18206</v>
      </c>
    </row>
    <row r="558" spans="1:7" x14ac:dyDescent="0.45">
      <c r="A558" s="4">
        <v>556</v>
      </c>
      <c r="B558" s="4">
        <v>245080</v>
      </c>
      <c r="C558" s="4" t="s">
        <v>1451</v>
      </c>
      <c r="D558" s="6"/>
      <c r="E558" s="4"/>
      <c r="F558" s="4"/>
      <c r="G558" s="4" t="s">
        <v>17778</v>
      </c>
    </row>
    <row r="559" spans="1:7" x14ac:dyDescent="0.45">
      <c r="A559" s="4">
        <v>557</v>
      </c>
      <c r="B559" s="4">
        <v>256178</v>
      </c>
      <c r="C559" s="4" t="s">
        <v>1452</v>
      </c>
      <c r="D559" s="6"/>
      <c r="E559" s="4"/>
      <c r="F559" s="4"/>
      <c r="G559" s="4" t="s">
        <v>17778</v>
      </c>
    </row>
    <row r="560" spans="1:7" x14ac:dyDescent="0.45">
      <c r="A560" s="4">
        <v>558</v>
      </c>
      <c r="B560" s="4">
        <v>126433</v>
      </c>
      <c r="C560" s="4" t="s">
        <v>1453</v>
      </c>
      <c r="D560" s="6">
        <v>526433</v>
      </c>
      <c r="E560" s="4" t="s">
        <v>1454</v>
      </c>
      <c r="F560" s="4" t="s">
        <v>1455</v>
      </c>
      <c r="G560" s="4" t="s">
        <v>18207</v>
      </c>
    </row>
    <row r="561" spans="1:7" x14ac:dyDescent="0.45">
      <c r="A561" s="4">
        <v>559</v>
      </c>
      <c r="B561" s="4">
        <v>243281</v>
      </c>
      <c r="C561" s="4" t="s">
        <v>1456</v>
      </c>
      <c r="D561" s="6"/>
      <c r="E561" s="4"/>
      <c r="F561" s="4"/>
      <c r="G561" s="4" t="s">
        <v>17778</v>
      </c>
    </row>
    <row r="562" spans="1:7" x14ac:dyDescent="0.45">
      <c r="A562" s="4">
        <v>560</v>
      </c>
      <c r="B562" s="4">
        <v>266743</v>
      </c>
      <c r="C562" s="4" t="s">
        <v>1457</v>
      </c>
      <c r="D562" s="6"/>
      <c r="E562" s="4"/>
      <c r="F562" s="4"/>
      <c r="G562" s="4" t="s">
        <v>17778</v>
      </c>
    </row>
    <row r="563" spans="1:7" x14ac:dyDescent="0.45">
      <c r="A563" s="4">
        <v>561</v>
      </c>
      <c r="B563" s="4">
        <v>219253</v>
      </c>
      <c r="C563" s="4" t="s">
        <v>1458</v>
      </c>
      <c r="D563" s="6"/>
      <c r="E563" s="4"/>
      <c r="F563" s="4"/>
      <c r="G563" s="4" t="s">
        <v>17778</v>
      </c>
    </row>
    <row r="564" spans="1:7" x14ac:dyDescent="0.45">
      <c r="A564" s="4">
        <v>562</v>
      </c>
      <c r="B564" s="4">
        <v>220173</v>
      </c>
      <c r="C564" s="4" t="s">
        <v>1459</v>
      </c>
      <c r="D564" s="6"/>
      <c r="E564" s="4"/>
      <c r="F564" s="4"/>
      <c r="G564" s="4" t="s">
        <v>17778</v>
      </c>
    </row>
    <row r="565" spans="1:7" x14ac:dyDescent="0.45">
      <c r="A565" s="4">
        <v>563</v>
      </c>
      <c r="B565" s="4">
        <v>100024</v>
      </c>
      <c r="C565" s="4" t="s">
        <v>1460</v>
      </c>
      <c r="D565" s="6">
        <v>500024</v>
      </c>
      <c r="E565" s="4" t="s">
        <v>1461</v>
      </c>
      <c r="F565" s="4" t="s">
        <v>1461</v>
      </c>
      <c r="G565" s="4" t="s">
        <v>18208</v>
      </c>
    </row>
    <row r="566" spans="1:7" x14ac:dyDescent="0.45">
      <c r="A566" s="4">
        <v>564</v>
      </c>
      <c r="B566" s="4">
        <v>106267</v>
      </c>
      <c r="C566" s="4" t="s">
        <v>1462</v>
      </c>
      <c r="D566" s="6">
        <v>506267</v>
      </c>
      <c r="E566" s="4" t="s">
        <v>1463</v>
      </c>
      <c r="F566" s="4" t="s">
        <v>1464</v>
      </c>
      <c r="G566" s="4" t="s">
        <v>18209</v>
      </c>
    </row>
    <row r="567" spans="1:7" x14ac:dyDescent="0.45">
      <c r="A567" s="4">
        <v>565</v>
      </c>
      <c r="B567" s="4">
        <v>212602</v>
      </c>
      <c r="C567" s="4" t="s">
        <v>1465</v>
      </c>
      <c r="D567" s="6"/>
      <c r="E567" s="4"/>
      <c r="F567" s="4"/>
      <c r="G567" s="4" t="s">
        <v>17778</v>
      </c>
    </row>
    <row r="568" spans="1:7" x14ac:dyDescent="0.45">
      <c r="A568" s="4">
        <v>566</v>
      </c>
      <c r="B568" s="4">
        <v>100025</v>
      </c>
      <c r="C568" s="4" t="s">
        <v>1466</v>
      </c>
      <c r="D568" s="6">
        <v>500025</v>
      </c>
      <c r="E568" s="4" t="s">
        <v>1467</v>
      </c>
      <c r="F568" s="4" t="s">
        <v>1468</v>
      </c>
      <c r="G568" s="4" t="s">
        <v>18210</v>
      </c>
    </row>
    <row r="569" spans="1:7" x14ac:dyDescent="0.45">
      <c r="A569" s="4">
        <v>567</v>
      </c>
      <c r="B569" s="4">
        <v>107526</v>
      </c>
      <c r="C569" s="4" t="s">
        <v>1469</v>
      </c>
      <c r="D569" s="6">
        <v>507526</v>
      </c>
      <c r="E569" s="4" t="s">
        <v>1470</v>
      </c>
      <c r="F569" s="4" t="s">
        <v>1471</v>
      </c>
      <c r="G569" s="4" t="s">
        <v>18211</v>
      </c>
    </row>
    <row r="570" spans="1:7" x14ac:dyDescent="0.45">
      <c r="A570" s="4">
        <v>568</v>
      </c>
      <c r="B570" s="4">
        <v>130567</v>
      </c>
      <c r="C570" s="4" t="s">
        <v>1472</v>
      </c>
      <c r="D570" s="6">
        <v>530567</v>
      </c>
      <c r="E570" s="4" t="s">
        <v>1473</v>
      </c>
      <c r="F570" s="4" t="s">
        <v>1474</v>
      </c>
      <c r="G570" s="4" t="s">
        <v>18212</v>
      </c>
    </row>
    <row r="571" spans="1:7" x14ac:dyDescent="0.45">
      <c r="A571" s="4">
        <v>569</v>
      </c>
      <c r="B571" s="4">
        <v>131168</v>
      </c>
      <c r="C571" s="4" t="s">
        <v>1475</v>
      </c>
      <c r="D571" s="6">
        <v>531168</v>
      </c>
      <c r="E571" s="4" t="s">
        <v>1476</v>
      </c>
      <c r="F571" s="4" t="s">
        <v>1477</v>
      </c>
      <c r="G571" s="4" t="s">
        <v>18213</v>
      </c>
    </row>
    <row r="572" spans="1:7" x14ac:dyDescent="0.45">
      <c r="A572" s="4">
        <v>570</v>
      </c>
      <c r="B572" s="4">
        <v>243285</v>
      </c>
      <c r="C572" s="4" t="s">
        <v>1478</v>
      </c>
      <c r="D572" s="6"/>
      <c r="E572" s="4"/>
      <c r="F572" s="4"/>
      <c r="G572" s="4" t="s">
        <v>17778</v>
      </c>
    </row>
    <row r="573" spans="1:7" x14ac:dyDescent="0.45">
      <c r="A573" s="4">
        <v>571</v>
      </c>
      <c r="B573" s="4">
        <v>243286</v>
      </c>
      <c r="C573" s="4" t="s">
        <v>1479</v>
      </c>
      <c r="D573" s="6"/>
      <c r="E573" s="4"/>
      <c r="F573" s="4"/>
      <c r="G573" s="4" t="s">
        <v>17778</v>
      </c>
    </row>
    <row r="574" spans="1:7" x14ac:dyDescent="0.45">
      <c r="A574" s="4">
        <v>572</v>
      </c>
      <c r="B574" s="4">
        <v>115107</v>
      </c>
      <c r="C574" s="4" t="s">
        <v>1480</v>
      </c>
      <c r="D574" s="6">
        <v>515107</v>
      </c>
      <c r="E574" s="4" t="s">
        <v>1481</v>
      </c>
      <c r="F574" s="4" t="s">
        <v>1482</v>
      </c>
      <c r="G574" s="4" t="s">
        <v>18214</v>
      </c>
    </row>
    <row r="575" spans="1:7" x14ac:dyDescent="0.45">
      <c r="A575" s="4">
        <v>573</v>
      </c>
      <c r="B575" s="4">
        <v>212604</v>
      </c>
      <c r="C575" s="4" t="s">
        <v>1483</v>
      </c>
      <c r="D575" s="6"/>
      <c r="E575" s="4"/>
      <c r="F575" s="4"/>
      <c r="G575" s="4" t="s">
        <v>17778</v>
      </c>
    </row>
    <row r="576" spans="1:7" x14ac:dyDescent="0.45">
      <c r="A576" s="4">
        <v>574</v>
      </c>
      <c r="B576" s="4">
        <v>102015</v>
      </c>
      <c r="C576" s="4" t="s">
        <v>1484</v>
      </c>
      <c r="D576" s="6">
        <v>502015</v>
      </c>
      <c r="E576" s="4" t="s">
        <v>1485</v>
      </c>
      <c r="F576" s="4" t="s">
        <v>1486</v>
      </c>
      <c r="G576" s="4" t="s">
        <v>18215</v>
      </c>
    </row>
    <row r="577" spans="1:7" x14ac:dyDescent="0.45">
      <c r="A577" s="4">
        <v>575</v>
      </c>
      <c r="B577" s="4">
        <v>212609</v>
      </c>
      <c r="C577" s="4" t="s">
        <v>1487</v>
      </c>
      <c r="D577" s="6">
        <v>533138</v>
      </c>
      <c r="E577" s="4" t="s">
        <v>1488</v>
      </c>
      <c r="F577" s="4" t="s">
        <v>1489</v>
      </c>
      <c r="G577" s="4" t="s">
        <v>18216</v>
      </c>
    </row>
    <row r="578" spans="1:7" x14ac:dyDescent="0.45">
      <c r="A578" s="4">
        <v>576</v>
      </c>
      <c r="B578" s="4">
        <v>132493</v>
      </c>
      <c r="C578" s="4" t="s">
        <v>1490</v>
      </c>
      <c r="D578" s="6">
        <v>532493</v>
      </c>
      <c r="E578" s="4" t="s">
        <v>1491</v>
      </c>
      <c r="F578" s="4" t="s">
        <v>1492</v>
      </c>
      <c r="G578" s="4" t="s">
        <v>18217</v>
      </c>
    </row>
    <row r="579" spans="1:7" x14ac:dyDescent="0.45">
      <c r="A579" s="4">
        <v>577</v>
      </c>
      <c r="B579" s="4">
        <v>132830</v>
      </c>
      <c r="C579" s="4" t="s">
        <v>104</v>
      </c>
      <c r="D579" s="6">
        <v>532830</v>
      </c>
      <c r="E579" s="4" t="s">
        <v>1493</v>
      </c>
      <c r="F579" s="4" t="s">
        <v>1494</v>
      </c>
      <c r="G579" s="4" t="s">
        <v>18218</v>
      </c>
    </row>
    <row r="580" spans="1:7" x14ac:dyDescent="0.45">
      <c r="A580" s="4">
        <v>578</v>
      </c>
      <c r="B580" s="4">
        <v>106820</v>
      </c>
      <c r="C580" s="4" t="s">
        <v>73</v>
      </c>
      <c r="D580" s="6">
        <v>506820</v>
      </c>
      <c r="E580" s="4" t="s">
        <v>1495</v>
      </c>
      <c r="F580" s="4" t="s">
        <v>1496</v>
      </c>
      <c r="G580" s="4" t="s">
        <v>18219</v>
      </c>
    </row>
    <row r="581" spans="1:7" x14ac:dyDescent="0.45">
      <c r="A581" s="4">
        <v>579</v>
      </c>
      <c r="B581" s="4">
        <v>132340</v>
      </c>
      <c r="C581" s="4" t="s">
        <v>1497</v>
      </c>
      <c r="D581" s="6">
        <v>532340</v>
      </c>
      <c r="E581" s="4" t="s">
        <v>1498</v>
      </c>
      <c r="F581" s="4" t="s">
        <v>1499</v>
      </c>
      <c r="G581" s="4" t="s">
        <v>18220</v>
      </c>
    </row>
    <row r="582" spans="1:7" x14ac:dyDescent="0.45">
      <c r="A582" s="4">
        <v>580</v>
      </c>
      <c r="B582" s="4">
        <v>286637</v>
      </c>
      <c r="C582" s="4" t="s">
        <v>1500</v>
      </c>
      <c r="D582" s="6"/>
      <c r="E582" s="4"/>
      <c r="F582" s="4"/>
      <c r="G582" s="4" t="s">
        <v>17778</v>
      </c>
    </row>
    <row r="583" spans="1:7" x14ac:dyDescent="0.45">
      <c r="A583" s="4">
        <v>581</v>
      </c>
      <c r="B583" s="4">
        <v>112433</v>
      </c>
      <c r="C583" s="4" t="s">
        <v>1501</v>
      </c>
      <c r="D583" s="6">
        <v>512433</v>
      </c>
      <c r="E583" s="4" t="s">
        <v>1502</v>
      </c>
      <c r="F583" s="4" t="s">
        <v>1503</v>
      </c>
      <c r="G583" s="4" t="s">
        <v>18221</v>
      </c>
    </row>
    <row r="584" spans="1:7" x14ac:dyDescent="0.45">
      <c r="A584" s="4">
        <v>582</v>
      </c>
      <c r="B584" s="4">
        <v>111144</v>
      </c>
      <c r="C584" s="4" t="s">
        <v>1504</v>
      </c>
      <c r="D584" s="6">
        <v>511144</v>
      </c>
      <c r="E584" s="4" t="s">
        <v>1505</v>
      </c>
      <c r="F584" s="4" t="s">
        <v>1505</v>
      </c>
      <c r="G584" s="4" t="s">
        <v>18222</v>
      </c>
    </row>
    <row r="585" spans="1:7" x14ac:dyDescent="0.45">
      <c r="A585" s="4">
        <v>583</v>
      </c>
      <c r="B585" s="4">
        <v>127007</v>
      </c>
      <c r="C585" s="4" t="s">
        <v>1506</v>
      </c>
      <c r="D585" s="6">
        <v>527007</v>
      </c>
      <c r="E585" s="4" t="s">
        <v>1507</v>
      </c>
      <c r="F585" s="4" t="s">
        <v>1508</v>
      </c>
      <c r="G585" s="4" t="s">
        <v>18223</v>
      </c>
    </row>
    <row r="586" spans="1:7" x14ac:dyDescent="0.45">
      <c r="A586" s="4">
        <v>584</v>
      </c>
      <c r="B586" s="4">
        <v>130187</v>
      </c>
      <c r="C586" s="4" t="s">
        <v>1509</v>
      </c>
      <c r="D586" s="6">
        <v>530187</v>
      </c>
      <c r="E586" s="4" t="s">
        <v>1510</v>
      </c>
      <c r="F586" s="4" t="s">
        <v>1511</v>
      </c>
      <c r="G586" s="4" t="s">
        <v>18224</v>
      </c>
    </row>
    <row r="587" spans="1:7" x14ac:dyDescent="0.45">
      <c r="A587" s="4">
        <v>585</v>
      </c>
      <c r="B587" s="4">
        <v>272418</v>
      </c>
      <c r="C587" s="4" t="s">
        <v>1512</v>
      </c>
      <c r="D587" s="6">
        <v>539099</v>
      </c>
      <c r="E587" s="4" t="s">
        <v>1513</v>
      </c>
      <c r="F587" s="4" t="s">
        <v>1513</v>
      </c>
      <c r="G587" s="4" t="s">
        <v>18225</v>
      </c>
    </row>
    <row r="588" spans="1:7" x14ac:dyDescent="0.45">
      <c r="A588" s="4">
        <v>586</v>
      </c>
      <c r="B588" s="4">
        <v>111718</v>
      </c>
      <c r="C588" s="4" t="s">
        <v>1514</v>
      </c>
      <c r="D588" s="6">
        <v>511718</v>
      </c>
      <c r="E588" s="4" t="s">
        <v>1515</v>
      </c>
      <c r="F588" s="4" t="s">
        <v>1516</v>
      </c>
      <c r="G588" s="4" t="s">
        <v>18226</v>
      </c>
    </row>
    <row r="589" spans="1:7" x14ac:dyDescent="0.45">
      <c r="A589" s="4">
        <v>587</v>
      </c>
      <c r="B589" s="4">
        <v>117429</v>
      </c>
      <c r="C589" s="4" t="s">
        <v>1517</v>
      </c>
      <c r="D589" s="6">
        <v>517429</v>
      </c>
      <c r="E589" s="4" t="s">
        <v>1518</v>
      </c>
      <c r="F589" s="4" t="s">
        <v>1518</v>
      </c>
      <c r="G589" s="4" t="s">
        <v>18227</v>
      </c>
    </row>
    <row r="590" spans="1:7" x14ac:dyDescent="0.45">
      <c r="A590" s="4">
        <v>588</v>
      </c>
      <c r="B590" s="4">
        <v>270933</v>
      </c>
      <c r="C590" s="4" t="s">
        <v>1519</v>
      </c>
      <c r="D590" s="6">
        <v>538713</v>
      </c>
      <c r="E590" s="4" t="s">
        <v>1520</v>
      </c>
      <c r="F590" s="4" t="s">
        <v>1520</v>
      </c>
      <c r="G590" s="4" t="s">
        <v>18228</v>
      </c>
    </row>
    <row r="591" spans="1:7" x14ac:dyDescent="0.45">
      <c r="A591" s="4">
        <v>589</v>
      </c>
      <c r="B591" s="4">
        <v>126843</v>
      </c>
      <c r="C591" s="4" t="s">
        <v>1521</v>
      </c>
      <c r="D591" s="6">
        <v>526843</v>
      </c>
      <c r="E591" s="4" t="s">
        <v>1522</v>
      </c>
      <c r="F591" s="4" t="s">
        <v>1522</v>
      </c>
      <c r="G591" s="4" t="s">
        <v>18229</v>
      </c>
    </row>
    <row r="592" spans="1:7" x14ac:dyDescent="0.45">
      <c r="A592" s="4">
        <v>590</v>
      </c>
      <c r="B592" s="4">
        <v>130479</v>
      </c>
      <c r="C592" s="4" t="s">
        <v>1523</v>
      </c>
      <c r="D592" s="6">
        <v>530479</v>
      </c>
      <c r="E592" s="4" t="s">
        <v>1524</v>
      </c>
      <c r="F592" s="4" t="s">
        <v>1524</v>
      </c>
      <c r="G592" s="4" t="s">
        <v>18230</v>
      </c>
    </row>
    <row r="593" spans="1:7" x14ac:dyDescent="0.45">
      <c r="A593" s="4">
        <v>591</v>
      </c>
      <c r="B593" s="4">
        <v>132759</v>
      </c>
      <c r="C593" s="4" t="s">
        <v>1525</v>
      </c>
      <c r="D593" s="6">
        <v>532759</v>
      </c>
      <c r="E593" s="4" t="s">
        <v>1526</v>
      </c>
      <c r="F593" s="4" t="s">
        <v>1526</v>
      </c>
      <c r="G593" s="4" t="s">
        <v>18231</v>
      </c>
    </row>
    <row r="594" spans="1:7" x14ac:dyDescent="0.45">
      <c r="A594" s="4">
        <v>592</v>
      </c>
      <c r="B594" s="4">
        <v>224808</v>
      </c>
      <c r="C594" s="4" t="s">
        <v>1527</v>
      </c>
      <c r="D594" s="6"/>
      <c r="E594" s="4"/>
      <c r="F594" s="4"/>
      <c r="G594" s="4" t="s">
        <v>17778</v>
      </c>
    </row>
    <row r="595" spans="1:7" x14ac:dyDescent="0.45">
      <c r="A595" s="4">
        <v>593</v>
      </c>
      <c r="B595" s="4">
        <v>121208</v>
      </c>
      <c r="C595" s="4" t="s">
        <v>1528</v>
      </c>
      <c r="D595" s="6">
        <v>521208</v>
      </c>
      <c r="E595" s="4" t="s">
        <v>1529</v>
      </c>
      <c r="F595" s="4" t="s">
        <v>1530</v>
      </c>
      <c r="G595" s="4" t="s">
        <v>18232</v>
      </c>
    </row>
    <row r="596" spans="1:7" x14ac:dyDescent="0.45">
      <c r="A596" s="4">
        <v>594</v>
      </c>
      <c r="B596" s="4">
        <v>105029</v>
      </c>
      <c r="C596" s="4" t="s">
        <v>1531</v>
      </c>
      <c r="D596" s="6">
        <v>505029</v>
      </c>
      <c r="E596" s="4" t="s">
        <v>1532</v>
      </c>
      <c r="F596" s="4" t="s">
        <v>1533</v>
      </c>
      <c r="G596" s="4" t="s">
        <v>18233</v>
      </c>
    </row>
    <row r="597" spans="1:7" x14ac:dyDescent="0.45">
      <c r="A597" s="4">
        <v>595</v>
      </c>
      <c r="B597" s="4">
        <v>114394</v>
      </c>
      <c r="C597" s="4" t="s">
        <v>1534</v>
      </c>
      <c r="D597" s="6">
        <v>514394</v>
      </c>
      <c r="E597" s="4" t="s">
        <v>1535</v>
      </c>
      <c r="F597" s="4" t="s">
        <v>1535</v>
      </c>
      <c r="G597" s="4" t="s">
        <v>18234</v>
      </c>
    </row>
    <row r="598" spans="1:7" x14ac:dyDescent="0.45">
      <c r="A598" s="4">
        <v>596</v>
      </c>
      <c r="B598" s="4">
        <v>111427</v>
      </c>
      <c r="C598" s="4" t="s">
        <v>1536</v>
      </c>
      <c r="D598" s="6">
        <v>511427</v>
      </c>
      <c r="E598" s="4" t="s">
        <v>1537</v>
      </c>
      <c r="F598" s="4" t="s">
        <v>1538</v>
      </c>
      <c r="G598" s="4" t="s">
        <v>18235</v>
      </c>
    </row>
    <row r="599" spans="1:7" x14ac:dyDescent="0.45">
      <c r="A599" s="4">
        <v>597</v>
      </c>
      <c r="B599" s="4">
        <v>220068</v>
      </c>
      <c r="C599" s="4" t="s">
        <v>1539</v>
      </c>
      <c r="D599" s="6"/>
      <c r="E599" s="4"/>
      <c r="F599" s="4"/>
      <c r="G599" s="4" t="s">
        <v>17778</v>
      </c>
    </row>
    <row r="600" spans="1:7" x14ac:dyDescent="0.45">
      <c r="A600" s="4">
        <v>598</v>
      </c>
      <c r="B600" s="4">
        <v>131795</v>
      </c>
      <c r="C600" s="4" t="s">
        <v>123</v>
      </c>
      <c r="D600" s="6">
        <v>531795</v>
      </c>
      <c r="E600" s="4" t="s">
        <v>1540</v>
      </c>
      <c r="F600" s="4" t="s">
        <v>1541</v>
      </c>
      <c r="G600" s="4" t="s">
        <v>18236</v>
      </c>
    </row>
    <row r="601" spans="1:7" x14ac:dyDescent="0.45">
      <c r="A601" s="4">
        <v>599</v>
      </c>
      <c r="B601" s="4">
        <v>100027</v>
      </c>
      <c r="C601" s="4" t="s">
        <v>1542</v>
      </c>
      <c r="D601" s="6">
        <v>500027</v>
      </c>
      <c r="E601" s="4" t="s">
        <v>1543</v>
      </c>
      <c r="F601" s="4" t="s">
        <v>1544</v>
      </c>
      <c r="G601" s="4" t="s">
        <v>18237</v>
      </c>
    </row>
    <row r="602" spans="1:7" x14ac:dyDescent="0.45">
      <c r="A602" s="4">
        <v>600</v>
      </c>
      <c r="B602" s="4">
        <v>100028</v>
      </c>
      <c r="C602" s="4" t="s">
        <v>1545</v>
      </c>
      <c r="D602" s="6">
        <v>500028</v>
      </c>
      <c r="E602" s="4" t="s">
        <v>1546</v>
      </c>
      <c r="F602" s="4" t="s">
        <v>1547</v>
      </c>
      <c r="G602" s="4" t="s">
        <v>18238</v>
      </c>
    </row>
    <row r="603" spans="1:7" x14ac:dyDescent="0.45">
      <c r="A603" s="4">
        <v>601</v>
      </c>
      <c r="B603" s="4">
        <v>286335</v>
      </c>
      <c r="C603" s="4" t="s">
        <v>1548</v>
      </c>
      <c r="D603" s="6">
        <v>540611</v>
      </c>
      <c r="E603" s="4" t="s">
        <v>1549</v>
      </c>
      <c r="F603" s="4" t="s">
        <v>1549</v>
      </c>
      <c r="G603" s="4" t="s">
        <v>18239</v>
      </c>
    </row>
    <row r="604" spans="1:7" x14ac:dyDescent="0.45">
      <c r="A604" s="4">
        <v>602</v>
      </c>
      <c r="B604" s="4">
        <v>212622</v>
      </c>
      <c r="C604" s="4" t="s">
        <v>1550</v>
      </c>
      <c r="D604" s="6"/>
      <c r="E604" s="4"/>
      <c r="F604" s="4"/>
      <c r="G604" s="4" t="s">
        <v>17778</v>
      </c>
    </row>
    <row r="605" spans="1:7" x14ac:dyDescent="0.45">
      <c r="A605" s="4">
        <v>603</v>
      </c>
      <c r="B605" s="4">
        <v>132459</v>
      </c>
      <c r="C605" s="4" t="s">
        <v>1551</v>
      </c>
      <c r="D605" s="6">
        <v>532459</v>
      </c>
      <c r="E605" s="4" t="s">
        <v>1552</v>
      </c>
      <c r="F605" s="4" t="s">
        <v>1553</v>
      </c>
      <c r="G605" s="4" t="s">
        <v>18240</v>
      </c>
    </row>
    <row r="606" spans="1:7" x14ac:dyDescent="0.45">
      <c r="A606" s="4">
        <v>604</v>
      </c>
      <c r="B606" s="4">
        <v>283149</v>
      </c>
      <c r="C606" s="4" t="s">
        <v>1554</v>
      </c>
      <c r="D606" s="6"/>
      <c r="E606" s="4"/>
      <c r="F606" s="4"/>
      <c r="G606" s="4" t="s">
        <v>17778</v>
      </c>
    </row>
    <row r="607" spans="1:7" x14ac:dyDescent="0.45">
      <c r="A607" s="4">
        <v>605</v>
      </c>
      <c r="B607" s="4">
        <v>102352</v>
      </c>
      <c r="C607" s="4" t="s">
        <v>1555</v>
      </c>
      <c r="D607" s="6">
        <v>502352</v>
      </c>
      <c r="E607" s="4" t="s">
        <v>1556</v>
      </c>
      <c r="F607" s="4" t="s">
        <v>1557</v>
      </c>
      <c r="G607" s="4" t="s">
        <v>18241</v>
      </c>
    </row>
    <row r="608" spans="1:7" x14ac:dyDescent="0.45">
      <c r="A608" s="4">
        <v>606</v>
      </c>
      <c r="B608" s="4">
        <v>132668</v>
      </c>
      <c r="C608" s="4" t="s">
        <v>1558</v>
      </c>
      <c r="D608" s="6">
        <v>532668</v>
      </c>
      <c r="E608" s="4" t="s">
        <v>1559</v>
      </c>
      <c r="F608" s="4" t="s">
        <v>1560</v>
      </c>
      <c r="G608" s="4" t="s">
        <v>18242</v>
      </c>
    </row>
    <row r="609" spans="1:7" x14ac:dyDescent="0.45">
      <c r="A609" s="4">
        <v>607</v>
      </c>
      <c r="B609" s="4">
        <v>130233</v>
      </c>
      <c r="C609" s="4" t="s">
        <v>1561</v>
      </c>
      <c r="D609" s="6">
        <v>530233</v>
      </c>
      <c r="E609" s="4" t="s">
        <v>1562</v>
      </c>
      <c r="F609" s="4" t="s">
        <v>1563</v>
      </c>
      <c r="G609" s="4" t="s">
        <v>18243</v>
      </c>
    </row>
    <row r="610" spans="1:7" x14ac:dyDescent="0.45">
      <c r="A610" s="4">
        <v>608</v>
      </c>
      <c r="B610" s="4">
        <v>124804</v>
      </c>
      <c r="C610" s="4" t="s">
        <v>1564</v>
      </c>
      <c r="D610" s="6">
        <v>524804</v>
      </c>
      <c r="E610" s="4" t="s">
        <v>1565</v>
      </c>
      <c r="F610" s="4" t="s">
        <v>1566</v>
      </c>
      <c r="G610" s="4" t="s">
        <v>18244</v>
      </c>
    </row>
    <row r="611" spans="1:7" x14ac:dyDescent="0.45">
      <c r="A611" s="4">
        <v>609</v>
      </c>
      <c r="B611" s="4">
        <v>131336</v>
      </c>
      <c r="C611" s="4" t="s">
        <v>1567</v>
      </c>
      <c r="D611" s="6">
        <v>531336</v>
      </c>
      <c r="E611" s="4" t="s">
        <v>1568</v>
      </c>
      <c r="F611" s="4" t="s">
        <v>1569</v>
      </c>
      <c r="G611" s="4" t="s">
        <v>18245</v>
      </c>
    </row>
    <row r="612" spans="1:7" x14ac:dyDescent="0.45">
      <c r="A612" s="4">
        <v>610</v>
      </c>
      <c r="B612" s="4">
        <v>132103</v>
      </c>
      <c r="C612" s="4" t="s">
        <v>1570</v>
      </c>
      <c r="D612" s="6">
        <v>532103</v>
      </c>
      <c r="E612" s="4" t="s">
        <v>1571</v>
      </c>
      <c r="F612" s="4" t="s">
        <v>1572</v>
      </c>
      <c r="G612" s="4" t="s">
        <v>18246</v>
      </c>
    </row>
    <row r="613" spans="1:7" x14ac:dyDescent="0.45">
      <c r="A613" s="4">
        <v>611</v>
      </c>
      <c r="B613" s="4">
        <v>130885</v>
      </c>
      <c r="C613" s="4" t="s">
        <v>1573</v>
      </c>
      <c r="D613" s="6">
        <v>530885</v>
      </c>
      <c r="E613" s="4" t="s">
        <v>1574</v>
      </c>
      <c r="F613" s="4" t="s">
        <v>1575</v>
      </c>
      <c r="G613" s="4" t="s">
        <v>18247</v>
      </c>
    </row>
    <row r="614" spans="1:7" x14ac:dyDescent="0.45">
      <c r="A614" s="4">
        <v>612</v>
      </c>
      <c r="B614" s="4">
        <v>109009</v>
      </c>
      <c r="C614" s="4" t="s">
        <v>1576</v>
      </c>
      <c r="D614" s="6">
        <v>509009</v>
      </c>
      <c r="E614" s="4" t="s">
        <v>1577</v>
      </c>
      <c r="F614" s="4" t="s">
        <v>1578</v>
      </c>
      <c r="G614" s="4" t="s">
        <v>18248</v>
      </c>
    </row>
    <row r="615" spans="1:7" x14ac:dyDescent="0.45">
      <c r="A615" s="4">
        <v>613</v>
      </c>
      <c r="B615" s="4">
        <v>122005</v>
      </c>
      <c r="C615" s="4" t="s">
        <v>1579</v>
      </c>
      <c r="D615" s="6">
        <v>522005</v>
      </c>
      <c r="E615" s="4" t="s">
        <v>1580</v>
      </c>
      <c r="F615" s="4" t="s">
        <v>1581</v>
      </c>
      <c r="G615" s="4" t="s">
        <v>18249</v>
      </c>
    </row>
    <row r="616" spans="1:7" x14ac:dyDescent="0.45">
      <c r="A616" s="4">
        <v>614</v>
      </c>
      <c r="B616" s="4">
        <v>243036</v>
      </c>
      <c r="C616" s="4" t="s">
        <v>1582</v>
      </c>
      <c r="D616" s="6">
        <v>539177</v>
      </c>
      <c r="E616" s="4" t="s">
        <v>1583</v>
      </c>
      <c r="F616" s="4" t="s">
        <v>1583</v>
      </c>
      <c r="G616" s="4" t="s">
        <v>18250</v>
      </c>
    </row>
    <row r="617" spans="1:7" x14ac:dyDescent="0.45">
      <c r="A617" s="4">
        <v>615</v>
      </c>
      <c r="B617" s="4">
        <v>131994</v>
      </c>
      <c r="C617" s="4" t="s">
        <v>1584</v>
      </c>
      <c r="D617" s="6">
        <v>531994</v>
      </c>
      <c r="E617" s="4" t="s">
        <v>1585</v>
      </c>
      <c r="F617" s="4" t="s">
        <v>1586</v>
      </c>
      <c r="G617" s="4" t="s">
        <v>18251</v>
      </c>
    </row>
    <row r="618" spans="1:7" x14ac:dyDescent="0.45">
      <c r="A618" s="4">
        <v>616</v>
      </c>
      <c r="B618" s="4">
        <v>120096</v>
      </c>
      <c r="C618" s="4" t="s">
        <v>1587</v>
      </c>
      <c r="D618" s="6">
        <v>520096</v>
      </c>
      <c r="E618" s="4" t="s">
        <v>1588</v>
      </c>
      <c r="F618" s="4" t="s">
        <v>1589</v>
      </c>
      <c r="G618" s="4" t="s">
        <v>18252</v>
      </c>
    </row>
    <row r="619" spans="1:7" x14ac:dyDescent="0.45">
      <c r="A619" s="4">
        <v>617</v>
      </c>
      <c r="B619" s="4">
        <v>122056</v>
      </c>
      <c r="C619" s="4" t="s">
        <v>1590</v>
      </c>
      <c r="D619" s="6">
        <v>522056</v>
      </c>
      <c r="E619" s="4" t="s">
        <v>1591</v>
      </c>
      <c r="F619" s="4" t="s">
        <v>1592</v>
      </c>
      <c r="G619" s="4" t="s">
        <v>18253</v>
      </c>
    </row>
    <row r="620" spans="1:7" x14ac:dyDescent="0.45">
      <c r="A620" s="4">
        <v>618</v>
      </c>
      <c r="B620" s="4">
        <v>132797</v>
      </c>
      <c r="C620" s="4" t="s">
        <v>1593</v>
      </c>
      <c r="D620" s="6">
        <v>532797</v>
      </c>
      <c r="E620" s="4" t="s">
        <v>1594</v>
      </c>
      <c r="F620" s="4" t="s">
        <v>1594</v>
      </c>
      <c r="G620" s="4" t="s">
        <v>18254</v>
      </c>
    </row>
    <row r="621" spans="1:7" x14ac:dyDescent="0.45">
      <c r="A621" s="4">
        <v>619</v>
      </c>
      <c r="B621" s="4">
        <v>100029</v>
      </c>
      <c r="C621" s="4" t="s">
        <v>1595</v>
      </c>
      <c r="D621" s="6">
        <v>500029</v>
      </c>
      <c r="E621" s="4" t="s">
        <v>1596</v>
      </c>
      <c r="F621" s="4" t="s">
        <v>1597</v>
      </c>
      <c r="G621" s="4" t="s">
        <v>18255</v>
      </c>
    </row>
    <row r="622" spans="1:7" x14ac:dyDescent="0.45">
      <c r="A622" s="4">
        <v>620</v>
      </c>
      <c r="B622" s="4">
        <v>226461</v>
      </c>
      <c r="C622" s="4" t="s">
        <v>1598</v>
      </c>
      <c r="D622" s="6"/>
      <c r="E622" s="4"/>
      <c r="F622" s="4"/>
      <c r="G622" s="4" t="s">
        <v>17778</v>
      </c>
    </row>
    <row r="623" spans="1:7" x14ac:dyDescent="0.45">
      <c r="A623" s="4">
        <v>621</v>
      </c>
      <c r="B623" s="4">
        <v>105036</v>
      </c>
      <c r="C623" s="4" t="s">
        <v>1599</v>
      </c>
      <c r="D623" s="6">
        <v>505036</v>
      </c>
      <c r="E623" s="4" t="s">
        <v>1600</v>
      </c>
      <c r="F623" s="4" t="s">
        <v>1601</v>
      </c>
      <c r="G623" s="4" t="s">
        <v>18256</v>
      </c>
    </row>
    <row r="624" spans="1:7" x14ac:dyDescent="0.45">
      <c r="A624" s="4">
        <v>622</v>
      </c>
      <c r="B624" s="4">
        <v>105032</v>
      </c>
      <c r="C624" s="4" t="s">
        <v>1602</v>
      </c>
      <c r="D624" s="6">
        <v>505032</v>
      </c>
      <c r="E624" s="4" t="s">
        <v>1603</v>
      </c>
      <c r="F624" s="4" t="s">
        <v>1604</v>
      </c>
      <c r="G624" s="4" t="s">
        <v>18257</v>
      </c>
    </row>
    <row r="625" spans="1:7" x14ac:dyDescent="0.45">
      <c r="A625" s="4">
        <v>623</v>
      </c>
      <c r="B625" s="4">
        <v>105010</v>
      </c>
      <c r="C625" s="4" t="s">
        <v>1605</v>
      </c>
      <c r="D625" s="6">
        <v>505010</v>
      </c>
      <c r="E625" s="4" t="s">
        <v>1606</v>
      </c>
      <c r="F625" s="4" t="s">
        <v>1607</v>
      </c>
      <c r="G625" s="4" t="s">
        <v>18258</v>
      </c>
    </row>
    <row r="626" spans="1:7" x14ac:dyDescent="0.45">
      <c r="A626" s="4">
        <v>624</v>
      </c>
      <c r="B626" s="4">
        <v>120119</v>
      </c>
      <c r="C626" s="4" t="s">
        <v>1608</v>
      </c>
      <c r="D626" s="6">
        <v>520119</v>
      </c>
      <c r="E626" s="4" t="s">
        <v>1609</v>
      </c>
      <c r="F626" s="4" t="s">
        <v>1610</v>
      </c>
      <c r="G626" s="4" t="s">
        <v>18259</v>
      </c>
    </row>
    <row r="627" spans="1:7" x14ac:dyDescent="0.45">
      <c r="A627" s="4">
        <v>625</v>
      </c>
      <c r="B627" s="4">
        <v>117286</v>
      </c>
      <c r="C627" s="4" t="s">
        <v>1611</v>
      </c>
      <c r="D627" s="6">
        <v>517286</v>
      </c>
      <c r="E627" s="4" t="s">
        <v>1612</v>
      </c>
      <c r="F627" s="4" t="s">
        <v>1613</v>
      </c>
      <c r="G627" s="4" t="s">
        <v>18260</v>
      </c>
    </row>
    <row r="628" spans="1:7" x14ac:dyDescent="0.45">
      <c r="A628" s="4">
        <v>626</v>
      </c>
      <c r="B628" s="4">
        <v>100030</v>
      </c>
      <c r="C628" s="4" t="s">
        <v>1614</v>
      </c>
      <c r="D628" s="6">
        <v>500030</v>
      </c>
      <c r="E628" s="4" t="s">
        <v>1615</v>
      </c>
      <c r="F628" s="4" t="s">
        <v>1616</v>
      </c>
      <c r="G628" s="4" t="s">
        <v>18261</v>
      </c>
    </row>
    <row r="629" spans="1:7" x14ac:dyDescent="0.45">
      <c r="A629" s="4">
        <v>627</v>
      </c>
      <c r="B629" s="4">
        <v>112277</v>
      </c>
      <c r="C629" s="4" t="s">
        <v>1617</v>
      </c>
      <c r="D629" s="6">
        <v>512277</v>
      </c>
      <c r="E629" s="4" t="s">
        <v>1618</v>
      </c>
      <c r="F629" s="4" t="s">
        <v>1619</v>
      </c>
      <c r="G629" s="4" t="s">
        <v>18262</v>
      </c>
    </row>
    <row r="630" spans="1:7" x14ac:dyDescent="0.45">
      <c r="A630" s="4">
        <v>628</v>
      </c>
      <c r="B630" s="4">
        <v>255520</v>
      </c>
      <c r="C630" s="4" t="s">
        <v>1620</v>
      </c>
      <c r="D630" s="6">
        <v>780004</v>
      </c>
      <c r="E630" s="4" t="s">
        <v>1621</v>
      </c>
      <c r="F630" s="4" t="s">
        <v>1621</v>
      </c>
      <c r="G630" s="4" t="s">
        <v>18263</v>
      </c>
    </row>
    <row r="631" spans="1:7" x14ac:dyDescent="0.45">
      <c r="A631" s="4">
        <v>629</v>
      </c>
      <c r="B631" s="4">
        <v>207652</v>
      </c>
      <c r="C631" s="4" t="s">
        <v>1622</v>
      </c>
      <c r="D631" s="6"/>
      <c r="E631" s="4"/>
      <c r="F631" s="4"/>
      <c r="G631" s="4" t="s">
        <v>17778</v>
      </c>
    </row>
    <row r="632" spans="1:7" x14ac:dyDescent="0.45">
      <c r="A632" s="4">
        <v>630</v>
      </c>
      <c r="B632" s="4">
        <v>236013</v>
      </c>
      <c r="C632" s="4" t="s">
        <v>1623</v>
      </c>
      <c r="D632" s="6"/>
      <c r="E632" s="4"/>
      <c r="F632" s="4"/>
      <c r="G632" s="4" t="s">
        <v>17778</v>
      </c>
    </row>
    <row r="633" spans="1:7" x14ac:dyDescent="0.45">
      <c r="A633" s="4">
        <v>631</v>
      </c>
      <c r="B633" s="4">
        <v>243038</v>
      </c>
      <c r="C633" s="4" t="s">
        <v>1624</v>
      </c>
      <c r="D633" s="6"/>
      <c r="E633" s="4"/>
      <c r="F633" s="4"/>
      <c r="G633" s="4" t="s">
        <v>17778</v>
      </c>
    </row>
    <row r="634" spans="1:7" x14ac:dyDescent="0.45">
      <c r="A634" s="4">
        <v>632</v>
      </c>
      <c r="B634" s="4">
        <v>286952</v>
      </c>
      <c r="C634" s="4" t="s">
        <v>1625</v>
      </c>
      <c r="D634" s="6">
        <v>540649</v>
      </c>
      <c r="E634" s="4" t="s">
        <v>1626</v>
      </c>
      <c r="F634" s="4" t="s">
        <v>1626</v>
      </c>
      <c r="G634" s="4" t="s">
        <v>18264</v>
      </c>
    </row>
    <row r="635" spans="1:7" x14ac:dyDescent="0.45">
      <c r="A635" s="4">
        <v>633</v>
      </c>
      <c r="B635" s="4">
        <v>131310</v>
      </c>
      <c r="C635" s="4" t="s">
        <v>1627</v>
      </c>
      <c r="D635" s="6">
        <v>531310</v>
      </c>
      <c r="E635" s="4" t="s">
        <v>1628</v>
      </c>
      <c r="F635" s="4" t="s">
        <v>1629</v>
      </c>
      <c r="G635" s="4" t="s">
        <v>18265</v>
      </c>
    </row>
    <row r="636" spans="1:7" x14ac:dyDescent="0.45">
      <c r="A636" s="4">
        <v>634</v>
      </c>
      <c r="B636" s="4">
        <v>112149</v>
      </c>
      <c r="C636" s="4" t="s">
        <v>1630</v>
      </c>
      <c r="D636" s="6">
        <v>512149</v>
      </c>
      <c r="E636" s="4" t="s">
        <v>1631</v>
      </c>
      <c r="F636" s="4" t="s">
        <v>1632</v>
      </c>
      <c r="G636" s="4" t="s">
        <v>18266</v>
      </c>
    </row>
    <row r="637" spans="1:7" x14ac:dyDescent="0.45">
      <c r="A637" s="4">
        <v>635</v>
      </c>
      <c r="B637" s="4">
        <v>132406</v>
      </c>
      <c r="C637" s="4" t="s">
        <v>1633</v>
      </c>
      <c r="D637" s="6">
        <v>532406</v>
      </c>
      <c r="E637" s="4" t="s">
        <v>1634</v>
      </c>
      <c r="F637" s="4" t="s">
        <v>1635</v>
      </c>
      <c r="G637" s="4" t="s">
        <v>18267</v>
      </c>
    </row>
    <row r="638" spans="1:7" x14ac:dyDescent="0.45">
      <c r="A638" s="4">
        <v>636</v>
      </c>
      <c r="B638" s="4">
        <v>112573</v>
      </c>
      <c r="C638" s="4" t="s">
        <v>135</v>
      </c>
      <c r="D638" s="6">
        <v>512573</v>
      </c>
      <c r="E638" s="4" t="s">
        <v>1636</v>
      </c>
      <c r="F638" s="4" t="s">
        <v>1637</v>
      </c>
      <c r="G638" s="4" t="s">
        <v>18268</v>
      </c>
    </row>
    <row r="639" spans="1:7" x14ac:dyDescent="0.45">
      <c r="A639" s="4">
        <v>637</v>
      </c>
      <c r="B639" s="4">
        <v>225608</v>
      </c>
      <c r="C639" s="4" t="s">
        <v>1638</v>
      </c>
      <c r="D639" s="6"/>
      <c r="E639" s="4"/>
      <c r="F639" s="4"/>
      <c r="G639" s="4" t="s">
        <v>17778</v>
      </c>
    </row>
    <row r="640" spans="1:7" x14ac:dyDescent="0.45">
      <c r="A640" s="4">
        <v>638</v>
      </c>
      <c r="B640" s="4">
        <v>276971</v>
      </c>
      <c r="C640" s="4" t="s">
        <v>1639</v>
      </c>
      <c r="D640" s="6"/>
      <c r="E640" s="4"/>
      <c r="F640" s="4"/>
      <c r="G640" s="4" t="s">
        <v>17778</v>
      </c>
    </row>
    <row r="641" spans="1:7" x14ac:dyDescent="0.45">
      <c r="A641" s="4">
        <v>639</v>
      </c>
      <c r="B641" s="4">
        <v>223595</v>
      </c>
      <c r="C641" s="4" t="s">
        <v>1640</v>
      </c>
      <c r="D641" s="6">
        <v>540376</v>
      </c>
      <c r="E641" s="4" t="s">
        <v>1641</v>
      </c>
      <c r="F641" s="4" t="s">
        <v>1641</v>
      </c>
      <c r="G641" s="4" t="s">
        <v>18269</v>
      </c>
    </row>
    <row r="642" spans="1:7" x14ac:dyDescent="0.45">
      <c r="A642" s="4">
        <v>640</v>
      </c>
      <c r="B642" s="4">
        <v>123896</v>
      </c>
      <c r="C642" s="4" t="s">
        <v>1642</v>
      </c>
      <c r="D642" s="6">
        <v>523896</v>
      </c>
      <c r="E642" s="4" t="s">
        <v>1643</v>
      </c>
      <c r="F642" s="4" t="s">
        <v>1644</v>
      </c>
      <c r="G642" s="4" t="s">
        <v>18270</v>
      </c>
    </row>
    <row r="643" spans="1:7" x14ac:dyDescent="0.45">
      <c r="A643" s="4">
        <v>641</v>
      </c>
      <c r="B643" s="4">
        <v>243041</v>
      </c>
      <c r="C643" s="4" t="s">
        <v>1645</v>
      </c>
      <c r="D643" s="6">
        <v>539288</v>
      </c>
      <c r="E643" s="4" t="s">
        <v>1646</v>
      </c>
      <c r="F643" s="4" t="s">
        <v>1646</v>
      </c>
      <c r="G643" s="4" t="s">
        <v>18271</v>
      </c>
    </row>
    <row r="644" spans="1:7" x14ac:dyDescent="0.45">
      <c r="A644" s="4">
        <v>642</v>
      </c>
      <c r="B644" s="4">
        <v>131632</v>
      </c>
      <c r="C644" s="4" t="s">
        <v>1647</v>
      </c>
      <c r="D644" s="6">
        <v>531632</v>
      </c>
      <c r="E644" s="4" t="s">
        <v>1648</v>
      </c>
      <c r="F644" s="4" t="s">
        <v>1649</v>
      </c>
      <c r="G644" s="4" t="s">
        <v>18272</v>
      </c>
    </row>
    <row r="645" spans="1:7" x14ac:dyDescent="0.45">
      <c r="A645" s="4">
        <v>643</v>
      </c>
      <c r="B645" s="4">
        <v>112109</v>
      </c>
      <c r="C645" s="4" t="s">
        <v>1650</v>
      </c>
      <c r="D645" s="6">
        <v>512109</v>
      </c>
      <c r="E645" s="4" t="s">
        <v>1651</v>
      </c>
      <c r="F645" s="4" t="s">
        <v>1652</v>
      </c>
      <c r="G645" s="4" t="s">
        <v>18273</v>
      </c>
    </row>
    <row r="646" spans="1:7" x14ac:dyDescent="0.45">
      <c r="A646" s="4">
        <v>644</v>
      </c>
      <c r="B646" s="4">
        <v>200096</v>
      </c>
      <c r="C646" s="4" t="s">
        <v>1653</v>
      </c>
      <c r="D646" s="6">
        <v>532995</v>
      </c>
      <c r="E646" s="4" t="s">
        <v>1654</v>
      </c>
      <c r="F646" s="4" t="s">
        <v>1655</v>
      </c>
      <c r="G646" s="4" t="s">
        <v>18274</v>
      </c>
    </row>
    <row r="647" spans="1:7" x14ac:dyDescent="0.45">
      <c r="A647" s="4">
        <v>645</v>
      </c>
      <c r="B647" s="4">
        <v>123531</v>
      </c>
      <c r="C647" s="4" t="s">
        <v>1656</v>
      </c>
      <c r="D647" s="6">
        <v>523531</v>
      </c>
      <c r="E647" s="4" t="s">
        <v>1657</v>
      </c>
      <c r="F647" s="4" t="s">
        <v>1658</v>
      </c>
      <c r="G647" s="4" t="s">
        <v>18275</v>
      </c>
    </row>
    <row r="648" spans="1:7" x14ac:dyDescent="0.45">
      <c r="A648" s="4">
        <v>646</v>
      </c>
      <c r="B648" s="4">
        <v>131541</v>
      </c>
      <c r="C648" s="4" t="s">
        <v>1659</v>
      </c>
      <c r="D648" s="6">
        <v>531541</v>
      </c>
      <c r="E648" s="4" t="s">
        <v>1660</v>
      </c>
      <c r="F648" s="4" t="s">
        <v>1660</v>
      </c>
      <c r="G648" s="4" t="s">
        <v>18276</v>
      </c>
    </row>
    <row r="649" spans="1:7" x14ac:dyDescent="0.45">
      <c r="A649" s="4">
        <v>647</v>
      </c>
      <c r="B649" s="4">
        <v>112265</v>
      </c>
      <c r="C649" s="4" t="s">
        <v>1661</v>
      </c>
      <c r="D649" s="6">
        <v>512265</v>
      </c>
      <c r="E649" s="4" t="s">
        <v>1662</v>
      </c>
      <c r="F649" s="4" t="s">
        <v>1663</v>
      </c>
      <c r="G649" s="4" t="s">
        <v>18277</v>
      </c>
    </row>
    <row r="650" spans="1:7" x14ac:dyDescent="0.45">
      <c r="A650" s="4">
        <v>648</v>
      </c>
      <c r="B650" s="4">
        <v>111589</v>
      </c>
      <c r="C650" s="4" t="s">
        <v>1664</v>
      </c>
      <c r="D650" s="6">
        <v>511589</v>
      </c>
      <c r="E650" s="4" t="s">
        <v>1665</v>
      </c>
      <c r="F650" s="4" t="s">
        <v>1665</v>
      </c>
      <c r="G650" s="4" t="s">
        <v>18278</v>
      </c>
    </row>
    <row r="651" spans="1:7" x14ac:dyDescent="0.45">
      <c r="A651" s="4">
        <v>649</v>
      </c>
      <c r="B651" s="4">
        <v>243042</v>
      </c>
      <c r="C651" s="4" t="s">
        <v>1666</v>
      </c>
      <c r="D651" s="6"/>
      <c r="E651" s="4"/>
      <c r="F651" s="4"/>
      <c r="G651" s="4" t="s">
        <v>17778</v>
      </c>
    </row>
    <row r="652" spans="1:7" x14ac:dyDescent="0.45">
      <c r="A652" s="4">
        <v>650</v>
      </c>
      <c r="B652" s="4">
        <v>282929</v>
      </c>
      <c r="C652" s="4" t="s">
        <v>1667</v>
      </c>
      <c r="D652" s="6"/>
      <c r="E652" s="4"/>
      <c r="F652" s="4"/>
      <c r="G652" s="4" t="s">
        <v>17778</v>
      </c>
    </row>
    <row r="653" spans="1:7" x14ac:dyDescent="0.45">
      <c r="A653" s="4">
        <v>651</v>
      </c>
      <c r="B653" s="4">
        <v>119105</v>
      </c>
      <c r="C653" s="4" t="s">
        <v>1668</v>
      </c>
      <c r="D653" s="6">
        <v>519105</v>
      </c>
      <c r="E653" s="4" t="s">
        <v>1669</v>
      </c>
      <c r="F653" s="4" t="s">
        <v>1670</v>
      </c>
      <c r="G653" s="4" t="s">
        <v>18279</v>
      </c>
    </row>
    <row r="654" spans="1:7" x14ac:dyDescent="0.45">
      <c r="A654" s="4">
        <v>652</v>
      </c>
      <c r="B654" s="4">
        <v>104390</v>
      </c>
      <c r="C654" s="4" t="s">
        <v>1671</v>
      </c>
      <c r="D654" s="6">
        <v>504390</v>
      </c>
      <c r="E654" s="4" t="s">
        <v>1672</v>
      </c>
      <c r="F654" s="4" t="s">
        <v>1672</v>
      </c>
      <c r="G654" s="4" t="s">
        <v>18280</v>
      </c>
    </row>
    <row r="655" spans="1:7" x14ac:dyDescent="0.45">
      <c r="A655" s="4">
        <v>653</v>
      </c>
      <c r="B655" s="4">
        <v>113642</v>
      </c>
      <c r="C655" s="4" t="s">
        <v>1673</v>
      </c>
      <c r="D655" s="6">
        <v>513642</v>
      </c>
      <c r="E655" s="4" t="s">
        <v>1674</v>
      </c>
      <c r="F655" s="4" t="s">
        <v>1675</v>
      </c>
      <c r="G655" s="4" t="s">
        <v>18281</v>
      </c>
    </row>
    <row r="656" spans="1:7" x14ac:dyDescent="0.45">
      <c r="A656" s="4">
        <v>654</v>
      </c>
      <c r="B656" s="4">
        <v>132215</v>
      </c>
      <c r="C656" s="4" t="s">
        <v>1676</v>
      </c>
      <c r="D656" s="6">
        <v>532215</v>
      </c>
      <c r="E656" s="4" t="s">
        <v>1677</v>
      </c>
      <c r="F656" s="4" t="s">
        <v>1678</v>
      </c>
      <c r="G656" s="4" t="s">
        <v>18282</v>
      </c>
    </row>
    <row r="657" spans="1:7" x14ac:dyDescent="0.45">
      <c r="A657" s="4">
        <v>655</v>
      </c>
      <c r="B657" s="4">
        <v>227119</v>
      </c>
      <c r="C657" s="4" t="s">
        <v>1679</v>
      </c>
      <c r="D657" s="6">
        <v>533570</v>
      </c>
      <c r="E657" s="4" t="s">
        <v>1680</v>
      </c>
      <c r="F657" s="4" t="s">
        <v>1680</v>
      </c>
      <c r="G657" s="4" t="s">
        <v>18283</v>
      </c>
    </row>
    <row r="658" spans="1:7" x14ac:dyDescent="0.45">
      <c r="A658" s="4">
        <v>656</v>
      </c>
      <c r="B658" s="4">
        <v>286781</v>
      </c>
      <c r="C658" s="4" t="s">
        <v>1681</v>
      </c>
      <c r="D658" s="6"/>
      <c r="E658" s="4"/>
      <c r="F658" s="4"/>
      <c r="G658" s="4" t="s">
        <v>17778</v>
      </c>
    </row>
    <row r="659" spans="1:7" x14ac:dyDescent="0.45">
      <c r="A659" s="4">
        <v>657</v>
      </c>
      <c r="B659" s="4">
        <v>114360</v>
      </c>
      <c r="C659" s="4" t="s">
        <v>1682</v>
      </c>
      <c r="D659" s="6">
        <v>514360</v>
      </c>
      <c r="E659" s="4" t="s">
        <v>1683</v>
      </c>
      <c r="F659" s="4" t="s">
        <v>1683</v>
      </c>
      <c r="G659" s="4" t="s">
        <v>18284</v>
      </c>
    </row>
    <row r="660" spans="1:7" x14ac:dyDescent="0.45">
      <c r="A660" s="4">
        <v>658</v>
      </c>
      <c r="B660" s="4">
        <v>132395</v>
      </c>
      <c r="C660" s="4" t="s">
        <v>1684</v>
      </c>
      <c r="D660" s="6">
        <v>532395</v>
      </c>
      <c r="E660" s="4" t="s">
        <v>1685</v>
      </c>
      <c r="F660" s="4" t="s">
        <v>1685</v>
      </c>
      <c r="G660" s="4" t="s">
        <v>18285</v>
      </c>
    </row>
    <row r="661" spans="1:7" x14ac:dyDescent="0.45">
      <c r="A661" s="4">
        <v>659</v>
      </c>
      <c r="B661" s="4">
        <v>105506</v>
      </c>
      <c r="C661" s="4" t="s">
        <v>1686</v>
      </c>
      <c r="D661" s="6">
        <v>505506</v>
      </c>
      <c r="E661" s="4" t="s">
        <v>1687</v>
      </c>
      <c r="F661" s="4" t="s">
        <v>1687</v>
      </c>
      <c r="G661" s="4" t="s">
        <v>18286</v>
      </c>
    </row>
    <row r="662" spans="1:7" x14ac:dyDescent="0.45">
      <c r="A662" s="4">
        <v>660</v>
      </c>
      <c r="B662" s="4">
        <v>200153</v>
      </c>
      <c r="C662" s="4" t="s">
        <v>1688</v>
      </c>
      <c r="D662" s="6"/>
      <c r="E662" s="4"/>
      <c r="F662" s="4"/>
      <c r="G662" s="4" t="s">
        <v>17778</v>
      </c>
    </row>
    <row r="663" spans="1:7" x14ac:dyDescent="0.45">
      <c r="A663" s="4">
        <v>661</v>
      </c>
      <c r="B663" s="4">
        <v>123850</v>
      </c>
      <c r="C663" s="4" t="s">
        <v>1689</v>
      </c>
      <c r="D663" s="6">
        <v>523850</v>
      </c>
      <c r="E663" s="4" t="s">
        <v>1690</v>
      </c>
      <c r="F663" s="4" t="s">
        <v>1691</v>
      </c>
      <c r="G663" s="4" t="s">
        <v>18287</v>
      </c>
    </row>
    <row r="664" spans="1:7" x14ac:dyDescent="0.45">
      <c r="A664" s="4">
        <v>662</v>
      </c>
      <c r="B664" s="4">
        <v>123168</v>
      </c>
      <c r="C664" s="4" t="s">
        <v>1692</v>
      </c>
      <c r="D664" s="6">
        <v>523168</v>
      </c>
      <c r="E664" s="4" t="s">
        <v>1693</v>
      </c>
      <c r="F664" s="4" t="s">
        <v>1694</v>
      </c>
      <c r="G664" s="4" t="s">
        <v>18288</v>
      </c>
    </row>
    <row r="665" spans="1:7" x14ac:dyDescent="0.45">
      <c r="A665" s="4">
        <v>663</v>
      </c>
      <c r="B665" s="4">
        <v>108933</v>
      </c>
      <c r="C665" s="4" t="s">
        <v>1695</v>
      </c>
      <c r="D665" s="6">
        <v>508933</v>
      </c>
      <c r="E665" s="4" t="s">
        <v>1696</v>
      </c>
      <c r="F665" s="4" t="s">
        <v>1696</v>
      </c>
      <c r="G665" s="4" t="s">
        <v>18289</v>
      </c>
    </row>
    <row r="666" spans="1:7" x14ac:dyDescent="0.45">
      <c r="A666" s="4">
        <v>664</v>
      </c>
      <c r="B666" s="4">
        <v>112063</v>
      </c>
      <c r="C666" s="4" t="s">
        <v>1697</v>
      </c>
      <c r="D666" s="6">
        <v>512063</v>
      </c>
      <c r="E666" s="4" t="s">
        <v>1698</v>
      </c>
      <c r="F666" s="4" t="s">
        <v>1699</v>
      </c>
      <c r="G666" s="4" t="s">
        <v>18290</v>
      </c>
    </row>
    <row r="667" spans="1:7" x14ac:dyDescent="0.45">
      <c r="A667" s="4">
        <v>665</v>
      </c>
      <c r="B667" s="4">
        <v>245849</v>
      </c>
      <c r="C667" s="4" t="s">
        <v>1700</v>
      </c>
      <c r="D667" s="6"/>
      <c r="E667" s="4"/>
      <c r="F667" s="4"/>
      <c r="G667" s="4" t="s">
        <v>17778</v>
      </c>
    </row>
    <row r="668" spans="1:7" x14ac:dyDescent="0.45">
      <c r="A668" s="4">
        <v>666</v>
      </c>
      <c r="B668" s="4">
        <v>131783</v>
      </c>
      <c r="C668" s="4" t="s">
        <v>1701</v>
      </c>
      <c r="D668" s="6">
        <v>531783</v>
      </c>
      <c r="E668" s="4" t="s">
        <v>1702</v>
      </c>
      <c r="F668" s="4" t="s">
        <v>1703</v>
      </c>
      <c r="G668" s="4" t="s">
        <v>18291</v>
      </c>
    </row>
    <row r="669" spans="1:7" x14ac:dyDescent="0.45">
      <c r="A669" s="4">
        <v>667</v>
      </c>
      <c r="B669" s="4">
        <v>126594</v>
      </c>
      <c r="C669" s="4" t="s">
        <v>1704</v>
      </c>
      <c r="D669" s="6">
        <v>526594</v>
      </c>
      <c r="E669" s="4" t="s">
        <v>1705</v>
      </c>
      <c r="F669" s="4" t="s">
        <v>1706</v>
      </c>
      <c r="G669" s="4" t="s">
        <v>18292</v>
      </c>
    </row>
    <row r="670" spans="1:7" x14ac:dyDescent="0.45">
      <c r="A670" s="4">
        <v>668</v>
      </c>
      <c r="B670" s="4">
        <v>108136</v>
      </c>
      <c r="C670" s="4" t="s">
        <v>1707</v>
      </c>
      <c r="D670" s="6">
        <v>508136</v>
      </c>
      <c r="E670" s="4" t="s">
        <v>1708</v>
      </c>
      <c r="F670" s="4" t="s">
        <v>1708</v>
      </c>
      <c r="G670" s="4" t="s">
        <v>18293</v>
      </c>
    </row>
    <row r="671" spans="1:7" x14ac:dyDescent="0.45">
      <c r="A671" s="4">
        <v>669</v>
      </c>
      <c r="B671" s="4">
        <v>123186</v>
      </c>
      <c r="C671" s="4" t="s">
        <v>1709</v>
      </c>
      <c r="D671" s="6">
        <v>523186</v>
      </c>
      <c r="E671" s="4" t="s">
        <v>1710</v>
      </c>
      <c r="F671" s="4" t="s">
        <v>1710</v>
      </c>
      <c r="G671" s="4" t="s">
        <v>18294</v>
      </c>
    </row>
    <row r="672" spans="1:7" x14ac:dyDescent="0.45">
      <c r="A672" s="4">
        <v>670</v>
      </c>
      <c r="B672" s="4">
        <v>106971</v>
      </c>
      <c r="C672" s="4" t="s">
        <v>1711</v>
      </c>
      <c r="D672" s="6">
        <v>506971</v>
      </c>
      <c r="E672" s="4" t="s">
        <v>1712</v>
      </c>
      <c r="F672" s="4" t="s">
        <v>1713</v>
      </c>
      <c r="G672" s="4" t="s">
        <v>18295</v>
      </c>
    </row>
    <row r="673" spans="1:7" x14ac:dyDescent="0.45">
      <c r="A673" s="4">
        <v>671</v>
      </c>
      <c r="B673" s="4">
        <v>131268</v>
      </c>
      <c r="C673" s="4" t="s">
        <v>1714</v>
      </c>
      <c r="D673" s="6">
        <v>531268</v>
      </c>
      <c r="E673" s="4" t="s">
        <v>1715</v>
      </c>
      <c r="F673" s="4" t="s">
        <v>1716</v>
      </c>
      <c r="G673" s="4" t="s">
        <v>18296</v>
      </c>
    </row>
    <row r="674" spans="1:7" x14ac:dyDescent="0.45">
      <c r="A674" s="4">
        <v>672</v>
      </c>
      <c r="B674" s="4">
        <v>243047</v>
      </c>
      <c r="C674" s="4" t="s">
        <v>1717</v>
      </c>
      <c r="D674" s="6"/>
      <c r="E674" s="4"/>
      <c r="F674" s="4"/>
      <c r="G674" s="4" t="s">
        <v>17778</v>
      </c>
    </row>
    <row r="675" spans="1:7" x14ac:dyDescent="0.45">
      <c r="A675" s="4">
        <v>673</v>
      </c>
      <c r="B675" s="4">
        <v>132380</v>
      </c>
      <c r="C675" s="4" t="s">
        <v>1718</v>
      </c>
      <c r="D675" s="6">
        <v>532380</v>
      </c>
      <c r="E675" s="4" t="s">
        <v>1719</v>
      </c>
      <c r="F675" s="4" t="s">
        <v>1720</v>
      </c>
      <c r="G675" s="4" t="s">
        <v>18297</v>
      </c>
    </row>
    <row r="676" spans="1:7" x14ac:dyDescent="0.45">
      <c r="A676" s="4">
        <v>674</v>
      </c>
      <c r="B676" s="4">
        <v>243050</v>
      </c>
      <c r="C676" s="4" t="s">
        <v>1721</v>
      </c>
      <c r="D676" s="6"/>
      <c r="E676" s="4"/>
      <c r="F676" s="4"/>
      <c r="G676" s="4" t="s">
        <v>17778</v>
      </c>
    </row>
    <row r="677" spans="1:7" x14ac:dyDescent="0.45">
      <c r="A677" s="4">
        <v>675</v>
      </c>
      <c r="B677" s="4">
        <v>124516</v>
      </c>
      <c r="C677" s="4" t="s">
        <v>1722</v>
      </c>
      <c r="D677" s="6">
        <v>524516</v>
      </c>
      <c r="E677" s="4" t="s">
        <v>1723</v>
      </c>
      <c r="F677" s="4" t="s">
        <v>1724</v>
      </c>
      <c r="G677" s="4" t="s">
        <v>18298</v>
      </c>
    </row>
    <row r="678" spans="1:7" x14ac:dyDescent="0.45">
      <c r="A678" s="4">
        <v>676</v>
      </c>
      <c r="B678" s="4">
        <v>243051</v>
      </c>
      <c r="C678" s="4" t="s">
        <v>1725</v>
      </c>
      <c r="D678" s="6"/>
      <c r="E678" s="4"/>
      <c r="F678" s="4"/>
      <c r="G678" s="4" t="s">
        <v>17778</v>
      </c>
    </row>
    <row r="679" spans="1:7" x14ac:dyDescent="0.45">
      <c r="A679" s="4">
        <v>677</v>
      </c>
      <c r="B679" s="4">
        <v>132161</v>
      </c>
      <c r="C679" s="4" t="s">
        <v>1726</v>
      </c>
      <c r="D679" s="6">
        <v>532161</v>
      </c>
      <c r="E679" s="4" t="s">
        <v>1727</v>
      </c>
      <c r="F679" s="4" t="s">
        <v>1728</v>
      </c>
      <c r="G679" s="4" t="s">
        <v>18299</v>
      </c>
    </row>
    <row r="680" spans="1:7" x14ac:dyDescent="0.45">
      <c r="A680" s="4">
        <v>678</v>
      </c>
      <c r="B680" s="4">
        <v>200062</v>
      </c>
      <c r="C680" s="4" t="s">
        <v>1729</v>
      </c>
      <c r="D680" s="6">
        <v>532989</v>
      </c>
      <c r="E680" s="4" t="s">
        <v>1730</v>
      </c>
      <c r="F680" s="4" t="s">
        <v>1731</v>
      </c>
      <c r="G680" s="4" t="s">
        <v>18300</v>
      </c>
    </row>
    <row r="681" spans="1:7" x14ac:dyDescent="0.45">
      <c r="A681" s="4">
        <v>679</v>
      </c>
      <c r="B681" s="4">
        <v>205203</v>
      </c>
      <c r="C681" s="4" t="s">
        <v>1732</v>
      </c>
      <c r="D681" s="6">
        <v>531733</v>
      </c>
      <c r="E681" s="4" t="s">
        <v>1733</v>
      </c>
      <c r="F681" s="4" t="s">
        <v>1734</v>
      </c>
      <c r="G681" s="4" t="s">
        <v>18301</v>
      </c>
    </row>
    <row r="682" spans="1:7" x14ac:dyDescent="0.45">
      <c r="A682" s="4">
        <v>680</v>
      </c>
      <c r="B682" s="4">
        <v>132507</v>
      </c>
      <c r="C682" s="4" t="s">
        <v>1735</v>
      </c>
      <c r="D682" s="6">
        <v>532507</v>
      </c>
      <c r="E682" s="4" t="s">
        <v>1736</v>
      </c>
      <c r="F682" s="4" t="s">
        <v>1737</v>
      </c>
      <c r="G682" s="4" t="s">
        <v>18302</v>
      </c>
    </row>
    <row r="683" spans="1:7" x14ac:dyDescent="0.45">
      <c r="A683" s="4">
        <v>681</v>
      </c>
      <c r="B683" s="4">
        <v>130197</v>
      </c>
      <c r="C683" s="4" t="s">
        <v>1738</v>
      </c>
      <c r="D683" s="6">
        <v>530197</v>
      </c>
      <c r="E683" s="4" t="s">
        <v>1739</v>
      </c>
      <c r="F683" s="4" t="s">
        <v>1740</v>
      </c>
      <c r="G683" s="4" t="s">
        <v>18303</v>
      </c>
    </row>
    <row r="684" spans="1:7" x14ac:dyDescent="0.45">
      <c r="A684" s="4">
        <v>682</v>
      </c>
      <c r="B684" s="4">
        <v>102125</v>
      </c>
      <c r="C684" s="4" t="s">
        <v>1741</v>
      </c>
      <c r="D684" s="6">
        <v>502125</v>
      </c>
      <c r="E684" s="4" t="s">
        <v>1742</v>
      </c>
      <c r="F684" s="4" t="s">
        <v>1743</v>
      </c>
      <c r="G684" s="4" t="s">
        <v>18304</v>
      </c>
    </row>
    <row r="685" spans="1:7" x14ac:dyDescent="0.45">
      <c r="A685" s="4">
        <v>683</v>
      </c>
      <c r="B685" s="4">
        <v>245850</v>
      </c>
      <c r="C685" s="4" t="s">
        <v>1744</v>
      </c>
      <c r="D685" s="6"/>
      <c r="E685" s="4"/>
      <c r="F685" s="4"/>
      <c r="G685" s="4" t="s">
        <v>17778</v>
      </c>
    </row>
    <row r="686" spans="1:7" x14ac:dyDescent="0.45">
      <c r="A686" s="4">
        <v>684</v>
      </c>
      <c r="B686" s="4">
        <v>225607</v>
      </c>
      <c r="C686" s="4" t="s">
        <v>1745</v>
      </c>
      <c r="D686" s="6"/>
      <c r="E686" s="4"/>
      <c r="F686" s="4"/>
      <c r="G686" s="4" t="s">
        <v>17778</v>
      </c>
    </row>
    <row r="687" spans="1:7" x14ac:dyDescent="0.45">
      <c r="A687" s="4">
        <v>685</v>
      </c>
      <c r="B687" s="4">
        <v>109011</v>
      </c>
      <c r="C687" s="4" t="s">
        <v>1746</v>
      </c>
      <c r="D687" s="6">
        <v>509011</v>
      </c>
      <c r="E687" s="4" t="s">
        <v>1747</v>
      </c>
      <c r="F687" s="4" t="s">
        <v>1747</v>
      </c>
      <c r="G687" s="4" t="s">
        <v>18305</v>
      </c>
    </row>
    <row r="688" spans="1:7" x14ac:dyDescent="0.45">
      <c r="A688" s="4">
        <v>686</v>
      </c>
      <c r="B688" s="4">
        <v>111724</v>
      </c>
      <c r="C688" s="4" t="s">
        <v>1748</v>
      </c>
      <c r="D688" s="6">
        <v>511724</v>
      </c>
      <c r="E688" s="4" t="s">
        <v>1749</v>
      </c>
      <c r="F688" s="4" t="s">
        <v>1750</v>
      </c>
      <c r="G688" s="4" t="s">
        <v>18306</v>
      </c>
    </row>
    <row r="689" spans="1:7" x14ac:dyDescent="0.45">
      <c r="A689" s="4">
        <v>687</v>
      </c>
      <c r="B689" s="4">
        <v>222726</v>
      </c>
      <c r="C689" s="4" t="s">
        <v>23741</v>
      </c>
      <c r="D689" s="6"/>
      <c r="E689" s="4" t="s">
        <v>23742</v>
      </c>
      <c r="F689" s="4" t="s">
        <v>23742</v>
      </c>
      <c r="G689" s="4" t="s">
        <v>23743</v>
      </c>
    </row>
    <row r="690" spans="1:7" x14ac:dyDescent="0.45">
      <c r="A690" s="4">
        <v>688</v>
      </c>
      <c r="B690" s="4">
        <v>200132</v>
      </c>
      <c r="C690" s="4" t="s">
        <v>50</v>
      </c>
      <c r="D690" s="6">
        <v>532977</v>
      </c>
      <c r="E690" s="4" t="s">
        <v>1751</v>
      </c>
      <c r="F690" s="4" t="s">
        <v>1752</v>
      </c>
      <c r="G690" s="4" t="s">
        <v>23707</v>
      </c>
    </row>
    <row r="691" spans="1:7" x14ac:dyDescent="0.45">
      <c r="A691" s="4">
        <v>689</v>
      </c>
      <c r="B691" s="4">
        <v>220519</v>
      </c>
      <c r="C691" s="4" t="s">
        <v>90</v>
      </c>
      <c r="D691" s="6">
        <v>533229</v>
      </c>
      <c r="E691" s="4" t="s">
        <v>1753</v>
      </c>
      <c r="F691" s="4" t="s">
        <v>1754</v>
      </c>
      <c r="G691" s="4" t="s">
        <v>18307</v>
      </c>
    </row>
    <row r="692" spans="1:7" x14ac:dyDescent="0.45">
      <c r="A692" s="4">
        <v>690</v>
      </c>
      <c r="B692" s="4">
        <v>100031</v>
      </c>
      <c r="C692" s="4" t="s">
        <v>1755</v>
      </c>
      <c r="D692" s="6">
        <v>500031</v>
      </c>
      <c r="E692" s="4" t="s">
        <v>1756</v>
      </c>
      <c r="F692" s="4" t="s">
        <v>1757</v>
      </c>
      <c r="G692" s="4" t="s">
        <v>18308</v>
      </c>
    </row>
    <row r="693" spans="1:7" x14ac:dyDescent="0.45">
      <c r="A693" s="4">
        <v>691</v>
      </c>
      <c r="B693" s="4">
        <v>100034</v>
      </c>
      <c r="C693" s="4" t="s">
        <v>1758</v>
      </c>
      <c r="D693" s="6">
        <v>500034</v>
      </c>
      <c r="E693" s="4" t="s">
        <v>1759</v>
      </c>
      <c r="F693" s="4" t="s">
        <v>1759</v>
      </c>
      <c r="G693" s="4" t="s">
        <v>18309</v>
      </c>
    </row>
    <row r="694" spans="1:7" x14ac:dyDescent="0.45">
      <c r="A694" s="4">
        <v>692</v>
      </c>
      <c r="B694" s="4">
        <v>205198</v>
      </c>
      <c r="C694" s="4" t="s">
        <v>1760</v>
      </c>
      <c r="D694" s="6">
        <v>532978</v>
      </c>
      <c r="E694" s="4" t="s">
        <v>1761</v>
      </c>
      <c r="F694" s="4" t="s">
        <v>1762</v>
      </c>
      <c r="G694" s="4" t="s">
        <v>18310</v>
      </c>
    </row>
    <row r="695" spans="1:7" x14ac:dyDescent="0.45">
      <c r="A695" s="4">
        <v>693</v>
      </c>
      <c r="B695" s="4">
        <v>112261</v>
      </c>
      <c r="C695" s="4" t="s">
        <v>1763</v>
      </c>
      <c r="D695" s="6">
        <v>512261</v>
      </c>
      <c r="E695" s="4" t="s">
        <v>1764</v>
      </c>
      <c r="F695" s="4" t="s">
        <v>1765</v>
      </c>
      <c r="G695" s="4" t="s">
        <v>18311</v>
      </c>
    </row>
    <row r="696" spans="1:7" x14ac:dyDescent="0.45">
      <c r="A696" s="4">
        <v>694</v>
      </c>
      <c r="B696" s="4">
        <v>212661</v>
      </c>
      <c r="C696" s="4" t="s">
        <v>1766</v>
      </c>
      <c r="D696" s="6">
        <v>539872</v>
      </c>
      <c r="E696" s="4" t="s">
        <v>1767</v>
      </c>
      <c r="F696" s="4" t="s">
        <v>1767</v>
      </c>
      <c r="G696" s="4" t="s">
        <v>18312</v>
      </c>
    </row>
    <row r="697" spans="1:7" x14ac:dyDescent="0.45">
      <c r="A697" s="4">
        <v>695</v>
      </c>
      <c r="B697" s="4">
        <v>107500</v>
      </c>
      <c r="C697" s="4" t="s">
        <v>1768</v>
      </c>
      <c r="D697" s="6">
        <v>507500</v>
      </c>
      <c r="E697" s="4" t="s">
        <v>1769</v>
      </c>
      <c r="F697" s="4" t="s">
        <v>23549</v>
      </c>
      <c r="G697" s="4" t="s">
        <v>23621</v>
      </c>
    </row>
    <row r="698" spans="1:7" x14ac:dyDescent="0.45">
      <c r="A698" s="4">
        <v>696</v>
      </c>
      <c r="B698" s="4">
        <v>100032</v>
      </c>
      <c r="C698" s="4" t="s">
        <v>1770</v>
      </c>
      <c r="D698" s="6">
        <v>500032</v>
      </c>
      <c r="E698" s="4" t="s">
        <v>1771</v>
      </c>
      <c r="F698" s="4" t="s">
        <v>1771</v>
      </c>
      <c r="G698" s="4" t="s">
        <v>18313</v>
      </c>
    </row>
    <row r="699" spans="1:7" x14ac:dyDescent="0.45">
      <c r="A699" s="4">
        <v>697</v>
      </c>
      <c r="B699" s="4">
        <v>100490</v>
      </c>
      <c r="C699" s="4" t="s">
        <v>1772</v>
      </c>
      <c r="D699" s="6">
        <v>500490</v>
      </c>
      <c r="E699" s="4" t="s">
        <v>1773</v>
      </c>
      <c r="F699" s="4" t="s">
        <v>1774</v>
      </c>
      <c r="G699" s="4" t="s">
        <v>18314</v>
      </c>
    </row>
    <row r="700" spans="1:7" x14ac:dyDescent="0.45">
      <c r="A700" s="4">
        <v>698</v>
      </c>
      <c r="B700" s="4">
        <v>220172</v>
      </c>
      <c r="C700" s="4" t="s">
        <v>1775</v>
      </c>
      <c r="D700" s="6"/>
      <c r="E700" s="4"/>
      <c r="F700" s="4"/>
      <c r="G700" s="4" t="s">
        <v>17778</v>
      </c>
    </row>
    <row r="701" spans="1:7" x14ac:dyDescent="0.45">
      <c r="A701" s="4">
        <v>699</v>
      </c>
      <c r="B701" s="4">
        <v>107944</v>
      </c>
      <c r="C701" s="4" t="s">
        <v>1776</v>
      </c>
      <c r="D701" s="6">
        <v>507944</v>
      </c>
      <c r="E701" s="4" t="s">
        <v>1777</v>
      </c>
      <c r="F701" s="4" t="s">
        <v>1778</v>
      </c>
      <c r="G701" s="4" t="s">
        <v>18315</v>
      </c>
    </row>
    <row r="702" spans="1:7" x14ac:dyDescent="0.45">
      <c r="A702" s="4">
        <v>700</v>
      </c>
      <c r="B702" s="4">
        <v>111139</v>
      </c>
      <c r="C702" s="4" t="s">
        <v>1779</v>
      </c>
      <c r="D702" s="6">
        <v>511139</v>
      </c>
      <c r="E702" s="4" t="s">
        <v>1780</v>
      </c>
      <c r="F702" s="4" t="s">
        <v>1781</v>
      </c>
      <c r="G702" s="4" t="s">
        <v>18316</v>
      </c>
    </row>
    <row r="703" spans="1:7" x14ac:dyDescent="0.45">
      <c r="A703" s="4">
        <v>701</v>
      </c>
      <c r="B703" s="4">
        <v>222755</v>
      </c>
      <c r="C703" s="4" t="s">
        <v>1782</v>
      </c>
      <c r="D703" s="6"/>
      <c r="E703" s="4"/>
      <c r="F703" s="4"/>
      <c r="G703" s="4" t="s">
        <v>17778</v>
      </c>
    </row>
    <row r="704" spans="1:7" x14ac:dyDescent="0.45">
      <c r="A704" s="4">
        <v>702</v>
      </c>
      <c r="B704" s="4">
        <v>124824</v>
      </c>
      <c r="C704" s="4" t="s">
        <v>1783</v>
      </c>
      <c r="D704" s="6">
        <v>524824</v>
      </c>
      <c r="E704" s="4" t="s">
        <v>1784</v>
      </c>
      <c r="F704" s="4" t="s">
        <v>1785</v>
      </c>
      <c r="G704" s="4" t="s">
        <v>18317</v>
      </c>
    </row>
    <row r="705" spans="1:7" x14ac:dyDescent="0.45">
      <c r="A705" s="4">
        <v>703</v>
      </c>
      <c r="B705" s="4">
        <v>267884</v>
      </c>
      <c r="C705" s="4" t="s">
        <v>1786</v>
      </c>
      <c r="D705" s="6"/>
      <c r="E705" s="4"/>
      <c r="F705" s="4"/>
      <c r="G705" s="4" t="s">
        <v>17778</v>
      </c>
    </row>
    <row r="706" spans="1:7" x14ac:dyDescent="0.45">
      <c r="A706" s="4">
        <v>704</v>
      </c>
      <c r="B706" s="4">
        <v>111395</v>
      </c>
      <c r="C706" s="4" t="s">
        <v>1787</v>
      </c>
      <c r="D706" s="6">
        <v>511395</v>
      </c>
      <c r="E706" s="4" t="s">
        <v>1788</v>
      </c>
      <c r="F706" s="4" t="s">
        <v>1789</v>
      </c>
      <c r="G706" s="4" t="s">
        <v>18318</v>
      </c>
    </row>
    <row r="707" spans="1:7" x14ac:dyDescent="0.45">
      <c r="A707" s="4">
        <v>705</v>
      </c>
      <c r="B707" s="4">
        <v>114199</v>
      </c>
      <c r="C707" s="4" t="s">
        <v>1790</v>
      </c>
      <c r="D707" s="6">
        <v>514199</v>
      </c>
      <c r="E707" s="4" t="s">
        <v>1791</v>
      </c>
      <c r="F707" s="4" t="s">
        <v>1792</v>
      </c>
      <c r="G707" s="4" t="s">
        <v>18319</v>
      </c>
    </row>
    <row r="708" spans="1:7" x14ac:dyDescent="0.45">
      <c r="A708" s="4">
        <v>706</v>
      </c>
      <c r="B708" s="4">
        <v>212663</v>
      </c>
      <c r="C708" s="4" t="s">
        <v>1793</v>
      </c>
      <c r="D708" s="6"/>
      <c r="E708" s="4"/>
      <c r="F708" s="4"/>
      <c r="G708" s="4" t="s">
        <v>17778</v>
      </c>
    </row>
    <row r="709" spans="1:7" x14ac:dyDescent="0.45">
      <c r="A709" s="4">
        <v>707</v>
      </c>
      <c r="B709" s="4">
        <v>130999</v>
      </c>
      <c r="C709" s="4" t="s">
        <v>1794</v>
      </c>
      <c r="D709" s="6">
        <v>530999</v>
      </c>
      <c r="E709" s="4" t="s">
        <v>1795</v>
      </c>
      <c r="F709" s="4" t="s">
        <v>1796</v>
      </c>
      <c r="G709" s="4" t="s">
        <v>18320</v>
      </c>
    </row>
    <row r="710" spans="1:7" x14ac:dyDescent="0.45">
      <c r="A710" s="4">
        <v>708</v>
      </c>
      <c r="B710" s="4">
        <v>100035</v>
      </c>
      <c r="C710" s="4" t="s">
        <v>1797</v>
      </c>
      <c r="D710" s="6">
        <v>500035</v>
      </c>
      <c r="E710" s="4" t="s">
        <v>1798</v>
      </c>
      <c r="F710" s="4" t="s">
        <v>23550</v>
      </c>
      <c r="G710" s="4" t="s">
        <v>23622</v>
      </c>
    </row>
    <row r="711" spans="1:7" x14ac:dyDescent="0.45">
      <c r="A711" s="4">
        <v>709</v>
      </c>
      <c r="B711" s="4">
        <v>130205</v>
      </c>
      <c r="C711" s="4" t="s">
        <v>1799</v>
      </c>
      <c r="D711" s="6">
        <v>530205</v>
      </c>
      <c r="E711" s="4" t="s">
        <v>1800</v>
      </c>
      <c r="F711" s="4" t="s">
        <v>1801</v>
      </c>
      <c r="G711" s="4" t="s">
        <v>18321</v>
      </c>
    </row>
    <row r="712" spans="1:7" x14ac:dyDescent="0.45">
      <c r="A712" s="4">
        <v>710</v>
      </c>
      <c r="B712" s="4">
        <v>130471</v>
      </c>
      <c r="C712" s="4" t="s">
        <v>1802</v>
      </c>
      <c r="D712" s="6">
        <v>530471</v>
      </c>
      <c r="E712" s="4" t="s">
        <v>1803</v>
      </c>
      <c r="F712" s="4" t="s">
        <v>1803</v>
      </c>
      <c r="G712" s="4" t="s">
        <v>18322</v>
      </c>
    </row>
    <row r="713" spans="1:7" x14ac:dyDescent="0.45">
      <c r="A713" s="4">
        <v>711</v>
      </c>
      <c r="B713" s="4">
        <v>100036</v>
      </c>
      <c r="C713" s="4" t="s">
        <v>1804</v>
      </c>
      <c r="D713" s="6">
        <v>500036</v>
      </c>
      <c r="E713" s="4" t="s">
        <v>1805</v>
      </c>
      <c r="F713" s="4" t="s">
        <v>1805</v>
      </c>
      <c r="G713" s="4" t="s">
        <v>18323</v>
      </c>
    </row>
    <row r="714" spans="1:7" x14ac:dyDescent="0.45">
      <c r="A714" s="4">
        <v>712</v>
      </c>
      <c r="B714" s="4">
        <v>132382</v>
      </c>
      <c r="C714" s="4" t="s">
        <v>32</v>
      </c>
      <c r="D714" s="6">
        <v>532382</v>
      </c>
      <c r="E714" s="4" t="s">
        <v>1806</v>
      </c>
      <c r="F714" s="4" t="s">
        <v>1807</v>
      </c>
      <c r="G714" s="4" t="s">
        <v>18324</v>
      </c>
    </row>
    <row r="715" spans="1:7" x14ac:dyDescent="0.45">
      <c r="A715" s="4">
        <v>713</v>
      </c>
      <c r="B715" s="4">
        <v>243057</v>
      </c>
      <c r="C715" s="4" t="s">
        <v>1808</v>
      </c>
      <c r="D715" s="6"/>
      <c r="E715" s="4"/>
      <c r="F715" s="4"/>
      <c r="G715" s="4" t="s">
        <v>17778</v>
      </c>
    </row>
    <row r="716" spans="1:7" x14ac:dyDescent="0.45">
      <c r="A716" s="4">
        <v>714</v>
      </c>
      <c r="B716" s="4">
        <v>222491</v>
      </c>
      <c r="C716" s="4" t="s">
        <v>1809</v>
      </c>
      <c r="D716" s="6"/>
      <c r="E716" s="4"/>
      <c r="F716" s="4"/>
      <c r="G716" s="4" t="s">
        <v>17778</v>
      </c>
    </row>
    <row r="717" spans="1:7" x14ac:dyDescent="0.45">
      <c r="A717" s="4">
        <v>715</v>
      </c>
      <c r="B717" s="4">
        <v>113142</v>
      </c>
      <c r="C717" s="4" t="s">
        <v>1810</v>
      </c>
      <c r="D717" s="6">
        <v>513142</v>
      </c>
      <c r="E717" s="4" t="s">
        <v>1811</v>
      </c>
      <c r="F717" s="4" t="s">
        <v>1812</v>
      </c>
      <c r="G717" s="4" t="s">
        <v>18325</v>
      </c>
    </row>
    <row r="718" spans="1:7" x14ac:dyDescent="0.45">
      <c r="A718" s="4">
        <v>716</v>
      </c>
      <c r="B718" s="4">
        <v>280766</v>
      </c>
      <c r="C718" s="4" t="s">
        <v>1813</v>
      </c>
      <c r="D718" s="6">
        <v>539834</v>
      </c>
      <c r="E718" s="4" t="s">
        <v>1814</v>
      </c>
      <c r="F718" s="4" t="s">
        <v>1814</v>
      </c>
      <c r="G718" s="4" t="s">
        <v>18326</v>
      </c>
    </row>
    <row r="719" spans="1:7" x14ac:dyDescent="0.45">
      <c r="A719" s="4">
        <v>717</v>
      </c>
      <c r="B719" s="4">
        <v>104389</v>
      </c>
      <c r="C719" s="4" t="s">
        <v>1815</v>
      </c>
      <c r="D719" s="6">
        <v>504389</v>
      </c>
      <c r="E719" s="4" t="s">
        <v>1816</v>
      </c>
      <c r="F719" s="4" t="s">
        <v>1817</v>
      </c>
      <c r="G719" s="4" t="s">
        <v>18327</v>
      </c>
    </row>
    <row r="720" spans="1:7" x14ac:dyDescent="0.45">
      <c r="A720" s="4">
        <v>718</v>
      </c>
      <c r="B720" s="4">
        <v>102355</v>
      </c>
      <c r="C720" s="4" t="s">
        <v>1818</v>
      </c>
      <c r="D720" s="6">
        <v>502355</v>
      </c>
      <c r="E720" s="4" t="s">
        <v>1819</v>
      </c>
      <c r="F720" s="4" t="s">
        <v>1820</v>
      </c>
      <c r="G720" s="4" t="s">
        <v>18328</v>
      </c>
    </row>
    <row r="721" spans="1:7" x14ac:dyDescent="0.45">
      <c r="A721" s="4">
        <v>719</v>
      </c>
      <c r="B721" s="4">
        <v>274453</v>
      </c>
      <c r="C721" s="4" t="s">
        <v>1821</v>
      </c>
      <c r="D721" s="6">
        <v>539251</v>
      </c>
      <c r="E721" s="4" t="s">
        <v>1822</v>
      </c>
      <c r="F721" s="4" t="s">
        <v>1822</v>
      </c>
      <c r="G721" s="4" t="s">
        <v>23623</v>
      </c>
    </row>
    <row r="722" spans="1:7" x14ac:dyDescent="0.45">
      <c r="A722" s="4">
        <v>720</v>
      </c>
      <c r="B722" s="4">
        <v>243059</v>
      </c>
      <c r="C722" s="4" t="s">
        <v>1823</v>
      </c>
      <c r="D722" s="6"/>
      <c r="E722" s="4"/>
      <c r="F722" s="4"/>
      <c r="G722" s="4" t="s">
        <v>17778</v>
      </c>
    </row>
    <row r="723" spans="1:7" x14ac:dyDescent="0.45">
      <c r="A723" s="4">
        <v>721</v>
      </c>
      <c r="B723" s="4">
        <v>100102</v>
      </c>
      <c r="C723" s="4" t="s">
        <v>1824</v>
      </c>
      <c r="D723" s="6">
        <v>500102</v>
      </c>
      <c r="E723" s="4" t="s">
        <v>1825</v>
      </c>
      <c r="F723" s="4" t="s">
        <v>1826</v>
      </c>
      <c r="G723" s="4" t="s">
        <v>18329</v>
      </c>
    </row>
    <row r="724" spans="1:7" x14ac:dyDescent="0.45">
      <c r="A724" s="4">
        <v>722</v>
      </c>
      <c r="B724" s="4">
        <v>123319</v>
      </c>
      <c r="C724" s="4" t="s">
        <v>1827</v>
      </c>
      <c r="D724" s="6">
        <v>523319</v>
      </c>
      <c r="E724" s="4" t="s">
        <v>1828</v>
      </c>
      <c r="F724" s="4" t="s">
        <v>1829</v>
      </c>
      <c r="G724" s="4" t="s">
        <v>18330</v>
      </c>
    </row>
    <row r="725" spans="1:7" x14ac:dyDescent="0.45">
      <c r="A725" s="4">
        <v>723</v>
      </c>
      <c r="B725" s="4">
        <v>100037</v>
      </c>
      <c r="C725" s="4" t="s">
        <v>1830</v>
      </c>
      <c r="D725" s="6">
        <v>500037</v>
      </c>
      <c r="E725" s="4" t="s">
        <v>1831</v>
      </c>
      <c r="F725" s="4" t="s">
        <v>1832</v>
      </c>
      <c r="G725" s="4" t="s">
        <v>18331</v>
      </c>
    </row>
    <row r="726" spans="1:7" x14ac:dyDescent="0.45">
      <c r="A726" s="4">
        <v>724</v>
      </c>
      <c r="B726" s="4">
        <v>132485</v>
      </c>
      <c r="C726" s="4" t="s">
        <v>1833</v>
      </c>
      <c r="D726" s="6">
        <v>532485</v>
      </c>
      <c r="E726" s="4" t="s">
        <v>1834</v>
      </c>
      <c r="F726" s="4" t="s">
        <v>1835</v>
      </c>
      <c r="G726" s="4" t="s">
        <v>18332</v>
      </c>
    </row>
    <row r="727" spans="1:7" x14ac:dyDescent="0.45">
      <c r="A727" s="4">
        <v>725</v>
      </c>
      <c r="B727" s="4">
        <v>100038</v>
      </c>
      <c r="C727" s="4" t="s">
        <v>1836</v>
      </c>
      <c r="D727" s="6">
        <v>500038</v>
      </c>
      <c r="E727" s="4" t="s">
        <v>1837</v>
      </c>
      <c r="F727" s="4" t="s">
        <v>1838</v>
      </c>
      <c r="G727" s="4" t="s">
        <v>18333</v>
      </c>
    </row>
    <row r="728" spans="1:7" x14ac:dyDescent="0.45">
      <c r="A728" s="4">
        <v>726</v>
      </c>
      <c r="B728" s="4">
        <v>120127</v>
      </c>
      <c r="C728" s="4" t="s">
        <v>1839</v>
      </c>
      <c r="D728" s="6">
        <v>520127</v>
      </c>
      <c r="E728" s="4" t="s">
        <v>1840</v>
      </c>
      <c r="F728" s="4" t="s">
        <v>1841</v>
      </c>
      <c r="G728" s="4" t="s">
        <v>18334</v>
      </c>
    </row>
    <row r="729" spans="1:7" x14ac:dyDescent="0.45">
      <c r="A729" s="4">
        <v>727</v>
      </c>
      <c r="B729" s="4">
        <v>119295</v>
      </c>
      <c r="C729" s="4" t="s">
        <v>1842</v>
      </c>
      <c r="D729" s="6">
        <v>519295</v>
      </c>
      <c r="E729" s="4" t="s">
        <v>1843</v>
      </c>
      <c r="F729" s="4" t="s">
        <v>1844</v>
      </c>
      <c r="G729" s="4" t="s">
        <v>18335</v>
      </c>
    </row>
    <row r="730" spans="1:7" x14ac:dyDescent="0.45">
      <c r="A730" s="4">
        <v>728</v>
      </c>
      <c r="B730" s="4">
        <v>131591</v>
      </c>
      <c r="C730" s="4" t="s">
        <v>1845</v>
      </c>
      <c r="D730" s="6">
        <v>531591</v>
      </c>
      <c r="E730" s="4" t="s">
        <v>1846</v>
      </c>
      <c r="F730" s="4" t="s">
        <v>1847</v>
      </c>
      <c r="G730" s="4" t="s">
        <v>18336</v>
      </c>
    </row>
    <row r="731" spans="1:7" x14ac:dyDescent="0.45">
      <c r="A731" s="4">
        <v>729</v>
      </c>
      <c r="B731" s="4">
        <v>126849</v>
      </c>
      <c r="C731" s="4" t="s">
        <v>1848</v>
      </c>
      <c r="D731" s="6">
        <v>526849</v>
      </c>
      <c r="E731" s="4" t="s">
        <v>1849</v>
      </c>
      <c r="F731" s="4" t="s">
        <v>1850</v>
      </c>
      <c r="G731" s="4" t="s">
        <v>18337</v>
      </c>
    </row>
    <row r="732" spans="1:7" x14ac:dyDescent="0.45">
      <c r="A732" s="4">
        <v>730</v>
      </c>
      <c r="B732" s="4">
        <v>109053</v>
      </c>
      <c r="C732" s="4" t="s">
        <v>1851</v>
      </c>
      <c r="D732" s="6">
        <v>509053</v>
      </c>
      <c r="E732" s="4" t="s">
        <v>1852</v>
      </c>
      <c r="F732" s="4" t="s">
        <v>1853</v>
      </c>
      <c r="G732" s="4" t="s">
        <v>18338</v>
      </c>
    </row>
    <row r="733" spans="1:7" x14ac:dyDescent="0.45">
      <c r="A733" s="4">
        <v>731</v>
      </c>
      <c r="B733" s="4">
        <v>100039</v>
      </c>
      <c r="C733" s="4" t="s">
        <v>1854</v>
      </c>
      <c r="D733" s="6">
        <v>500039</v>
      </c>
      <c r="E733" s="4" t="s">
        <v>1855</v>
      </c>
      <c r="F733" s="4" t="s">
        <v>1856</v>
      </c>
      <c r="G733" s="4" t="s">
        <v>18339</v>
      </c>
    </row>
    <row r="734" spans="1:7" x14ac:dyDescent="0.45">
      <c r="A734" s="4">
        <v>732</v>
      </c>
      <c r="B734" s="4">
        <v>200045</v>
      </c>
      <c r="C734" s="4" t="s">
        <v>1857</v>
      </c>
      <c r="D734" s="6">
        <v>532946</v>
      </c>
      <c r="E734" s="4" t="s">
        <v>1858</v>
      </c>
      <c r="F734" s="4" t="s">
        <v>1858</v>
      </c>
      <c r="G734" s="4" t="s">
        <v>18340</v>
      </c>
    </row>
    <row r="735" spans="1:7" x14ac:dyDescent="0.45">
      <c r="A735" s="4">
        <v>733</v>
      </c>
      <c r="B735" s="4">
        <v>243062</v>
      </c>
      <c r="C735" s="4" t="s">
        <v>1859</v>
      </c>
      <c r="D735" s="6"/>
      <c r="E735" s="4"/>
      <c r="F735" s="4"/>
      <c r="G735" s="4" t="s">
        <v>17778</v>
      </c>
    </row>
    <row r="736" spans="1:7" x14ac:dyDescent="0.45">
      <c r="A736" s="4">
        <v>734</v>
      </c>
      <c r="B736" s="4">
        <v>236398</v>
      </c>
      <c r="C736" s="4" t="s">
        <v>1860</v>
      </c>
      <c r="D736" s="6">
        <v>539120</v>
      </c>
      <c r="E736" s="4" t="s">
        <v>1861</v>
      </c>
      <c r="F736" s="4" t="s">
        <v>1861</v>
      </c>
      <c r="G736" s="4" t="s">
        <v>18341</v>
      </c>
    </row>
    <row r="737" spans="1:7" x14ac:dyDescent="0.45">
      <c r="A737" s="4">
        <v>735</v>
      </c>
      <c r="B737" s="4">
        <v>200159</v>
      </c>
      <c r="C737" s="4" t="s">
        <v>1862</v>
      </c>
      <c r="D737" s="6"/>
      <c r="E737" s="4"/>
      <c r="F737" s="4"/>
      <c r="G737" s="4" t="s">
        <v>17778</v>
      </c>
    </row>
    <row r="738" spans="1:7" x14ac:dyDescent="0.45">
      <c r="A738" s="4">
        <v>736</v>
      </c>
      <c r="B738" s="4">
        <v>132134</v>
      </c>
      <c r="C738" s="4" t="s">
        <v>1863</v>
      </c>
      <c r="D738" s="6">
        <v>532134</v>
      </c>
      <c r="E738" s="4" t="s">
        <v>1864</v>
      </c>
      <c r="F738" s="4" t="s">
        <v>1864</v>
      </c>
      <c r="G738" s="4" t="s">
        <v>18342</v>
      </c>
    </row>
    <row r="739" spans="1:7" x14ac:dyDescent="0.45">
      <c r="A739" s="4">
        <v>737</v>
      </c>
      <c r="B739" s="4">
        <v>132149</v>
      </c>
      <c r="C739" s="4" t="s">
        <v>1865</v>
      </c>
      <c r="D739" s="6">
        <v>532149</v>
      </c>
      <c r="E739" s="4" t="s">
        <v>1866</v>
      </c>
      <c r="F739" s="4" t="s">
        <v>1867</v>
      </c>
      <c r="G739" s="4" t="s">
        <v>18343</v>
      </c>
    </row>
    <row r="740" spans="1:7" x14ac:dyDescent="0.45">
      <c r="A740" s="4">
        <v>738</v>
      </c>
      <c r="B740" s="4">
        <v>132525</v>
      </c>
      <c r="C740" s="4" t="s">
        <v>1868</v>
      </c>
      <c r="D740" s="6">
        <v>532525</v>
      </c>
      <c r="E740" s="4" t="s">
        <v>1869</v>
      </c>
      <c r="F740" s="4" t="s">
        <v>1870</v>
      </c>
      <c r="G740" s="4" t="s">
        <v>18344</v>
      </c>
    </row>
    <row r="741" spans="1:7" x14ac:dyDescent="0.45">
      <c r="A741" s="4">
        <v>739</v>
      </c>
      <c r="B741" s="4">
        <v>122157</v>
      </c>
      <c r="C741" s="4" t="s">
        <v>1871</v>
      </c>
      <c r="D741" s="6">
        <v>522157</v>
      </c>
      <c r="E741" s="4" t="s">
        <v>1872</v>
      </c>
      <c r="F741" s="4" t="s">
        <v>1873</v>
      </c>
      <c r="G741" s="4" t="s">
        <v>18345</v>
      </c>
    </row>
    <row r="742" spans="1:7" x14ac:dyDescent="0.45">
      <c r="A742" s="4">
        <v>740</v>
      </c>
      <c r="B742" s="4">
        <v>243063</v>
      </c>
      <c r="C742" s="4" t="s">
        <v>1874</v>
      </c>
      <c r="D742" s="6"/>
      <c r="E742" s="4"/>
      <c r="F742" s="4"/>
      <c r="G742" s="4" t="s">
        <v>17778</v>
      </c>
    </row>
    <row r="743" spans="1:7" x14ac:dyDescent="0.45">
      <c r="A743" s="4">
        <v>741</v>
      </c>
      <c r="B743" s="4">
        <v>243064</v>
      </c>
      <c r="C743" s="4" t="s">
        <v>1875</v>
      </c>
      <c r="D743" s="6"/>
      <c r="E743" s="4"/>
      <c r="F743" s="4"/>
      <c r="G743" s="4" t="s">
        <v>17778</v>
      </c>
    </row>
    <row r="744" spans="1:7" x14ac:dyDescent="0.45">
      <c r="A744" s="4">
        <v>742</v>
      </c>
      <c r="B744" s="4">
        <v>132674</v>
      </c>
      <c r="C744" s="4" t="s">
        <v>1876</v>
      </c>
      <c r="D744" s="6">
        <v>532674</v>
      </c>
      <c r="E744" s="4" t="s">
        <v>1877</v>
      </c>
      <c r="F744" s="4" t="s">
        <v>1878</v>
      </c>
      <c r="G744" s="4" t="s">
        <v>18346</v>
      </c>
    </row>
    <row r="745" spans="1:7" x14ac:dyDescent="0.45">
      <c r="A745" s="4">
        <v>743</v>
      </c>
      <c r="B745" s="4">
        <v>100041</v>
      </c>
      <c r="C745" s="4" t="s">
        <v>1879</v>
      </c>
      <c r="D745" s="6">
        <v>500041</v>
      </c>
      <c r="E745" s="4" t="s">
        <v>1880</v>
      </c>
      <c r="F745" s="4" t="s">
        <v>1881</v>
      </c>
      <c r="G745" s="4" t="s">
        <v>18347</v>
      </c>
    </row>
    <row r="746" spans="1:7" x14ac:dyDescent="0.45">
      <c r="A746" s="4">
        <v>744</v>
      </c>
      <c r="B746" s="4">
        <v>286649</v>
      </c>
      <c r="C746" s="4" t="s">
        <v>1882</v>
      </c>
      <c r="D746" s="6"/>
      <c r="E746" s="4"/>
      <c r="F746" s="4"/>
      <c r="G746" s="4" t="s">
        <v>17778</v>
      </c>
    </row>
    <row r="747" spans="1:7" x14ac:dyDescent="0.45">
      <c r="A747" s="4">
        <v>745</v>
      </c>
      <c r="B747" s="4">
        <v>266566</v>
      </c>
      <c r="C747" s="4" t="s">
        <v>1883</v>
      </c>
      <c r="D747" s="6">
        <v>538546</v>
      </c>
      <c r="E747" s="4" t="s">
        <v>1884</v>
      </c>
      <c r="F747" s="4" t="s">
        <v>1885</v>
      </c>
      <c r="G747" s="4" t="s">
        <v>18348</v>
      </c>
    </row>
    <row r="748" spans="1:7" x14ac:dyDescent="0.45">
      <c r="A748" s="4">
        <v>746</v>
      </c>
      <c r="B748" s="4">
        <v>119353</v>
      </c>
      <c r="C748" s="4" t="s">
        <v>1886</v>
      </c>
      <c r="D748" s="6">
        <v>519353</v>
      </c>
      <c r="E748" s="4" t="s">
        <v>1887</v>
      </c>
      <c r="F748" s="4" t="s">
        <v>1888</v>
      </c>
      <c r="G748" s="4" t="s">
        <v>18349</v>
      </c>
    </row>
    <row r="749" spans="1:7" x14ac:dyDescent="0.45">
      <c r="A749" s="4">
        <v>747</v>
      </c>
      <c r="B749" s="4">
        <v>103722</v>
      </c>
      <c r="C749" s="4" t="s">
        <v>1889</v>
      </c>
      <c r="D749" s="6">
        <v>503722</v>
      </c>
      <c r="E749" s="4" t="s">
        <v>1890</v>
      </c>
      <c r="F749" s="4" t="s">
        <v>1891</v>
      </c>
      <c r="G749" s="4" t="s">
        <v>18350</v>
      </c>
    </row>
    <row r="750" spans="1:7" x14ac:dyDescent="0.45">
      <c r="A750" s="4">
        <v>748</v>
      </c>
      <c r="B750" s="4">
        <v>275115</v>
      </c>
      <c r="C750" s="4" t="s">
        <v>1892</v>
      </c>
      <c r="D750" s="6"/>
      <c r="E750" s="4"/>
      <c r="F750" s="4"/>
      <c r="G750" s="4" t="s">
        <v>17778</v>
      </c>
    </row>
    <row r="751" spans="1:7" x14ac:dyDescent="0.45">
      <c r="A751" s="4">
        <v>749</v>
      </c>
      <c r="B751" s="4">
        <v>132916</v>
      </c>
      <c r="C751" s="4" t="s">
        <v>1893</v>
      </c>
      <c r="D751" s="6">
        <v>532916</v>
      </c>
      <c r="E751" s="4" t="s">
        <v>1894</v>
      </c>
      <c r="F751" s="4" t="s">
        <v>1895</v>
      </c>
      <c r="G751" s="4" t="s">
        <v>18351</v>
      </c>
    </row>
    <row r="752" spans="1:7" x14ac:dyDescent="0.45">
      <c r="A752" s="4">
        <v>750</v>
      </c>
      <c r="B752" s="4">
        <v>243067</v>
      </c>
      <c r="C752" s="4" t="s">
        <v>1896</v>
      </c>
      <c r="D752" s="6"/>
      <c r="E752" s="4"/>
      <c r="F752" s="4"/>
      <c r="G752" s="4" t="s">
        <v>17778</v>
      </c>
    </row>
    <row r="753" spans="1:7" x14ac:dyDescent="0.45">
      <c r="A753" s="4">
        <v>751</v>
      </c>
      <c r="B753" s="4">
        <v>106275</v>
      </c>
      <c r="C753" s="4" t="s">
        <v>1897</v>
      </c>
      <c r="D753" s="6">
        <v>506275</v>
      </c>
      <c r="E753" s="4" t="s">
        <v>1898</v>
      </c>
      <c r="F753" s="4" t="s">
        <v>1899</v>
      </c>
      <c r="G753" s="4" t="s">
        <v>18352</v>
      </c>
    </row>
    <row r="754" spans="1:7" x14ac:dyDescent="0.45">
      <c r="A754" s="4">
        <v>752</v>
      </c>
      <c r="B754" s="4">
        <v>103956</v>
      </c>
      <c r="C754" s="4" t="s">
        <v>1900</v>
      </c>
      <c r="D754" s="6">
        <v>503956</v>
      </c>
      <c r="E754" s="4" t="s">
        <v>1901</v>
      </c>
      <c r="F754" s="4" t="s">
        <v>1902</v>
      </c>
      <c r="G754" s="4" t="s">
        <v>18353</v>
      </c>
    </row>
    <row r="755" spans="1:7" x14ac:dyDescent="0.45">
      <c r="A755" s="4">
        <v>753</v>
      </c>
      <c r="B755" s="4">
        <v>113502</v>
      </c>
      <c r="C755" s="4" t="s">
        <v>1903</v>
      </c>
      <c r="D755" s="6">
        <v>513502</v>
      </c>
      <c r="E755" s="4" t="s">
        <v>1904</v>
      </c>
      <c r="F755" s="4" t="s">
        <v>1905</v>
      </c>
      <c r="G755" s="4" t="s">
        <v>18354</v>
      </c>
    </row>
    <row r="756" spans="1:7" x14ac:dyDescent="0.45">
      <c r="A756" s="4">
        <v>754</v>
      </c>
      <c r="B756" s="4">
        <v>100270</v>
      </c>
      <c r="C756" s="4" t="s">
        <v>1906</v>
      </c>
      <c r="D756" s="6">
        <v>500270</v>
      </c>
      <c r="E756" s="4" t="s">
        <v>1907</v>
      </c>
      <c r="F756" s="4" t="s">
        <v>1908</v>
      </c>
      <c r="G756" s="4" t="s">
        <v>18355</v>
      </c>
    </row>
    <row r="757" spans="1:7" x14ac:dyDescent="0.45">
      <c r="A757" s="4">
        <v>755</v>
      </c>
      <c r="B757" s="4">
        <v>132336</v>
      </c>
      <c r="C757" s="4" t="s">
        <v>1909</v>
      </c>
      <c r="D757" s="6">
        <v>532336</v>
      </c>
      <c r="E757" s="4" t="s">
        <v>1910</v>
      </c>
      <c r="F757" s="4" t="s">
        <v>1911</v>
      </c>
      <c r="G757" s="4" t="s">
        <v>18356</v>
      </c>
    </row>
    <row r="758" spans="1:7" x14ac:dyDescent="0.45">
      <c r="A758" s="4">
        <v>756</v>
      </c>
      <c r="B758" s="4">
        <v>132694</v>
      </c>
      <c r="C758" s="4" t="s">
        <v>1912</v>
      </c>
      <c r="D758" s="6">
        <v>532694</v>
      </c>
      <c r="E758" s="4" t="s">
        <v>1913</v>
      </c>
      <c r="F758" s="4" t="s">
        <v>1914</v>
      </c>
      <c r="G758" s="4" t="s">
        <v>18357</v>
      </c>
    </row>
    <row r="759" spans="1:7" x14ac:dyDescent="0.45">
      <c r="A759" s="4">
        <v>757</v>
      </c>
      <c r="B759" s="4">
        <v>124687</v>
      </c>
      <c r="C759" s="4" t="s">
        <v>1915</v>
      </c>
      <c r="D759" s="6">
        <v>524687</v>
      </c>
      <c r="E759" s="4" t="s">
        <v>1916</v>
      </c>
      <c r="F759" s="4" t="s">
        <v>1917</v>
      </c>
      <c r="G759" s="4" t="s">
        <v>18358</v>
      </c>
    </row>
    <row r="760" spans="1:7" x14ac:dyDescent="0.45">
      <c r="A760" s="4">
        <v>758</v>
      </c>
      <c r="B760" s="4">
        <v>236408</v>
      </c>
      <c r="C760" s="4" t="s">
        <v>1918</v>
      </c>
      <c r="D760" s="6"/>
      <c r="E760" s="4"/>
      <c r="F760" s="4"/>
      <c r="G760" s="4" t="s">
        <v>17778</v>
      </c>
    </row>
    <row r="761" spans="1:7" x14ac:dyDescent="0.45">
      <c r="A761" s="4">
        <v>759</v>
      </c>
      <c r="B761" s="4">
        <v>100042</v>
      </c>
      <c r="C761" s="4" t="s">
        <v>1919</v>
      </c>
      <c r="D761" s="6">
        <v>500042</v>
      </c>
      <c r="E761" s="4" t="s">
        <v>1920</v>
      </c>
      <c r="F761" s="4" t="s">
        <v>1921</v>
      </c>
      <c r="G761" s="4" t="s">
        <v>18359</v>
      </c>
    </row>
    <row r="762" spans="1:7" x14ac:dyDescent="0.45">
      <c r="A762" s="4">
        <v>760</v>
      </c>
      <c r="B762" s="4">
        <v>111210</v>
      </c>
      <c r="C762" s="4" t="s">
        <v>1922</v>
      </c>
      <c r="D762" s="6">
        <v>511210</v>
      </c>
      <c r="E762" s="4" t="s">
        <v>1923</v>
      </c>
      <c r="F762" s="4" t="s">
        <v>1924</v>
      </c>
      <c r="G762" s="4" t="s">
        <v>18360</v>
      </c>
    </row>
    <row r="763" spans="1:7" x14ac:dyDescent="0.45">
      <c r="A763" s="4">
        <v>761</v>
      </c>
      <c r="B763" s="4">
        <v>100043</v>
      </c>
      <c r="C763" s="4" t="s">
        <v>1925</v>
      </c>
      <c r="D763" s="6">
        <v>500043</v>
      </c>
      <c r="E763" s="4" t="s">
        <v>1926</v>
      </c>
      <c r="F763" s="4" t="s">
        <v>1927</v>
      </c>
      <c r="G763" s="4" t="s">
        <v>18361</v>
      </c>
    </row>
    <row r="764" spans="1:7" x14ac:dyDescent="0.45">
      <c r="A764" s="4">
        <v>762</v>
      </c>
      <c r="B764" s="4">
        <v>243072</v>
      </c>
      <c r="C764" s="4" t="s">
        <v>1928</v>
      </c>
      <c r="D764" s="6"/>
      <c r="E764" s="4"/>
      <c r="F764" s="4"/>
      <c r="G764" s="4" t="s">
        <v>17778</v>
      </c>
    </row>
    <row r="765" spans="1:7" x14ac:dyDescent="0.45">
      <c r="A765" s="4">
        <v>763</v>
      </c>
      <c r="B765" s="4">
        <v>132377</v>
      </c>
      <c r="C765" s="4" t="s">
        <v>1929</v>
      </c>
      <c r="D765" s="6">
        <v>532377</v>
      </c>
      <c r="E765" s="4" t="s">
        <v>1930</v>
      </c>
      <c r="F765" s="4" t="s">
        <v>1931</v>
      </c>
      <c r="G765" s="4" t="s">
        <v>18362</v>
      </c>
    </row>
    <row r="766" spans="1:7" x14ac:dyDescent="0.45">
      <c r="A766" s="4">
        <v>764</v>
      </c>
      <c r="B766" s="4">
        <v>122004</v>
      </c>
      <c r="C766" s="4" t="s">
        <v>1932</v>
      </c>
      <c r="D766" s="6">
        <v>522004</v>
      </c>
      <c r="E766" s="4" t="s">
        <v>1933</v>
      </c>
      <c r="F766" s="4" t="s">
        <v>1934</v>
      </c>
      <c r="G766" s="4" t="s">
        <v>18363</v>
      </c>
    </row>
    <row r="767" spans="1:7" x14ac:dyDescent="0.45">
      <c r="A767" s="4">
        <v>765</v>
      </c>
      <c r="B767" s="4">
        <v>236414</v>
      </c>
      <c r="C767" s="4" t="s">
        <v>1935</v>
      </c>
      <c r="D767" s="6"/>
      <c r="E767" s="4"/>
      <c r="F767" s="4"/>
      <c r="G767" s="4" t="s">
        <v>17778</v>
      </c>
    </row>
    <row r="768" spans="1:7" x14ac:dyDescent="0.45">
      <c r="A768" s="4">
        <v>766</v>
      </c>
      <c r="B768" s="4">
        <v>243074</v>
      </c>
      <c r="C768" s="4" t="s">
        <v>1936</v>
      </c>
      <c r="D768" s="6"/>
      <c r="E768" s="4"/>
      <c r="F768" s="4"/>
      <c r="G768" s="4" t="s">
        <v>17778</v>
      </c>
    </row>
    <row r="769" spans="1:7" x14ac:dyDescent="0.45">
      <c r="A769" s="4">
        <v>767</v>
      </c>
      <c r="B769" s="4">
        <v>106285</v>
      </c>
      <c r="C769" s="4" t="s">
        <v>46</v>
      </c>
      <c r="D769" s="6">
        <v>506285</v>
      </c>
      <c r="E769" s="4" t="s">
        <v>1937</v>
      </c>
      <c r="F769" s="4" t="s">
        <v>1938</v>
      </c>
      <c r="G769" s="4" t="s">
        <v>18364</v>
      </c>
    </row>
    <row r="770" spans="1:7" x14ac:dyDescent="0.45">
      <c r="A770" s="4">
        <v>768</v>
      </c>
      <c r="B770" s="4">
        <v>281806</v>
      </c>
      <c r="C770" s="4" t="s">
        <v>1939</v>
      </c>
      <c r="D770" s="6">
        <v>539946</v>
      </c>
      <c r="E770" s="4" t="s">
        <v>1940</v>
      </c>
      <c r="F770" s="4" t="s">
        <v>1940</v>
      </c>
      <c r="G770" s="4" t="s">
        <v>18365</v>
      </c>
    </row>
    <row r="771" spans="1:7" x14ac:dyDescent="0.45">
      <c r="A771" s="4">
        <v>769</v>
      </c>
      <c r="B771" s="4">
        <v>243076</v>
      </c>
      <c r="C771" s="4" t="s">
        <v>1941</v>
      </c>
      <c r="D771" s="6"/>
      <c r="E771" s="4"/>
      <c r="F771" s="4"/>
      <c r="G771" s="4" t="s">
        <v>17778</v>
      </c>
    </row>
    <row r="772" spans="1:7" x14ac:dyDescent="0.45">
      <c r="A772" s="4">
        <v>770</v>
      </c>
      <c r="B772" s="4">
        <v>252809</v>
      </c>
      <c r="C772" s="4" t="s">
        <v>1942</v>
      </c>
      <c r="D772" s="6">
        <v>537766</v>
      </c>
      <c r="E772" s="4" t="s">
        <v>1943</v>
      </c>
      <c r="F772" s="4" t="s">
        <v>23551</v>
      </c>
      <c r="G772" s="4" t="s">
        <v>23624</v>
      </c>
    </row>
    <row r="773" spans="1:7" x14ac:dyDescent="0.45">
      <c r="A773" s="4">
        <v>771</v>
      </c>
      <c r="B773" s="4">
        <v>117246</v>
      </c>
      <c r="C773" s="4" t="s">
        <v>1944</v>
      </c>
      <c r="D773" s="6">
        <v>517246</v>
      </c>
      <c r="E773" s="4" t="s">
        <v>1945</v>
      </c>
      <c r="F773" s="4" t="s">
        <v>1946</v>
      </c>
      <c r="G773" s="4" t="s">
        <v>18366</v>
      </c>
    </row>
    <row r="774" spans="1:7" x14ac:dyDescent="0.45">
      <c r="A774" s="4">
        <v>772</v>
      </c>
      <c r="B774" s="4">
        <v>279797</v>
      </c>
      <c r="C774" s="4" t="s">
        <v>1947</v>
      </c>
      <c r="D774" s="6">
        <v>539621</v>
      </c>
      <c r="E774" s="4" t="s">
        <v>1948</v>
      </c>
      <c r="F774" s="4" t="s">
        <v>1948</v>
      </c>
      <c r="G774" s="4" t="s">
        <v>18367</v>
      </c>
    </row>
    <row r="775" spans="1:7" x14ac:dyDescent="0.45">
      <c r="A775" s="4">
        <v>773</v>
      </c>
      <c r="B775" s="4">
        <v>106093</v>
      </c>
      <c r="C775" s="4" t="s">
        <v>1949</v>
      </c>
      <c r="D775" s="6">
        <v>506093</v>
      </c>
      <c r="E775" s="4" t="s">
        <v>1950</v>
      </c>
      <c r="F775" s="4" t="s">
        <v>1951</v>
      </c>
      <c r="G775" s="4" t="s">
        <v>18368</v>
      </c>
    </row>
    <row r="776" spans="1:7" x14ac:dyDescent="0.45">
      <c r="A776" s="4">
        <v>774</v>
      </c>
      <c r="B776" s="4">
        <v>124332</v>
      </c>
      <c r="C776" s="4" t="s">
        <v>1952</v>
      </c>
      <c r="D776" s="6">
        <v>524332</v>
      </c>
      <c r="E776" s="4" t="s">
        <v>1953</v>
      </c>
      <c r="F776" s="4" t="s">
        <v>1953</v>
      </c>
      <c r="G776" s="4" t="s">
        <v>18369</v>
      </c>
    </row>
    <row r="777" spans="1:7" x14ac:dyDescent="0.45">
      <c r="A777" s="4">
        <v>775</v>
      </c>
      <c r="B777" s="4">
        <v>256618</v>
      </c>
      <c r="C777" s="4" t="s">
        <v>1954</v>
      </c>
      <c r="D777" s="6">
        <v>538364</v>
      </c>
      <c r="E777" s="4" t="s">
        <v>1955</v>
      </c>
      <c r="F777" s="4" t="s">
        <v>1955</v>
      </c>
      <c r="G777" s="4" t="s">
        <v>18370</v>
      </c>
    </row>
    <row r="778" spans="1:7" x14ac:dyDescent="0.45">
      <c r="A778" s="4">
        <v>776</v>
      </c>
      <c r="B778" s="4">
        <v>124828</v>
      </c>
      <c r="C778" s="4" t="s">
        <v>1956</v>
      </c>
      <c r="D778" s="6">
        <v>524828</v>
      </c>
      <c r="E778" s="4" t="s">
        <v>1957</v>
      </c>
      <c r="F778" s="4" t="s">
        <v>1958</v>
      </c>
      <c r="G778" s="4" t="s">
        <v>18371</v>
      </c>
    </row>
    <row r="779" spans="1:7" x14ac:dyDescent="0.45">
      <c r="A779" s="4">
        <v>777</v>
      </c>
      <c r="B779" s="4">
        <v>267228</v>
      </c>
      <c r="C779" s="4" t="s">
        <v>1959</v>
      </c>
      <c r="D779" s="6"/>
      <c r="E779" s="4"/>
      <c r="F779" s="4"/>
      <c r="G779" s="4" t="s">
        <v>17778</v>
      </c>
    </row>
    <row r="780" spans="1:7" x14ac:dyDescent="0.45">
      <c r="A780" s="4">
        <v>778</v>
      </c>
      <c r="B780" s="4">
        <v>219320</v>
      </c>
      <c r="C780" s="4" t="s">
        <v>1960</v>
      </c>
      <c r="D780" s="6">
        <v>539447</v>
      </c>
      <c r="E780" s="4" t="s">
        <v>1961</v>
      </c>
      <c r="F780" s="4" t="s">
        <v>1961</v>
      </c>
      <c r="G780" s="4" t="s">
        <v>18372</v>
      </c>
    </row>
    <row r="781" spans="1:7" x14ac:dyDescent="0.45">
      <c r="A781" s="4">
        <v>779</v>
      </c>
      <c r="B781" s="4">
        <v>131937</v>
      </c>
      <c r="C781" s="4" t="s">
        <v>1962</v>
      </c>
      <c r="D781" s="6">
        <v>531937</v>
      </c>
      <c r="E781" s="4" t="s">
        <v>1963</v>
      </c>
      <c r="F781" s="4" t="s">
        <v>1964</v>
      </c>
      <c r="G781" s="4" t="s">
        <v>18373</v>
      </c>
    </row>
    <row r="782" spans="1:7" x14ac:dyDescent="0.45">
      <c r="A782" s="4">
        <v>780</v>
      </c>
      <c r="B782" s="4">
        <v>207842</v>
      </c>
      <c r="C782" s="4" t="s">
        <v>1965</v>
      </c>
      <c r="D782" s="6">
        <v>533270</v>
      </c>
      <c r="E782" s="4" t="s">
        <v>1966</v>
      </c>
      <c r="F782" s="4" t="s">
        <v>1967</v>
      </c>
      <c r="G782" s="4" t="s">
        <v>18374</v>
      </c>
    </row>
    <row r="783" spans="1:7" x14ac:dyDescent="0.45">
      <c r="A783" s="4">
        <v>781</v>
      </c>
      <c r="B783" s="4">
        <v>117203</v>
      </c>
      <c r="C783" s="4" t="s">
        <v>1968</v>
      </c>
      <c r="D783" s="6">
        <v>517203</v>
      </c>
      <c r="E783" s="4" t="s">
        <v>1969</v>
      </c>
      <c r="F783" s="4" t="s">
        <v>1970</v>
      </c>
      <c r="G783" s="4" t="s">
        <v>18375</v>
      </c>
    </row>
    <row r="784" spans="1:7" x14ac:dyDescent="0.45">
      <c r="A784" s="4">
        <v>782</v>
      </c>
      <c r="B784" s="4">
        <v>267306</v>
      </c>
      <c r="C784" s="4" t="s">
        <v>1971</v>
      </c>
      <c r="D784" s="6">
        <v>539546</v>
      </c>
      <c r="E784" s="4" t="s">
        <v>1972</v>
      </c>
      <c r="F784" s="4" t="s">
        <v>1972</v>
      </c>
      <c r="G784" s="4" t="s">
        <v>18376</v>
      </c>
    </row>
    <row r="785" spans="1:7" x14ac:dyDescent="0.45">
      <c r="A785" s="4">
        <v>783</v>
      </c>
      <c r="B785" s="4">
        <v>212682</v>
      </c>
      <c r="C785" s="4" t="s">
        <v>1973</v>
      </c>
      <c r="D785" s="6">
        <v>539018</v>
      </c>
      <c r="E785" s="4" t="s">
        <v>1974</v>
      </c>
      <c r="F785" s="4" t="s">
        <v>1974</v>
      </c>
      <c r="G785" s="4" t="s">
        <v>18377</v>
      </c>
    </row>
    <row r="786" spans="1:7" x14ac:dyDescent="0.45">
      <c r="A786" s="4">
        <v>784</v>
      </c>
      <c r="B786" s="4">
        <v>132645</v>
      </c>
      <c r="C786" s="4" t="s">
        <v>1975</v>
      </c>
      <c r="D786" s="6">
        <v>532645</v>
      </c>
      <c r="E786" s="4" t="s">
        <v>1976</v>
      </c>
      <c r="F786" s="4" t="s">
        <v>1977</v>
      </c>
      <c r="G786" s="4" t="s">
        <v>18378</v>
      </c>
    </row>
    <row r="787" spans="1:7" x14ac:dyDescent="0.45">
      <c r="A787" s="4">
        <v>785</v>
      </c>
      <c r="B787" s="4">
        <v>107050</v>
      </c>
      <c r="C787" s="4" t="s">
        <v>1978</v>
      </c>
      <c r="D787" s="6">
        <v>507050</v>
      </c>
      <c r="E787" s="4" t="s">
        <v>1979</v>
      </c>
      <c r="F787" s="4" t="s">
        <v>1980</v>
      </c>
      <c r="G787" s="4" t="s">
        <v>18379</v>
      </c>
    </row>
    <row r="788" spans="1:7" x14ac:dyDescent="0.45">
      <c r="A788" s="4">
        <v>786</v>
      </c>
      <c r="B788" s="4">
        <v>243079</v>
      </c>
      <c r="C788" s="4" t="s">
        <v>1981</v>
      </c>
      <c r="D788" s="6"/>
      <c r="E788" s="4"/>
      <c r="F788" s="4"/>
      <c r="G788" s="4" t="s">
        <v>17778</v>
      </c>
    </row>
    <row r="789" spans="1:7" x14ac:dyDescent="0.45">
      <c r="A789" s="4">
        <v>787</v>
      </c>
      <c r="B789" s="4">
        <v>115035</v>
      </c>
      <c r="C789" s="4" t="s">
        <v>1982</v>
      </c>
      <c r="D789" s="6">
        <v>515035</v>
      </c>
      <c r="E789" s="4" t="s">
        <v>1983</v>
      </c>
      <c r="F789" s="4" t="s">
        <v>23552</v>
      </c>
      <c r="G789" s="4" t="s">
        <v>23625</v>
      </c>
    </row>
    <row r="790" spans="1:7" x14ac:dyDescent="0.45">
      <c r="A790" s="4">
        <v>788</v>
      </c>
      <c r="B790" s="4">
        <v>278531</v>
      </c>
      <c r="C790" s="4" t="s">
        <v>1984</v>
      </c>
      <c r="D790" s="6">
        <v>539399</v>
      </c>
      <c r="E790" s="4" t="s">
        <v>1985</v>
      </c>
      <c r="F790" s="4" t="s">
        <v>1985</v>
      </c>
      <c r="G790" s="4" t="s">
        <v>18380</v>
      </c>
    </row>
    <row r="791" spans="1:7" x14ac:dyDescent="0.45">
      <c r="A791" s="4">
        <v>789</v>
      </c>
      <c r="B791" s="4">
        <v>100045</v>
      </c>
      <c r="C791" s="4" t="s">
        <v>1986</v>
      </c>
      <c r="D791" s="6">
        <v>500045</v>
      </c>
      <c r="E791" s="4" t="s">
        <v>1987</v>
      </c>
      <c r="F791" s="4" t="s">
        <v>1988</v>
      </c>
      <c r="G791" s="4" t="s">
        <v>18381</v>
      </c>
    </row>
    <row r="792" spans="1:7" x14ac:dyDescent="0.45">
      <c r="A792" s="4">
        <v>790</v>
      </c>
      <c r="B792" s="4">
        <v>267901</v>
      </c>
      <c r="C792" s="4" t="s">
        <v>1989</v>
      </c>
      <c r="D792" s="6"/>
      <c r="E792" s="4"/>
      <c r="F792" s="4"/>
      <c r="G792" s="4" t="s">
        <v>17778</v>
      </c>
    </row>
    <row r="793" spans="1:7" x14ac:dyDescent="0.45">
      <c r="A793" s="4">
        <v>791</v>
      </c>
      <c r="B793" s="4">
        <v>122650</v>
      </c>
      <c r="C793" s="4" t="s">
        <v>1990</v>
      </c>
      <c r="D793" s="6">
        <v>522650</v>
      </c>
      <c r="E793" s="4" t="s">
        <v>1991</v>
      </c>
      <c r="F793" s="4" t="s">
        <v>1992</v>
      </c>
      <c r="G793" s="4" t="s">
        <v>18382</v>
      </c>
    </row>
    <row r="794" spans="1:7" x14ac:dyDescent="0.45">
      <c r="A794" s="4">
        <v>792</v>
      </c>
      <c r="B794" s="4">
        <v>100048</v>
      </c>
      <c r="C794" s="4" t="s">
        <v>1993</v>
      </c>
      <c r="D794" s="6">
        <v>500048</v>
      </c>
      <c r="E794" s="4" t="s">
        <v>1994</v>
      </c>
      <c r="F794" s="4" t="s">
        <v>1995</v>
      </c>
      <c r="G794" s="4" t="s">
        <v>18383</v>
      </c>
    </row>
    <row r="795" spans="1:7" x14ac:dyDescent="0.45">
      <c r="A795" s="4">
        <v>793</v>
      </c>
      <c r="B795" s="4">
        <v>109438</v>
      </c>
      <c r="C795" s="4" t="s">
        <v>1996</v>
      </c>
      <c r="D795" s="6">
        <v>509438</v>
      </c>
      <c r="E795" s="4" t="s">
        <v>1997</v>
      </c>
      <c r="F795" s="4" t="s">
        <v>1998</v>
      </c>
      <c r="G795" s="4" t="s">
        <v>18384</v>
      </c>
    </row>
    <row r="796" spans="1:7" x14ac:dyDescent="0.45">
      <c r="A796" s="4">
        <v>794</v>
      </c>
      <c r="B796" s="4">
        <v>219234</v>
      </c>
      <c r="C796" s="4" t="s">
        <v>1999</v>
      </c>
      <c r="D796" s="6">
        <v>533095</v>
      </c>
      <c r="E796" s="4" t="s">
        <v>2000</v>
      </c>
      <c r="F796" s="4" t="s">
        <v>2001</v>
      </c>
      <c r="G796" s="4" t="s">
        <v>18385</v>
      </c>
    </row>
    <row r="797" spans="1:7" x14ac:dyDescent="0.45">
      <c r="A797" s="4">
        <v>795</v>
      </c>
      <c r="B797" s="4">
        <v>112404</v>
      </c>
      <c r="C797" s="4" t="s">
        <v>2002</v>
      </c>
      <c r="D797" s="6">
        <v>512404</v>
      </c>
      <c r="E797" s="4" t="s">
        <v>2003</v>
      </c>
      <c r="F797" s="4" t="s">
        <v>2004</v>
      </c>
      <c r="G797" s="4" t="s">
        <v>18386</v>
      </c>
    </row>
    <row r="798" spans="1:7" x14ac:dyDescent="0.45">
      <c r="A798" s="4">
        <v>796</v>
      </c>
      <c r="B798" s="4">
        <v>132230</v>
      </c>
      <c r="C798" s="4" t="s">
        <v>2005</v>
      </c>
      <c r="D798" s="6">
        <v>532230</v>
      </c>
      <c r="E798" s="4" t="s">
        <v>2006</v>
      </c>
      <c r="F798" s="4" t="s">
        <v>2007</v>
      </c>
      <c r="G798" s="4" t="s">
        <v>18387</v>
      </c>
    </row>
    <row r="799" spans="1:7" x14ac:dyDescent="0.45">
      <c r="A799" s="4">
        <v>797</v>
      </c>
      <c r="B799" s="4">
        <v>112195</v>
      </c>
      <c r="C799" s="4" t="s">
        <v>2008</v>
      </c>
      <c r="D799" s="6">
        <v>512195</v>
      </c>
      <c r="E799" s="4" t="s">
        <v>2009</v>
      </c>
      <c r="F799" s="4" t="s">
        <v>2010</v>
      </c>
      <c r="G799" s="4" t="s">
        <v>18388</v>
      </c>
    </row>
    <row r="800" spans="1:7" x14ac:dyDescent="0.45">
      <c r="A800" s="4">
        <v>798</v>
      </c>
      <c r="B800" s="4">
        <v>124737</v>
      </c>
      <c r="C800" s="4" t="s">
        <v>2011</v>
      </c>
      <c r="D800" s="6">
        <v>524737</v>
      </c>
      <c r="E800" s="4" t="s">
        <v>2012</v>
      </c>
      <c r="F800" s="4" t="s">
        <v>2013</v>
      </c>
      <c r="G800" s="4" t="s">
        <v>18389</v>
      </c>
    </row>
    <row r="801" spans="1:7" x14ac:dyDescent="0.45">
      <c r="A801" s="4">
        <v>799</v>
      </c>
      <c r="B801" s="4">
        <v>109480</v>
      </c>
      <c r="C801" s="4" t="s">
        <v>2014</v>
      </c>
      <c r="D801" s="6">
        <v>509480</v>
      </c>
      <c r="E801" s="4" t="s">
        <v>2015</v>
      </c>
      <c r="F801" s="4" t="s">
        <v>2016</v>
      </c>
      <c r="G801" s="4" t="s">
        <v>18390</v>
      </c>
    </row>
    <row r="802" spans="1:7" x14ac:dyDescent="0.45">
      <c r="A802" s="4">
        <v>800</v>
      </c>
      <c r="B802" s="4">
        <v>131340</v>
      </c>
      <c r="C802" s="4" t="s">
        <v>2017</v>
      </c>
      <c r="D802" s="6">
        <v>531340</v>
      </c>
      <c r="E802" s="4" t="s">
        <v>2018</v>
      </c>
      <c r="F802" s="4" t="s">
        <v>2019</v>
      </c>
      <c r="G802" s="4" t="s">
        <v>18391</v>
      </c>
    </row>
    <row r="803" spans="1:7" x14ac:dyDescent="0.45">
      <c r="A803" s="4">
        <v>801</v>
      </c>
      <c r="B803" s="4">
        <v>124606</v>
      </c>
      <c r="C803" s="4" t="s">
        <v>2020</v>
      </c>
      <c r="D803" s="6">
        <v>524606</v>
      </c>
      <c r="E803" s="4" t="s">
        <v>2021</v>
      </c>
      <c r="F803" s="4" t="s">
        <v>2022</v>
      </c>
      <c r="G803" s="4" t="s">
        <v>18392</v>
      </c>
    </row>
    <row r="804" spans="1:7" x14ac:dyDescent="0.45">
      <c r="A804" s="4">
        <v>802</v>
      </c>
      <c r="B804" s="4">
        <v>131582</v>
      </c>
      <c r="C804" s="4" t="s">
        <v>2023</v>
      </c>
      <c r="D804" s="6">
        <v>531582</v>
      </c>
      <c r="E804" s="4" t="s">
        <v>2024</v>
      </c>
      <c r="F804" s="4" t="s">
        <v>2025</v>
      </c>
      <c r="G804" s="4" t="s">
        <v>18393</v>
      </c>
    </row>
    <row r="805" spans="1:7" x14ac:dyDescent="0.45">
      <c r="A805" s="4">
        <v>803</v>
      </c>
      <c r="B805" s="4">
        <v>130447</v>
      </c>
      <c r="C805" s="4" t="s">
        <v>2026</v>
      </c>
      <c r="D805" s="6">
        <v>530447</v>
      </c>
      <c r="E805" s="4" t="s">
        <v>2027</v>
      </c>
      <c r="F805" s="4" t="s">
        <v>2028</v>
      </c>
      <c r="G805" s="4" t="s">
        <v>18394</v>
      </c>
    </row>
    <row r="806" spans="1:7" x14ac:dyDescent="0.45">
      <c r="A806" s="4">
        <v>804</v>
      </c>
      <c r="B806" s="4">
        <v>100046</v>
      </c>
      <c r="C806" s="4" t="s">
        <v>2029</v>
      </c>
      <c r="D806" s="6">
        <v>500046</v>
      </c>
      <c r="E806" s="4" t="s">
        <v>2030</v>
      </c>
      <c r="F806" s="4" t="s">
        <v>2030</v>
      </c>
      <c r="G806" s="4" t="s">
        <v>18395</v>
      </c>
    </row>
    <row r="807" spans="1:7" x14ac:dyDescent="0.45">
      <c r="A807" s="4">
        <v>805</v>
      </c>
      <c r="B807" s="4">
        <v>108664</v>
      </c>
      <c r="C807" s="4" t="s">
        <v>2031</v>
      </c>
      <c r="D807" s="6">
        <v>508664</v>
      </c>
      <c r="E807" s="4" t="s">
        <v>2032</v>
      </c>
      <c r="F807" s="4" t="s">
        <v>2033</v>
      </c>
      <c r="G807" s="4" t="s">
        <v>18396</v>
      </c>
    </row>
    <row r="808" spans="1:7" x14ac:dyDescent="0.45">
      <c r="A808" s="4">
        <v>806</v>
      </c>
      <c r="B808" s="4">
        <v>131009</v>
      </c>
      <c r="C808" s="4" t="s">
        <v>2034</v>
      </c>
      <c r="D808" s="6">
        <v>531009</v>
      </c>
      <c r="E808" s="4" t="s">
        <v>2035</v>
      </c>
      <c r="F808" s="4" t="s">
        <v>2036</v>
      </c>
      <c r="G808" s="4" t="s">
        <v>18397</v>
      </c>
    </row>
    <row r="809" spans="1:7" x14ac:dyDescent="0.45">
      <c r="A809" s="4">
        <v>807</v>
      </c>
      <c r="B809" s="4">
        <v>131481</v>
      </c>
      <c r="C809" s="4" t="s">
        <v>2037</v>
      </c>
      <c r="D809" s="6">
        <v>531481</v>
      </c>
      <c r="E809" s="4" t="s">
        <v>2038</v>
      </c>
      <c r="F809" s="4" t="s">
        <v>2039</v>
      </c>
      <c r="G809" s="4" t="s">
        <v>18398</v>
      </c>
    </row>
    <row r="810" spans="1:7" x14ac:dyDescent="0.45">
      <c r="A810" s="4">
        <v>808</v>
      </c>
      <c r="B810" s="4">
        <v>131530</v>
      </c>
      <c r="C810" s="4" t="s">
        <v>2040</v>
      </c>
      <c r="D810" s="6">
        <v>531530</v>
      </c>
      <c r="E810" s="4" t="s">
        <v>2041</v>
      </c>
      <c r="F810" s="4" t="s">
        <v>2042</v>
      </c>
      <c r="G810" s="4" t="s">
        <v>18399</v>
      </c>
    </row>
    <row r="811" spans="1:7" x14ac:dyDescent="0.45">
      <c r="A811" s="4">
        <v>809</v>
      </c>
      <c r="B811" s="4">
        <v>112477</v>
      </c>
      <c r="C811" s="4" t="s">
        <v>2043</v>
      </c>
      <c r="D811" s="6">
        <v>512477</v>
      </c>
      <c r="E811" s="4" t="s">
        <v>2044</v>
      </c>
      <c r="F811" s="4" t="s">
        <v>2045</v>
      </c>
      <c r="G811" s="4" t="s">
        <v>18400</v>
      </c>
    </row>
    <row r="812" spans="1:7" x14ac:dyDescent="0.45">
      <c r="A812" s="4">
        <v>810</v>
      </c>
      <c r="B812" s="4">
        <v>220706</v>
      </c>
      <c r="C812" s="4" t="s">
        <v>2046</v>
      </c>
      <c r="D812" s="6">
        <v>533303</v>
      </c>
      <c r="E812" s="4" t="s">
        <v>2047</v>
      </c>
      <c r="F812" s="4" t="s">
        <v>2048</v>
      </c>
      <c r="G812" s="4" t="s">
        <v>18401</v>
      </c>
    </row>
    <row r="813" spans="1:7" x14ac:dyDescent="0.45">
      <c r="A813" s="4">
        <v>811</v>
      </c>
      <c r="B813" s="4">
        <v>132430</v>
      </c>
      <c r="C813" s="4" t="s">
        <v>2049</v>
      </c>
      <c r="D813" s="6">
        <v>532430</v>
      </c>
      <c r="E813" s="4" t="s">
        <v>2050</v>
      </c>
      <c r="F813" s="4" t="s">
        <v>2051</v>
      </c>
      <c r="G813" s="4" t="s">
        <v>18402</v>
      </c>
    </row>
    <row r="814" spans="1:7" x14ac:dyDescent="0.45">
      <c r="A814" s="4">
        <v>812</v>
      </c>
      <c r="B814" s="4">
        <v>275120</v>
      </c>
      <c r="C814" s="4" t="s">
        <v>2052</v>
      </c>
      <c r="D814" s="6">
        <v>539662</v>
      </c>
      <c r="E814" s="4" t="s">
        <v>2053</v>
      </c>
      <c r="F814" s="4" t="s">
        <v>2053</v>
      </c>
      <c r="G814" s="4" t="s">
        <v>18403</v>
      </c>
    </row>
    <row r="815" spans="1:7" x14ac:dyDescent="0.45">
      <c r="A815" s="4">
        <v>813</v>
      </c>
      <c r="B815" s="4">
        <v>111664</v>
      </c>
      <c r="C815" s="4" t="s">
        <v>2054</v>
      </c>
      <c r="D815" s="6">
        <v>511664</v>
      </c>
      <c r="E815" s="4" t="s">
        <v>2055</v>
      </c>
      <c r="F815" s="4" t="s">
        <v>2056</v>
      </c>
      <c r="G815" s="4" t="s">
        <v>18404</v>
      </c>
    </row>
    <row r="816" spans="1:7" x14ac:dyDescent="0.45">
      <c r="A816" s="4">
        <v>814</v>
      </c>
      <c r="B816" s="4">
        <v>200018</v>
      </c>
      <c r="C816" s="4" t="s">
        <v>2057</v>
      </c>
      <c r="D816" s="6">
        <v>532930</v>
      </c>
      <c r="E816" s="4" t="s">
        <v>2058</v>
      </c>
      <c r="F816" s="4" t="s">
        <v>2059</v>
      </c>
      <c r="G816" s="4" t="s">
        <v>18405</v>
      </c>
    </row>
    <row r="817" spans="1:7" x14ac:dyDescent="0.45">
      <c r="A817" s="4">
        <v>815</v>
      </c>
      <c r="B817" s="4">
        <v>207855</v>
      </c>
      <c r="C817" s="4" t="s">
        <v>2060</v>
      </c>
      <c r="D817" s="6"/>
      <c r="E817" s="4"/>
      <c r="F817" s="4"/>
      <c r="G817" s="4" t="s">
        <v>17778</v>
      </c>
    </row>
    <row r="818" spans="1:7" x14ac:dyDescent="0.45">
      <c r="A818" s="4">
        <v>816</v>
      </c>
      <c r="B818" s="4">
        <v>100051</v>
      </c>
      <c r="C818" s="4" t="s">
        <v>2061</v>
      </c>
      <c r="D818" s="6">
        <v>500051</v>
      </c>
      <c r="E818" s="4" t="s">
        <v>2062</v>
      </c>
      <c r="F818" s="4" t="s">
        <v>2063</v>
      </c>
      <c r="G818" s="4" t="s">
        <v>18406</v>
      </c>
    </row>
    <row r="819" spans="1:7" x14ac:dyDescent="0.45">
      <c r="A819" s="4">
        <v>817</v>
      </c>
      <c r="B819" s="4">
        <v>109449</v>
      </c>
      <c r="C819" s="4" t="s">
        <v>2064</v>
      </c>
      <c r="D819" s="6">
        <v>509449</v>
      </c>
      <c r="E819" s="4" t="s">
        <v>2065</v>
      </c>
      <c r="F819" s="4" t="s">
        <v>2066</v>
      </c>
      <c r="G819" s="4" t="s">
        <v>18407</v>
      </c>
    </row>
    <row r="820" spans="1:7" x14ac:dyDescent="0.45">
      <c r="A820" s="4">
        <v>818</v>
      </c>
      <c r="B820" s="4">
        <v>130803</v>
      </c>
      <c r="C820" s="4" t="s">
        <v>2067</v>
      </c>
      <c r="D820" s="6">
        <v>530803</v>
      </c>
      <c r="E820" s="4" t="s">
        <v>2068</v>
      </c>
      <c r="F820" s="4" t="s">
        <v>2068</v>
      </c>
      <c r="G820" s="4" t="s">
        <v>18408</v>
      </c>
    </row>
    <row r="821" spans="1:7" x14ac:dyDescent="0.45">
      <c r="A821" s="4">
        <v>819</v>
      </c>
      <c r="B821" s="4">
        <v>122136</v>
      </c>
      <c r="C821" s="4" t="s">
        <v>2069</v>
      </c>
      <c r="D821" s="6">
        <v>522136</v>
      </c>
      <c r="E821" s="4" t="s">
        <v>2070</v>
      </c>
      <c r="F821" s="4" t="s">
        <v>2071</v>
      </c>
      <c r="G821" s="4" t="s">
        <v>18409</v>
      </c>
    </row>
    <row r="822" spans="1:7" x14ac:dyDescent="0.45">
      <c r="A822" s="4">
        <v>820</v>
      </c>
      <c r="B822" s="4">
        <v>131719</v>
      </c>
      <c r="C822" s="4" t="s">
        <v>2072</v>
      </c>
      <c r="D822" s="6">
        <v>531719</v>
      </c>
      <c r="E822" s="4" t="s">
        <v>2073</v>
      </c>
      <c r="F822" s="4" t="s">
        <v>2074</v>
      </c>
      <c r="G822" s="4" t="s">
        <v>18410</v>
      </c>
    </row>
    <row r="823" spans="1:7" x14ac:dyDescent="0.45">
      <c r="A823" s="4">
        <v>821</v>
      </c>
      <c r="B823" s="4">
        <v>130095</v>
      </c>
      <c r="C823" s="4" t="s">
        <v>2075</v>
      </c>
      <c r="D823" s="6">
        <v>530095</v>
      </c>
      <c r="E823" s="4" t="s">
        <v>2076</v>
      </c>
      <c r="F823" s="4" t="s">
        <v>2077</v>
      </c>
      <c r="G823" s="4" t="s">
        <v>18411</v>
      </c>
    </row>
    <row r="824" spans="1:7" x14ac:dyDescent="0.45">
      <c r="A824" s="4">
        <v>822</v>
      </c>
      <c r="B824" s="4">
        <v>243090</v>
      </c>
      <c r="C824" s="4" t="s">
        <v>2078</v>
      </c>
      <c r="D824" s="6"/>
      <c r="E824" s="4"/>
      <c r="F824" s="4"/>
      <c r="G824" s="4" t="s">
        <v>17778</v>
      </c>
    </row>
    <row r="825" spans="1:7" x14ac:dyDescent="0.45">
      <c r="A825" s="4">
        <v>823</v>
      </c>
      <c r="B825" s="4">
        <v>104646</v>
      </c>
      <c r="C825" s="4" t="s">
        <v>2079</v>
      </c>
      <c r="D825" s="6">
        <v>504646</v>
      </c>
      <c r="E825" s="4" t="s">
        <v>2080</v>
      </c>
      <c r="F825" s="4" t="s">
        <v>2081</v>
      </c>
      <c r="G825" s="4" t="s">
        <v>18412</v>
      </c>
    </row>
    <row r="826" spans="1:7" x14ac:dyDescent="0.45">
      <c r="A826" s="4">
        <v>824</v>
      </c>
      <c r="B826" s="4">
        <v>132197</v>
      </c>
      <c r="C826" s="4" t="s">
        <v>2082</v>
      </c>
      <c r="D826" s="6">
        <v>532197</v>
      </c>
      <c r="E826" s="4" t="s">
        <v>2083</v>
      </c>
      <c r="F826" s="4" t="s">
        <v>2084</v>
      </c>
      <c r="G826" s="4" t="s">
        <v>18413</v>
      </c>
    </row>
    <row r="827" spans="1:7" x14ac:dyDescent="0.45">
      <c r="A827" s="4">
        <v>825</v>
      </c>
      <c r="B827" s="4">
        <v>243091</v>
      </c>
      <c r="C827" s="4" t="s">
        <v>2085</v>
      </c>
      <c r="D827" s="6"/>
      <c r="E827" s="4"/>
      <c r="F827" s="4"/>
      <c r="G827" s="4" t="s">
        <v>17778</v>
      </c>
    </row>
    <row r="828" spans="1:7" x14ac:dyDescent="0.45">
      <c r="A828" s="4">
        <v>826</v>
      </c>
      <c r="B828" s="4">
        <v>267909</v>
      </c>
      <c r="C828" s="4" t="s">
        <v>2086</v>
      </c>
      <c r="D828" s="6"/>
      <c r="E828" s="4"/>
      <c r="F828" s="4"/>
      <c r="G828" s="4" t="s">
        <v>17778</v>
      </c>
    </row>
    <row r="829" spans="1:7" x14ac:dyDescent="0.45">
      <c r="A829" s="4">
        <v>827</v>
      </c>
      <c r="B829" s="4">
        <v>112296</v>
      </c>
      <c r="C829" s="4" t="s">
        <v>2087</v>
      </c>
      <c r="D829" s="6">
        <v>512296</v>
      </c>
      <c r="E829" s="4" t="s">
        <v>2088</v>
      </c>
      <c r="F829" s="4" t="s">
        <v>2089</v>
      </c>
      <c r="G829" s="4" t="s">
        <v>18414</v>
      </c>
    </row>
    <row r="830" spans="1:7" x14ac:dyDescent="0.45">
      <c r="A830" s="4">
        <v>828</v>
      </c>
      <c r="B830" s="4">
        <v>228501</v>
      </c>
      <c r="C830" s="4" t="s">
        <v>2090</v>
      </c>
      <c r="D830" s="6">
        <v>540621</v>
      </c>
      <c r="E830" s="4" t="s">
        <v>2091</v>
      </c>
      <c r="F830" s="4" t="s">
        <v>2091</v>
      </c>
      <c r="G830" s="4" t="s">
        <v>18415</v>
      </c>
    </row>
    <row r="831" spans="1:7" x14ac:dyDescent="0.45">
      <c r="A831" s="4">
        <v>829</v>
      </c>
      <c r="B831" s="4">
        <v>111698</v>
      </c>
      <c r="C831" s="4" t="s">
        <v>2092</v>
      </c>
      <c r="D831" s="6">
        <v>511698</v>
      </c>
      <c r="E831" s="4" t="s">
        <v>2093</v>
      </c>
      <c r="F831" s="4" t="s">
        <v>2094</v>
      </c>
      <c r="G831" s="4" t="s">
        <v>18416</v>
      </c>
    </row>
    <row r="832" spans="1:7" x14ac:dyDescent="0.45">
      <c r="A832" s="4">
        <v>830</v>
      </c>
      <c r="B832" s="4">
        <v>101233</v>
      </c>
      <c r="C832" s="4" t="s">
        <v>2095</v>
      </c>
      <c r="D832" s="6">
        <v>501233</v>
      </c>
      <c r="E832" s="4" t="s">
        <v>2096</v>
      </c>
      <c r="F832" s="4" t="s">
        <v>2096</v>
      </c>
      <c r="G832" s="4" t="s">
        <v>18417</v>
      </c>
    </row>
    <row r="833" spans="1:7" x14ac:dyDescent="0.45">
      <c r="A833" s="4">
        <v>831</v>
      </c>
      <c r="B833" s="4">
        <v>226542</v>
      </c>
      <c r="C833" s="4" t="s">
        <v>2097</v>
      </c>
      <c r="D833" s="6"/>
      <c r="E833" s="4"/>
      <c r="F833" s="4"/>
      <c r="G833" s="4" t="s">
        <v>17778</v>
      </c>
    </row>
    <row r="834" spans="1:7" x14ac:dyDescent="0.45">
      <c r="A834" s="4">
        <v>832</v>
      </c>
      <c r="B834" s="4">
        <v>285653</v>
      </c>
      <c r="C834" s="4" t="s">
        <v>2098</v>
      </c>
      <c r="D834" s="6">
        <v>540545</v>
      </c>
      <c r="E834" s="4" t="s">
        <v>2099</v>
      </c>
      <c r="F834" s="4" t="s">
        <v>2099</v>
      </c>
      <c r="G834" s="4" t="s">
        <v>18418</v>
      </c>
    </row>
    <row r="835" spans="1:7" x14ac:dyDescent="0.45">
      <c r="A835" s="4">
        <v>833</v>
      </c>
      <c r="B835" s="4">
        <v>243093</v>
      </c>
      <c r="C835" s="4" t="s">
        <v>2100</v>
      </c>
      <c r="D835" s="6"/>
      <c r="E835" s="4"/>
      <c r="F835" s="4"/>
      <c r="G835" s="4" t="s">
        <v>17778</v>
      </c>
    </row>
    <row r="836" spans="1:7" x14ac:dyDescent="0.45">
      <c r="A836" s="4">
        <v>834</v>
      </c>
      <c r="B836" s="4">
        <v>276972</v>
      </c>
      <c r="C836" s="4" t="s">
        <v>2101</v>
      </c>
      <c r="D836" s="6"/>
      <c r="E836" s="4"/>
      <c r="F836" s="4"/>
      <c r="G836" s="4" t="s">
        <v>17778</v>
      </c>
    </row>
    <row r="837" spans="1:7" x14ac:dyDescent="0.45">
      <c r="A837" s="4">
        <v>835</v>
      </c>
      <c r="B837" s="4">
        <v>112608</v>
      </c>
      <c r="C837" s="4" t="s">
        <v>2102</v>
      </c>
      <c r="D837" s="6">
        <v>512608</v>
      </c>
      <c r="E837" s="4" t="s">
        <v>2103</v>
      </c>
      <c r="F837" s="4" t="s">
        <v>2104</v>
      </c>
      <c r="G837" s="4" t="s">
        <v>18419</v>
      </c>
    </row>
    <row r="838" spans="1:7" x14ac:dyDescent="0.45">
      <c r="A838" s="4">
        <v>836</v>
      </c>
      <c r="B838" s="4">
        <v>267242</v>
      </c>
      <c r="C838" s="4" t="s">
        <v>2105</v>
      </c>
      <c r="D838" s="6">
        <v>538576</v>
      </c>
      <c r="E838" s="4" t="s">
        <v>2106</v>
      </c>
      <c r="F838" s="4"/>
      <c r="G838" s="4" t="s">
        <v>17778</v>
      </c>
    </row>
    <row r="839" spans="1:7" x14ac:dyDescent="0.45">
      <c r="A839" s="4">
        <v>837</v>
      </c>
      <c r="B839" s="4">
        <v>236438</v>
      </c>
      <c r="C839" s="4" t="s">
        <v>2107</v>
      </c>
      <c r="D839" s="6">
        <v>534740</v>
      </c>
      <c r="E839" s="4" t="s">
        <v>2108</v>
      </c>
      <c r="F839" s="4" t="s">
        <v>2109</v>
      </c>
      <c r="G839" s="4" t="s">
        <v>18420</v>
      </c>
    </row>
    <row r="840" spans="1:7" x14ac:dyDescent="0.45">
      <c r="A840" s="4">
        <v>838</v>
      </c>
      <c r="B840" s="4">
        <v>100052</v>
      </c>
      <c r="C840" s="4" t="s">
        <v>2110</v>
      </c>
      <c r="D840" s="6">
        <v>500052</v>
      </c>
      <c r="E840" s="4" t="s">
        <v>2111</v>
      </c>
      <c r="F840" s="4" t="s">
        <v>2112</v>
      </c>
      <c r="G840" s="4" t="s">
        <v>18421</v>
      </c>
    </row>
    <row r="841" spans="1:7" x14ac:dyDescent="0.45">
      <c r="A841" s="4">
        <v>839</v>
      </c>
      <c r="B841" s="4">
        <v>131862</v>
      </c>
      <c r="C841" s="4" t="s">
        <v>2113</v>
      </c>
      <c r="D841" s="6">
        <v>531862</v>
      </c>
      <c r="E841" s="4" t="s">
        <v>2114</v>
      </c>
      <c r="F841" s="4" t="s">
        <v>2114</v>
      </c>
      <c r="G841" s="4" t="s">
        <v>18422</v>
      </c>
    </row>
    <row r="842" spans="1:7" s="4" customFormat="1" x14ac:dyDescent="0.45">
      <c r="C842" s="4" t="s">
        <v>23729</v>
      </c>
      <c r="D842" s="6"/>
      <c r="E842" s="4" t="s">
        <v>23730</v>
      </c>
      <c r="G842" s="4" t="s">
        <v>23731</v>
      </c>
    </row>
    <row r="843" spans="1:7" x14ac:dyDescent="0.45">
      <c r="A843" s="4">
        <v>840</v>
      </c>
      <c r="B843" s="4">
        <v>111501</v>
      </c>
      <c r="C843" s="4" t="s">
        <v>2115</v>
      </c>
      <c r="D843" s="6">
        <v>511501</v>
      </c>
      <c r="E843" s="4" t="s">
        <v>2116</v>
      </c>
      <c r="F843" s="4" t="s">
        <v>2117</v>
      </c>
      <c r="G843" s="4" t="s">
        <v>18423</v>
      </c>
    </row>
    <row r="844" spans="1:7" x14ac:dyDescent="0.45">
      <c r="A844" s="4">
        <v>841</v>
      </c>
      <c r="B844" s="4">
        <v>103960</v>
      </c>
      <c r="C844" s="4" t="s">
        <v>11</v>
      </c>
      <c r="D844" s="6">
        <v>503960</v>
      </c>
      <c r="E844" s="4" t="s">
        <v>2118</v>
      </c>
      <c r="F844" s="4" t="s">
        <v>2119</v>
      </c>
      <c r="G844" s="4" t="s">
        <v>18424</v>
      </c>
    </row>
    <row r="845" spans="1:7" x14ac:dyDescent="0.45">
      <c r="A845" s="4">
        <v>842</v>
      </c>
      <c r="B845" s="4">
        <v>100049</v>
      </c>
      <c r="C845" s="4" t="s">
        <v>2120</v>
      </c>
      <c r="D845" s="6">
        <v>500049</v>
      </c>
      <c r="E845" s="4" t="s">
        <v>2121</v>
      </c>
      <c r="F845" s="4" t="s">
        <v>2122</v>
      </c>
      <c r="G845" s="4" t="s">
        <v>18425</v>
      </c>
    </row>
    <row r="846" spans="1:7" x14ac:dyDescent="0.45">
      <c r="A846" s="4">
        <v>843</v>
      </c>
      <c r="B846" s="4">
        <v>210779</v>
      </c>
      <c r="C846" s="4" t="s">
        <v>2123</v>
      </c>
      <c r="D846" s="6">
        <v>533228</v>
      </c>
      <c r="E846" s="4" t="s">
        <v>2124</v>
      </c>
      <c r="F846" s="4" t="s">
        <v>2124</v>
      </c>
      <c r="G846" s="4" t="s">
        <v>18426</v>
      </c>
    </row>
    <row r="847" spans="1:7" x14ac:dyDescent="0.45">
      <c r="A847" s="4">
        <v>844</v>
      </c>
      <c r="B847" s="4">
        <v>100493</v>
      </c>
      <c r="C847" s="4" t="s">
        <v>2125</v>
      </c>
      <c r="D847" s="6">
        <v>500493</v>
      </c>
      <c r="E847" s="4" t="s">
        <v>2126</v>
      </c>
      <c r="F847" s="4" t="s">
        <v>2127</v>
      </c>
      <c r="G847" s="4" t="s">
        <v>18427</v>
      </c>
    </row>
    <row r="848" spans="1:7" x14ac:dyDescent="0.45">
      <c r="A848" s="4">
        <v>845</v>
      </c>
      <c r="B848" s="4">
        <v>105688</v>
      </c>
      <c r="C848" s="4" t="s">
        <v>2128</v>
      </c>
      <c r="D848" s="6">
        <v>505688</v>
      </c>
      <c r="E848" s="4" t="s">
        <v>2129</v>
      </c>
      <c r="F848" s="4" t="s">
        <v>2130</v>
      </c>
      <c r="G848" s="4" t="s">
        <v>18428</v>
      </c>
    </row>
    <row r="849" spans="1:7" x14ac:dyDescent="0.45">
      <c r="A849" s="4">
        <v>846</v>
      </c>
      <c r="B849" s="4">
        <v>100103</v>
      </c>
      <c r="C849" s="4" t="s">
        <v>37</v>
      </c>
      <c r="D849" s="6">
        <v>500103</v>
      </c>
      <c r="E849" s="4" t="s">
        <v>2131</v>
      </c>
      <c r="F849" s="4" t="s">
        <v>2131</v>
      </c>
      <c r="G849" s="4" t="s">
        <v>18429</v>
      </c>
    </row>
    <row r="850" spans="1:7" x14ac:dyDescent="0.45">
      <c r="A850" s="4">
        <v>847</v>
      </c>
      <c r="B850" s="4">
        <v>124663</v>
      </c>
      <c r="C850" s="4" t="s">
        <v>2132</v>
      </c>
      <c r="D850" s="6">
        <v>524663</v>
      </c>
      <c r="E850" s="4" t="s">
        <v>2133</v>
      </c>
      <c r="F850" s="4" t="s">
        <v>2134</v>
      </c>
      <c r="G850" s="4" t="s">
        <v>18430</v>
      </c>
    </row>
    <row r="851" spans="1:7" x14ac:dyDescent="0.45">
      <c r="A851" s="4">
        <v>848</v>
      </c>
      <c r="B851" s="4">
        <v>224815</v>
      </c>
      <c r="C851" s="4" t="s">
        <v>2135</v>
      </c>
      <c r="D851" s="6"/>
      <c r="E851" s="4"/>
      <c r="F851" s="4"/>
      <c r="G851" s="4" t="s">
        <v>17778</v>
      </c>
    </row>
    <row r="852" spans="1:7" x14ac:dyDescent="0.45">
      <c r="A852" s="4">
        <v>849</v>
      </c>
      <c r="B852" s="4">
        <v>101815</v>
      </c>
      <c r="C852" s="4" t="s">
        <v>2136</v>
      </c>
      <c r="D852" s="6">
        <v>501815</v>
      </c>
      <c r="E852" s="4" t="s">
        <v>2137</v>
      </c>
      <c r="F852" s="4" t="s">
        <v>2138</v>
      </c>
      <c r="G852" s="4" t="s">
        <v>18431</v>
      </c>
    </row>
    <row r="853" spans="1:7" x14ac:dyDescent="0.45">
      <c r="A853" s="4">
        <v>850</v>
      </c>
      <c r="B853" s="4">
        <v>224812</v>
      </c>
      <c r="C853" s="4" t="s">
        <v>2139</v>
      </c>
      <c r="D853" s="6"/>
      <c r="E853" s="4"/>
      <c r="F853" s="4"/>
      <c r="G853" s="4" t="s">
        <v>17778</v>
      </c>
    </row>
    <row r="854" spans="1:7" x14ac:dyDescent="0.45">
      <c r="A854" s="4">
        <v>851</v>
      </c>
      <c r="B854" s="4">
        <v>100547</v>
      </c>
      <c r="C854" s="4" t="s">
        <v>2140</v>
      </c>
      <c r="D854" s="6">
        <v>500547</v>
      </c>
      <c r="E854" s="4" t="s">
        <v>2141</v>
      </c>
      <c r="F854" s="4" t="s">
        <v>2142</v>
      </c>
      <c r="G854" s="4" t="s">
        <v>18432</v>
      </c>
    </row>
    <row r="855" spans="1:7" x14ac:dyDescent="0.45">
      <c r="A855" s="4">
        <v>852</v>
      </c>
      <c r="B855" s="4">
        <v>190021</v>
      </c>
      <c r="C855" s="4" t="s">
        <v>2143</v>
      </c>
      <c r="D855" s="6">
        <v>590021</v>
      </c>
      <c r="E855" s="4" t="s">
        <v>2144</v>
      </c>
      <c r="F855" s="4" t="s">
        <v>2145</v>
      </c>
      <c r="G855" s="4" t="s">
        <v>18433</v>
      </c>
    </row>
    <row r="856" spans="1:7" x14ac:dyDescent="0.45">
      <c r="A856" s="4">
        <v>853</v>
      </c>
      <c r="B856" s="4">
        <v>275019</v>
      </c>
      <c r="C856" s="4" t="s">
        <v>2146</v>
      </c>
      <c r="D856" s="6">
        <v>540700</v>
      </c>
      <c r="E856" s="4" t="s">
        <v>2147</v>
      </c>
      <c r="F856" s="4" t="s">
        <v>2147</v>
      </c>
      <c r="G856" s="4" t="s">
        <v>18434</v>
      </c>
    </row>
    <row r="857" spans="1:7" x14ac:dyDescent="0.45">
      <c r="A857" s="4">
        <v>854</v>
      </c>
      <c r="B857" s="4">
        <v>123229</v>
      </c>
      <c r="C857" s="4" t="s">
        <v>2148</v>
      </c>
      <c r="D857" s="6">
        <v>523229</v>
      </c>
      <c r="E857" s="4" t="s">
        <v>2149</v>
      </c>
      <c r="F857" s="4" t="s">
        <v>2150</v>
      </c>
      <c r="G857" s="4" t="s">
        <v>18435</v>
      </c>
    </row>
    <row r="858" spans="1:7" x14ac:dyDescent="0.45">
      <c r="A858" s="4">
        <v>855</v>
      </c>
      <c r="B858" s="4">
        <v>131029</v>
      </c>
      <c r="C858" s="4" t="s">
        <v>2151</v>
      </c>
      <c r="D858" s="6">
        <v>531029</v>
      </c>
      <c r="E858" s="4" t="s">
        <v>2152</v>
      </c>
      <c r="F858" s="4" t="s">
        <v>2153</v>
      </c>
      <c r="G858" s="4" t="s">
        <v>18436</v>
      </c>
    </row>
    <row r="859" spans="1:7" x14ac:dyDescent="0.45">
      <c r="A859" s="4">
        <v>856</v>
      </c>
      <c r="B859" s="4">
        <v>221577</v>
      </c>
      <c r="C859" s="4" t="s">
        <v>2154</v>
      </c>
      <c r="D859" s="6">
        <v>539799</v>
      </c>
      <c r="E859" s="4" t="s">
        <v>2155</v>
      </c>
      <c r="F859" s="4" t="s">
        <v>2155</v>
      </c>
      <c r="G859" s="4" t="s">
        <v>18437</v>
      </c>
    </row>
    <row r="860" spans="1:7" x14ac:dyDescent="0.45">
      <c r="A860" s="4">
        <v>857</v>
      </c>
      <c r="B860" s="4">
        <v>132609</v>
      </c>
      <c r="C860" s="4" t="s">
        <v>2156</v>
      </c>
      <c r="D860" s="6">
        <v>532609</v>
      </c>
      <c r="E860" s="4" t="s">
        <v>2157</v>
      </c>
      <c r="F860" s="4" t="s">
        <v>2157</v>
      </c>
      <c r="G860" s="4" t="s">
        <v>18438</v>
      </c>
    </row>
    <row r="861" spans="1:7" x14ac:dyDescent="0.45">
      <c r="A861" s="4">
        <v>858</v>
      </c>
      <c r="B861" s="4">
        <v>222606</v>
      </c>
      <c r="C861" s="4" t="s">
        <v>2158</v>
      </c>
      <c r="D861" s="6">
        <v>533499</v>
      </c>
      <c r="E861" s="4" t="s">
        <v>2159</v>
      </c>
      <c r="F861" s="4" t="s">
        <v>2159</v>
      </c>
      <c r="G861" s="4" t="s">
        <v>18439</v>
      </c>
    </row>
    <row r="862" spans="1:7" x14ac:dyDescent="0.45">
      <c r="A862" s="4">
        <v>859</v>
      </c>
      <c r="B862" s="4">
        <v>119393</v>
      </c>
      <c r="C862" s="4" t="s">
        <v>2160</v>
      </c>
      <c r="D862" s="6">
        <v>519393</v>
      </c>
      <c r="E862" s="4" t="s">
        <v>2161</v>
      </c>
      <c r="F862" s="4" t="s">
        <v>2162</v>
      </c>
      <c r="G862" s="4" t="s">
        <v>18440</v>
      </c>
    </row>
    <row r="863" spans="1:7" x14ac:dyDescent="0.45">
      <c r="A863" s="4">
        <v>860</v>
      </c>
      <c r="B863" s="4">
        <v>132454</v>
      </c>
      <c r="C863" s="4" t="s">
        <v>2163</v>
      </c>
      <c r="D863" s="6">
        <v>532454</v>
      </c>
      <c r="E863" s="4" t="s">
        <v>2164</v>
      </c>
      <c r="F863" s="4" t="s">
        <v>2165</v>
      </c>
      <c r="G863" s="4" t="s">
        <v>18441</v>
      </c>
    </row>
    <row r="864" spans="1:7" x14ac:dyDescent="0.45">
      <c r="A864" s="4">
        <v>861</v>
      </c>
      <c r="B864" s="4">
        <v>209967</v>
      </c>
      <c r="C864" s="4" t="s">
        <v>2166</v>
      </c>
      <c r="D864" s="6">
        <v>534816</v>
      </c>
      <c r="E864" s="4" t="s">
        <v>2167</v>
      </c>
      <c r="F864" s="4" t="s">
        <v>2168</v>
      </c>
      <c r="G864" s="4" t="s">
        <v>18442</v>
      </c>
    </row>
    <row r="865" spans="1:7" x14ac:dyDescent="0.45">
      <c r="A865" s="4">
        <v>862</v>
      </c>
      <c r="B865" s="4">
        <v>237440</v>
      </c>
      <c r="C865" s="4" t="s">
        <v>2169</v>
      </c>
      <c r="D865" s="6"/>
      <c r="E865" s="4"/>
      <c r="F865" s="4"/>
      <c r="G865" s="4" t="s">
        <v>17778</v>
      </c>
    </row>
    <row r="866" spans="1:7" x14ac:dyDescent="0.45">
      <c r="A866" s="4">
        <v>863</v>
      </c>
      <c r="B866" s="4">
        <v>126666</v>
      </c>
      <c r="C866" s="4" t="s">
        <v>2170</v>
      </c>
      <c r="D866" s="6">
        <v>526666</v>
      </c>
      <c r="E866" s="4" t="s">
        <v>2171</v>
      </c>
      <c r="F866" s="4" t="s">
        <v>2172</v>
      </c>
      <c r="G866" s="4" t="s">
        <v>18443</v>
      </c>
    </row>
    <row r="867" spans="1:7" x14ac:dyDescent="0.45">
      <c r="A867" s="4">
        <v>864</v>
      </c>
      <c r="B867" s="4">
        <v>124534</v>
      </c>
      <c r="C867" s="4" t="s">
        <v>2173</v>
      </c>
      <c r="D867" s="6">
        <v>524534</v>
      </c>
      <c r="E867" s="4" t="s">
        <v>2174</v>
      </c>
      <c r="F867" s="4" t="s">
        <v>2175</v>
      </c>
      <c r="G867" s="4" t="s">
        <v>18444</v>
      </c>
    </row>
    <row r="868" spans="1:7" x14ac:dyDescent="0.45">
      <c r="A868" s="4">
        <v>865</v>
      </c>
      <c r="B868" s="4">
        <v>227499</v>
      </c>
      <c r="C868" s="4" t="s">
        <v>2176</v>
      </c>
      <c r="D868" s="6"/>
      <c r="E868" s="4"/>
      <c r="F868" s="4"/>
      <c r="G868" s="4" t="s">
        <v>17778</v>
      </c>
    </row>
    <row r="869" spans="1:7" x14ac:dyDescent="0.45">
      <c r="A869" s="4">
        <v>866</v>
      </c>
      <c r="B869" s="4">
        <v>101146</v>
      </c>
      <c r="C869" s="4" t="s">
        <v>2177</v>
      </c>
      <c r="D869" s="6">
        <v>501146</v>
      </c>
      <c r="E869" s="4" t="s">
        <v>2178</v>
      </c>
      <c r="F869" s="4" t="s">
        <v>2179</v>
      </c>
      <c r="G869" s="4" t="s">
        <v>18445</v>
      </c>
    </row>
    <row r="870" spans="1:7" x14ac:dyDescent="0.45">
      <c r="A870" s="4">
        <v>867</v>
      </c>
      <c r="B870" s="4">
        <v>118017</v>
      </c>
      <c r="C870" s="4" t="s">
        <v>2180</v>
      </c>
      <c r="D870" s="6">
        <v>518017</v>
      </c>
      <c r="E870" s="4" t="s">
        <v>2181</v>
      </c>
      <c r="F870" s="4" t="s">
        <v>2182</v>
      </c>
      <c r="G870" s="4" t="s">
        <v>18446</v>
      </c>
    </row>
    <row r="871" spans="1:7" x14ac:dyDescent="0.45">
      <c r="A871" s="4">
        <v>868</v>
      </c>
      <c r="B871" s="4">
        <v>236506</v>
      </c>
      <c r="C871" s="4" t="s">
        <v>2183</v>
      </c>
      <c r="D871" s="6"/>
      <c r="E871" s="4"/>
      <c r="F871" s="4"/>
      <c r="G871" s="4" t="s">
        <v>17778</v>
      </c>
    </row>
    <row r="872" spans="1:7" x14ac:dyDescent="0.45">
      <c r="A872" s="4">
        <v>869</v>
      </c>
      <c r="B872" s="4">
        <v>122283</v>
      </c>
      <c r="C872" s="4" t="s">
        <v>2184</v>
      </c>
      <c r="D872" s="6">
        <v>522283</v>
      </c>
      <c r="E872" s="4" t="s">
        <v>2185</v>
      </c>
      <c r="F872" s="4" t="s">
        <v>2186</v>
      </c>
      <c r="G872" s="4" t="s">
        <v>18447</v>
      </c>
    </row>
    <row r="873" spans="1:7" x14ac:dyDescent="0.45">
      <c r="A873" s="4">
        <v>870</v>
      </c>
      <c r="B873" s="4">
        <v>243123</v>
      </c>
      <c r="C873" s="4" t="s">
        <v>2187</v>
      </c>
      <c r="D873" s="6"/>
      <c r="E873" s="4"/>
      <c r="F873" s="4"/>
      <c r="G873" s="4" t="s">
        <v>17778</v>
      </c>
    </row>
    <row r="874" spans="1:7" x14ac:dyDescent="0.45">
      <c r="A874" s="4">
        <v>871</v>
      </c>
      <c r="B874" s="4">
        <v>114272</v>
      </c>
      <c r="C874" s="4" t="s">
        <v>2188</v>
      </c>
      <c r="D874" s="6">
        <v>514272</v>
      </c>
      <c r="E874" s="4" t="s">
        <v>2189</v>
      </c>
      <c r="F874" s="4" t="s">
        <v>2190</v>
      </c>
      <c r="G874" s="4" t="s">
        <v>18448</v>
      </c>
    </row>
    <row r="875" spans="1:7" x14ac:dyDescent="0.45">
      <c r="A875" s="4">
        <v>872</v>
      </c>
      <c r="B875" s="4">
        <v>219491</v>
      </c>
      <c r="C875" s="4" t="s">
        <v>2191</v>
      </c>
      <c r="D875" s="6">
        <v>533108</v>
      </c>
      <c r="E875" s="4" t="s">
        <v>2192</v>
      </c>
      <c r="F875" s="4" t="s">
        <v>2193</v>
      </c>
      <c r="G875" s="4" t="s">
        <v>18449</v>
      </c>
    </row>
    <row r="876" spans="1:7" x14ac:dyDescent="0.45">
      <c r="A876" s="4">
        <v>873</v>
      </c>
      <c r="B876" s="4">
        <v>224813</v>
      </c>
      <c r="C876" s="4" t="s">
        <v>2194</v>
      </c>
      <c r="D876" s="6"/>
      <c r="E876" s="4"/>
      <c r="F876" s="4"/>
      <c r="G876" s="4" t="s">
        <v>17778</v>
      </c>
    </row>
    <row r="877" spans="1:7" x14ac:dyDescent="0.45">
      <c r="A877" s="4">
        <v>874</v>
      </c>
      <c r="B877" s="4">
        <v>123808</v>
      </c>
      <c r="C877" s="4" t="s">
        <v>2195</v>
      </c>
      <c r="D877" s="6">
        <v>523808</v>
      </c>
      <c r="E877" s="4" t="s">
        <v>2196</v>
      </c>
      <c r="F877" s="4" t="s">
        <v>2197</v>
      </c>
      <c r="G877" s="4" t="s">
        <v>18450</v>
      </c>
    </row>
    <row r="878" spans="1:7" x14ac:dyDescent="0.45">
      <c r="A878" s="4">
        <v>875</v>
      </c>
      <c r="B878" s="4">
        <v>106027</v>
      </c>
      <c r="C878" s="4" t="s">
        <v>2198</v>
      </c>
      <c r="D878" s="6">
        <v>506027</v>
      </c>
      <c r="E878" s="4" t="s">
        <v>2199</v>
      </c>
      <c r="F878" s="4" t="s">
        <v>2200</v>
      </c>
      <c r="G878" s="4" t="s">
        <v>18451</v>
      </c>
    </row>
    <row r="879" spans="1:7" x14ac:dyDescent="0.45">
      <c r="A879" s="4">
        <v>876</v>
      </c>
      <c r="B879" s="4">
        <v>100055</v>
      </c>
      <c r="C879" s="4" t="s">
        <v>2201</v>
      </c>
      <c r="D879" s="6">
        <v>500055</v>
      </c>
      <c r="E879" s="4" t="s">
        <v>2202</v>
      </c>
      <c r="F879" s="4" t="s">
        <v>2203</v>
      </c>
      <c r="G879" s="4" t="s">
        <v>18452</v>
      </c>
    </row>
    <row r="880" spans="1:7" x14ac:dyDescent="0.45">
      <c r="A880" s="4">
        <v>877</v>
      </c>
      <c r="B880" s="4">
        <v>243126</v>
      </c>
      <c r="C880" s="4" t="s">
        <v>2204</v>
      </c>
      <c r="D880" s="6"/>
      <c r="E880" s="4"/>
      <c r="F880" s="4"/>
      <c r="G880" s="4" t="s">
        <v>17778</v>
      </c>
    </row>
    <row r="881" spans="1:7" x14ac:dyDescent="0.45">
      <c r="A881" s="4">
        <v>878</v>
      </c>
      <c r="B881" s="4">
        <v>254361</v>
      </c>
      <c r="C881" s="4" t="s">
        <v>2205</v>
      </c>
      <c r="D881" s="6"/>
      <c r="E881" s="4"/>
      <c r="F881" s="4"/>
      <c r="G881" s="4" t="s">
        <v>17778</v>
      </c>
    </row>
    <row r="882" spans="1:7" x14ac:dyDescent="0.45">
      <c r="A882" s="4">
        <v>879</v>
      </c>
      <c r="B882" s="4">
        <v>124725</v>
      </c>
      <c r="C882" s="4" t="s">
        <v>2206</v>
      </c>
      <c r="D882" s="6">
        <v>524725</v>
      </c>
      <c r="E882" s="4" t="s">
        <v>2207</v>
      </c>
      <c r="F882" s="4" t="s">
        <v>2208</v>
      </c>
      <c r="G882" s="4" t="s">
        <v>18453</v>
      </c>
    </row>
    <row r="883" spans="1:7" x14ac:dyDescent="0.45">
      <c r="A883" s="4">
        <v>880</v>
      </c>
      <c r="B883" s="4">
        <v>113333</v>
      </c>
      <c r="C883" s="4" t="s">
        <v>2209</v>
      </c>
      <c r="D883" s="6">
        <v>513333</v>
      </c>
      <c r="E883" s="4" t="s">
        <v>2210</v>
      </c>
      <c r="F883" s="4" t="s">
        <v>2211</v>
      </c>
      <c r="G883" s="4" t="s">
        <v>18454</v>
      </c>
    </row>
    <row r="884" spans="1:7" x14ac:dyDescent="0.45">
      <c r="A884" s="4">
        <v>881</v>
      </c>
      <c r="B884" s="4">
        <v>280524</v>
      </c>
      <c r="C884" s="4" t="s">
        <v>2212</v>
      </c>
      <c r="D884" s="6">
        <v>540061</v>
      </c>
      <c r="E884" s="4" t="s">
        <v>2213</v>
      </c>
      <c r="F884" s="4" t="s">
        <v>2213</v>
      </c>
      <c r="G884" s="4" t="s">
        <v>18455</v>
      </c>
    </row>
    <row r="885" spans="1:7" x14ac:dyDescent="0.45">
      <c r="A885" s="4">
        <v>882</v>
      </c>
      <c r="B885" s="4">
        <v>109463</v>
      </c>
      <c r="C885" s="4" t="s">
        <v>2214</v>
      </c>
      <c r="D885" s="6">
        <v>509463</v>
      </c>
      <c r="E885" s="4" t="s">
        <v>2215</v>
      </c>
      <c r="F885" s="4" t="s">
        <v>2216</v>
      </c>
      <c r="G885" s="4" t="s">
        <v>18456</v>
      </c>
    </row>
    <row r="886" spans="1:7" x14ac:dyDescent="0.45">
      <c r="A886" s="4">
        <v>883</v>
      </c>
      <c r="B886" s="4">
        <v>104621</v>
      </c>
      <c r="C886" s="4" t="s">
        <v>2217</v>
      </c>
      <c r="D886" s="6">
        <v>504621</v>
      </c>
      <c r="E886" s="4" t="s">
        <v>2218</v>
      </c>
      <c r="F886" s="4" t="s">
        <v>2219</v>
      </c>
      <c r="G886" s="4" t="s">
        <v>18457</v>
      </c>
    </row>
    <row r="887" spans="1:7" x14ac:dyDescent="0.45">
      <c r="A887" s="4">
        <v>884</v>
      </c>
      <c r="B887" s="4">
        <v>243128</v>
      </c>
      <c r="C887" s="4" t="s">
        <v>2220</v>
      </c>
      <c r="D887" s="6"/>
      <c r="E887" s="4"/>
      <c r="F887" s="4"/>
      <c r="G887" s="4" t="s">
        <v>17778</v>
      </c>
    </row>
    <row r="888" spans="1:7" x14ac:dyDescent="0.45">
      <c r="A888" s="4">
        <v>885</v>
      </c>
      <c r="B888" s="4">
        <v>100058</v>
      </c>
      <c r="C888" s="4" t="s">
        <v>2221</v>
      </c>
      <c r="D888" s="6">
        <v>500058</v>
      </c>
      <c r="E888" s="4" t="s">
        <v>2222</v>
      </c>
      <c r="F888" s="4" t="s">
        <v>2223</v>
      </c>
      <c r="G888" s="4" t="s">
        <v>18458</v>
      </c>
    </row>
    <row r="889" spans="1:7" x14ac:dyDescent="0.45">
      <c r="A889" s="4">
        <v>886</v>
      </c>
      <c r="B889" s="4">
        <v>224854</v>
      </c>
      <c r="C889" s="4" t="s">
        <v>2224</v>
      </c>
      <c r="D889" s="6"/>
      <c r="E889" s="4"/>
      <c r="F889" s="4"/>
      <c r="G889" s="4" t="s">
        <v>17778</v>
      </c>
    </row>
    <row r="890" spans="1:7" x14ac:dyDescent="0.45">
      <c r="A890" s="4">
        <v>887</v>
      </c>
      <c r="B890" s="4">
        <v>243131</v>
      </c>
      <c r="C890" s="4" t="s">
        <v>2225</v>
      </c>
      <c r="D890" s="6"/>
      <c r="E890" s="4"/>
      <c r="F890" s="4"/>
      <c r="G890" s="4" t="s">
        <v>17778</v>
      </c>
    </row>
    <row r="891" spans="1:7" x14ac:dyDescent="0.45">
      <c r="A891" s="4">
        <v>888</v>
      </c>
      <c r="B891" s="4">
        <v>112313</v>
      </c>
      <c r="C891" s="4" t="s">
        <v>2226</v>
      </c>
      <c r="D891" s="6">
        <v>512313</v>
      </c>
      <c r="E891" s="4" t="s">
        <v>2227</v>
      </c>
      <c r="F891" s="4" t="s">
        <v>2228</v>
      </c>
      <c r="G891" s="4" t="s">
        <v>18459</v>
      </c>
    </row>
    <row r="892" spans="1:7" x14ac:dyDescent="0.45">
      <c r="A892" s="4">
        <v>889</v>
      </c>
      <c r="B892" s="4">
        <v>223849</v>
      </c>
      <c r="C892" s="4" t="s">
        <v>2229</v>
      </c>
      <c r="D892" s="6"/>
      <c r="E892" s="4"/>
      <c r="F892" s="4"/>
      <c r="G892" s="4" t="s">
        <v>17778</v>
      </c>
    </row>
    <row r="893" spans="1:7" x14ac:dyDescent="0.45">
      <c r="A893" s="4">
        <v>890</v>
      </c>
      <c r="B893" s="4">
        <v>124723</v>
      </c>
      <c r="C893" s="4" t="s">
        <v>2230</v>
      </c>
      <c r="D893" s="6">
        <v>524723</v>
      </c>
      <c r="E893" s="4" t="s">
        <v>2231</v>
      </c>
      <c r="F893" s="4" t="s">
        <v>2232</v>
      </c>
      <c r="G893" s="4" t="s">
        <v>18460</v>
      </c>
    </row>
    <row r="894" spans="1:7" x14ac:dyDescent="0.45">
      <c r="A894" s="4">
        <v>891</v>
      </c>
      <c r="B894" s="4">
        <v>243132</v>
      </c>
      <c r="C894" s="4" t="s">
        <v>2233</v>
      </c>
      <c r="D894" s="6"/>
      <c r="E894" s="4"/>
      <c r="F894" s="4"/>
      <c r="G894" s="4" t="s">
        <v>17778</v>
      </c>
    </row>
    <row r="895" spans="1:7" x14ac:dyDescent="0.45">
      <c r="A895" s="4">
        <v>892</v>
      </c>
      <c r="B895" s="4">
        <v>222624</v>
      </c>
      <c r="C895" s="4" t="s">
        <v>2234</v>
      </c>
      <c r="D895" s="6">
        <v>533321</v>
      </c>
      <c r="E895" s="4" t="s">
        <v>2235</v>
      </c>
      <c r="F895" s="4" t="s">
        <v>2236</v>
      </c>
      <c r="G895" s="4" t="s">
        <v>18461</v>
      </c>
    </row>
    <row r="896" spans="1:7" x14ac:dyDescent="0.45">
      <c r="A896" s="4">
        <v>893</v>
      </c>
      <c r="B896" s="4">
        <v>122193</v>
      </c>
      <c r="C896" s="4" t="s">
        <v>2237</v>
      </c>
      <c r="D896" s="6">
        <v>522193</v>
      </c>
      <c r="E896" s="4" t="s">
        <v>2238</v>
      </c>
      <c r="F896" s="4" t="s">
        <v>2239</v>
      </c>
      <c r="G896" s="4" t="s">
        <v>18462</v>
      </c>
    </row>
    <row r="897" spans="1:7" x14ac:dyDescent="0.45">
      <c r="A897" s="4">
        <v>894</v>
      </c>
      <c r="B897" s="4">
        <v>131906</v>
      </c>
      <c r="C897" s="4" t="s">
        <v>2240</v>
      </c>
      <c r="D897" s="6">
        <v>531906</v>
      </c>
      <c r="E897" s="4" t="s">
        <v>2241</v>
      </c>
      <c r="F897" s="4" t="s">
        <v>2242</v>
      </c>
      <c r="G897" s="4" t="s">
        <v>18463</v>
      </c>
    </row>
    <row r="898" spans="1:7" x14ac:dyDescent="0.45">
      <c r="A898" s="4">
        <v>895</v>
      </c>
      <c r="B898" s="4">
        <v>126853</v>
      </c>
      <c r="C898" s="4" t="s">
        <v>2243</v>
      </c>
      <c r="D898" s="6">
        <v>526853</v>
      </c>
      <c r="E898" s="4" t="s">
        <v>2244</v>
      </c>
      <c r="F898" s="4" t="s">
        <v>2245</v>
      </c>
      <c r="G898" s="4" t="s">
        <v>18464</v>
      </c>
    </row>
    <row r="899" spans="1:7" x14ac:dyDescent="0.45">
      <c r="A899" s="4">
        <v>896</v>
      </c>
      <c r="B899" s="4">
        <v>131590</v>
      </c>
      <c r="C899" s="4" t="s">
        <v>2246</v>
      </c>
      <c r="D899" s="6">
        <v>531590</v>
      </c>
      <c r="E899" s="4" t="s">
        <v>2247</v>
      </c>
      <c r="F899" s="4" t="s">
        <v>2248</v>
      </c>
      <c r="G899" s="4" t="s">
        <v>18465</v>
      </c>
    </row>
    <row r="900" spans="1:7" x14ac:dyDescent="0.45">
      <c r="A900" s="4">
        <v>897</v>
      </c>
      <c r="B900" s="4">
        <v>105681</v>
      </c>
      <c r="C900" s="4" t="s">
        <v>2249</v>
      </c>
      <c r="D900" s="6">
        <v>505681</v>
      </c>
      <c r="E900" s="4" t="s">
        <v>2250</v>
      </c>
      <c r="F900" s="4" t="s">
        <v>2251</v>
      </c>
      <c r="G900" s="4" t="s">
        <v>18466</v>
      </c>
    </row>
    <row r="901" spans="1:7" x14ac:dyDescent="0.45">
      <c r="A901" s="4">
        <v>898</v>
      </c>
      <c r="B901" s="4">
        <v>114344</v>
      </c>
      <c r="C901" s="4" t="s">
        <v>2252</v>
      </c>
      <c r="D901" s="6">
        <v>514344</v>
      </c>
      <c r="E901" s="4" t="s">
        <v>2253</v>
      </c>
      <c r="F901" s="4" t="s">
        <v>2254</v>
      </c>
      <c r="G901" s="4" t="s">
        <v>18467</v>
      </c>
    </row>
    <row r="902" spans="1:7" x14ac:dyDescent="0.45">
      <c r="A902" s="4">
        <v>899</v>
      </c>
      <c r="B902" s="4">
        <v>100059</v>
      </c>
      <c r="C902" s="4" t="s">
        <v>2255</v>
      </c>
      <c r="D902" s="6">
        <v>500059</v>
      </c>
      <c r="E902" s="4" t="s">
        <v>2256</v>
      </c>
      <c r="F902" s="4" t="s">
        <v>2257</v>
      </c>
      <c r="G902" s="4" t="s">
        <v>18468</v>
      </c>
    </row>
    <row r="903" spans="1:7" x14ac:dyDescent="0.45">
      <c r="A903" s="4">
        <v>900</v>
      </c>
      <c r="B903" s="4">
        <v>200169</v>
      </c>
      <c r="C903" s="4" t="s">
        <v>2258</v>
      </c>
      <c r="D903" s="6"/>
      <c r="E903" s="4"/>
      <c r="F903" s="4" t="s">
        <v>2259</v>
      </c>
      <c r="G903" s="4" t="s">
        <v>18469</v>
      </c>
    </row>
    <row r="904" spans="1:7" x14ac:dyDescent="0.45">
      <c r="A904" s="4">
        <v>901</v>
      </c>
      <c r="B904" s="4">
        <v>123054</v>
      </c>
      <c r="C904" s="4" t="s">
        <v>2260</v>
      </c>
      <c r="D904" s="6">
        <v>523054</v>
      </c>
      <c r="E904" s="4" t="s">
        <v>2261</v>
      </c>
      <c r="F904" s="4" t="s">
        <v>2262</v>
      </c>
      <c r="G904" s="4" t="s">
        <v>18470</v>
      </c>
    </row>
    <row r="905" spans="1:7" x14ac:dyDescent="0.45">
      <c r="A905" s="4">
        <v>902</v>
      </c>
      <c r="B905" s="4">
        <v>282928</v>
      </c>
      <c r="C905" s="4" t="s">
        <v>2263</v>
      </c>
      <c r="D905" s="6">
        <v>540148</v>
      </c>
      <c r="E905" s="4" t="s">
        <v>2264</v>
      </c>
      <c r="F905" s="4" t="s">
        <v>2264</v>
      </c>
      <c r="G905" s="4" t="s">
        <v>18471</v>
      </c>
    </row>
    <row r="906" spans="1:7" x14ac:dyDescent="0.45">
      <c r="A906" s="4">
        <v>903</v>
      </c>
      <c r="B906" s="4">
        <v>114215</v>
      </c>
      <c r="C906" s="4" t="s">
        <v>2265</v>
      </c>
      <c r="D906" s="6">
        <v>514215</v>
      </c>
      <c r="E906" s="4" t="s">
        <v>2266</v>
      </c>
      <c r="F906" s="4" t="s">
        <v>2267</v>
      </c>
      <c r="G906" s="4" t="s">
        <v>18472</v>
      </c>
    </row>
    <row r="907" spans="1:7" x14ac:dyDescent="0.45">
      <c r="A907" s="4">
        <v>904</v>
      </c>
      <c r="B907" s="4">
        <v>222448</v>
      </c>
      <c r="C907" s="4" t="s">
        <v>2268</v>
      </c>
      <c r="D907" s="6">
        <v>535620</v>
      </c>
      <c r="E907" s="4" t="s">
        <v>2269</v>
      </c>
      <c r="F907" s="4" t="s">
        <v>2270</v>
      </c>
      <c r="G907" s="4" t="s">
        <v>18473</v>
      </c>
    </row>
    <row r="908" spans="1:7" x14ac:dyDescent="0.45">
      <c r="A908" s="4">
        <v>905</v>
      </c>
      <c r="B908" s="4">
        <v>225740</v>
      </c>
      <c r="C908" s="4" t="s">
        <v>2271</v>
      </c>
      <c r="D908" s="6">
        <v>534535</v>
      </c>
      <c r="E908" s="4" t="s">
        <v>2272</v>
      </c>
      <c r="F908" s="4" t="s">
        <v>2273</v>
      </c>
      <c r="G908" s="4" t="s">
        <v>18474</v>
      </c>
    </row>
    <row r="909" spans="1:7" x14ac:dyDescent="0.45">
      <c r="A909" s="4">
        <v>906</v>
      </c>
      <c r="B909" s="4">
        <v>227500</v>
      </c>
      <c r="C909" s="4" t="s">
        <v>2274</v>
      </c>
      <c r="D909" s="6"/>
      <c r="E909" s="4"/>
      <c r="F909" s="4"/>
      <c r="G909" s="4" t="s">
        <v>17778</v>
      </c>
    </row>
    <row r="910" spans="1:7" x14ac:dyDescent="0.45">
      <c r="A910" s="4">
        <v>907</v>
      </c>
      <c r="B910" s="4">
        <v>132523</v>
      </c>
      <c r="C910" s="4" t="s">
        <v>2275</v>
      </c>
      <c r="D910" s="6">
        <v>532523</v>
      </c>
      <c r="E910" s="4" t="s">
        <v>2276</v>
      </c>
      <c r="F910" s="4" t="s">
        <v>2277</v>
      </c>
      <c r="G910" s="4" t="s">
        <v>18475</v>
      </c>
    </row>
    <row r="911" spans="1:7" x14ac:dyDescent="0.45">
      <c r="A911" s="4">
        <v>908</v>
      </c>
      <c r="B911" s="4">
        <v>124396</v>
      </c>
      <c r="C911" s="4" t="s">
        <v>2278</v>
      </c>
      <c r="D911" s="6">
        <v>524396</v>
      </c>
      <c r="E911" s="4" t="s">
        <v>2279</v>
      </c>
      <c r="F911" s="4" t="s">
        <v>2280</v>
      </c>
      <c r="G911" s="4" t="s">
        <v>18476</v>
      </c>
    </row>
    <row r="912" spans="1:7" x14ac:dyDescent="0.45">
      <c r="A912" s="4">
        <v>909</v>
      </c>
      <c r="B912" s="4">
        <v>132330</v>
      </c>
      <c r="C912" s="4" t="s">
        <v>2281</v>
      </c>
      <c r="D912" s="6">
        <v>532330</v>
      </c>
      <c r="E912" s="4" t="s">
        <v>2282</v>
      </c>
      <c r="F912" s="4" t="s">
        <v>2283</v>
      </c>
      <c r="G912" s="4" t="s">
        <v>18477</v>
      </c>
    </row>
    <row r="913" spans="1:7" x14ac:dyDescent="0.45">
      <c r="A913" s="4">
        <v>910</v>
      </c>
      <c r="B913" s="4">
        <v>131372</v>
      </c>
      <c r="C913" s="4" t="s">
        <v>2284</v>
      </c>
      <c r="D913" s="6">
        <v>531372</v>
      </c>
      <c r="E913" s="4" t="s">
        <v>2285</v>
      </c>
      <c r="F913" s="4" t="s">
        <v>2286</v>
      </c>
      <c r="G913" s="4" t="s">
        <v>18478</v>
      </c>
    </row>
    <row r="914" spans="1:7" x14ac:dyDescent="0.45">
      <c r="A914" s="4">
        <v>911</v>
      </c>
      <c r="B914" s="4">
        <v>100060</v>
      </c>
      <c r="C914" s="4" t="s">
        <v>2287</v>
      </c>
      <c r="D914" s="6">
        <v>500060</v>
      </c>
      <c r="E914" s="4" t="s">
        <v>2288</v>
      </c>
      <c r="F914" s="4" t="s">
        <v>2288</v>
      </c>
      <c r="G914" s="4" t="s">
        <v>18479</v>
      </c>
    </row>
    <row r="915" spans="1:7" x14ac:dyDescent="0.45">
      <c r="A915" s="4">
        <v>912</v>
      </c>
      <c r="B915" s="4">
        <v>112332</v>
      </c>
      <c r="C915" s="4" t="s">
        <v>2289</v>
      </c>
      <c r="D915" s="6">
        <v>512332</v>
      </c>
      <c r="E915" s="4" t="s">
        <v>2290</v>
      </c>
      <c r="F915" s="4" t="s">
        <v>2291</v>
      </c>
      <c r="G915" s="4" t="s">
        <v>18480</v>
      </c>
    </row>
    <row r="916" spans="1:7" x14ac:dyDescent="0.45">
      <c r="A916" s="4">
        <v>913</v>
      </c>
      <c r="B916" s="4">
        <v>100335</v>
      </c>
      <c r="C916" s="4" t="s">
        <v>24</v>
      </c>
      <c r="D916" s="6">
        <v>500335</v>
      </c>
      <c r="E916" s="4" t="s">
        <v>2292</v>
      </c>
      <c r="F916" s="4" t="s">
        <v>2293</v>
      </c>
      <c r="G916" s="4" t="s">
        <v>18481</v>
      </c>
    </row>
    <row r="917" spans="1:7" x14ac:dyDescent="0.45">
      <c r="A917" s="4">
        <v>914</v>
      </c>
      <c r="B917" s="4">
        <v>200063</v>
      </c>
      <c r="C917" s="4" t="s">
        <v>2294</v>
      </c>
      <c r="D917" s="6">
        <v>533006</v>
      </c>
      <c r="E917" s="4" t="s">
        <v>2295</v>
      </c>
      <c r="F917" s="4" t="s">
        <v>2296</v>
      </c>
      <c r="G917" s="4" t="s">
        <v>18482</v>
      </c>
    </row>
    <row r="918" spans="1:7" x14ac:dyDescent="0.45">
      <c r="A918" s="4">
        <v>915</v>
      </c>
      <c r="B918" s="4">
        <v>205434</v>
      </c>
      <c r="C918" s="4" t="s">
        <v>2297</v>
      </c>
      <c r="D918" s="6">
        <v>500064</v>
      </c>
      <c r="E918" s="4"/>
      <c r="F918" s="4" t="s">
        <v>2298</v>
      </c>
      <c r="G918" s="4" t="s">
        <v>18483</v>
      </c>
    </row>
    <row r="919" spans="1:7" x14ac:dyDescent="0.45">
      <c r="A919" s="4">
        <v>916</v>
      </c>
      <c r="B919" s="4">
        <v>105426</v>
      </c>
      <c r="C919" s="4" t="s">
        <v>2299</v>
      </c>
      <c r="D919" s="6">
        <v>505426</v>
      </c>
      <c r="E919" s="4" t="s">
        <v>2300</v>
      </c>
      <c r="F919" s="4" t="s">
        <v>2300</v>
      </c>
      <c r="G919" s="4" t="s">
        <v>18484</v>
      </c>
    </row>
    <row r="920" spans="1:7" x14ac:dyDescent="0.45">
      <c r="A920" s="4">
        <v>917</v>
      </c>
      <c r="B920" s="4">
        <v>221710</v>
      </c>
      <c r="C920" s="4" t="s">
        <v>2301</v>
      </c>
      <c r="D920" s="6">
        <v>533469</v>
      </c>
      <c r="E920" s="4" t="s">
        <v>2302</v>
      </c>
      <c r="F920" s="4" t="s">
        <v>2302</v>
      </c>
      <c r="G920" s="4" t="s">
        <v>18485</v>
      </c>
    </row>
    <row r="921" spans="1:7" x14ac:dyDescent="0.45">
      <c r="A921" s="4">
        <v>918</v>
      </c>
      <c r="B921" s="4">
        <v>117001</v>
      </c>
      <c r="C921" s="4" t="s">
        <v>2303</v>
      </c>
      <c r="D921" s="6">
        <v>517001</v>
      </c>
      <c r="E921" s="4" t="s">
        <v>2304</v>
      </c>
      <c r="F921" s="4" t="s">
        <v>2305</v>
      </c>
      <c r="G921" s="4" t="s">
        <v>18486</v>
      </c>
    </row>
    <row r="922" spans="1:7" x14ac:dyDescent="0.45">
      <c r="A922" s="4">
        <v>919</v>
      </c>
      <c r="B922" s="4">
        <v>122105</v>
      </c>
      <c r="C922" s="4" t="s">
        <v>2306</v>
      </c>
      <c r="D922" s="6">
        <v>522105</v>
      </c>
      <c r="E922" s="4" t="s">
        <v>2307</v>
      </c>
      <c r="F922" s="4" t="s">
        <v>2308</v>
      </c>
      <c r="G922" s="4" t="s">
        <v>18487</v>
      </c>
    </row>
    <row r="923" spans="1:7" x14ac:dyDescent="0.45">
      <c r="A923" s="4">
        <v>920</v>
      </c>
      <c r="B923" s="4">
        <v>111607</v>
      </c>
      <c r="C923" s="4" t="s">
        <v>2309</v>
      </c>
      <c r="D923" s="6">
        <v>511607</v>
      </c>
      <c r="E923" s="4" t="s">
        <v>2310</v>
      </c>
      <c r="F923" s="4" t="s">
        <v>2311</v>
      </c>
      <c r="G923" s="4" t="s">
        <v>18488</v>
      </c>
    </row>
    <row r="924" spans="1:7" x14ac:dyDescent="0.45">
      <c r="A924" s="4">
        <v>921</v>
      </c>
      <c r="B924" s="4">
        <v>225441</v>
      </c>
      <c r="C924" s="4" t="s">
        <v>2312</v>
      </c>
      <c r="D924" s="6">
        <v>533408</v>
      </c>
      <c r="E924" s="4" t="s">
        <v>2313</v>
      </c>
      <c r="F924" s="4" t="s">
        <v>2313</v>
      </c>
      <c r="G924" s="4" t="s">
        <v>18489</v>
      </c>
    </row>
    <row r="925" spans="1:7" x14ac:dyDescent="0.45">
      <c r="A925" s="4">
        <v>922</v>
      </c>
      <c r="B925" s="4">
        <v>226580</v>
      </c>
      <c r="C925" s="4" t="s">
        <v>2314</v>
      </c>
      <c r="D925" s="6"/>
      <c r="E925" s="4"/>
      <c r="F925" s="4"/>
      <c r="G925" s="4" t="s">
        <v>17778</v>
      </c>
    </row>
    <row r="926" spans="1:7" x14ac:dyDescent="0.45">
      <c r="A926" s="4">
        <v>923</v>
      </c>
      <c r="B926" s="4">
        <v>103823</v>
      </c>
      <c r="C926" s="4" t="s">
        <v>2315</v>
      </c>
      <c r="D926" s="6">
        <v>503823</v>
      </c>
      <c r="E926" s="4" t="s">
        <v>2316</v>
      </c>
      <c r="F926" s="4" t="s">
        <v>2317</v>
      </c>
      <c r="G926" s="4" t="s">
        <v>18490</v>
      </c>
    </row>
    <row r="927" spans="1:7" x14ac:dyDescent="0.45">
      <c r="A927" s="4">
        <v>924</v>
      </c>
      <c r="B927" s="4">
        <v>131428</v>
      </c>
      <c r="C927" s="4" t="s">
        <v>2318</v>
      </c>
      <c r="D927" s="6">
        <v>531428</v>
      </c>
      <c r="E927" s="4" t="s">
        <v>2319</v>
      </c>
      <c r="F927" s="4" t="s">
        <v>2320</v>
      </c>
      <c r="G927" s="4" t="s">
        <v>18491</v>
      </c>
    </row>
    <row r="928" spans="1:7" x14ac:dyDescent="0.45">
      <c r="A928" s="4">
        <v>925</v>
      </c>
      <c r="B928" s="4">
        <v>131671</v>
      </c>
      <c r="C928" s="4" t="s">
        <v>2321</v>
      </c>
      <c r="D928" s="6">
        <v>531671</v>
      </c>
      <c r="E928" s="4" t="s">
        <v>2322</v>
      </c>
      <c r="F928" s="4" t="s">
        <v>2323</v>
      </c>
      <c r="G928" s="4" t="s">
        <v>18492</v>
      </c>
    </row>
    <row r="929" spans="1:7" x14ac:dyDescent="0.45">
      <c r="A929" s="4">
        <v>926</v>
      </c>
      <c r="B929" s="4">
        <v>126709</v>
      </c>
      <c r="C929" s="4" t="s">
        <v>2324</v>
      </c>
      <c r="D929" s="6">
        <v>526709</v>
      </c>
      <c r="E929" s="4" t="s">
        <v>2325</v>
      </c>
      <c r="F929" s="4" t="s">
        <v>2326</v>
      </c>
      <c r="G929" s="4" t="s">
        <v>18493</v>
      </c>
    </row>
    <row r="930" spans="1:7" x14ac:dyDescent="0.45">
      <c r="A930" s="4">
        <v>927</v>
      </c>
      <c r="B930" s="4">
        <v>131647</v>
      </c>
      <c r="C930" s="4" t="s">
        <v>2327</v>
      </c>
      <c r="D930" s="6">
        <v>531647</v>
      </c>
      <c r="E930" s="4" t="s">
        <v>2328</v>
      </c>
      <c r="F930" s="4" t="s">
        <v>2329</v>
      </c>
      <c r="G930" s="4" t="s">
        <v>18494</v>
      </c>
    </row>
    <row r="931" spans="1:7" x14ac:dyDescent="0.45">
      <c r="A931" s="4">
        <v>928</v>
      </c>
      <c r="B931" s="4">
        <v>116112</v>
      </c>
      <c r="C931" s="4" t="s">
        <v>2330</v>
      </c>
      <c r="D931" s="6">
        <v>516112</v>
      </c>
      <c r="E931" s="4" t="s">
        <v>2331</v>
      </c>
      <c r="F931" s="4" t="s">
        <v>2332</v>
      </c>
      <c r="G931" s="4" t="s">
        <v>18495</v>
      </c>
    </row>
    <row r="932" spans="1:7" x14ac:dyDescent="0.45">
      <c r="A932" s="4">
        <v>929</v>
      </c>
      <c r="B932" s="4">
        <v>119500</v>
      </c>
      <c r="C932" s="4" t="s">
        <v>2333</v>
      </c>
      <c r="D932" s="6">
        <v>519500</v>
      </c>
      <c r="E932" s="4" t="s">
        <v>2334</v>
      </c>
      <c r="F932" s="4" t="s">
        <v>2335</v>
      </c>
      <c r="G932" s="4" t="s">
        <v>18496</v>
      </c>
    </row>
    <row r="933" spans="1:7" x14ac:dyDescent="0.45">
      <c r="A933" s="4">
        <v>930</v>
      </c>
      <c r="B933" s="4">
        <v>132719</v>
      </c>
      <c r="C933" s="4" t="s">
        <v>2336</v>
      </c>
      <c r="D933" s="6">
        <v>532719</v>
      </c>
      <c r="E933" s="4" t="s">
        <v>2337</v>
      </c>
      <c r="F933" s="4" t="s">
        <v>2338</v>
      </c>
      <c r="G933" s="4" t="s">
        <v>18497</v>
      </c>
    </row>
    <row r="934" spans="1:7" x14ac:dyDescent="0.45">
      <c r="A934" s="4">
        <v>931</v>
      </c>
      <c r="B934" s="4">
        <v>114183</v>
      </c>
      <c r="C934" s="4" t="s">
        <v>2339</v>
      </c>
      <c r="D934" s="6">
        <v>514183</v>
      </c>
      <c r="E934" s="4" t="s">
        <v>2340</v>
      </c>
      <c r="F934" s="4" t="s">
        <v>2341</v>
      </c>
      <c r="G934" s="4" t="s">
        <v>18498</v>
      </c>
    </row>
    <row r="935" spans="1:7" x14ac:dyDescent="0.45">
      <c r="A935" s="4">
        <v>932</v>
      </c>
      <c r="B935" s="4">
        <v>131570</v>
      </c>
      <c r="C935" s="4" t="s">
        <v>2342</v>
      </c>
      <c r="D935" s="6">
        <v>531570</v>
      </c>
      <c r="E935" s="4" t="s">
        <v>2343</v>
      </c>
      <c r="F935" s="4" t="s">
        <v>2344</v>
      </c>
      <c r="G935" s="4" t="s">
        <v>18499</v>
      </c>
    </row>
    <row r="936" spans="1:7" x14ac:dyDescent="0.45">
      <c r="A936" s="4">
        <v>933</v>
      </c>
      <c r="B936" s="4">
        <v>132290</v>
      </c>
      <c r="C936" s="4" t="s">
        <v>2345</v>
      </c>
      <c r="D936" s="6">
        <v>532290</v>
      </c>
      <c r="E936" s="4" t="s">
        <v>2346</v>
      </c>
      <c r="F936" s="4" t="s">
        <v>2347</v>
      </c>
      <c r="G936" s="4" t="s">
        <v>18500</v>
      </c>
    </row>
    <row r="937" spans="1:7" x14ac:dyDescent="0.45">
      <c r="A937" s="4">
        <v>934</v>
      </c>
      <c r="B937" s="4">
        <v>106197</v>
      </c>
      <c r="C937" s="4" t="s">
        <v>2348</v>
      </c>
      <c r="D937" s="6">
        <v>506197</v>
      </c>
      <c r="E937" s="4" t="s">
        <v>2349</v>
      </c>
      <c r="F937" s="4" t="s">
        <v>2350</v>
      </c>
      <c r="G937" s="4" t="s">
        <v>18501</v>
      </c>
    </row>
    <row r="938" spans="1:7" x14ac:dyDescent="0.45">
      <c r="A938" s="4">
        <v>935</v>
      </c>
      <c r="B938" s="4">
        <v>126225</v>
      </c>
      <c r="C938" s="4" t="s">
        <v>2351</v>
      </c>
      <c r="D938" s="6">
        <v>526225</v>
      </c>
      <c r="E938" s="4" t="s">
        <v>2352</v>
      </c>
      <c r="F938" s="4" t="s">
        <v>2353</v>
      </c>
      <c r="G938" s="4" t="s">
        <v>18502</v>
      </c>
    </row>
    <row r="939" spans="1:7" x14ac:dyDescent="0.45">
      <c r="A939" s="4">
        <v>936</v>
      </c>
      <c r="B939" s="4">
        <v>113422</v>
      </c>
      <c r="C939" s="4" t="s">
        <v>2354</v>
      </c>
      <c r="D939" s="6">
        <v>513422</v>
      </c>
      <c r="E939" s="4" t="s">
        <v>2355</v>
      </c>
      <c r="F939" s="4" t="s">
        <v>2356</v>
      </c>
      <c r="G939" s="4" t="s">
        <v>18503</v>
      </c>
    </row>
    <row r="940" spans="1:7" x14ac:dyDescent="0.45">
      <c r="A940" s="4">
        <v>937</v>
      </c>
      <c r="B940" s="4">
        <v>205435</v>
      </c>
      <c r="C940" s="4" t="s">
        <v>2357</v>
      </c>
      <c r="D940" s="6">
        <v>500066</v>
      </c>
      <c r="E940" s="4" t="s">
        <v>2358</v>
      </c>
      <c r="F940" s="4" t="s">
        <v>2358</v>
      </c>
      <c r="G940" s="4" t="s">
        <v>18504</v>
      </c>
    </row>
    <row r="941" spans="1:7" x14ac:dyDescent="0.45">
      <c r="A941" s="4">
        <v>938</v>
      </c>
      <c r="B941" s="4">
        <v>211024</v>
      </c>
      <c r="C941" s="4" t="s">
        <v>2359</v>
      </c>
      <c r="D941" s="6"/>
      <c r="E941" s="4"/>
      <c r="F941" s="4"/>
      <c r="G941" s="4" t="s">
        <v>17778</v>
      </c>
    </row>
    <row r="942" spans="1:7" x14ac:dyDescent="0.45">
      <c r="A942" s="4">
        <v>939</v>
      </c>
      <c r="B942" s="4">
        <v>131175</v>
      </c>
      <c r="C942" s="4" t="s">
        <v>2360</v>
      </c>
      <c r="D942" s="6">
        <v>531175</v>
      </c>
      <c r="E942" s="4" t="s">
        <v>2361</v>
      </c>
      <c r="F942" s="4" t="s">
        <v>23553</v>
      </c>
      <c r="G942" s="4" t="s">
        <v>23626</v>
      </c>
    </row>
    <row r="943" spans="1:7" x14ac:dyDescent="0.45">
      <c r="A943" s="4">
        <v>940</v>
      </c>
      <c r="B943" s="4">
        <v>281585</v>
      </c>
      <c r="C943" s="4" t="s">
        <v>2362</v>
      </c>
      <c r="D943" s="6">
        <v>540073</v>
      </c>
      <c r="E943" s="4" t="s">
        <v>2363</v>
      </c>
      <c r="F943" s="4" t="s">
        <v>2363</v>
      </c>
      <c r="G943" s="4" t="s">
        <v>18505</v>
      </c>
    </row>
    <row r="944" spans="1:7" x14ac:dyDescent="0.45">
      <c r="A944" s="4">
        <v>941</v>
      </c>
      <c r="B944" s="4">
        <v>132781</v>
      </c>
      <c r="C944" s="4" t="s">
        <v>2364</v>
      </c>
      <c r="D944" s="6">
        <v>532781</v>
      </c>
      <c r="E944" s="4" t="s">
        <v>2365</v>
      </c>
      <c r="F944" s="4" t="s">
        <v>2365</v>
      </c>
      <c r="G944" s="4" t="s">
        <v>18506</v>
      </c>
    </row>
    <row r="945" spans="1:7" x14ac:dyDescent="0.45">
      <c r="A945" s="4">
        <v>942</v>
      </c>
      <c r="B945" s="4">
        <v>102761</v>
      </c>
      <c r="C945" s="4" t="s">
        <v>2366</v>
      </c>
      <c r="D945" s="6">
        <v>502761</v>
      </c>
      <c r="E945" s="4" t="s">
        <v>2367</v>
      </c>
      <c r="F945" s="4" t="s">
        <v>2368</v>
      </c>
      <c r="G945" s="4" t="s">
        <v>18507</v>
      </c>
    </row>
    <row r="946" spans="1:7" x14ac:dyDescent="0.45">
      <c r="A946" s="4">
        <v>943</v>
      </c>
      <c r="B946" s="4">
        <v>131936</v>
      </c>
      <c r="C946" s="4" t="s">
        <v>2369</v>
      </c>
      <c r="D946" s="6">
        <v>531936</v>
      </c>
      <c r="E946" s="4" t="s">
        <v>2370</v>
      </c>
      <c r="F946" s="4" t="s">
        <v>2371</v>
      </c>
      <c r="G946" s="4" t="s">
        <v>18508</v>
      </c>
    </row>
    <row r="947" spans="1:7" x14ac:dyDescent="0.45">
      <c r="A947" s="4">
        <v>944</v>
      </c>
      <c r="B947" s="4">
        <v>106981</v>
      </c>
      <c r="C947" s="4" t="s">
        <v>2372</v>
      </c>
      <c r="D947" s="6">
        <v>506981</v>
      </c>
      <c r="E947" s="4" t="s">
        <v>2373</v>
      </c>
      <c r="F947" s="4" t="s">
        <v>2374</v>
      </c>
      <c r="G947" s="4" t="s">
        <v>18509</v>
      </c>
    </row>
    <row r="948" spans="1:7" x14ac:dyDescent="0.45">
      <c r="A948" s="4">
        <v>945</v>
      </c>
      <c r="B948" s="4">
        <v>279718</v>
      </c>
      <c r="C948" s="4" t="s">
        <v>2375</v>
      </c>
      <c r="D948" s="6">
        <v>539607</v>
      </c>
      <c r="E948" s="4" t="s">
        <v>2376</v>
      </c>
      <c r="F948" s="4" t="s">
        <v>2376</v>
      </c>
      <c r="G948" s="4" t="s">
        <v>18510</v>
      </c>
    </row>
    <row r="949" spans="1:7" x14ac:dyDescent="0.45">
      <c r="A949" s="4">
        <v>946</v>
      </c>
      <c r="B949" s="4">
        <v>131495</v>
      </c>
      <c r="C949" s="4" t="s">
        <v>2377</v>
      </c>
      <c r="D949" s="6">
        <v>531495</v>
      </c>
      <c r="E949" s="4" t="s">
        <v>2378</v>
      </c>
      <c r="F949" s="4" t="s">
        <v>2378</v>
      </c>
      <c r="G949" s="4" t="s">
        <v>18511</v>
      </c>
    </row>
    <row r="950" spans="1:7" x14ac:dyDescent="0.45">
      <c r="A950" s="4">
        <v>947</v>
      </c>
      <c r="B950" s="4">
        <v>126612</v>
      </c>
      <c r="C950" s="4" t="s">
        <v>97</v>
      </c>
      <c r="D950" s="6">
        <v>526612</v>
      </c>
      <c r="E950" s="4" t="s">
        <v>2379</v>
      </c>
      <c r="F950" s="4" t="s">
        <v>2380</v>
      </c>
      <c r="G950" s="4" t="s">
        <v>18512</v>
      </c>
    </row>
    <row r="951" spans="1:7" x14ac:dyDescent="0.45">
      <c r="A951" s="4">
        <v>948</v>
      </c>
      <c r="B951" s="4">
        <v>227850</v>
      </c>
      <c r="C951" s="4" t="s">
        <v>2381</v>
      </c>
      <c r="D951" s="6"/>
      <c r="E951" s="4"/>
      <c r="F951" s="4"/>
      <c r="G951" s="4" t="s">
        <v>17778</v>
      </c>
    </row>
    <row r="952" spans="1:7" x14ac:dyDescent="0.45">
      <c r="A952" s="4">
        <v>949</v>
      </c>
      <c r="B952" s="4">
        <v>114440</v>
      </c>
      <c r="C952" s="4" t="s">
        <v>2382</v>
      </c>
      <c r="D952" s="6">
        <v>514440</v>
      </c>
      <c r="E952" s="4" t="s">
        <v>2383</v>
      </c>
      <c r="F952" s="4" t="s">
        <v>2383</v>
      </c>
      <c r="G952" s="4" t="s">
        <v>23627</v>
      </c>
    </row>
    <row r="953" spans="1:7" x14ac:dyDescent="0.45">
      <c r="A953" s="4">
        <v>950</v>
      </c>
      <c r="B953" s="4">
        <v>243341</v>
      </c>
      <c r="C953" s="4" t="s">
        <v>2384</v>
      </c>
      <c r="D953" s="6"/>
      <c r="E953" s="4"/>
      <c r="F953" s="4"/>
      <c r="G953" s="4" t="s">
        <v>17778</v>
      </c>
    </row>
    <row r="954" spans="1:7" x14ac:dyDescent="0.45">
      <c r="A954" s="4">
        <v>951</v>
      </c>
      <c r="B954" s="4">
        <v>132346</v>
      </c>
      <c r="C954" s="4" t="s">
        <v>2385</v>
      </c>
      <c r="D954" s="6">
        <v>532346</v>
      </c>
      <c r="E954" s="4" t="s">
        <v>2386</v>
      </c>
      <c r="F954" s="4" t="s">
        <v>2387</v>
      </c>
      <c r="G954" s="4" t="s">
        <v>18513</v>
      </c>
    </row>
    <row r="955" spans="1:7" x14ac:dyDescent="0.45">
      <c r="A955" s="4">
        <v>952</v>
      </c>
      <c r="B955" s="4">
        <v>100067</v>
      </c>
      <c r="C955" s="4" t="s">
        <v>58</v>
      </c>
      <c r="D955" s="6">
        <v>500067</v>
      </c>
      <c r="E955" s="4" t="s">
        <v>2388</v>
      </c>
      <c r="F955" s="4" t="s">
        <v>2389</v>
      </c>
      <c r="G955" s="4" t="s">
        <v>18514</v>
      </c>
    </row>
    <row r="956" spans="1:7" x14ac:dyDescent="0.45">
      <c r="A956" s="4">
        <v>953</v>
      </c>
      <c r="B956" s="4">
        <v>277414</v>
      </c>
      <c r="C956" s="4" t="s">
        <v>2390</v>
      </c>
      <c r="D956" s="6">
        <v>539637</v>
      </c>
      <c r="E956" s="4" t="s">
        <v>2391</v>
      </c>
      <c r="F956" s="4" t="s">
        <v>2391</v>
      </c>
      <c r="G956" s="4" t="s">
        <v>18515</v>
      </c>
    </row>
    <row r="957" spans="1:7" x14ac:dyDescent="0.45">
      <c r="A957" s="4">
        <v>954</v>
      </c>
      <c r="B957" s="4">
        <v>131713</v>
      </c>
      <c r="C957" s="4" t="s">
        <v>2392</v>
      </c>
      <c r="D957" s="6">
        <v>531713</v>
      </c>
      <c r="E957" s="4" t="s">
        <v>2393</v>
      </c>
      <c r="F957" s="4" t="s">
        <v>2394</v>
      </c>
      <c r="G957" s="4" t="s">
        <v>18516</v>
      </c>
    </row>
    <row r="958" spans="1:7" x14ac:dyDescent="0.45">
      <c r="A958" s="4">
        <v>955</v>
      </c>
      <c r="B958" s="4">
        <v>131420</v>
      </c>
      <c r="C958" s="4" t="s">
        <v>2395</v>
      </c>
      <c r="D958" s="6">
        <v>531420</v>
      </c>
      <c r="E958" s="4" t="s">
        <v>2396</v>
      </c>
      <c r="F958" s="4" t="s">
        <v>2397</v>
      </c>
      <c r="G958" s="4" t="s">
        <v>18517</v>
      </c>
    </row>
    <row r="959" spans="1:7" x14ac:dyDescent="0.45">
      <c r="A959" s="4">
        <v>956</v>
      </c>
      <c r="B959" s="4">
        <v>123019</v>
      </c>
      <c r="C959" s="4" t="s">
        <v>2398</v>
      </c>
      <c r="D959" s="6">
        <v>523019</v>
      </c>
      <c r="E959" s="4" t="s">
        <v>2399</v>
      </c>
      <c r="F959" s="4" t="s">
        <v>2400</v>
      </c>
      <c r="G959" s="4" t="s">
        <v>18518</v>
      </c>
    </row>
    <row r="960" spans="1:7" x14ac:dyDescent="0.45">
      <c r="A960" s="4">
        <v>957</v>
      </c>
      <c r="B960" s="4">
        <v>100069</v>
      </c>
      <c r="C960" s="4" t="s">
        <v>2401</v>
      </c>
      <c r="D960" s="6">
        <v>500069</v>
      </c>
      <c r="E960" s="4" t="s">
        <v>2402</v>
      </c>
      <c r="F960" s="4" t="s">
        <v>2403</v>
      </c>
      <c r="G960" s="4" t="s">
        <v>18519</v>
      </c>
    </row>
    <row r="961" spans="1:7" x14ac:dyDescent="0.45">
      <c r="A961" s="4">
        <v>958</v>
      </c>
      <c r="B961" s="4">
        <v>130809</v>
      </c>
      <c r="C961" s="4" t="s">
        <v>2404</v>
      </c>
      <c r="D961" s="6">
        <v>530809</v>
      </c>
      <c r="E961" s="4" t="s">
        <v>2405</v>
      </c>
      <c r="F961" s="4" t="s">
        <v>2406</v>
      </c>
      <c r="G961" s="4" t="s">
        <v>18520</v>
      </c>
    </row>
    <row r="962" spans="1:7" x14ac:dyDescent="0.45">
      <c r="A962" s="4">
        <v>959</v>
      </c>
      <c r="B962" s="4">
        <v>126925</v>
      </c>
      <c r="C962" s="4" t="s">
        <v>2407</v>
      </c>
      <c r="D962" s="6">
        <v>526925</v>
      </c>
      <c r="E962" s="4" t="s">
        <v>2408</v>
      </c>
      <c r="F962" s="4" t="s">
        <v>2409</v>
      </c>
      <c r="G962" s="4" t="s">
        <v>18521</v>
      </c>
    </row>
    <row r="963" spans="1:7" x14ac:dyDescent="0.45">
      <c r="A963" s="4">
        <v>960</v>
      </c>
      <c r="B963" s="4">
        <v>124370</v>
      </c>
      <c r="C963" s="4" t="s">
        <v>2410</v>
      </c>
      <c r="D963" s="6">
        <v>524370</v>
      </c>
      <c r="E963" s="4" t="s">
        <v>2411</v>
      </c>
      <c r="F963" s="4" t="s">
        <v>2412</v>
      </c>
      <c r="G963" s="4" t="s">
        <v>18522</v>
      </c>
    </row>
    <row r="964" spans="1:7" x14ac:dyDescent="0.45">
      <c r="A964" s="4">
        <v>961</v>
      </c>
      <c r="B964" s="4">
        <v>200173</v>
      </c>
      <c r="C964" s="4" t="s">
        <v>2413</v>
      </c>
      <c r="D964" s="6">
        <v>539122</v>
      </c>
      <c r="E964" s="4" t="s">
        <v>2414</v>
      </c>
      <c r="F964" s="4" t="s">
        <v>2414</v>
      </c>
      <c r="G964" s="4" t="s">
        <v>18523</v>
      </c>
    </row>
    <row r="965" spans="1:7" x14ac:dyDescent="0.45">
      <c r="A965" s="4">
        <v>962</v>
      </c>
      <c r="B965" s="4">
        <v>227291</v>
      </c>
      <c r="C965" s="4" t="s">
        <v>2415</v>
      </c>
      <c r="D965" s="6"/>
      <c r="E965" s="4"/>
      <c r="F965" s="4"/>
      <c r="G965" s="4" t="s">
        <v>17778</v>
      </c>
    </row>
    <row r="966" spans="1:7" x14ac:dyDescent="0.45">
      <c r="A966" s="4">
        <v>963</v>
      </c>
      <c r="B966" s="4">
        <v>101425</v>
      </c>
      <c r="C966" s="4" t="s">
        <v>129</v>
      </c>
      <c r="D966" s="6">
        <v>501425</v>
      </c>
      <c r="E966" s="4" t="s">
        <v>2416</v>
      </c>
      <c r="F966" s="4" t="s">
        <v>2417</v>
      </c>
      <c r="G966" s="4" t="s">
        <v>18524</v>
      </c>
    </row>
    <row r="967" spans="1:7" x14ac:dyDescent="0.45">
      <c r="A967" s="4">
        <v>964</v>
      </c>
      <c r="B967" s="4">
        <v>101430</v>
      </c>
      <c r="C967" s="4" t="s">
        <v>2418</v>
      </c>
      <c r="D967" s="6">
        <v>501430</v>
      </c>
      <c r="E967" s="4" t="s">
        <v>2419</v>
      </c>
      <c r="F967" s="4" t="s">
        <v>2420</v>
      </c>
      <c r="G967" s="4" t="s">
        <v>18525</v>
      </c>
    </row>
    <row r="968" spans="1:7" x14ac:dyDescent="0.45">
      <c r="A968" s="4">
        <v>965</v>
      </c>
      <c r="B968" s="4">
        <v>100020</v>
      </c>
      <c r="C968" s="4" t="s">
        <v>2421</v>
      </c>
      <c r="D968" s="6">
        <v>500020</v>
      </c>
      <c r="E968" s="4" t="s">
        <v>2422</v>
      </c>
      <c r="F968" s="4" t="s">
        <v>2423</v>
      </c>
      <c r="G968" s="4" t="s">
        <v>18526</v>
      </c>
    </row>
    <row r="969" spans="1:7" x14ac:dyDescent="0.45">
      <c r="A969" s="4">
        <v>966</v>
      </c>
      <c r="B969" s="4">
        <v>109470</v>
      </c>
      <c r="C969" s="4" t="s">
        <v>2424</v>
      </c>
      <c r="D969" s="6">
        <v>509470</v>
      </c>
      <c r="E969" s="4" t="s">
        <v>2425</v>
      </c>
      <c r="F969" s="4" t="s">
        <v>2426</v>
      </c>
      <c r="G969" s="4" t="s">
        <v>18527</v>
      </c>
    </row>
    <row r="970" spans="1:7" x14ac:dyDescent="0.45">
      <c r="A970" s="4">
        <v>967</v>
      </c>
      <c r="B970" s="4">
        <v>102216</v>
      </c>
      <c r="C970" s="4" t="s">
        <v>2427</v>
      </c>
      <c r="D970" s="6">
        <v>502216</v>
      </c>
      <c r="E970" s="4" t="s">
        <v>2428</v>
      </c>
      <c r="F970" s="4" t="s">
        <v>2429</v>
      </c>
      <c r="G970" s="4" t="s">
        <v>18528</v>
      </c>
    </row>
    <row r="971" spans="1:7" x14ac:dyDescent="0.45">
      <c r="A971" s="4">
        <v>968</v>
      </c>
      <c r="B971" s="4">
        <v>132678</v>
      </c>
      <c r="C971" s="4" t="s">
        <v>2430</v>
      </c>
      <c r="D971" s="6">
        <v>532678</v>
      </c>
      <c r="E971" s="4" t="s">
        <v>2431</v>
      </c>
      <c r="F971" s="4" t="s">
        <v>2432</v>
      </c>
      <c r="G971" s="4" t="s">
        <v>18529</v>
      </c>
    </row>
    <row r="972" spans="1:7" x14ac:dyDescent="0.45">
      <c r="A972" s="4">
        <v>969</v>
      </c>
      <c r="B972" s="4">
        <v>111246</v>
      </c>
      <c r="C972" s="4" t="s">
        <v>2433</v>
      </c>
      <c r="D972" s="6">
        <v>511246</v>
      </c>
      <c r="E972" s="4" t="s">
        <v>2434</v>
      </c>
      <c r="F972" s="4" t="s">
        <v>2435</v>
      </c>
      <c r="G972" s="4" t="s">
        <v>18530</v>
      </c>
    </row>
    <row r="973" spans="1:7" x14ac:dyDescent="0.45">
      <c r="A973" s="4">
        <v>970</v>
      </c>
      <c r="B973" s="4">
        <v>104648</v>
      </c>
      <c r="C973" s="4" t="s">
        <v>2436</v>
      </c>
      <c r="D973" s="6">
        <v>504648</v>
      </c>
      <c r="E973" s="4" t="s">
        <v>2437</v>
      </c>
      <c r="F973" s="4" t="s">
        <v>2438</v>
      </c>
      <c r="G973" s="4" t="s">
        <v>18531</v>
      </c>
    </row>
    <row r="974" spans="1:7" x14ac:dyDescent="0.45">
      <c r="A974" s="4">
        <v>971</v>
      </c>
      <c r="B974" s="4">
        <v>132027</v>
      </c>
      <c r="C974" s="4" t="s">
        <v>2439</v>
      </c>
      <c r="D974" s="6">
        <v>532027</v>
      </c>
      <c r="E974" s="4" t="s">
        <v>2440</v>
      </c>
      <c r="F974" s="4" t="s">
        <v>2441</v>
      </c>
      <c r="G974" s="4" t="s">
        <v>18532</v>
      </c>
    </row>
    <row r="975" spans="1:7" x14ac:dyDescent="0.45">
      <c r="A975" s="4">
        <v>972</v>
      </c>
      <c r="B975" s="4">
        <v>123133</v>
      </c>
      <c r="C975" s="4" t="s">
        <v>2442</v>
      </c>
      <c r="D975" s="6">
        <v>523133</v>
      </c>
      <c r="E975" s="4" t="s">
        <v>2443</v>
      </c>
      <c r="F975" s="4" t="s">
        <v>2444</v>
      </c>
      <c r="G975" s="4" t="s">
        <v>18533</v>
      </c>
    </row>
    <row r="976" spans="1:7" x14ac:dyDescent="0.45">
      <c r="A976" s="4">
        <v>973</v>
      </c>
      <c r="B976" s="4">
        <v>106315</v>
      </c>
      <c r="C976" s="4" t="s">
        <v>2445</v>
      </c>
      <c r="D976" s="6">
        <v>506315</v>
      </c>
      <c r="E976" s="4" t="s">
        <v>2446</v>
      </c>
      <c r="F976" s="4" t="s">
        <v>2447</v>
      </c>
      <c r="G976" s="4" t="s">
        <v>18534</v>
      </c>
    </row>
    <row r="977" spans="1:7" x14ac:dyDescent="0.45">
      <c r="A977" s="4">
        <v>974</v>
      </c>
      <c r="B977" s="4">
        <v>243346</v>
      </c>
      <c r="C977" s="4" t="s">
        <v>2448</v>
      </c>
      <c r="D977" s="6"/>
      <c r="E977" s="4"/>
      <c r="F977" s="4"/>
      <c r="G977" s="4" t="s">
        <v>17778</v>
      </c>
    </row>
    <row r="978" spans="1:7" x14ac:dyDescent="0.45">
      <c r="A978" s="4">
        <v>975</v>
      </c>
      <c r="B978" s="4">
        <v>102219</v>
      </c>
      <c r="C978" s="4" t="s">
        <v>2449</v>
      </c>
      <c r="D978" s="6">
        <v>502219</v>
      </c>
      <c r="E978" s="4" t="s">
        <v>2450</v>
      </c>
      <c r="F978" s="4" t="s">
        <v>2451</v>
      </c>
      <c r="G978" s="4" t="s">
        <v>18535</v>
      </c>
    </row>
    <row r="979" spans="1:7" x14ac:dyDescent="0.45">
      <c r="A979" s="4">
        <v>976</v>
      </c>
      <c r="B979" s="4">
        <v>243347</v>
      </c>
      <c r="C979" s="4" t="s">
        <v>2452</v>
      </c>
      <c r="D979" s="6"/>
      <c r="E979" s="4"/>
      <c r="F979" s="4"/>
      <c r="G979" s="4" t="s">
        <v>17778</v>
      </c>
    </row>
    <row r="980" spans="1:7" x14ac:dyDescent="0.45">
      <c r="A980" s="4">
        <v>977</v>
      </c>
      <c r="B980" s="4">
        <v>100530</v>
      </c>
      <c r="C980" s="4" t="s">
        <v>2453</v>
      </c>
      <c r="D980" s="6">
        <v>500530</v>
      </c>
      <c r="E980" s="4" t="s">
        <v>2454</v>
      </c>
      <c r="F980" s="4" t="s">
        <v>2455</v>
      </c>
      <c r="G980" s="4" t="s">
        <v>18536</v>
      </c>
    </row>
    <row r="981" spans="1:7" x14ac:dyDescent="0.45">
      <c r="A981" s="4">
        <v>978</v>
      </c>
      <c r="B981" s="4">
        <v>131458</v>
      </c>
      <c r="C981" s="4" t="s">
        <v>2456</v>
      </c>
      <c r="D981" s="6">
        <v>531458</v>
      </c>
      <c r="E981" s="4" t="s">
        <v>2457</v>
      </c>
      <c r="F981" s="4" t="s">
        <v>2458</v>
      </c>
      <c r="G981" s="4" t="s">
        <v>18537</v>
      </c>
    </row>
    <row r="982" spans="1:7" x14ac:dyDescent="0.45">
      <c r="A982" s="4">
        <v>979</v>
      </c>
      <c r="B982" s="4">
        <v>101469</v>
      </c>
      <c r="C982" s="4" t="s">
        <v>2459</v>
      </c>
      <c r="D982" s="6">
        <v>501469</v>
      </c>
      <c r="E982" s="4" t="s">
        <v>2460</v>
      </c>
      <c r="F982" s="4" t="s">
        <v>2461</v>
      </c>
      <c r="G982" s="4" t="s">
        <v>18538</v>
      </c>
    </row>
    <row r="983" spans="1:7" x14ac:dyDescent="0.45">
      <c r="A983" s="4">
        <v>980</v>
      </c>
      <c r="B983" s="4">
        <v>278052</v>
      </c>
      <c r="C983" s="4" t="s">
        <v>2462</v>
      </c>
      <c r="D983" s="6">
        <v>539274</v>
      </c>
      <c r="E983" s="4" t="s">
        <v>2463</v>
      </c>
      <c r="F983" s="4" t="s">
        <v>2463</v>
      </c>
      <c r="G983" s="4" t="s">
        <v>18539</v>
      </c>
    </row>
    <row r="984" spans="1:7" x14ac:dyDescent="0.45">
      <c r="A984" s="4">
        <v>981</v>
      </c>
      <c r="B984" s="4">
        <v>225903</v>
      </c>
      <c r="C984" s="4" t="s">
        <v>2464</v>
      </c>
      <c r="D984" s="6">
        <v>535279</v>
      </c>
      <c r="E984" s="4" t="s">
        <v>2465</v>
      </c>
      <c r="F984" s="4" t="s">
        <v>2466</v>
      </c>
      <c r="G984" s="4" t="s">
        <v>18540</v>
      </c>
    </row>
    <row r="985" spans="1:7" x14ac:dyDescent="0.45">
      <c r="A985" s="4">
        <v>982</v>
      </c>
      <c r="B985" s="4">
        <v>243350</v>
      </c>
      <c r="C985" s="4" t="s">
        <v>2467</v>
      </c>
      <c r="D985" s="6"/>
      <c r="E985" s="4"/>
      <c r="F985" s="4"/>
      <c r="G985" s="4" t="s">
        <v>17778</v>
      </c>
    </row>
    <row r="986" spans="1:7" x14ac:dyDescent="0.45">
      <c r="A986" s="4">
        <v>983</v>
      </c>
      <c r="B986" s="4">
        <v>237311</v>
      </c>
      <c r="C986" s="4" t="s">
        <v>2468</v>
      </c>
      <c r="D986" s="6"/>
      <c r="E986" s="4"/>
      <c r="F986" s="4"/>
      <c r="G986" s="4" t="s">
        <v>17778</v>
      </c>
    </row>
    <row r="987" spans="1:7" x14ac:dyDescent="0.45">
      <c r="A987" s="4">
        <v>984</v>
      </c>
      <c r="B987" s="4">
        <v>243351</v>
      </c>
      <c r="C987" s="4" t="s">
        <v>2469</v>
      </c>
      <c r="D987" s="6">
        <v>536965</v>
      </c>
      <c r="E987" s="4" t="s">
        <v>2470</v>
      </c>
      <c r="F987" s="4" t="s">
        <v>2471</v>
      </c>
      <c r="G987" s="4" t="s">
        <v>18541</v>
      </c>
    </row>
    <row r="988" spans="1:7" x14ac:dyDescent="0.45">
      <c r="A988" s="4">
        <v>985</v>
      </c>
      <c r="B988" s="4">
        <v>243352</v>
      </c>
      <c r="C988" s="4" t="s">
        <v>2472</v>
      </c>
      <c r="D988" s="6"/>
      <c r="E988" s="4"/>
      <c r="F988" s="4"/>
      <c r="G988" s="4" t="s">
        <v>17778</v>
      </c>
    </row>
    <row r="989" spans="1:7" x14ac:dyDescent="0.45">
      <c r="A989" s="4">
        <v>986</v>
      </c>
      <c r="B989" s="4">
        <v>100074</v>
      </c>
      <c r="C989" s="4" t="s">
        <v>2473</v>
      </c>
      <c r="D989" s="6">
        <v>500074</v>
      </c>
      <c r="E989" s="4" t="s">
        <v>2474</v>
      </c>
      <c r="F989" s="4" t="s">
        <v>2475</v>
      </c>
      <c r="G989" s="4" t="s">
        <v>18542</v>
      </c>
    </row>
    <row r="990" spans="1:7" x14ac:dyDescent="0.45">
      <c r="A990" s="4">
        <v>987</v>
      </c>
      <c r="B990" s="4">
        <v>100384</v>
      </c>
      <c r="C990" s="4" t="s">
        <v>2476</v>
      </c>
      <c r="D990" s="6">
        <v>500384</v>
      </c>
      <c r="E990" s="4" t="s">
        <v>2477</v>
      </c>
      <c r="F990" s="4" t="s">
        <v>2477</v>
      </c>
      <c r="G990" s="4" t="s">
        <v>18543</v>
      </c>
    </row>
    <row r="991" spans="1:7" x14ac:dyDescent="0.45">
      <c r="A991" s="4">
        <v>988</v>
      </c>
      <c r="B991" s="4">
        <v>105690</v>
      </c>
      <c r="C991" s="4" t="s">
        <v>2478</v>
      </c>
      <c r="D991" s="6">
        <v>505690</v>
      </c>
      <c r="E991" s="4" t="s">
        <v>2479</v>
      </c>
      <c r="F991" s="4" t="s">
        <v>2480</v>
      </c>
      <c r="G991" s="4" t="s">
        <v>18544</v>
      </c>
    </row>
    <row r="992" spans="1:7" x14ac:dyDescent="0.45">
      <c r="A992" s="4">
        <v>989</v>
      </c>
      <c r="B992" s="4">
        <v>200509</v>
      </c>
      <c r="C992" s="4" t="s">
        <v>2481</v>
      </c>
      <c r="D992" s="6">
        <v>590081</v>
      </c>
      <c r="E992" s="4" t="s">
        <v>2482</v>
      </c>
      <c r="F992" s="4" t="s">
        <v>2483</v>
      </c>
      <c r="G992" s="4" t="s">
        <v>18545</v>
      </c>
    </row>
    <row r="993" spans="1:7" x14ac:dyDescent="0.45">
      <c r="A993" s="4">
        <v>990</v>
      </c>
      <c r="B993" s="4">
        <v>131194</v>
      </c>
      <c r="C993" s="4" t="s">
        <v>2484</v>
      </c>
      <c r="D993" s="6">
        <v>531194</v>
      </c>
      <c r="E993" s="4" t="s">
        <v>2485</v>
      </c>
      <c r="F993" s="4" t="s">
        <v>2485</v>
      </c>
      <c r="G993" s="4" t="s">
        <v>18546</v>
      </c>
    </row>
    <row r="994" spans="1:7" x14ac:dyDescent="0.45">
      <c r="A994" s="4">
        <v>991</v>
      </c>
      <c r="B994" s="4">
        <v>200064</v>
      </c>
      <c r="C994" s="4" t="s">
        <v>2486</v>
      </c>
      <c r="D994" s="6">
        <v>535693</v>
      </c>
      <c r="E994" s="4" t="s">
        <v>2487</v>
      </c>
      <c r="F994" s="4" t="s">
        <v>23554</v>
      </c>
      <c r="G994" s="4" t="s">
        <v>23628</v>
      </c>
    </row>
    <row r="995" spans="1:7" x14ac:dyDescent="0.45">
      <c r="A995" s="4">
        <v>992</v>
      </c>
      <c r="B995" s="4">
        <v>120115</v>
      </c>
      <c r="C995" s="4" t="s">
        <v>2488</v>
      </c>
      <c r="D995" s="6">
        <v>520115</v>
      </c>
      <c r="E995" s="4" t="s">
        <v>2489</v>
      </c>
      <c r="F995" s="4" t="s">
        <v>2490</v>
      </c>
      <c r="G995" s="4" t="s">
        <v>18547</v>
      </c>
    </row>
    <row r="996" spans="1:7" x14ac:dyDescent="0.45">
      <c r="A996" s="4">
        <v>993</v>
      </c>
      <c r="B996" s="4">
        <v>131203</v>
      </c>
      <c r="C996" s="4" t="s">
        <v>2491</v>
      </c>
      <c r="D996" s="6">
        <v>531203</v>
      </c>
      <c r="E996" s="4" t="s">
        <v>2492</v>
      </c>
      <c r="F996" s="4" t="s">
        <v>2493</v>
      </c>
      <c r="G996" s="4" t="s">
        <v>18548</v>
      </c>
    </row>
    <row r="997" spans="1:7" x14ac:dyDescent="0.45">
      <c r="A997" s="4">
        <v>994</v>
      </c>
      <c r="B997" s="4">
        <v>205244</v>
      </c>
      <c r="C997" s="4" t="s">
        <v>2494</v>
      </c>
      <c r="D997" s="6">
        <v>533059</v>
      </c>
      <c r="E997" s="4" t="s">
        <v>2495</v>
      </c>
      <c r="F997" s="4" t="s">
        <v>2496</v>
      </c>
      <c r="G997" s="4" t="s">
        <v>18549</v>
      </c>
    </row>
    <row r="998" spans="1:7" x14ac:dyDescent="0.45">
      <c r="A998" s="4">
        <v>995</v>
      </c>
      <c r="B998" s="4">
        <v>130207</v>
      </c>
      <c r="C998" s="4" t="s">
        <v>2497</v>
      </c>
      <c r="D998" s="6">
        <v>530207</v>
      </c>
      <c r="E998" s="4" t="s">
        <v>2498</v>
      </c>
      <c r="F998" s="4" t="s">
        <v>2499</v>
      </c>
      <c r="G998" s="4" t="s">
        <v>18550</v>
      </c>
    </row>
    <row r="999" spans="1:7" x14ac:dyDescent="0.45">
      <c r="A999" s="4">
        <v>996</v>
      </c>
      <c r="B999" s="4">
        <v>130249</v>
      </c>
      <c r="C999" s="4" t="s">
        <v>2500</v>
      </c>
      <c r="D999" s="6">
        <v>530249</v>
      </c>
      <c r="E999" s="4" t="s">
        <v>2501</v>
      </c>
      <c r="F999" s="4" t="s">
        <v>2502</v>
      </c>
      <c r="G999" s="4" t="s">
        <v>18551</v>
      </c>
    </row>
    <row r="1000" spans="1:7" x14ac:dyDescent="0.45">
      <c r="A1000" s="4">
        <v>997</v>
      </c>
      <c r="B1000" s="4">
        <v>200020</v>
      </c>
      <c r="C1000" s="4" t="s">
        <v>2503</v>
      </c>
      <c r="D1000" s="6">
        <v>532929</v>
      </c>
      <c r="E1000" s="4" t="s">
        <v>2504</v>
      </c>
      <c r="F1000" s="4" t="s">
        <v>2504</v>
      </c>
      <c r="G1000" s="4" t="s">
        <v>18552</v>
      </c>
    </row>
    <row r="1001" spans="1:7" x14ac:dyDescent="0.45">
      <c r="A1001" s="4">
        <v>998</v>
      </c>
      <c r="B1001" s="4">
        <v>126731</v>
      </c>
      <c r="C1001" s="4" t="s">
        <v>2505</v>
      </c>
      <c r="D1001" s="6">
        <v>526731</v>
      </c>
      <c r="E1001" s="4" t="s">
        <v>2506</v>
      </c>
      <c r="F1001" s="4" t="s">
        <v>2507</v>
      </c>
      <c r="G1001" s="4" t="s">
        <v>18553</v>
      </c>
    </row>
    <row r="1002" spans="1:7" x14ac:dyDescent="0.45">
      <c r="A1002" s="4">
        <v>999</v>
      </c>
      <c r="B1002" s="4">
        <v>132113</v>
      </c>
      <c r="C1002" s="4" t="s">
        <v>2508</v>
      </c>
      <c r="D1002" s="6">
        <v>532113</v>
      </c>
      <c r="E1002" s="4" t="s">
        <v>2509</v>
      </c>
      <c r="F1002" s="4" t="s">
        <v>2510</v>
      </c>
      <c r="G1002" s="4" t="s">
        <v>18554</v>
      </c>
    </row>
    <row r="1003" spans="1:7" x14ac:dyDescent="0.45">
      <c r="A1003" s="4">
        <v>1000</v>
      </c>
      <c r="B1003" s="4">
        <v>270064</v>
      </c>
      <c r="C1003" s="4" t="s">
        <v>2511</v>
      </c>
      <c r="D1003" s="6">
        <v>539434</v>
      </c>
      <c r="E1003" s="4" t="s">
        <v>2512</v>
      </c>
      <c r="F1003" s="4" t="s">
        <v>2512</v>
      </c>
      <c r="G1003" s="4" t="s">
        <v>18555</v>
      </c>
    </row>
    <row r="1004" spans="1:7" x14ac:dyDescent="0.45">
      <c r="A1004" s="4">
        <v>1001</v>
      </c>
      <c r="B1004" s="4">
        <v>106164</v>
      </c>
      <c r="C1004" s="4" t="s">
        <v>2513</v>
      </c>
      <c r="D1004" s="6">
        <v>506164</v>
      </c>
      <c r="E1004" s="4" t="s">
        <v>2514</v>
      </c>
      <c r="F1004" s="4" t="s">
        <v>2515</v>
      </c>
      <c r="G1004" s="4" t="s">
        <v>18556</v>
      </c>
    </row>
    <row r="1005" spans="1:7" x14ac:dyDescent="0.45">
      <c r="A1005" s="4">
        <v>1002</v>
      </c>
      <c r="B1005" s="4">
        <v>100825</v>
      </c>
      <c r="C1005" s="4" t="s">
        <v>85</v>
      </c>
      <c r="D1005" s="6">
        <v>500825</v>
      </c>
      <c r="E1005" s="4" t="s">
        <v>2516</v>
      </c>
      <c r="F1005" s="4" t="s">
        <v>2517</v>
      </c>
      <c r="G1005" s="4" t="s">
        <v>18557</v>
      </c>
    </row>
    <row r="1006" spans="1:7" x14ac:dyDescent="0.45">
      <c r="A1006" s="4">
        <v>1003</v>
      </c>
      <c r="B1006" s="4">
        <v>132816</v>
      </c>
      <c r="C1006" s="4" t="s">
        <v>2518</v>
      </c>
      <c r="D1006" s="6">
        <v>532816</v>
      </c>
      <c r="E1006" s="4" t="s">
        <v>2519</v>
      </c>
      <c r="F1006" s="4" t="s">
        <v>2519</v>
      </c>
      <c r="G1006" s="4" t="s">
        <v>18558</v>
      </c>
    </row>
    <row r="1007" spans="1:7" x14ac:dyDescent="0.45">
      <c r="A1007" s="4">
        <v>1004</v>
      </c>
      <c r="B1007" s="4">
        <v>238438</v>
      </c>
      <c r="C1007" s="4" t="s">
        <v>2520</v>
      </c>
      <c r="D1007" s="6">
        <v>534731</v>
      </c>
      <c r="E1007" s="4" t="s">
        <v>2521</v>
      </c>
      <c r="F1007" s="4" t="s">
        <v>2522</v>
      </c>
      <c r="G1007" s="4" t="s">
        <v>18559</v>
      </c>
    </row>
    <row r="1008" spans="1:7" x14ac:dyDescent="0.45">
      <c r="A1008" s="4">
        <v>1005</v>
      </c>
      <c r="B1008" s="4">
        <v>281040</v>
      </c>
      <c r="C1008" s="4" t="s">
        <v>2523</v>
      </c>
      <c r="D1008" s="6">
        <v>539873</v>
      </c>
      <c r="E1008" s="4" t="s">
        <v>2524</v>
      </c>
      <c r="F1008" s="4" t="s">
        <v>2524</v>
      </c>
      <c r="G1008" s="4" t="s">
        <v>18560</v>
      </c>
    </row>
    <row r="1009" spans="1:7" x14ac:dyDescent="0.45">
      <c r="A1009" s="4">
        <v>1006</v>
      </c>
      <c r="B1009" s="4">
        <v>221680</v>
      </c>
      <c r="C1009" s="4" t="s">
        <v>2525</v>
      </c>
      <c r="D1009" s="6">
        <v>533543</v>
      </c>
      <c r="E1009" s="4" t="s">
        <v>2526</v>
      </c>
      <c r="F1009" s="4" t="s">
        <v>2527</v>
      </c>
      <c r="G1009" s="4" t="s">
        <v>18561</v>
      </c>
    </row>
    <row r="1010" spans="1:7" x14ac:dyDescent="0.45">
      <c r="A1010" s="4">
        <v>1007</v>
      </c>
      <c r="B1010" s="4">
        <v>243357</v>
      </c>
      <c r="C1010" s="4" t="s">
        <v>23724</v>
      </c>
      <c r="D1010" s="6"/>
      <c r="E1010" s="4"/>
      <c r="F1010" s="4" t="s">
        <v>23725</v>
      </c>
      <c r="G1010" s="4" t="s">
        <v>20572</v>
      </c>
    </row>
    <row r="1011" spans="1:7" x14ac:dyDescent="0.45">
      <c r="A1011" s="4">
        <v>1008</v>
      </c>
      <c r="B1011" s="4">
        <v>190061</v>
      </c>
      <c r="C1011" s="4" t="s">
        <v>2528</v>
      </c>
      <c r="D1011" s="6">
        <v>590061</v>
      </c>
      <c r="E1011" s="4" t="s">
        <v>2529</v>
      </c>
      <c r="F1011" s="4" t="s">
        <v>2530</v>
      </c>
      <c r="G1011" s="4" t="s">
        <v>18562</v>
      </c>
    </row>
    <row r="1012" spans="1:7" x14ac:dyDescent="0.45">
      <c r="A1012" s="4">
        <v>1009</v>
      </c>
      <c r="B1012" s="4">
        <v>212773</v>
      </c>
      <c r="C1012" s="4" t="s">
        <v>2531</v>
      </c>
      <c r="D1012" s="6">
        <v>533276</v>
      </c>
      <c r="E1012" s="4" t="s">
        <v>2532</v>
      </c>
      <c r="F1012" s="4" t="s">
        <v>2532</v>
      </c>
      <c r="G1012" s="4" t="s">
        <v>18563</v>
      </c>
    </row>
    <row r="1013" spans="1:7" x14ac:dyDescent="0.45">
      <c r="A1013" s="4">
        <v>1010</v>
      </c>
      <c r="B1013" s="4">
        <v>218537</v>
      </c>
      <c r="C1013" s="4" t="s">
        <v>2533</v>
      </c>
      <c r="D1013" s="6">
        <v>52</v>
      </c>
      <c r="E1013" s="4"/>
      <c r="F1013" s="4"/>
      <c r="G1013" s="4" t="s">
        <v>17778</v>
      </c>
    </row>
    <row r="1014" spans="1:7" x14ac:dyDescent="0.45">
      <c r="A1014" s="4">
        <v>1011</v>
      </c>
      <c r="B1014" s="4">
        <v>218540</v>
      </c>
      <c r="C1014" s="4" t="s">
        <v>2534</v>
      </c>
      <c r="D1014" s="6">
        <v>55</v>
      </c>
      <c r="E1014" s="4"/>
      <c r="F1014" s="4"/>
      <c r="G1014" s="4" t="s">
        <v>17778</v>
      </c>
    </row>
    <row r="1015" spans="1:7" x14ac:dyDescent="0.45">
      <c r="A1015" s="4">
        <v>1012</v>
      </c>
      <c r="B1015" s="4">
        <v>218543</v>
      </c>
      <c r="C1015" s="4" t="s">
        <v>2535</v>
      </c>
      <c r="D1015" s="6">
        <v>58</v>
      </c>
      <c r="E1015" s="4"/>
      <c r="F1015" s="4"/>
      <c r="G1015" s="4" t="s">
        <v>17778</v>
      </c>
    </row>
    <row r="1016" spans="1:7" x14ac:dyDescent="0.45">
      <c r="A1016" s="4">
        <v>1013</v>
      </c>
      <c r="B1016" s="4">
        <v>218538</v>
      </c>
      <c r="C1016" s="4" t="s">
        <v>2536</v>
      </c>
      <c r="D1016" s="6">
        <v>53</v>
      </c>
      <c r="E1016" s="4"/>
      <c r="F1016" s="4"/>
      <c r="G1016" s="4" t="s">
        <v>17778</v>
      </c>
    </row>
    <row r="1017" spans="1:7" x14ac:dyDescent="0.45">
      <c r="A1017" s="4">
        <v>1014</v>
      </c>
      <c r="B1017" s="4">
        <v>218541</v>
      </c>
      <c r="C1017" s="4" t="s">
        <v>2537</v>
      </c>
      <c r="D1017" s="6">
        <v>56</v>
      </c>
      <c r="E1017" s="4"/>
      <c r="F1017" s="4"/>
      <c r="G1017" s="4" t="s">
        <v>17778</v>
      </c>
    </row>
    <row r="1018" spans="1:7" x14ac:dyDescent="0.45">
      <c r="A1018" s="4">
        <v>1015</v>
      </c>
      <c r="B1018" s="4">
        <v>218544</v>
      </c>
      <c r="C1018" s="4" t="s">
        <v>2538</v>
      </c>
      <c r="D1018" s="6">
        <v>59</v>
      </c>
      <c r="E1018" s="4"/>
      <c r="F1018" s="4"/>
      <c r="G1018" s="4" t="s">
        <v>17778</v>
      </c>
    </row>
    <row r="1019" spans="1:7" x14ac:dyDescent="0.45">
      <c r="A1019" s="4">
        <v>1016</v>
      </c>
      <c r="B1019" s="4">
        <v>218536</v>
      </c>
      <c r="C1019" s="4" t="s">
        <v>2539</v>
      </c>
      <c r="D1019" s="6">
        <v>51</v>
      </c>
      <c r="E1019" s="4"/>
      <c r="F1019" s="4"/>
      <c r="G1019" s="4" t="s">
        <v>17778</v>
      </c>
    </row>
    <row r="1020" spans="1:7" x14ac:dyDescent="0.45">
      <c r="A1020" s="4">
        <v>1017</v>
      </c>
      <c r="B1020" s="4">
        <v>218539</v>
      </c>
      <c r="C1020" s="4" t="s">
        <v>2540</v>
      </c>
      <c r="D1020" s="6">
        <v>54</v>
      </c>
      <c r="E1020" s="4"/>
      <c r="F1020" s="4"/>
      <c r="G1020" s="4" t="s">
        <v>17778</v>
      </c>
    </row>
    <row r="1021" spans="1:7" x14ac:dyDescent="0.45">
      <c r="A1021" s="4">
        <v>1018</v>
      </c>
      <c r="B1021" s="4">
        <v>218542</v>
      </c>
      <c r="C1021" s="4" t="s">
        <v>2541</v>
      </c>
      <c r="D1021" s="6">
        <v>57</v>
      </c>
      <c r="E1021" s="4"/>
      <c r="F1021" s="4"/>
      <c r="G1021" s="4" t="s">
        <v>17778</v>
      </c>
    </row>
    <row r="1022" spans="1:7" x14ac:dyDescent="0.45">
      <c r="A1022" s="4">
        <v>1019</v>
      </c>
      <c r="B1022" s="4">
        <v>218485</v>
      </c>
      <c r="C1022" s="4" t="s">
        <v>2542</v>
      </c>
      <c r="D1022" s="6">
        <v>12</v>
      </c>
      <c r="E1022" s="4"/>
      <c r="F1022" s="4"/>
      <c r="G1022" s="4" t="s">
        <v>17778</v>
      </c>
    </row>
    <row r="1023" spans="1:7" x14ac:dyDescent="0.45">
      <c r="A1023" s="4">
        <v>1020</v>
      </c>
      <c r="B1023" s="4">
        <v>245732</v>
      </c>
      <c r="C1023" s="4" t="s">
        <v>2543</v>
      </c>
      <c r="D1023" s="6">
        <v>28</v>
      </c>
      <c r="E1023" s="4" t="s">
        <v>2544</v>
      </c>
      <c r="F1023" s="4"/>
      <c r="G1023" s="4" t="s">
        <v>17778</v>
      </c>
    </row>
    <row r="1024" spans="1:7" x14ac:dyDescent="0.45">
      <c r="A1024" s="4">
        <v>1021</v>
      </c>
      <c r="B1024" s="4">
        <v>207901</v>
      </c>
      <c r="C1024" s="4" t="s">
        <v>2545</v>
      </c>
      <c r="D1024" s="6"/>
      <c r="E1024" s="4"/>
      <c r="F1024" s="4"/>
      <c r="G1024" s="4" t="s">
        <v>17778</v>
      </c>
    </row>
    <row r="1025" spans="1:7" x14ac:dyDescent="0.45">
      <c r="A1025" s="4">
        <v>1022</v>
      </c>
      <c r="B1025" s="4">
        <v>132123</v>
      </c>
      <c r="C1025" s="4" t="s">
        <v>2546</v>
      </c>
      <c r="D1025" s="6">
        <v>532123</v>
      </c>
      <c r="E1025" s="4" t="s">
        <v>2547</v>
      </c>
      <c r="F1025" s="4" t="s">
        <v>2548</v>
      </c>
      <c r="G1025" s="4" t="s">
        <v>18564</v>
      </c>
    </row>
    <row r="1026" spans="1:7" x14ac:dyDescent="0.45">
      <c r="A1026" s="4">
        <v>1023</v>
      </c>
      <c r="B1026" s="4">
        <v>107070</v>
      </c>
      <c r="C1026" s="4" t="s">
        <v>2549</v>
      </c>
      <c r="D1026" s="6">
        <v>507070</v>
      </c>
      <c r="E1026" s="4" t="s">
        <v>2550</v>
      </c>
      <c r="F1026" s="4" t="s">
        <v>2551</v>
      </c>
      <c r="G1026" s="4" t="s">
        <v>18565</v>
      </c>
    </row>
    <row r="1027" spans="1:7" x14ac:dyDescent="0.45">
      <c r="A1027" s="4">
        <v>1024</v>
      </c>
      <c r="B1027" s="4">
        <v>114045</v>
      </c>
      <c r="C1027" s="4" t="s">
        <v>2552</v>
      </c>
      <c r="D1027" s="6">
        <v>514045</v>
      </c>
      <c r="E1027" s="4" t="s">
        <v>2553</v>
      </c>
      <c r="F1027" s="4" t="s">
        <v>2554</v>
      </c>
      <c r="G1027" s="4" t="s">
        <v>18566</v>
      </c>
    </row>
    <row r="1028" spans="1:7" x14ac:dyDescent="0.45">
      <c r="A1028" s="4">
        <v>1025</v>
      </c>
      <c r="B1028" s="4">
        <v>222691</v>
      </c>
      <c r="C1028" s="4" t="s">
        <v>2555</v>
      </c>
      <c r="D1028" s="6"/>
      <c r="E1028" s="4"/>
      <c r="F1028" s="4"/>
      <c r="G1028" s="4" t="s">
        <v>17778</v>
      </c>
    </row>
    <row r="1029" spans="1:7" x14ac:dyDescent="0.45">
      <c r="A1029" s="4">
        <v>1026</v>
      </c>
      <c r="B1029" s="4">
        <v>224853</v>
      </c>
      <c r="C1029" s="4" t="s">
        <v>2556</v>
      </c>
      <c r="D1029" s="6"/>
      <c r="E1029" s="4"/>
      <c r="F1029" s="4"/>
      <c r="G1029" s="4" t="s">
        <v>17778</v>
      </c>
    </row>
    <row r="1030" spans="1:7" x14ac:dyDescent="0.45">
      <c r="A1030" s="4">
        <v>1027</v>
      </c>
      <c r="B1030" s="4">
        <v>212775</v>
      </c>
      <c r="C1030" s="4" t="s">
        <v>2557</v>
      </c>
      <c r="D1030" s="6">
        <v>538789</v>
      </c>
      <c r="E1030" s="4" t="s">
        <v>2558</v>
      </c>
      <c r="F1030" s="4" t="s">
        <v>23555</v>
      </c>
      <c r="G1030" s="4" t="s">
        <v>23629</v>
      </c>
    </row>
    <row r="1031" spans="1:7" x14ac:dyDescent="0.45">
      <c r="A1031" s="4">
        <v>1028</v>
      </c>
      <c r="B1031" s="4">
        <v>282192</v>
      </c>
      <c r="C1031" s="4" t="s">
        <v>2559</v>
      </c>
      <c r="D1031" s="6">
        <v>540006</v>
      </c>
      <c r="E1031" s="4" t="s">
        <v>2560</v>
      </c>
      <c r="F1031" s="4" t="s">
        <v>2560</v>
      </c>
      <c r="G1031" s="4" t="s">
        <v>18567</v>
      </c>
    </row>
    <row r="1032" spans="1:7" x14ac:dyDescent="0.45">
      <c r="A1032" s="4">
        <v>1029</v>
      </c>
      <c r="B1032" s="4">
        <v>243362</v>
      </c>
      <c r="C1032" s="4" t="s">
        <v>2561</v>
      </c>
      <c r="D1032" s="6"/>
      <c r="E1032" s="4"/>
      <c r="F1032" s="4"/>
      <c r="G1032" s="4" t="s">
        <v>17778</v>
      </c>
    </row>
    <row r="1033" spans="1:7" x14ac:dyDescent="0.45">
      <c r="A1033" s="4">
        <v>1030</v>
      </c>
      <c r="B1033" s="4">
        <v>243366</v>
      </c>
      <c r="C1033" s="4" t="s">
        <v>2562</v>
      </c>
      <c r="D1033" s="6"/>
      <c r="E1033" s="4"/>
      <c r="F1033" s="4"/>
      <c r="G1033" s="4" t="s">
        <v>17778</v>
      </c>
    </row>
    <row r="1034" spans="1:7" x14ac:dyDescent="0.45">
      <c r="A1034" s="4">
        <v>1031</v>
      </c>
      <c r="B1034" s="4">
        <v>200004</v>
      </c>
      <c r="C1034" s="4" t="s">
        <v>2563</v>
      </c>
      <c r="D1034" s="6">
        <v>532931</v>
      </c>
      <c r="E1034" s="4" t="s">
        <v>2564</v>
      </c>
      <c r="F1034" s="4" t="s">
        <v>2564</v>
      </c>
      <c r="G1034" s="4" t="s">
        <v>18568</v>
      </c>
    </row>
    <row r="1035" spans="1:7" x14ac:dyDescent="0.45">
      <c r="A1035" s="4">
        <v>1032</v>
      </c>
      <c r="B1035" s="4">
        <v>111383</v>
      </c>
      <c r="C1035" s="4" t="s">
        <v>2565</v>
      </c>
      <c r="D1035" s="6">
        <v>511383</v>
      </c>
      <c r="E1035" s="4" t="s">
        <v>2566</v>
      </c>
      <c r="F1035" s="4" t="s">
        <v>2567</v>
      </c>
      <c r="G1035" s="4" t="s">
        <v>18569</v>
      </c>
    </row>
    <row r="1036" spans="1:7" x14ac:dyDescent="0.45">
      <c r="A1036" s="4">
        <v>1033</v>
      </c>
      <c r="B1036" s="4">
        <v>205438</v>
      </c>
      <c r="C1036" s="4" t="s">
        <v>2568</v>
      </c>
      <c r="D1036" s="6">
        <v>500076</v>
      </c>
      <c r="E1036" s="4"/>
      <c r="F1036" s="4" t="s">
        <v>2569</v>
      </c>
      <c r="G1036" s="4" t="s">
        <v>18570</v>
      </c>
    </row>
    <row r="1037" spans="1:7" x14ac:dyDescent="0.45">
      <c r="A1037" s="4">
        <v>1034</v>
      </c>
      <c r="B1037" s="4">
        <v>117421</v>
      </c>
      <c r="C1037" s="4" t="s">
        <v>93</v>
      </c>
      <c r="D1037" s="6">
        <v>517421</v>
      </c>
      <c r="E1037" s="4" t="s">
        <v>2570</v>
      </c>
      <c r="F1037" s="4" t="s">
        <v>2571</v>
      </c>
      <c r="G1037" s="4" t="s">
        <v>18571</v>
      </c>
    </row>
    <row r="1038" spans="1:7" x14ac:dyDescent="0.45">
      <c r="A1038" s="4">
        <v>1035</v>
      </c>
      <c r="B1038" s="4">
        <v>104643</v>
      </c>
      <c r="C1038" s="4" t="s">
        <v>2572</v>
      </c>
      <c r="D1038" s="6">
        <v>504643</v>
      </c>
      <c r="E1038" s="4" t="s">
        <v>2573</v>
      </c>
      <c r="F1038" s="4" t="s">
        <v>2574</v>
      </c>
      <c r="G1038" s="4" t="s">
        <v>18572</v>
      </c>
    </row>
    <row r="1039" spans="1:7" x14ac:dyDescent="0.45">
      <c r="A1039" s="4">
        <v>1036</v>
      </c>
      <c r="B1039" s="4">
        <v>212782</v>
      </c>
      <c r="C1039" s="4" t="s">
        <v>2575</v>
      </c>
      <c r="D1039" s="6">
        <v>533304</v>
      </c>
      <c r="E1039" s="4" t="s">
        <v>2576</v>
      </c>
      <c r="F1039" s="4" t="s">
        <v>2576</v>
      </c>
      <c r="G1039" s="4" t="s">
        <v>18573</v>
      </c>
    </row>
    <row r="1040" spans="1:7" x14ac:dyDescent="0.45">
      <c r="A1040" s="4">
        <v>1037</v>
      </c>
      <c r="B1040" s="4">
        <v>132813</v>
      </c>
      <c r="C1040" s="4" t="s">
        <v>2577</v>
      </c>
      <c r="D1040" s="6">
        <v>532813</v>
      </c>
      <c r="E1040" s="4" t="s">
        <v>2578</v>
      </c>
      <c r="F1040" s="4" t="s">
        <v>2579</v>
      </c>
      <c r="G1040" s="4" t="s">
        <v>18574</v>
      </c>
    </row>
    <row r="1041" spans="1:7" x14ac:dyDescent="0.45">
      <c r="A1041" s="4">
        <v>1038</v>
      </c>
      <c r="B1041" s="4">
        <v>132321</v>
      </c>
      <c r="C1041" s="4" t="s">
        <v>2580</v>
      </c>
      <c r="D1041" s="6">
        <v>532321</v>
      </c>
      <c r="E1041" s="4" t="s">
        <v>2581</v>
      </c>
      <c r="F1041" s="4" t="s">
        <v>2582</v>
      </c>
      <c r="G1041" s="4" t="s">
        <v>18575</v>
      </c>
    </row>
    <row r="1042" spans="1:7" x14ac:dyDescent="0.45">
      <c r="A1042" s="4">
        <v>1039</v>
      </c>
      <c r="B1042" s="4">
        <v>211632</v>
      </c>
      <c r="C1042" s="4" t="s">
        <v>2583</v>
      </c>
      <c r="D1042" s="6"/>
      <c r="E1042" s="4"/>
      <c r="F1042" s="4"/>
      <c r="G1042" s="4" t="s">
        <v>17778</v>
      </c>
    </row>
    <row r="1043" spans="1:7" x14ac:dyDescent="0.45">
      <c r="A1043" s="4">
        <v>1040</v>
      </c>
      <c r="B1043" s="4">
        <v>132792</v>
      </c>
      <c r="C1043" s="4" t="s">
        <v>2584</v>
      </c>
      <c r="D1043" s="6">
        <v>532792</v>
      </c>
      <c r="E1043" s="4" t="s">
        <v>2585</v>
      </c>
      <c r="F1043" s="4" t="s">
        <v>2586</v>
      </c>
      <c r="G1043" s="4" t="s">
        <v>18576</v>
      </c>
    </row>
    <row r="1044" spans="1:7" x14ac:dyDescent="0.45">
      <c r="A1044" s="4">
        <v>1041</v>
      </c>
      <c r="B1044" s="4">
        <v>117236</v>
      </c>
      <c r="C1044" s="4" t="s">
        <v>2587</v>
      </c>
      <c r="D1044" s="6">
        <v>517236</v>
      </c>
      <c r="E1044" s="4" t="s">
        <v>2588</v>
      </c>
      <c r="F1044" s="4" t="s">
        <v>2589</v>
      </c>
      <c r="G1044" s="4" t="s">
        <v>18577</v>
      </c>
    </row>
    <row r="1045" spans="1:7" x14ac:dyDescent="0.45">
      <c r="A1045" s="4">
        <v>1042</v>
      </c>
      <c r="B1045" s="4">
        <v>254381</v>
      </c>
      <c r="C1045" s="4" t="s">
        <v>2590</v>
      </c>
      <c r="D1045" s="6"/>
      <c r="E1045" s="4"/>
      <c r="F1045" s="4"/>
      <c r="G1045" s="4" t="s">
        <v>17778</v>
      </c>
    </row>
    <row r="1046" spans="1:7" x14ac:dyDescent="0.45">
      <c r="A1046" s="4">
        <v>1043</v>
      </c>
      <c r="B1046" s="4">
        <v>275025</v>
      </c>
      <c r="C1046" s="4" t="s">
        <v>2591</v>
      </c>
      <c r="D1046" s="6"/>
      <c r="E1046" s="4"/>
      <c r="F1046" s="4"/>
      <c r="G1046" s="4" t="s">
        <v>17778</v>
      </c>
    </row>
    <row r="1047" spans="1:7" x14ac:dyDescent="0.45">
      <c r="A1047" s="4">
        <v>1044</v>
      </c>
      <c r="B1047" s="4">
        <v>243369</v>
      </c>
      <c r="C1047" s="4" t="s">
        <v>2592</v>
      </c>
      <c r="D1047" s="6"/>
      <c r="E1047" s="4"/>
      <c r="F1047" s="4"/>
      <c r="G1047" s="4" t="s">
        <v>17778</v>
      </c>
    </row>
    <row r="1048" spans="1:7" x14ac:dyDescent="0.45">
      <c r="A1048" s="4">
        <v>1045</v>
      </c>
      <c r="B1048" s="4">
        <v>243370</v>
      </c>
      <c r="C1048" s="4" t="s">
        <v>2593</v>
      </c>
      <c r="D1048" s="6"/>
      <c r="E1048" s="4"/>
      <c r="F1048" s="4"/>
      <c r="G1048" s="4" t="s">
        <v>17778</v>
      </c>
    </row>
    <row r="1049" spans="1:7" x14ac:dyDescent="0.45">
      <c r="A1049" s="4">
        <v>1046</v>
      </c>
      <c r="B1049" s="4">
        <v>243371</v>
      </c>
      <c r="C1049" s="4" t="s">
        <v>2594</v>
      </c>
      <c r="D1049" s="6"/>
      <c r="E1049" s="4"/>
      <c r="F1049" s="4"/>
      <c r="G1049" s="4" t="s">
        <v>17778</v>
      </c>
    </row>
    <row r="1050" spans="1:7" x14ac:dyDescent="0.45">
      <c r="A1050" s="4">
        <v>1047</v>
      </c>
      <c r="B1050" s="4">
        <v>132386</v>
      </c>
      <c r="C1050" s="4" t="s">
        <v>2595</v>
      </c>
      <c r="D1050" s="6">
        <v>532386</v>
      </c>
      <c r="E1050" s="4" t="s">
        <v>2596</v>
      </c>
      <c r="F1050" s="4" t="s">
        <v>2597</v>
      </c>
      <c r="G1050" s="4" t="s">
        <v>18578</v>
      </c>
    </row>
    <row r="1051" spans="1:7" x14ac:dyDescent="0.45">
      <c r="A1051" s="4">
        <v>1048</v>
      </c>
      <c r="B1051" s="4">
        <v>217640</v>
      </c>
      <c r="C1051" s="4" t="s">
        <v>2598</v>
      </c>
      <c r="D1051" s="6"/>
      <c r="E1051" s="4"/>
      <c r="F1051" s="4"/>
      <c r="G1051" s="4" t="s">
        <v>17778</v>
      </c>
    </row>
    <row r="1052" spans="1:7" x14ac:dyDescent="0.45">
      <c r="A1052" s="4">
        <v>1049</v>
      </c>
      <c r="B1052" s="4">
        <v>126652</v>
      </c>
      <c r="C1052" s="4" t="s">
        <v>2599</v>
      </c>
      <c r="D1052" s="6">
        <v>526652</v>
      </c>
      <c r="E1052" s="4" t="s">
        <v>2600</v>
      </c>
      <c r="F1052" s="4" t="s">
        <v>2601</v>
      </c>
      <c r="G1052" s="4" t="s">
        <v>18579</v>
      </c>
    </row>
    <row r="1053" spans="1:7" x14ac:dyDescent="0.45">
      <c r="A1053" s="4">
        <v>1050</v>
      </c>
      <c r="B1053" s="4">
        <v>243373</v>
      </c>
      <c r="C1053" s="4" t="s">
        <v>2602</v>
      </c>
      <c r="D1053" s="6"/>
      <c r="E1053" s="4"/>
      <c r="F1053" s="4"/>
      <c r="G1053" s="4" t="s">
        <v>17778</v>
      </c>
    </row>
    <row r="1054" spans="1:7" x14ac:dyDescent="0.45">
      <c r="A1054" s="4">
        <v>1051</v>
      </c>
      <c r="B1054" s="4">
        <v>132801</v>
      </c>
      <c r="C1054" s="4" t="s">
        <v>2603</v>
      </c>
      <c r="D1054" s="6">
        <v>532801</v>
      </c>
      <c r="E1054" s="4" t="s">
        <v>2604</v>
      </c>
      <c r="F1054" s="4" t="s">
        <v>2605</v>
      </c>
      <c r="G1054" s="4" t="s">
        <v>18580</v>
      </c>
    </row>
    <row r="1055" spans="1:7" x14ac:dyDescent="0.45">
      <c r="A1055" s="4">
        <v>1052</v>
      </c>
      <c r="B1055" s="4">
        <v>243375</v>
      </c>
      <c r="C1055" s="4" t="s">
        <v>2606</v>
      </c>
      <c r="D1055" s="6"/>
      <c r="E1055" s="4"/>
      <c r="F1055" s="4"/>
      <c r="G1055" s="4" t="s">
        <v>17778</v>
      </c>
    </row>
    <row r="1056" spans="1:7" x14ac:dyDescent="0.45">
      <c r="A1056" s="4">
        <v>1053</v>
      </c>
      <c r="B1056" s="4">
        <v>124440</v>
      </c>
      <c r="C1056" s="4" t="s">
        <v>2607</v>
      </c>
      <c r="D1056" s="6">
        <v>524440</v>
      </c>
      <c r="E1056" s="4" t="s">
        <v>2608</v>
      </c>
      <c r="F1056" s="4" t="s">
        <v>2609</v>
      </c>
      <c r="G1056" s="4" t="s">
        <v>18581</v>
      </c>
    </row>
    <row r="1057" spans="1:7" x14ac:dyDescent="0.45">
      <c r="A1057" s="4">
        <v>1054</v>
      </c>
      <c r="B1057" s="4">
        <v>132834</v>
      </c>
      <c r="C1057" s="4" t="s">
        <v>2610</v>
      </c>
      <c r="D1057" s="6">
        <v>532834</v>
      </c>
      <c r="E1057" s="4" t="s">
        <v>2611</v>
      </c>
      <c r="F1057" s="4" t="s">
        <v>2612</v>
      </c>
      <c r="G1057" s="4" t="s">
        <v>18582</v>
      </c>
    </row>
    <row r="1058" spans="1:7" x14ac:dyDescent="0.45">
      <c r="A1058" s="4">
        <v>1055</v>
      </c>
      <c r="B1058" s="4">
        <v>100078</v>
      </c>
      <c r="C1058" s="4" t="s">
        <v>2613</v>
      </c>
      <c r="D1058" s="6">
        <v>500078</v>
      </c>
      <c r="E1058" s="4" t="s">
        <v>2614</v>
      </c>
      <c r="F1058" s="4" t="s">
        <v>2615</v>
      </c>
      <c r="G1058" s="4" t="s">
        <v>18583</v>
      </c>
    </row>
    <row r="1059" spans="1:7" x14ac:dyDescent="0.45">
      <c r="A1059" s="4">
        <v>1056</v>
      </c>
      <c r="B1059" s="4">
        <v>200125</v>
      </c>
      <c r="C1059" s="4" t="s">
        <v>2616</v>
      </c>
      <c r="D1059" s="6">
        <v>538858</v>
      </c>
      <c r="E1059" s="4" t="s">
        <v>2617</v>
      </c>
      <c r="F1059" s="4" t="s">
        <v>2617</v>
      </c>
      <c r="G1059" s="4" t="s">
        <v>18584</v>
      </c>
    </row>
    <row r="1060" spans="1:7" x14ac:dyDescent="0.45">
      <c r="A1060" s="4">
        <v>1057</v>
      </c>
      <c r="B1060" s="4">
        <v>278625</v>
      </c>
      <c r="C1060" s="4" t="s">
        <v>2618</v>
      </c>
      <c r="D1060" s="6">
        <v>540071</v>
      </c>
      <c r="E1060" s="4" t="s">
        <v>2619</v>
      </c>
      <c r="F1060" s="4" t="s">
        <v>2619</v>
      </c>
      <c r="G1060" s="4" t="s">
        <v>18585</v>
      </c>
    </row>
    <row r="1061" spans="1:7" x14ac:dyDescent="0.45">
      <c r="A1061" s="4">
        <v>1058</v>
      </c>
      <c r="B1061" s="4">
        <v>111196</v>
      </c>
      <c r="C1061" s="4" t="s">
        <v>2620</v>
      </c>
      <c r="D1061" s="6">
        <v>511196</v>
      </c>
      <c r="E1061" s="4" t="s">
        <v>2621</v>
      </c>
      <c r="F1061" s="4" t="s">
        <v>2622</v>
      </c>
      <c r="G1061" s="4" t="s">
        <v>18586</v>
      </c>
    </row>
    <row r="1062" spans="1:7" x14ac:dyDescent="0.45">
      <c r="A1062" s="4">
        <v>1059</v>
      </c>
      <c r="B1062" s="4">
        <v>115137</v>
      </c>
      <c r="C1062" s="4" t="s">
        <v>2623</v>
      </c>
      <c r="D1062" s="6">
        <v>515137</v>
      </c>
      <c r="E1062" s="4" t="s">
        <v>2624</v>
      </c>
      <c r="F1062" s="4" t="s">
        <v>2625</v>
      </c>
      <c r="G1062" s="4" t="s">
        <v>18587</v>
      </c>
    </row>
    <row r="1063" spans="1:7" x14ac:dyDescent="0.45">
      <c r="A1063" s="4">
        <v>1060</v>
      </c>
      <c r="B1063" s="4">
        <v>132483</v>
      </c>
      <c r="C1063" s="4" t="s">
        <v>2626</v>
      </c>
      <c r="D1063" s="6">
        <v>532483</v>
      </c>
      <c r="E1063" s="4" t="s">
        <v>2627</v>
      </c>
      <c r="F1063" s="4" t="s">
        <v>2628</v>
      </c>
      <c r="G1063" s="4" t="s">
        <v>18588</v>
      </c>
    </row>
    <row r="1064" spans="1:7" x14ac:dyDescent="0.45">
      <c r="A1064" s="4">
        <v>1061</v>
      </c>
      <c r="B1064" s="4">
        <v>234574</v>
      </c>
      <c r="C1064" s="4" t="s">
        <v>2629</v>
      </c>
      <c r="D1064" s="6">
        <v>534631</v>
      </c>
      <c r="E1064" s="4" t="s">
        <v>2630</v>
      </c>
      <c r="F1064" s="4" t="s">
        <v>2630</v>
      </c>
      <c r="G1064" s="4" t="s">
        <v>18589</v>
      </c>
    </row>
    <row r="1065" spans="1:7" x14ac:dyDescent="0.45">
      <c r="A1065" s="4">
        <v>1062</v>
      </c>
      <c r="B1065" s="4">
        <v>278412</v>
      </c>
      <c r="C1065" s="4" t="s">
        <v>2631</v>
      </c>
      <c r="D1065" s="6">
        <v>539304</v>
      </c>
      <c r="E1065" s="4" t="s">
        <v>2632</v>
      </c>
      <c r="F1065" s="4" t="s">
        <v>2632</v>
      </c>
      <c r="G1065" s="4" t="s">
        <v>18590</v>
      </c>
    </row>
    <row r="1066" spans="1:7" x14ac:dyDescent="0.45">
      <c r="A1066" s="4">
        <v>1063</v>
      </c>
      <c r="B1066" s="4">
        <v>219452</v>
      </c>
      <c r="C1066" s="4" t="s">
        <v>2633</v>
      </c>
      <c r="D1066" s="6">
        <v>533267</v>
      </c>
      <c r="E1066" s="4" t="s">
        <v>2634</v>
      </c>
      <c r="F1066" s="4" t="s">
        <v>2634</v>
      </c>
      <c r="G1066" s="4" t="s">
        <v>18591</v>
      </c>
    </row>
    <row r="1067" spans="1:7" x14ac:dyDescent="0.45">
      <c r="A1067" s="4">
        <v>1064</v>
      </c>
      <c r="B1067" s="4">
        <v>131535</v>
      </c>
      <c r="C1067" s="4" t="s">
        <v>2635</v>
      </c>
      <c r="D1067" s="6">
        <v>531535</v>
      </c>
      <c r="E1067" s="4" t="s">
        <v>2636</v>
      </c>
      <c r="F1067" s="4" t="s">
        <v>2637</v>
      </c>
      <c r="G1067" s="4" t="s">
        <v>18592</v>
      </c>
    </row>
    <row r="1068" spans="1:7" x14ac:dyDescent="0.45">
      <c r="A1068" s="4">
        <v>1065</v>
      </c>
      <c r="B1068" s="4">
        <v>285668</v>
      </c>
      <c r="C1068" s="4" t="s">
        <v>2638</v>
      </c>
      <c r="D1068" s="6"/>
      <c r="E1068" s="4"/>
      <c r="F1068" s="4"/>
      <c r="G1068" s="4" t="s">
        <v>17778</v>
      </c>
    </row>
    <row r="1069" spans="1:7" x14ac:dyDescent="0.45">
      <c r="A1069" s="4">
        <v>1066</v>
      </c>
      <c r="B1069" s="4">
        <v>243416</v>
      </c>
      <c r="C1069" s="4" t="s">
        <v>2639</v>
      </c>
      <c r="D1069" s="6">
        <v>539198</v>
      </c>
      <c r="E1069" s="4" t="s">
        <v>2640</v>
      </c>
      <c r="F1069" s="4" t="s">
        <v>2640</v>
      </c>
      <c r="G1069" s="4" t="s">
        <v>18593</v>
      </c>
    </row>
    <row r="1070" spans="1:7" x14ac:dyDescent="0.45">
      <c r="A1070" s="4">
        <v>1067</v>
      </c>
      <c r="B1070" s="4">
        <v>243419</v>
      </c>
      <c r="C1070" s="4" t="s">
        <v>2641</v>
      </c>
      <c r="D1070" s="6"/>
      <c r="E1070" s="4"/>
      <c r="F1070" s="4"/>
      <c r="G1070" s="4" t="s">
        <v>17778</v>
      </c>
    </row>
    <row r="1071" spans="1:7" x14ac:dyDescent="0.45">
      <c r="A1071" s="4">
        <v>1068</v>
      </c>
      <c r="B1071" s="4">
        <v>200040</v>
      </c>
      <c r="C1071" s="4" t="s">
        <v>2642</v>
      </c>
      <c r="D1071" s="6">
        <v>532938</v>
      </c>
      <c r="E1071" s="4" t="s">
        <v>2643</v>
      </c>
      <c r="F1071" s="4" t="s">
        <v>2643</v>
      </c>
      <c r="G1071" s="4" t="s">
        <v>18594</v>
      </c>
    </row>
    <row r="1072" spans="1:7" x14ac:dyDescent="0.45">
      <c r="A1072" s="4">
        <v>1069</v>
      </c>
      <c r="B1072" s="4">
        <v>130879</v>
      </c>
      <c r="C1072" s="4" t="s">
        <v>2644</v>
      </c>
      <c r="D1072" s="6">
        <v>530879</v>
      </c>
      <c r="E1072" s="4" t="s">
        <v>2645</v>
      </c>
      <c r="F1072" s="4" t="s">
        <v>2645</v>
      </c>
      <c r="G1072" s="4" t="s">
        <v>18595</v>
      </c>
    </row>
    <row r="1073" spans="1:7" x14ac:dyDescent="0.45">
      <c r="A1073" s="4">
        <v>1070</v>
      </c>
      <c r="B1073" s="4">
        <v>243421</v>
      </c>
      <c r="C1073" s="4" t="s">
        <v>2646</v>
      </c>
      <c r="D1073" s="6">
        <v>538476</v>
      </c>
      <c r="E1073" s="4" t="s">
        <v>2647</v>
      </c>
      <c r="F1073" s="4" t="s">
        <v>2647</v>
      </c>
      <c r="G1073" s="4" t="s">
        <v>18596</v>
      </c>
    </row>
    <row r="1074" spans="1:7" x14ac:dyDescent="0.45">
      <c r="A1074" s="4">
        <v>1071</v>
      </c>
      <c r="B1074" s="4">
        <v>111505</v>
      </c>
      <c r="C1074" s="4" t="s">
        <v>2648</v>
      </c>
      <c r="D1074" s="6">
        <v>511505</v>
      </c>
      <c r="E1074" s="4" t="s">
        <v>2649</v>
      </c>
      <c r="F1074" s="4" t="s">
        <v>2650</v>
      </c>
      <c r="G1074" s="4" t="s">
        <v>18597</v>
      </c>
    </row>
    <row r="1075" spans="1:7" x14ac:dyDescent="0.45">
      <c r="A1075" s="4">
        <v>1072</v>
      </c>
      <c r="B1075" s="4">
        <v>124742</v>
      </c>
      <c r="C1075" s="4" t="s">
        <v>141</v>
      </c>
      <c r="D1075" s="6">
        <v>524742</v>
      </c>
      <c r="E1075" s="4" t="s">
        <v>2651</v>
      </c>
      <c r="F1075" s="4" t="s">
        <v>2652</v>
      </c>
      <c r="G1075" s="4" t="s">
        <v>18598</v>
      </c>
    </row>
    <row r="1076" spans="1:7" x14ac:dyDescent="0.45">
      <c r="A1076" s="4">
        <v>1073</v>
      </c>
      <c r="B1076" s="4">
        <v>111720</v>
      </c>
      <c r="C1076" s="4" t="s">
        <v>2653</v>
      </c>
      <c r="D1076" s="6">
        <v>511720</v>
      </c>
      <c r="E1076" s="4" t="s">
        <v>2654</v>
      </c>
      <c r="F1076" s="4" t="s">
        <v>2655</v>
      </c>
      <c r="G1076" s="4" t="s">
        <v>18599</v>
      </c>
    </row>
    <row r="1077" spans="1:7" x14ac:dyDescent="0.45">
      <c r="A1077" s="4">
        <v>1074</v>
      </c>
      <c r="B1077" s="4">
        <v>131595</v>
      </c>
      <c r="C1077" s="4" t="s">
        <v>2656</v>
      </c>
      <c r="D1077" s="6">
        <v>531595</v>
      </c>
      <c r="E1077" s="4" t="s">
        <v>2657</v>
      </c>
      <c r="F1077" s="4" t="s">
        <v>2657</v>
      </c>
      <c r="G1077" s="4" t="s">
        <v>18600</v>
      </c>
    </row>
    <row r="1078" spans="1:7" x14ac:dyDescent="0.45">
      <c r="A1078" s="4">
        <v>1075</v>
      </c>
      <c r="B1078" s="4">
        <v>112169</v>
      </c>
      <c r="C1078" s="4" t="s">
        <v>2658</v>
      </c>
      <c r="D1078" s="6">
        <v>512169</v>
      </c>
      <c r="E1078" s="4" t="s">
        <v>2659</v>
      </c>
      <c r="F1078" s="4" t="s">
        <v>2659</v>
      </c>
      <c r="G1078" s="4" t="s">
        <v>18601</v>
      </c>
    </row>
    <row r="1079" spans="1:7" x14ac:dyDescent="0.45">
      <c r="A1079" s="4">
        <v>1076</v>
      </c>
      <c r="B1079" s="4">
        <v>109486</v>
      </c>
      <c r="C1079" s="4" t="s">
        <v>2660</v>
      </c>
      <c r="D1079" s="6">
        <v>509486</v>
      </c>
      <c r="E1079" s="4" t="s">
        <v>2661</v>
      </c>
      <c r="F1079" s="4" t="s">
        <v>2661</v>
      </c>
      <c r="G1079" s="4" t="s">
        <v>18602</v>
      </c>
    </row>
    <row r="1080" spans="1:7" x14ac:dyDescent="0.45">
      <c r="A1080" s="4">
        <v>1077</v>
      </c>
      <c r="B1080" s="4">
        <v>107486</v>
      </c>
      <c r="C1080" s="4" t="s">
        <v>2662</v>
      </c>
      <c r="D1080" s="6">
        <v>507486</v>
      </c>
      <c r="E1080" s="4" t="s">
        <v>2663</v>
      </c>
      <c r="F1080" s="4" t="s">
        <v>2664</v>
      </c>
      <c r="G1080" s="4" t="s">
        <v>18603</v>
      </c>
    </row>
    <row r="1081" spans="1:7" x14ac:dyDescent="0.45">
      <c r="A1081" s="4">
        <v>1078</v>
      </c>
      <c r="B1081" s="4">
        <v>271850</v>
      </c>
      <c r="C1081" s="4" t="s">
        <v>2665</v>
      </c>
      <c r="D1081" s="6">
        <v>538817</v>
      </c>
      <c r="E1081" s="4" t="s">
        <v>2666</v>
      </c>
      <c r="F1081" s="4" t="s">
        <v>2666</v>
      </c>
      <c r="G1081" s="4" t="s">
        <v>18604</v>
      </c>
    </row>
    <row r="1082" spans="1:7" x14ac:dyDescent="0.45">
      <c r="A1082" s="4">
        <v>1079</v>
      </c>
      <c r="B1082" s="4">
        <v>235813</v>
      </c>
      <c r="C1082" s="4" t="s">
        <v>2667</v>
      </c>
      <c r="D1082" s="6">
        <v>536974</v>
      </c>
      <c r="E1082" s="4" t="s">
        <v>2668</v>
      </c>
      <c r="F1082" s="4" t="s">
        <v>2669</v>
      </c>
      <c r="G1082" s="4" t="s">
        <v>18605</v>
      </c>
    </row>
    <row r="1083" spans="1:7" x14ac:dyDescent="0.45">
      <c r="A1083" s="4">
        <v>1080</v>
      </c>
      <c r="B1083" s="4">
        <v>275156</v>
      </c>
      <c r="C1083" s="4" t="s">
        <v>2670</v>
      </c>
      <c r="D1083" s="6">
        <v>540652</v>
      </c>
      <c r="E1083" s="4" t="s">
        <v>2671</v>
      </c>
      <c r="F1083" s="4" t="s">
        <v>2671</v>
      </c>
      <c r="G1083" s="4" t="s">
        <v>18606</v>
      </c>
    </row>
    <row r="1084" spans="1:7" x14ac:dyDescent="0.45">
      <c r="A1084" s="4">
        <v>1081</v>
      </c>
      <c r="B1084" s="4">
        <v>243422</v>
      </c>
      <c r="C1084" s="4" t="s">
        <v>2672</v>
      </c>
      <c r="D1084" s="6"/>
      <c r="E1084" s="4"/>
      <c r="F1084" s="4"/>
      <c r="G1084" s="4" t="s">
        <v>17778</v>
      </c>
    </row>
    <row r="1085" spans="1:7" x14ac:dyDescent="0.45">
      <c r="A1085" s="4">
        <v>1082</v>
      </c>
      <c r="B1085" s="4">
        <v>219418</v>
      </c>
      <c r="C1085" s="4" t="s">
        <v>2673</v>
      </c>
      <c r="D1085" s="6"/>
      <c r="E1085" s="4"/>
      <c r="F1085" s="4"/>
      <c r="G1085" s="4" t="s">
        <v>17778</v>
      </c>
    </row>
    <row r="1086" spans="1:7" x14ac:dyDescent="0.45">
      <c r="A1086" s="4">
        <v>1083</v>
      </c>
      <c r="B1086" s="4">
        <v>243424</v>
      </c>
      <c r="C1086" s="4" t="s">
        <v>2674</v>
      </c>
      <c r="D1086" s="6"/>
      <c r="E1086" s="4"/>
      <c r="F1086" s="4"/>
      <c r="G1086" s="4" t="s">
        <v>17778</v>
      </c>
    </row>
    <row r="1087" spans="1:7" x14ac:dyDescent="0.45">
      <c r="A1087" s="4">
        <v>1084</v>
      </c>
      <c r="B1087" s="4">
        <v>243425</v>
      </c>
      <c r="C1087" s="4" t="s">
        <v>2675</v>
      </c>
      <c r="D1087" s="6"/>
      <c r="E1087" s="4"/>
      <c r="F1087" s="4"/>
      <c r="G1087" s="4" t="s">
        <v>17778</v>
      </c>
    </row>
    <row r="1088" spans="1:7" x14ac:dyDescent="0.45">
      <c r="A1088" s="4">
        <v>1085</v>
      </c>
      <c r="B1088" s="4">
        <v>113375</v>
      </c>
      <c r="C1088" s="4" t="s">
        <v>2676</v>
      </c>
      <c r="D1088" s="6">
        <v>513375</v>
      </c>
      <c r="E1088" s="4" t="s">
        <v>2677</v>
      </c>
      <c r="F1088" s="4" t="s">
        <v>2678</v>
      </c>
      <c r="G1088" s="4" t="s">
        <v>18607</v>
      </c>
    </row>
    <row r="1089" spans="1:7" x14ac:dyDescent="0.45">
      <c r="A1089" s="4">
        <v>1086</v>
      </c>
      <c r="B1089" s="4">
        <v>227347</v>
      </c>
      <c r="C1089" s="4" t="s">
        <v>100</v>
      </c>
      <c r="D1089" s="6">
        <v>534804</v>
      </c>
      <c r="E1089" s="4" t="s">
        <v>2679</v>
      </c>
      <c r="F1089" s="4" t="s">
        <v>2679</v>
      </c>
      <c r="G1089" s="4" t="s">
        <v>18608</v>
      </c>
    </row>
    <row r="1090" spans="1:7" x14ac:dyDescent="0.45">
      <c r="A1090" s="4">
        <v>1087</v>
      </c>
      <c r="B1090" s="4">
        <v>217586</v>
      </c>
      <c r="C1090" s="4" t="s">
        <v>2680</v>
      </c>
      <c r="D1090" s="6">
        <v>533260</v>
      </c>
      <c r="E1090" s="4" t="s">
        <v>2681</v>
      </c>
      <c r="F1090" s="4" t="s">
        <v>2681</v>
      </c>
      <c r="G1090" s="4" t="s">
        <v>18609</v>
      </c>
    </row>
    <row r="1091" spans="1:7" x14ac:dyDescent="0.45">
      <c r="A1091" s="4">
        <v>1088</v>
      </c>
      <c r="B1091" s="4">
        <v>224852</v>
      </c>
      <c r="C1091" s="4" t="s">
        <v>2682</v>
      </c>
      <c r="D1091" s="6"/>
      <c r="E1091" s="4"/>
      <c r="F1091" s="4"/>
      <c r="G1091" s="4" t="s">
        <v>17778</v>
      </c>
    </row>
    <row r="1092" spans="1:7" x14ac:dyDescent="0.45">
      <c r="A1092" s="4">
        <v>1089</v>
      </c>
      <c r="B1092" s="4">
        <v>130609</v>
      </c>
      <c r="C1092" s="4" t="s">
        <v>2683</v>
      </c>
      <c r="D1092" s="6">
        <v>530609</v>
      </c>
      <c r="E1092" s="4" t="s">
        <v>2684</v>
      </c>
      <c r="F1092" s="4" t="s">
        <v>2685</v>
      </c>
      <c r="G1092" s="4" t="s">
        <v>18610</v>
      </c>
    </row>
    <row r="1093" spans="1:7" x14ac:dyDescent="0.45">
      <c r="A1093" s="4">
        <v>1090</v>
      </c>
      <c r="B1093" s="4">
        <v>109495</v>
      </c>
      <c r="C1093" s="4" t="s">
        <v>2686</v>
      </c>
      <c r="D1093" s="6">
        <v>509495</v>
      </c>
      <c r="E1093" s="4" t="s">
        <v>2687</v>
      </c>
      <c r="F1093" s="4" t="s">
        <v>2688</v>
      </c>
      <c r="G1093" s="4" t="s">
        <v>18611</v>
      </c>
    </row>
    <row r="1094" spans="1:7" x14ac:dyDescent="0.45">
      <c r="A1094" s="4">
        <v>1091</v>
      </c>
      <c r="B1094" s="4">
        <v>217639</v>
      </c>
      <c r="C1094" s="4" t="s">
        <v>2689</v>
      </c>
      <c r="D1094" s="6"/>
      <c r="E1094" s="4"/>
      <c r="F1094" s="4"/>
      <c r="G1094" s="4" t="s">
        <v>17778</v>
      </c>
    </row>
    <row r="1095" spans="1:7" x14ac:dyDescent="0.45">
      <c r="A1095" s="4">
        <v>1092</v>
      </c>
      <c r="B1095" s="4">
        <v>132282</v>
      </c>
      <c r="C1095" s="4" t="s">
        <v>2690</v>
      </c>
      <c r="D1095" s="6">
        <v>532282</v>
      </c>
      <c r="E1095" s="4" t="s">
        <v>2691</v>
      </c>
      <c r="F1095" s="4" t="s">
        <v>2691</v>
      </c>
      <c r="G1095" s="4" t="s">
        <v>18612</v>
      </c>
    </row>
    <row r="1096" spans="1:7" x14ac:dyDescent="0.45">
      <c r="A1096" s="4">
        <v>1093</v>
      </c>
      <c r="B1096" s="4">
        <v>243430</v>
      </c>
      <c r="C1096" s="4" t="s">
        <v>2692</v>
      </c>
      <c r="D1096" s="6"/>
      <c r="E1096" s="4"/>
      <c r="F1096" s="4"/>
      <c r="G1096" s="4" t="s">
        <v>17778</v>
      </c>
    </row>
    <row r="1097" spans="1:7" x14ac:dyDescent="0.45">
      <c r="A1097" s="4">
        <v>1094</v>
      </c>
      <c r="B1097" s="4">
        <v>100870</v>
      </c>
      <c r="C1097" s="4" t="s">
        <v>2693</v>
      </c>
      <c r="D1097" s="6">
        <v>500870</v>
      </c>
      <c r="E1097" s="4" t="s">
        <v>2694</v>
      </c>
      <c r="F1097" s="4" t="s">
        <v>2695</v>
      </c>
      <c r="G1097" s="4" t="s">
        <v>18613</v>
      </c>
    </row>
    <row r="1098" spans="1:7" x14ac:dyDescent="0.45">
      <c r="A1098" s="4">
        <v>1095</v>
      </c>
      <c r="B1098" s="4">
        <v>106095</v>
      </c>
      <c r="C1098" s="4" t="s">
        <v>2696</v>
      </c>
      <c r="D1098" s="6">
        <v>506095</v>
      </c>
      <c r="E1098" s="4" t="s">
        <v>2697</v>
      </c>
      <c r="F1098" s="4" t="s">
        <v>2698</v>
      </c>
      <c r="G1098" s="4" t="s">
        <v>18614</v>
      </c>
    </row>
    <row r="1099" spans="1:7" x14ac:dyDescent="0.45">
      <c r="A1099" s="4">
        <v>1096</v>
      </c>
      <c r="B1099" s="4">
        <v>131682</v>
      </c>
      <c r="C1099" s="4" t="s">
        <v>2699</v>
      </c>
      <c r="D1099" s="6">
        <v>531682</v>
      </c>
      <c r="E1099" s="4" t="s">
        <v>2700</v>
      </c>
      <c r="F1099" s="4" t="s">
        <v>2701</v>
      </c>
      <c r="G1099" s="4" t="s">
        <v>18615</v>
      </c>
    </row>
    <row r="1100" spans="1:7" x14ac:dyDescent="0.45">
      <c r="A1100" s="4">
        <v>1097</v>
      </c>
      <c r="B1100" s="4">
        <v>131158</v>
      </c>
      <c r="C1100" s="4" t="s">
        <v>2702</v>
      </c>
      <c r="D1100" s="6">
        <v>531158</v>
      </c>
      <c r="E1100" s="4" t="s">
        <v>2703</v>
      </c>
      <c r="F1100" s="4" t="s">
        <v>2703</v>
      </c>
      <c r="G1100" s="4" t="s">
        <v>18616</v>
      </c>
    </row>
    <row r="1101" spans="1:7" x14ac:dyDescent="0.45">
      <c r="A1101" s="4">
        <v>1098</v>
      </c>
      <c r="B1101" s="4">
        <v>100080</v>
      </c>
      <c r="C1101" s="4" t="s">
        <v>2704</v>
      </c>
      <c r="D1101" s="6">
        <v>500080</v>
      </c>
      <c r="E1101" s="4" t="s">
        <v>2705</v>
      </c>
      <c r="F1101" s="4" t="s">
        <v>2705</v>
      </c>
      <c r="G1101" s="4" t="s">
        <v>18617</v>
      </c>
    </row>
    <row r="1102" spans="1:7" x14ac:dyDescent="0.45">
      <c r="A1102" s="4">
        <v>1099</v>
      </c>
      <c r="B1102" s="4">
        <v>217286</v>
      </c>
      <c r="C1102" s="4" t="s">
        <v>2706</v>
      </c>
      <c r="D1102" s="6"/>
      <c r="E1102" s="4"/>
      <c r="F1102" s="4"/>
      <c r="G1102" s="4" t="s">
        <v>17778</v>
      </c>
    </row>
    <row r="1103" spans="1:7" x14ac:dyDescent="0.45">
      <c r="A1103" s="4">
        <v>1100</v>
      </c>
      <c r="B1103" s="4">
        <v>131900</v>
      </c>
      <c r="C1103" s="4" t="s">
        <v>2707</v>
      </c>
      <c r="D1103" s="6">
        <v>531900</v>
      </c>
      <c r="E1103" s="4" t="s">
        <v>2708</v>
      </c>
      <c r="F1103" s="4" t="s">
        <v>2709</v>
      </c>
      <c r="G1103" s="4" t="s">
        <v>18618</v>
      </c>
    </row>
    <row r="1104" spans="1:7" x14ac:dyDescent="0.45">
      <c r="A1104" s="4">
        <v>1101</v>
      </c>
      <c r="B1104" s="4">
        <v>119600</v>
      </c>
      <c r="C1104" s="4" t="s">
        <v>2710</v>
      </c>
      <c r="D1104" s="6">
        <v>519600</v>
      </c>
      <c r="E1104" s="4" t="s">
        <v>2711</v>
      </c>
      <c r="F1104" s="4" t="s">
        <v>2712</v>
      </c>
      <c r="G1104" s="4" t="s">
        <v>18619</v>
      </c>
    </row>
    <row r="1105" spans="1:7" x14ac:dyDescent="0.45">
      <c r="A1105" s="4">
        <v>1102</v>
      </c>
      <c r="B1105" s="4">
        <v>132405</v>
      </c>
      <c r="C1105" s="4" t="s">
        <v>2713</v>
      </c>
      <c r="D1105" s="6">
        <v>532405</v>
      </c>
      <c r="E1105" s="4" t="s">
        <v>2714</v>
      </c>
      <c r="F1105" s="4" t="s">
        <v>2715</v>
      </c>
      <c r="G1105" s="4" t="s">
        <v>18620</v>
      </c>
    </row>
    <row r="1106" spans="1:7" x14ac:dyDescent="0.45">
      <c r="A1106" s="4">
        <v>1103</v>
      </c>
      <c r="B1106" s="4">
        <v>126141</v>
      </c>
      <c r="C1106" s="4" t="s">
        <v>2716</v>
      </c>
      <c r="D1106" s="6">
        <v>526141</v>
      </c>
      <c r="E1106" s="4" t="s">
        <v>2717</v>
      </c>
      <c r="F1106" s="4" t="s">
        <v>2718</v>
      </c>
      <c r="G1106" s="4" t="s">
        <v>18621</v>
      </c>
    </row>
    <row r="1107" spans="1:7" x14ac:dyDescent="0.45">
      <c r="A1107" s="4">
        <v>1104</v>
      </c>
      <c r="B1107" s="4">
        <v>123353</v>
      </c>
      <c r="C1107" s="4" t="s">
        <v>2719</v>
      </c>
      <c r="D1107" s="6">
        <v>523353</v>
      </c>
      <c r="E1107" s="4" t="s">
        <v>2720</v>
      </c>
      <c r="F1107" s="4" t="s">
        <v>2721</v>
      </c>
      <c r="G1107" s="4" t="s">
        <v>18622</v>
      </c>
    </row>
    <row r="1108" spans="1:7" x14ac:dyDescent="0.45">
      <c r="A1108" s="4">
        <v>1105</v>
      </c>
      <c r="B1108" s="4">
        <v>100878</v>
      </c>
      <c r="C1108" s="4" t="s">
        <v>2722</v>
      </c>
      <c r="D1108" s="6">
        <v>500878</v>
      </c>
      <c r="E1108" s="4" t="s">
        <v>2723</v>
      </c>
      <c r="F1108" s="4" t="s">
        <v>2724</v>
      </c>
      <c r="G1108" s="4" t="s">
        <v>18623</v>
      </c>
    </row>
    <row r="1109" spans="1:7" x14ac:dyDescent="0.45">
      <c r="A1109" s="4">
        <v>1106</v>
      </c>
      <c r="B1109" s="4">
        <v>243438</v>
      </c>
      <c r="C1109" s="4" t="s">
        <v>2725</v>
      </c>
      <c r="D1109" s="6"/>
      <c r="E1109" s="4"/>
      <c r="F1109" s="4"/>
      <c r="G1109" s="4" t="s">
        <v>17778</v>
      </c>
    </row>
    <row r="1110" spans="1:7" x14ac:dyDescent="0.45">
      <c r="A1110" s="4">
        <v>1107</v>
      </c>
      <c r="B1110" s="4">
        <v>130789</v>
      </c>
      <c r="C1110" s="4" t="s">
        <v>2726</v>
      </c>
      <c r="D1110" s="6">
        <v>530789</v>
      </c>
      <c r="E1110" s="4" t="s">
        <v>2727</v>
      </c>
      <c r="F1110" s="4" t="s">
        <v>2728</v>
      </c>
      <c r="G1110" s="4" t="s">
        <v>18624</v>
      </c>
    </row>
    <row r="1111" spans="1:7" x14ac:dyDescent="0.45">
      <c r="A1111" s="4">
        <v>1108</v>
      </c>
      <c r="B1111" s="4">
        <v>131119</v>
      </c>
      <c r="C1111" s="4" t="s">
        <v>2729</v>
      </c>
      <c r="D1111" s="6">
        <v>531119</v>
      </c>
      <c r="E1111" s="4" t="s">
        <v>2730</v>
      </c>
      <c r="F1111" s="4" t="s">
        <v>2731</v>
      </c>
      <c r="G1111" s="4" t="s">
        <v>18625</v>
      </c>
    </row>
    <row r="1112" spans="1:7" x14ac:dyDescent="0.45">
      <c r="A1112" s="4">
        <v>1109</v>
      </c>
      <c r="B1112" s="4">
        <v>114171</v>
      </c>
      <c r="C1112" s="4" t="s">
        <v>2732</v>
      </c>
      <c r="D1112" s="6">
        <v>514171</v>
      </c>
      <c r="E1112" s="4" t="s">
        <v>2733</v>
      </c>
      <c r="F1112" s="4" t="s">
        <v>2734</v>
      </c>
      <c r="G1112" s="4" t="s">
        <v>18626</v>
      </c>
    </row>
    <row r="1113" spans="1:7" x14ac:dyDescent="0.45">
      <c r="A1113" s="4">
        <v>1110</v>
      </c>
      <c r="B1113" s="4">
        <v>223944</v>
      </c>
      <c r="C1113" s="4" t="s">
        <v>2735</v>
      </c>
      <c r="D1113" s="6">
        <v>538734</v>
      </c>
      <c r="E1113" s="4" t="s">
        <v>2736</v>
      </c>
      <c r="F1113" s="4" t="s">
        <v>2736</v>
      </c>
      <c r="G1113" s="4" t="s">
        <v>18627</v>
      </c>
    </row>
    <row r="1114" spans="1:7" x14ac:dyDescent="0.45">
      <c r="A1114" s="4">
        <v>1111</v>
      </c>
      <c r="B1114" s="4">
        <v>132695</v>
      </c>
      <c r="C1114" s="4" t="s">
        <v>2737</v>
      </c>
      <c r="D1114" s="6">
        <v>532695</v>
      </c>
      <c r="E1114" s="4" t="s">
        <v>2738</v>
      </c>
      <c r="F1114" s="4" t="s">
        <v>2739</v>
      </c>
      <c r="G1114" s="4" t="s">
        <v>18628</v>
      </c>
    </row>
    <row r="1115" spans="1:7" x14ac:dyDescent="0.45">
      <c r="A1115" s="4">
        <v>1112</v>
      </c>
      <c r="B1115" s="4">
        <v>132871</v>
      </c>
      <c r="C1115" s="4" t="s">
        <v>2740</v>
      </c>
      <c r="D1115" s="6">
        <v>532871</v>
      </c>
      <c r="E1115" s="4" t="s">
        <v>2741</v>
      </c>
      <c r="F1115" s="4" t="s">
        <v>2741</v>
      </c>
      <c r="G1115" s="4" t="s">
        <v>18629</v>
      </c>
    </row>
    <row r="1116" spans="1:7" x14ac:dyDescent="0.45">
      <c r="A1116" s="4">
        <v>1113</v>
      </c>
      <c r="B1116" s="4">
        <v>106345</v>
      </c>
      <c r="C1116" s="4" t="s">
        <v>2742</v>
      </c>
      <c r="D1116" s="6">
        <v>506345</v>
      </c>
      <c r="E1116" s="4" t="s">
        <v>2743</v>
      </c>
      <c r="F1116" s="4" t="s">
        <v>2744</v>
      </c>
      <c r="G1116" s="4" t="s">
        <v>18630</v>
      </c>
    </row>
    <row r="1117" spans="1:7" x14ac:dyDescent="0.45">
      <c r="A1117" s="4">
        <v>1114</v>
      </c>
      <c r="B1117" s="4">
        <v>122251</v>
      </c>
      <c r="C1117" s="4" t="s">
        <v>2745</v>
      </c>
      <c r="D1117" s="6">
        <v>522251</v>
      </c>
      <c r="E1117" s="4" t="s">
        <v>2746</v>
      </c>
      <c r="F1117" s="4" t="s">
        <v>2747</v>
      </c>
      <c r="G1117" s="4" t="s">
        <v>18631</v>
      </c>
    </row>
    <row r="1118" spans="1:7" x14ac:dyDescent="0.45">
      <c r="A1118" s="4">
        <v>1115</v>
      </c>
      <c r="B1118" s="4">
        <v>243442</v>
      </c>
      <c r="C1118" s="4" t="s">
        <v>2748</v>
      </c>
      <c r="D1118" s="6"/>
      <c r="E1118" s="4"/>
      <c r="F1118" s="4"/>
      <c r="G1118" s="4" t="s">
        <v>17778</v>
      </c>
    </row>
    <row r="1119" spans="1:7" x14ac:dyDescent="0.45">
      <c r="A1119" s="4">
        <v>1116</v>
      </c>
      <c r="B1119" s="4">
        <v>131380</v>
      </c>
      <c r="C1119" s="4" t="s">
        <v>2749</v>
      </c>
      <c r="D1119" s="6">
        <v>531380</v>
      </c>
      <c r="E1119" s="4" t="s">
        <v>2750</v>
      </c>
      <c r="F1119" s="4" t="s">
        <v>2751</v>
      </c>
      <c r="G1119" s="4" t="s">
        <v>18632</v>
      </c>
    </row>
    <row r="1120" spans="1:7" x14ac:dyDescent="0.45">
      <c r="A1120" s="4">
        <v>1117</v>
      </c>
      <c r="B1120" s="4">
        <v>131621</v>
      </c>
      <c r="C1120" s="4" t="s">
        <v>2752</v>
      </c>
      <c r="D1120" s="6">
        <v>531621</v>
      </c>
      <c r="E1120" s="4" t="s">
        <v>2753</v>
      </c>
      <c r="F1120" s="4" t="s">
        <v>2753</v>
      </c>
      <c r="G1120" s="4" t="s">
        <v>18633</v>
      </c>
    </row>
    <row r="1121" spans="1:7" x14ac:dyDescent="0.45">
      <c r="A1121" s="4">
        <v>1118</v>
      </c>
      <c r="B1121" s="4">
        <v>132885</v>
      </c>
      <c r="C1121" s="4" t="s">
        <v>2754</v>
      </c>
      <c r="D1121" s="6">
        <v>532885</v>
      </c>
      <c r="E1121" s="4" t="s">
        <v>2755</v>
      </c>
      <c r="F1121" s="4" t="s">
        <v>2756</v>
      </c>
      <c r="G1121" s="4" t="s">
        <v>18634</v>
      </c>
    </row>
    <row r="1122" spans="1:7" x14ac:dyDescent="0.45">
      <c r="A1122" s="4">
        <v>1119</v>
      </c>
      <c r="B1122" s="4">
        <v>212801</v>
      </c>
      <c r="C1122" s="4" t="s">
        <v>2757</v>
      </c>
      <c r="D1122" s="6"/>
      <c r="E1122" s="4"/>
      <c r="F1122" s="4"/>
      <c r="G1122" s="4" t="s">
        <v>17778</v>
      </c>
    </row>
    <row r="1123" spans="1:7" x14ac:dyDescent="0.45">
      <c r="A1123" s="4">
        <v>1120</v>
      </c>
      <c r="B1123" s="4">
        <v>207950</v>
      </c>
      <c r="C1123" s="4" t="s">
        <v>2758</v>
      </c>
      <c r="D1123" s="6"/>
      <c r="E1123" s="4"/>
      <c r="F1123" s="4"/>
      <c r="G1123" s="4" t="s">
        <v>17778</v>
      </c>
    </row>
    <row r="1124" spans="1:7" x14ac:dyDescent="0.45">
      <c r="A1124" s="4">
        <v>1121</v>
      </c>
      <c r="B1124" s="4">
        <v>212803</v>
      </c>
      <c r="C1124" s="4" t="s">
        <v>2759</v>
      </c>
      <c r="D1124" s="6"/>
      <c r="E1124" s="4"/>
      <c r="F1124" s="4"/>
      <c r="G1124" s="4" t="s">
        <v>17778</v>
      </c>
    </row>
    <row r="1125" spans="1:7" x14ac:dyDescent="0.45">
      <c r="A1125" s="4">
        <v>1122</v>
      </c>
      <c r="B1125" s="4">
        <v>101827</v>
      </c>
      <c r="C1125" s="4" t="s">
        <v>2760</v>
      </c>
      <c r="D1125" s="6">
        <v>501827</v>
      </c>
      <c r="E1125" s="4" t="s">
        <v>2761</v>
      </c>
      <c r="F1125" s="4" t="s">
        <v>23556</v>
      </c>
      <c r="G1125" s="4" t="s">
        <v>23630</v>
      </c>
    </row>
    <row r="1126" spans="1:7" x14ac:dyDescent="0.45">
      <c r="A1126" s="4">
        <v>1123</v>
      </c>
      <c r="B1126" s="4">
        <v>243443</v>
      </c>
      <c r="C1126" s="4" t="s">
        <v>2762</v>
      </c>
      <c r="D1126" s="6"/>
      <c r="E1126" s="4"/>
      <c r="F1126" s="4"/>
      <c r="G1126" s="4" t="s">
        <v>17778</v>
      </c>
    </row>
    <row r="1127" spans="1:7" x14ac:dyDescent="0.45">
      <c r="A1127" s="4">
        <v>1124</v>
      </c>
      <c r="B1127" s="4">
        <v>109499</v>
      </c>
      <c r="C1127" s="4" t="s">
        <v>2763</v>
      </c>
      <c r="D1127" s="6">
        <v>509499</v>
      </c>
      <c r="E1127" s="4" t="s">
        <v>2764</v>
      </c>
      <c r="F1127" s="4" t="s">
        <v>2765</v>
      </c>
      <c r="G1127" s="4" t="s">
        <v>18635</v>
      </c>
    </row>
    <row r="1128" spans="1:7" x14ac:dyDescent="0.45">
      <c r="A1128" s="4">
        <v>1125</v>
      </c>
      <c r="B1128" s="4">
        <v>101150</v>
      </c>
      <c r="C1128" s="4" t="s">
        <v>2766</v>
      </c>
      <c r="D1128" s="6">
        <v>501150</v>
      </c>
      <c r="E1128" s="4" t="s">
        <v>2767</v>
      </c>
      <c r="F1128" s="4" t="s">
        <v>2768</v>
      </c>
      <c r="G1128" s="4" t="s">
        <v>18636</v>
      </c>
    </row>
    <row r="1129" spans="1:7" x14ac:dyDescent="0.45">
      <c r="A1129" s="4">
        <v>1126</v>
      </c>
      <c r="B1129" s="4">
        <v>117544</v>
      </c>
      <c r="C1129" s="4" t="s">
        <v>130</v>
      </c>
      <c r="D1129" s="6">
        <v>517544</v>
      </c>
      <c r="E1129" s="4" t="s">
        <v>2769</v>
      </c>
      <c r="F1129" s="4" t="s">
        <v>2770</v>
      </c>
      <c r="G1129" s="4" t="s">
        <v>18637</v>
      </c>
    </row>
    <row r="1130" spans="1:7" x14ac:dyDescent="0.45">
      <c r="A1130" s="4">
        <v>1127</v>
      </c>
      <c r="B1130" s="4">
        <v>132273</v>
      </c>
      <c r="C1130" s="4" t="s">
        <v>2771</v>
      </c>
      <c r="D1130" s="6">
        <v>532273</v>
      </c>
      <c r="E1130" s="4" t="s">
        <v>2772</v>
      </c>
      <c r="F1130" s="4" t="s">
        <v>23557</v>
      </c>
      <c r="G1130" s="4" t="s">
        <v>23631</v>
      </c>
    </row>
    <row r="1131" spans="1:7" x14ac:dyDescent="0.45">
      <c r="A1131" s="4">
        <v>1128</v>
      </c>
      <c r="B1131" s="4">
        <v>130881</v>
      </c>
      <c r="C1131" s="4" t="s">
        <v>2773</v>
      </c>
      <c r="D1131" s="6">
        <v>530881</v>
      </c>
      <c r="E1131" s="4" t="s">
        <v>2774</v>
      </c>
      <c r="F1131" s="4" t="s">
        <v>2775</v>
      </c>
      <c r="G1131" s="4" t="s">
        <v>18638</v>
      </c>
    </row>
    <row r="1132" spans="1:7" x14ac:dyDescent="0.45">
      <c r="A1132" s="4">
        <v>1129</v>
      </c>
      <c r="B1132" s="4">
        <v>100280</v>
      </c>
      <c r="C1132" s="4" t="s">
        <v>2776</v>
      </c>
      <c r="D1132" s="6">
        <v>500280</v>
      </c>
      <c r="E1132" s="4" t="s">
        <v>2777</v>
      </c>
      <c r="F1132" s="4" t="s">
        <v>2778</v>
      </c>
      <c r="G1132" s="4" t="s">
        <v>18639</v>
      </c>
    </row>
    <row r="1133" spans="1:7" x14ac:dyDescent="0.45">
      <c r="A1133" s="4">
        <v>1130</v>
      </c>
      <c r="B1133" s="4">
        <v>100083</v>
      </c>
      <c r="C1133" s="4" t="s">
        <v>2779</v>
      </c>
      <c r="D1133" s="6">
        <v>500083</v>
      </c>
      <c r="E1133" s="4" t="s">
        <v>2780</v>
      </c>
      <c r="F1133" s="4" t="s">
        <v>2781</v>
      </c>
      <c r="G1133" s="4" t="s">
        <v>18640</v>
      </c>
    </row>
    <row r="1134" spans="1:7" x14ac:dyDescent="0.45">
      <c r="A1134" s="4">
        <v>1131</v>
      </c>
      <c r="B1134" s="4">
        <v>132548</v>
      </c>
      <c r="C1134" s="4" t="s">
        <v>2782</v>
      </c>
      <c r="D1134" s="6">
        <v>532548</v>
      </c>
      <c r="E1134" s="4" t="s">
        <v>2783</v>
      </c>
      <c r="F1134" s="4" t="s">
        <v>2783</v>
      </c>
      <c r="G1134" s="4" t="s">
        <v>18641</v>
      </c>
    </row>
    <row r="1135" spans="1:7" x14ac:dyDescent="0.45">
      <c r="A1135" s="4">
        <v>1132</v>
      </c>
      <c r="B1135" s="4">
        <v>100040</v>
      </c>
      <c r="C1135" s="4" t="s">
        <v>2784</v>
      </c>
      <c r="D1135" s="6">
        <v>500040</v>
      </c>
      <c r="E1135" s="4" t="s">
        <v>2785</v>
      </c>
      <c r="F1135" s="4" t="s">
        <v>2786</v>
      </c>
      <c r="G1135" s="4" t="s">
        <v>18642</v>
      </c>
    </row>
    <row r="1136" spans="1:7" x14ac:dyDescent="0.45">
      <c r="A1136" s="4">
        <v>1133</v>
      </c>
      <c r="B1136" s="4">
        <v>132443</v>
      </c>
      <c r="C1136" s="4" t="s">
        <v>2787</v>
      </c>
      <c r="D1136" s="6">
        <v>532443</v>
      </c>
      <c r="E1136" s="4" t="s">
        <v>2788</v>
      </c>
      <c r="F1136" s="4" t="s">
        <v>2789</v>
      </c>
      <c r="G1136" s="4" t="s">
        <v>18643</v>
      </c>
    </row>
    <row r="1137" spans="1:7" x14ac:dyDescent="0.45">
      <c r="A1137" s="4">
        <v>1134</v>
      </c>
      <c r="B1137" s="4">
        <v>132413</v>
      </c>
      <c r="C1137" s="4" t="s">
        <v>2790</v>
      </c>
      <c r="D1137" s="6">
        <v>532413</v>
      </c>
      <c r="E1137" s="4" t="s">
        <v>2791</v>
      </c>
      <c r="F1137" s="4" t="s">
        <v>2792</v>
      </c>
      <c r="G1137" s="4" t="s">
        <v>18644</v>
      </c>
    </row>
    <row r="1138" spans="1:7" x14ac:dyDescent="0.45">
      <c r="A1138" s="4">
        <v>1135</v>
      </c>
      <c r="B1138" s="4">
        <v>112341</v>
      </c>
      <c r="C1138" s="4" t="s">
        <v>2793</v>
      </c>
      <c r="D1138" s="6">
        <v>512341</v>
      </c>
      <c r="E1138" s="4" t="s">
        <v>2794</v>
      </c>
      <c r="F1138" s="4" t="s">
        <v>2794</v>
      </c>
      <c r="G1138" s="4" t="s">
        <v>18645</v>
      </c>
    </row>
    <row r="1139" spans="1:7" x14ac:dyDescent="0.45">
      <c r="A1139" s="4">
        <v>1136</v>
      </c>
      <c r="B1139" s="4">
        <v>100084</v>
      </c>
      <c r="C1139" s="4" t="s">
        <v>2795</v>
      </c>
      <c r="D1139" s="6">
        <v>500084</v>
      </c>
      <c r="E1139" s="4" t="s">
        <v>2796</v>
      </c>
      <c r="F1139" s="4" t="s">
        <v>2797</v>
      </c>
      <c r="G1139" s="4" t="s">
        <v>18646</v>
      </c>
    </row>
    <row r="1140" spans="1:7" x14ac:dyDescent="0.45">
      <c r="A1140" s="4">
        <v>1137</v>
      </c>
      <c r="B1140" s="4">
        <v>131473</v>
      </c>
      <c r="C1140" s="4" t="s">
        <v>2798</v>
      </c>
      <c r="D1140" s="6">
        <v>531473</v>
      </c>
      <c r="E1140" s="4" t="s">
        <v>2799</v>
      </c>
      <c r="F1140" s="4" t="s">
        <v>2800</v>
      </c>
      <c r="G1140" s="4" t="s">
        <v>18647</v>
      </c>
    </row>
    <row r="1141" spans="1:7" x14ac:dyDescent="0.45">
      <c r="A1141" s="4">
        <v>1138</v>
      </c>
      <c r="B1141" s="4">
        <v>111272</v>
      </c>
      <c r="C1141" s="4" t="s">
        <v>2801</v>
      </c>
      <c r="D1141" s="6">
        <v>511272</v>
      </c>
      <c r="E1141" s="4" t="s">
        <v>2802</v>
      </c>
      <c r="F1141" s="4" t="s">
        <v>2803</v>
      </c>
      <c r="G1141" s="4" t="s">
        <v>18648</v>
      </c>
    </row>
    <row r="1142" spans="1:7" x14ac:dyDescent="0.45">
      <c r="A1142" s="4">
        <v>1139</v>
      </c>
      <c r="B1142" s="4">
        <v>243451</v>
      </c>
      <c r="C1142" s="4" t="s">
        <v>2804</v>
      </c>
      <c r="D1142" s="6"/>
      <c r="E1142" s="4"/>
      <c r="F1142" s="4"/>
      <c r="G1142" s="4" t="s">
        <v>17778</v>
      </c>
    </row>
    <row r="1143" spans="1:7" x14ac:dyDescent="0.45">
      <c r="A1143" s="4">
        <v>1140</v>
      </c>
      <c r="B1143" s="4">
        <v>111710</v>
      </c>
      <c r="C1143" s="4" t="s">
        <v>2805</v>
      </c>
      <c r="D1143" s="6">
        <v>511710</v>
      </c>
      <c r="E1143" s="4" t="s">
        <v>2806</v>
      </c>
      <c r="F1143" s="4" t="s">
        <v>2807</v>
      </c>
      <c r="G1143" s="4" t="s">
        <v>18649</v>
      </c>
    </row>
    <row r="1144" spans="1:7" x14ac:dyDescent="0.45">
      <c r="A1144" s="4">
        <v>1141</v>
      </c>
      <c r="B1144" s="4">
        <v>131932</v>
      </c>
      <c r="C1144" s="4" t="s">
        <v>2808</v>
      </c>
      <c r="D1144" s="6">
        <v>531932</v>
      </c>
      <c r="E1144" s="4" t="s">
        <v>2809</v>
      </c>
      <c r="F1144" s="4" t="s">
        <v>2810</v>
      </c>
      <c r="G1144" s="4" t="s">
        <v>18650</v>
      </c>
    </row>
    <row r="1145" spans="1:7" x14ac:dyDescent="0.45">
      <c r="A1145" s="4">
        <v>1142</v>
      </c>
      <c r="B1145" s="4">
        <v>100093</v>
      </c>
      <c r="C1145" s="4" t="s">
        <v>42</v>
      </c>
      <c r="D1145" s="6">
        <v>500093</v>
      </c>
      <c r="E1145" s="4" t="s">
        <v>2811</v>
      </c>
      <c r="F1145" s="4" t="s">
        <v>2811</v>
      </c>
      <c r="G1145" s="4" t="s">
        <v>18651</v>
      </c>
    </row>
    <row r="1146" spans="1:7" x14ac:dyDescent="0.45">
      <c r="A1146" s="4">
        <v>1143</v>
      </c>
      <c r="B1146" s="4">
        <v>131489</v>
      </c>
      <c r="C1146" s="4" t="s">
        <v>2812</v>
      </c>
      <c r="D1146" s="6">
        <v>531489</v>
      </c>
      <c r="E1146" s="4" t="s">
        <v>2813</v>
      </c>
      <c r="F1146" s="4" t="s">
        <v>2814</v>
      </c>
      <c r="G1146" s="4" t="s">
        <v>18652</v>
      </c>
    </row>
    <row r="1147" spans="1:7" x14ac:dyDescent="0.45">
      <c r="A1147" s="4">
        <v>1144</v>
      </c>
      <c r="B1147" s="4">
        <v>131946</v>
      </c>
      <c r="C1147" s="4" t="s">
        <v>2815</v>
      </c>
      <c r="D1147" s="6">
        <v>531946</v>
      </c>
      <c r="E1147" s="4" t="s">
        <v>2816</v>
      </c>
      <c r="F1147" s="4" t="s">
        <v>2817</v>
      </c>
      <c r="G1147" s="4" t="s">
        <v>18653</v>
      </c>
    </row>
    <row r="1148" spans="1:7" x14ac:dyDescent="0.45">
      <c r="A1148" s="4">
        <v>1145</v>
      </c>
      <c r="B1148" s="4">
        <v>122203</v>
      </c>
      <c r="C1148" s="4" t="s">
        <v>2818</v>
      </c>
      <c r="D1148" s="6">
        <v>522203</v>
      </c>
      <c r="E1148" s="4" t="s">
        <v>2819</v>
      </c>
      <c r="F1148" s="4" t="s">
        <v>2820</v>
      </c>
      <c r="G1148" s="4" t="s">
        <v>18654</v>
      </c>
    </row>
    <row r="1149" spans="1:7" x14ac:dyDescent="0.45">
      <c r="A1149" s="4">
        <v>1146</v>
      </c>
      <c r="B1149" s="4">
        <v>243454</v>
      </c>
      <c r="C1149" s="4" t="s">
        <v>2821</v>
      </c>
      <c r="D1149" s="6"/>
      <c r="E1149" s="4"/>
      <c r="F1149" s="4"/>
      <c r="G1149" s="4" t="s">
        <v>17778</v>
      </c>
    </row>
    <row r="1150" spans="1:7" x14ac:dyDescent="0.45">
      <c r="A1150" s="4">
        <v>1147</v>
      </c>
      <c r="B1150" s="4">
        <v>119459</v>
      </c>
      <c r="C1150" s="4" t="s">
        <v>2822</v>
      </c>
      <c r="D1150" s="6">
        <v>519459</v>
      </c>
      <c r="E1150" s="4" t="s">
        <v>2823</v>
      </c>
      <c r="F1150" s="4" t="s">
        <v>2824</v>
      </c>
      <c r="G1150" s="4" t="s">
        <v>18655</v>
      </c>
    </row>
    <row r="1151" spans="1:7" x14ac:dyDescent="0.45">
      <c r="A1151" s="4">
        <v>1148</v>
      </c>
      <c r="B1151" s="4">
        <v>254393</v>
      </c>
      <c r="C1151" s="4" t="s">
        <v>2825</v>
      </c>
      <c r="D1151" s="6">
        <v>539600</v>
      </c>
      <c r="E1151" s="4" t="s">
        <v>2826</v>
      </c>
      <c r="F1151" s="4" t="s">
        <v>2826</v>
      </c>
      <c r="G1151" s="4" t="s">
        <v>18656</v>
      </c>
    </row>
    <row r="1152" spans="1:7" x14ac:dyDescent="0.45">
      <c r="A1152" s="4">
        <v>1149</v>
      </c>
      <c r="B1152" s="4">
        <v>267978</v>
      </c>
      <c r="C1152" s="4" t="s">
        <v>2827</v>
      </c>
      <c r="D1152" s="6"/>
      <c r="E1152" s="4"/>
      <c r="F1152" s="4"/>
      <c r="G1152" s="4" t="s">
        <v>17778</v>
      </c>
    </row>
    <row r="1153" spans="1:7" x14ac:dyDescent="0.45">
      <c r="A1153" s="4">
        <v>1150</v>
      </c>
      <c r="B1153" s="4">
        <v>130307</v>
      </c>
      <c r="C1153" s="4" t="s">
        <v>2828</v>
      </c>
      <c r="D1153" s="6">
        <v>530307</v>
      </c>
      <c r="E1153" s="4" t="s">
        <v>2829</v>
      </c>
      <c r="F1153" s="4" t="s">
        <v>2830</v>
      </c>
      <c r="G1153" s="4" t="s">
        <v>18657</v>
      </c>
    </row>
    <row r="1154" spans="1:7" x14ac:dyDescent="0.45">
      <c r="A1154" s="4">
        <v>1151</v>
      </c>
      <c r="B1154" s="4">
        <v>112301</v>
      </c>
      <c r="C1154" s="4" t="s">
        <v>2831</v>
      </c>
      <c r="D1154" s="6">
        <v>512301</v>
      </c>
      <c r="E1154" s="4" t="s">
        <v>2832</v>
      </c>
      <c r="F1154" s="4" t="s">
        <v>2833</v>
      </c>
      <c r="G1154" s="4" t="s">
        <v>18658</v>
      </c>
    </row>
    <row r="1155" spans="1:7" x14ac:dyDescent="0.45">
      <c r="A1155" s="4">
        <v>1152</v>
      </c>
      <c r="B1155" s="4">
        <v>100085</v>
      </c>
      <c r="C1155" s="4" t="s">
        <v>2834</v>
      </c>
      <c r="D1155" s="6">
        <v>500085</v>
      </c>
      <c r="E1155" s="4" t="s">
        <v>2835</v>
      </c>
      <c r="F1155" s="4" t="s">
        <v>2836</v>
      </c>
      <c r="G1155" s="4" t="s">
        <v>18659</v>
      </c>
    </row>
    <row r="1156" spans="1:7" x14ac:dyDescent="0.45">
      <c r="A1156" s="4">
        <v>1153</v>
      </c>
      <c r="B1156" s="4">
        <v>267324</v>
      </c>
      <c r="C1156" s="4" t="s">
        <v>2837</v>
      </c>
      <c r="D1156" s="6"/>
      <c r="E1156" s="4"/>
      <c r="F1156" s="4"/>
      <c r="G1156" s="4" t="s">
        <v>17778</v>
      </c>
    </row>
    <row r="1157" spans="1:7" x14ac:dyDescent="0.45">
      <c r="A1157" s="4">
        <v>1154</v>
      </c>
      <c r="B1157" s="4">
        <v>104367</v>
      </c>
      <c r="C1157" s="4" t="s">
        <v>2838</v>
      </c>
      <c r="D1157" s="6">
        <v>504367</v>
      </c>
      <c r="E1157" s="4" t="s">
        <v>2839</v>
      </c>
      <c r="F1157" s="4" t="s">
        <v>2840</v>
      </c>
      <c r="G1157" s="4" t="s">
        <v>18660</v>
      </c>
    </row>
    <row r="1158" spans="1:7" x14ac:dyDescent="0.45">
      <c r="A1158" s="4">
        <v>1155</v>
      </c>
      <c r="B1158" s="4">
        <v>212813</v>
      </c>
      <c r="C1158" s="4" t="s">
        <v>2841</v>
      </c>
      <c r="D1158" s="6"/>
      <c r="E1158" s="4"/>
      <c r="F1158" s="4"/>
      <c r="G1158" s="4" t="s">
        <v>17778</v>
      </c>
    </row>
    <row r="1159" spans="1:7" x14ac:dyDescent="0.45">
      <c r="A1159" s="4">
        <v>1156</v>
      </c>
      <c r="B1159" s="4">
        <v>122292</v>
      </c>
      <c r="C1159" s="4" t="s">
        <v>2842</v>
      </c>
      <c r="D1159" s="6">
        <v>522292</v>
      </c>
      <c r="E1159" s="4" t="s">
        <v>2843</v>
      </c>
      <c r="F1159" s="4" t="s">
        <v>2844</v>
      </c>
      <c r="G1159" s="4" t="s">
        <v>18661</v>
      </c>
    </row>
    <row r="1160" spans="1:7" x14ac:dyDescent="0.45">
      <c r="A1160" s="4">
        <v>1157</v>
      </c>
      <c r="B1160" s="4">
        <v>130309</v>
      </c>
      <c r="C1160" s="4" t="s">
        <v>2845</v>
      </c>
      <c r="D1160" s="6">
        <v>530309</v>
      </c>
      <c r="E1160" s="4" t="s">
        <v>2846</v>
      </c>
      <c r="F1160" s="4" t="s">
        <v>2847</v>
      </c>
      <c r="G1160" s="4" t="s">
        <v>18662</v>
      </c>
    </row>
    <row r="1161" spans="1:7" x14ac:dyDescent="0.45">
      <c r="A1161" s="4">
        <v>1158</v>
      </c>
      <c r="B1161" s="4">
        <v>243461</v>
      </c>
      <c r="C1161" s="4" t="s">
        <v>2848</v>
      </c>
      <c r="D1161" s="6"/>
      <c r="E1161" s="4"/>
      <c r="F1161" s="4"/>
      <c r="G1161" s="4" t="s">
        <v>17778</v>
      </c>
    </row>
    <row r="1162" spans="1:7" x14ac:dyDescent="0.45">
      <c r="A1162" s="4">
        <v>1159</v>
      </c>
      <c r="B1162" s="4">
        <v>241617</v>
      </c>
      <c r="C1162" s="4" t="s">
        <v>2849</v>
      </c>
      <c r="D1162" s="6">
        <v>535142</v>
      </c>
      <c r="E1162" s="4" t="s">
        <v>2850</v>
      </c>
      <c r="F1162" s="4" t="s">
        <v>2851</v>
      </c>
      <c r="G1162" s="4" t="s">
        <v>18663</v>
      </c>
    </row>
    <row r="1163" spans="1:7" x14ac:dyDescent="0.45">
      <c r="A1163" s="4">
        <v>1160</v>
      </c>
      <c r="B1163" s="4">
        <v>243462</v>
      </c>
      <c r="C1163" s="4" t="s">
        <v>2852</v>
      </c>
      <c r="D1163" s="6"/>
      <c r="E1163" s="4"/>
      <c r="F1163" s="4"/>
      <c r="G1163" s="4" t="s">
        <v>17778</v>
      </c>
    </row>
    <row r="1164" spans="1:7" x14ac:dyDescent="0.45">
      <c r="A1164" s="4">
        <v>1161</v>
      </c>
      <c r="B1164" s="4">
        <v>115105</v>
      </c>
      <c r="C1164" s="4" t="s">
        <v>2853</v>
      </c>
      <c r="D1164" s="6">
        <v>515105</v>
      </c>
      <c r="E1164" s="4" t="s">
        <v>2854</v>
      </c>
      <c r="F1164" s="4" t="s">
        <v>2855</v>
      </c>
      <c r="G1164" s="4" t="s">
        <v>18664</v>
      </c>
    </row>
    <row r="1165" spans="1:7" x14ac:dyDescent="0.45">
      <c r="A1165" s="4">
        <v>1162</v>
      </c>
      <c r="B1165" s="4">
        <v>131327</v>
      </c>
      <c r="C1165" s="4" t="s">
        <v>2856</v>
      </c>
      <c r="D1165" s="6">
        <v>531327</v>
      </c>
      <c r="E1165" s="4" t="s">
        <v>2857</v>
      </c>
      <c r="F1165" s="4" t="s">
        <v>2858</v>
      </c>
      <c r="G1165" s="4" t="s">
        <v>18665</v>
      </c>
    </row>
    <row r="1166" spans="1:7" x14ac:dyDescent="0.45">
      <c r="A1166" s="4">
        <v>1163</v>
      </c>
      <c r="B1166" s="4">
        <v>111696</v>
      </c>
      <c r="C1166" s="4" t="s">
        <v>2859</v>
      </c>
      <c r="D1166" s="6">
        <v>511696</v>
      </c>
      <c r="E1166" s="4" t="s">
        <v>2860</v>
      </c>
      <c r="F1166" s="4" t="s">
        <v>2861</v>
      </c>
      <c r="G1166" s="4" t="s">
        <v>18666</v>
      </c>
    </row>
    <row r="1167" spans="1:7" x14ac:dyDescent="0.45">
      <c r="A1167" s="4">
        <v>1164</v>
      </c>
      <c r="B1167" s="4">
        <v>131977</v>
      </c>
      <c r="C1167" s="4" t="s">
        <v>2862</v>
      </c>
      <c r="D1167" s="6">
        <v>531977</v>
      </c>
      <c r="E1167" s="4" t="s">
        <v>2863</v>
      </c>
      <c r="F1167" s="4" t="s">
        <v>2864</v>
      </c>
      <c r="G1167" s="4" t="s">
        <v>18667</v>
      </c>
    </row>
    <row r="1168" spans="1:7" x14ac:dyDescent="0.45">
      <c r="A1168" s="4">
        <v>1165</v>
      </c>
      <c r="B1168" s="4">
        <v>104671</v>
      </c>
      <c r="C1168" s="4" t="s">
        <v>2865</v>
      </c>
      <c r="D1168" s="6">
        <v>504671</v>
      </c>
      <c r="E1168" s="4" t="s">
        <v>2866</v>
      </c>
      <c r="F1168" s="4" t="s">
        <v>2867</v>
      </c>
      <c r="G1168" s="4" t="s">
        <v>18668</v>
      </c>
    </row>
    <row r="1169" spans="1:7" x14ac:dyDescent="0.45">
      <c r="A1169" s="4">
        <v>1166</v>
      </c>
      <c r="B1169" s="4">
        <v>280309</v>
      </c>
      <c r="C1169" s="4" t="s">
        <v>2868</v>
      </c>
      <c r="D1169" s="6">
        <v>539800</v>
      </c>
      <c r="E1169" s="4" t="s">
        <v>2869</v>
      </c>
      <c r="F1169" s="4" t="s">
        <v>2869</v>
      </c>
      <c r="G1169" s="4" t="s">
        <v>18669</v>
      </c>
    </row>
    <row r="1170" spans="1:7" x14ac:dyDescent="0.45">
      <c r="A1170" s="4">
        <v>1167</v>
      </c>
      <c r="B1170" s="4">
        <v>126917</v>
      </c>
      <c r="C1170" s="4" t="s">
        <v>2870</v>
      </c>
      <c r="D1170" s="6">
        <v>526917</v>
      </c>
      <c r="E1170" s="4" t="s">
        <v>2871</v>
      </c>
      <c r="F1170" s="4" t="s">
        <v>2872</v>
      </c>
      <c r="G1170" s="4" t="s">
        <v>18670</v>
      </c>
    </row>
    <row r="1171" spans="1:7" x14ac:dyDescent="0.45">
      <c r="A1171" s="4">
        <v>1168</v>
      </c>
      <c r="B1171" s="4">
        <v>243467</v>
      </c>
      <c r="C1171" s="4" t="s">
        <v>2873</v>
      </c>
      <c r="D1171" s="6"/>
      <c r="E1171" s="4"/>
      <c r="F1171" s="4"/>
      <c r="G1171" s="4" t="s">
        <v>17778</v>
      </c>
    </row>
    <row r="1172" spans="1:7" x14ac:dyDescent="0.45">
      <c r="A1172" s="4">
        <v>1169</v>
      </c>
      <c r="B1172" s="4">
        <v>130871</v>
      </c>
      <c r="C1172" s="4" t="s">
        <v>2874</v>
      </c>
      <c r="D1172" s="6">
        <v>530871</v>
      </c>
      <c r="E1172" s="4" t="s">
        <v>2875</v>
      </c>
      <c r="F1172" s="4" t="s">
        <v>2876</v>
      </c>
      <c r="G1172" s="4" t="s">
        <v>18671</v>
      </c>
    </row>
    <row r="1173" spans="1:7" x14ac:dyDescent="0.45">
      <c r="A1173" s="4">
        <v>1170</v>
      </c>
      <c r="B1173" s="4">
        <v>245868</v>
      </c>
      <c r="C1173" s="4" t="s">
        <v>2877</v>
      </c>
      <c r="D1173" s="6"/>
      <c r="E1173" s="4"/>
      <c r="F1173" s="4"/>
      <c r="G1173" s="4" t="s">
        <v>17778</v>
      </c>
    </row>
    <row r="1174" spans="1:7" x14ac:dyDescent="0.45">
      <c r="A1174" s="4">
        <v>1171</v>
      </c>
      <c r="B1174" s="4">
        <v>254398</v>
      </c>
      <c r="C1174" s="4" t="s">
        <v>2878</v>
      </c>
      <c r="D1174" s="6"/>
      <c r="E1174" s="4"/>
      <c r="F1174" s="4"/>
      <c r="G1174" s="4" t="s">
        <v>17778</v>
      </c>
    </row>
    <row r="1175" spans="1:7" x14ac:dyDescent="0.45">
      <c r="A1175" s="4">
        <v>1172</v>
      </c>
      <c r="B1175" s="4">
        <v>200065</v>
      </c>
      <c r="C1175" s="4" t="s">
        <v>2879</v>
      </c>
      <c r="D1175" s="6">
        <v>533026</v>
      </c>
      <c r="E1175" s="4" t="s">
        <v>2880</v>
      </c>
      <c r="F1175" s="4" t="s">
        <v>2880</v>
      </c>
      <c r="G1175" s="4" t="s">
        <v>18672</v>
      </c>
    </row>
    <row r="1176" spans="1:7" x14ac:dyDescent="0.45">
      <c r="A1176" s="4">
        <v>1173</v>
      </c>
      <c r="B1176" s="4">
        <v>284370</v>
      </c>
      <c r="C1176" s="4" t="s">
        <v>2881</v>
      </c>
      <c r="D1176" s="6">
        <v>540395</v>
      </c>
      <c r="E1176" s="4" t="s">
        <v>2882</v>
      </c>
      <c r="F1176" s="4" t="s">
        <v>2882</v>
      </c>
      <c r="G1176" s="4" t="s">
        <v>18673</v>
      </c>
    </row>
    <row r="1177" spans="1:7" x14ac:dyDescent="0.45">
      <c r="A1177" s="4">
        <v>1174</v>
      </c>
      <c r="B1177" s="4">
        <v>243468</v>
      </c>
      <c r="C1177" s="4" t="s">
        <v>2883</v>
      </c>
      <c r="D1177" s="6"/>
      <c r="E1177" s="4"/>
      <c r="F1177" s="4"/>
      <c r="G1177" s="4" t="s">
        <v>17778</v>
      </c>
    </row>
    <row r="1178" spans="1:7" x14ac:dyDescent="0.45">
      <c r="A1178" s="4">
        <v>1175</v>
      </c>
      <c r="B1178" s="4">
        <v>106894</v>
      </c>
      <c r="C1178" s="4" t="s">
        <v>2884</v>
      </c>
      <c r="D1178" s="6">
        <v>506894</v>
      </c>
      <c r="E1178" s="4" t="s">
        <v>2885</v>
      </c>
      <c r="F1178" s="4" t="s">
        <v>2886</v>
      </c>
      <c r="G1178" s="4" t="s">
        <v>18674</v>
      </c>
    </row>
    <row r="1179" spans="1:7" x14ac:dyDescent="0.45">
      <c r="A1179" s="4">
        <v>1176</v>
      </c>
      <c r="B1179" s="4">
        <v>267988</v>
      </c>
      <c r="C1179" s="4" t="s">
        <v>2887</v>
      </c>
      <c r="D1179" s="6"/>
      <c r="E1179" s="4"/>
      <c r="F1179" s="4"/>
      <c r="G1179" s="4" t="s">
        <v>17778</v>
      </c>
    </row>
    <row r="1180" spans="1:7" x14ac:dyDescent="0.45">
      <c r="A1180" s="4">
        <v>1177</v>
      </c>
      <c r="B1180" s="4">
        <v>245869</v>
      </c>
      <c r="C1180" s="4" t="s">
        <v>2888</v>
      </c>
      <c r="D1180" s="6">
        <v>539230</v>
      </c>
      <c r="E1180" s="4" t="s">
        <v>2889</v>
      </c>
      <c r="F1180" s="4" t="s">
        <v>2889</v>
      </c>
      <c r="G1180" s="4" t="s">
        <v>18675</v>
      </c>
    </row>
    <row r="1181" spans="1:7" x14ac:dyDescent="0.45">
      <c r="A1181" s="4">
        <v>1178</v>
      </c>
      <c r="B1181" s="4">
        <v>106365</v>
      </c>
      <c r="C1181" s="4" t="s">
        <v>2890</v>
      </c>
      <c r="D1181" s="6">
        <v>506365</v>
      </c>
      <c r="E1181" s="4" t="s">
        <v>2891</v>
      </c>
      <c r="F1181" s="4" t="s">
        <v>2892</v>
      </c>
      <c r="G1181" s="4" t="s">
        <v>18676</v>
      </c>
    </row>
    <row r="1182" spans="1:7" x14ac:dyDescent="0.45">
      <c r="A1182" s="4">
        <v>1179</v>
      </c>
      <c r="B1182" s="4">
        <v>224851</v>
      </c>
      <c r="C1182" s="4" t="s">
        <v>2893</v>
      </c>
      <c r="D1182" s="6"/>
      <c r="E1182" s="4"/>
      <c r="F1182" s="4"/>
      <c r="G1182" s="4" t="s">
        <v>17778</v>
      </c>
    </row>
    <row r="1183" spans="1:7" x14ac:dyDescent="0.45">
      <c r="A1183" s="4">
        <v>1180</v>
      </c>
      <c r="B1183" s="4">
        <v>111485</v>
      </c>
      <c r="C1183" s="4" t="s">
        <v>2894</v>
      </c>
      <c r="D1183" s="6">
        <v>511485</v>
      </c>
      <c r="E1183" s="4" t="s">
        <v>2895</v>
      </c>
      <c r="F1183" s="4" t="s">
        <v>2896</v>
      </c>
      <c r="G1183" s="4" t="s">
        <v>18677</v>
      </c>
    </row>
    <row r="1184" spans="1:7" x14ac:dyDescent="0.45">
      <c r="A1184" s="4">
        <v>1181</v>
      </c>
      <c r="B1184" s="4">
        <v>251357</v>
      </c>
      <c r="C1184" s="4" t="s">
        <v>2897</v>
      </c>
      <c r="D1184" s="6">
        <v>537326</v>
      </c>
      <c r="E1184" s="4" t="s">
        <v>2898</v>
      </c>
      <c r="F1184" s="4" t="s">
        <v>23558</v>
      </c>
      <c r="G1184" s="4" t="s">
        <v>23632</v>
      </c>
    </row>
    <row r="1185" spans="1:7" x14ac:dyDescent="0.45">
      <c r="A1185" s="4">
        <v>1182</v>
      </c>
      <c r="B1185" s="4">
        <v>274098</v>
      </c>
      <c r="C1185" s="4" t="s">
        <v>2899</v>
      </c>
      <c r="D1185" s="6">
        <v>539011</v>
      </c>
      <c r="E1185" s="4" t="s">
        <v>2900</v>
      </c>
      <c r="F1185" s="4" t="s">
        <v>2900</v>
      </c>
      <c r="G1185" s="4" t="s">
        <v>18678</v>
      </c>
    </row>
    <row r="1186" spans="1:7" x14ac:dyDescent="0.45">
      <c r="A1186" s="4">
        <v>1183</v>
      </c>
      <c r="B1186" s="4">
        <v>123489</v>
      </c>
      <c r="C1186" s="4" t="s">
        <v>2901</v>
      </c>
      <c r="D1186" s="6">
        <v>523489</v>
      </c>
      <c r="E1186" s="4" t="s">
        <v>2902</v>
      </c>
      <c r="F1186" s="4" t="s">
        <v>2903</v>
      </c>
      <c r="G1186" s="4" t="s">
        <v>18679</v>
      </c>
    </row>
    <row r="1187" spans="1:7" x14ac:dyDescent="0.45">
      <c r="A1187" s="4">
        <v>1184</v>
      </c>
      <c r="B1187" s="4">
        <v>100110</v>
      </c>
      <c r="C1187" s="4" t="s">
        <v>2904</v>
      </c>
      <c r="D1187" s="6">
        <v>500110</v>
      </c>
      <c r="E1187" s="4" t="s">
        <v>2905</v>
      </c>
      <c r="F1187" s="4" t="s">
        <v>2906</v>
      </c>
      <c r="G1187" s="4" t="s">
        <v>18680</v>
      </c>
    </row>
    <row r="1188" spans="1:7" x14ac:dyDescent="0.45">
      <c r="A1188" s="4">
        <v>1185</v>
      </c>
      <c r="B1188" s="4">
        <v>236704</v>
      </c>
      <c r="C1188" s="4" t="s">
        <v>2907</v>
      </c>
      <c r="D1188" s="6"/>
      <c r="E1188" s="4"/>
      <c r="F1188" s="4"/>
      <c r="G1188" s="4" t="s">
        <v>17778</v>
      </c>
    </row>
    <row r="1189" spans="1:7" x14ac:dyDescent="0.45">
      <c r="A1189" s="4">
        <v>1186</v>
      </c>
      <c r="B1189" s="4">
        <v>121056</v>
      </c>
      <c r="C1189" s="4" t="s">
        <v>2908</v>
      </c>
      <c r="D1189" s="6">
        <v>521056</v>
      </c>
      <c r="E1189" s="4" t="s">
        <v>2909</v>
      </c>
      <c r="F1189" s="4" t="s">
        <v>2909</v>
      </c>
      <c r="G1189" s="4" t="s">
        <v>18681</v>
      </c>
    </row>
    <row r="1190" spans="1:7" x14ac:dyDescent="0.45">
      <c r="A1190" s="4">
        <v>1187</v>
      </c>
      <c r="B1190" s="4">
        <v>131655</v>
      </c>
      <c r="C1190" s="4" t="s">
        <v>2910</v>
      </c>
      <c r="D1190" s="6">
        <v>531655</v>
      </c>
      <c r="E1190" s="4" t="s">
        <v>2911</v>
      </c>
      <c r="F1190" s="4" t="s">
        <v>2912</v>
      </c>
      <c r="G1190" s="4" t="s">
        <v>18682</v>
      </c>
    </row>
    <row r="1191" spans="1:7" x14ac:dyDescent="0.45">
      <c r="A1191" s="4">
        <v>1188</v>
      </c>
      <c r="B1191" s="4">
        <v>126817</v>
      </c>
      <c r="C1191" s="4" t="s">
        <v>2913</v>
      </c>
      <c r="D1191" s="6">
        <v>526817</v>
      </c>
      <c r="E1191" s="4" t="s">
        <v>2914</v>
      </c>
      <c r="F1191" s="4" t="s">
        <v>2915</v>
      </c>
      <c r="G1191" s="4" t="s">
        <v>18683</v>
      </c>
    </row>
    <row r="1192" spans="1:7" x14ac:dyDescent="0.45">
      <c r="A1192" s="4">
        <v>1189</v>
      </c>
      <c r="B1192" s="4">
        <v>243477</v>
      </c>
      <c r="C1192" s="4" t="s">
        <v>2916</v>
      </c>
      <c r="D1192" s="6"/>
      <c r="E1192" s="4"/>
      <c r="F1192" s="4"/>
      <c r="G1192" s="4" t="s">
        <v>17778</v>
      </c>
    </row>
    <row r="1193" spans="1:7" x14ac:dyDescent="0.45">
      <c r="A1193" s="4">
        <v>1190</v>
      </c>
      <c r="B1193" s="4">
        <v>131653</v>
      </c>
      <c r="C1193" s="4" t="s">
        <v>2917</v>
      </c>
      <c r="D1193" s="6">
        <v>531653</v>
      </c>
      <c r="E1193" s="4" t="s">
        <v>2918</v>
      </c>
      <c r="F1193" s="4" t="s">
        <v>2919</v>
      </c>
      <c r="G1193" s="4" t="s">
        <v>18684</v>
      </c>
    </row>
    <row r="1194" spans="1:7" x14ac:dyDescent="0.45">
      <c r="A1194" s="4">
        <v>1191</v>
      </c>
      <c r="B1194" s="4">
        <v>243478</v>
      </c>
      <c r="C1194" s="4" t="s">
        <v>2920</v>
      </c>
      <c r="D1194" s="6"/>
      <c r="E1194" s="4"/>
      <c r="F1194" s="4"/>
      <c r="G1194" s="4" t="s">
        <v>17778</v>
      </c>
    </row>
    <row r="1195" spans="1:7" x14ac:dyDescent="0.45">
      <c r="A1195" s="4">
        <v>1192</v>
      </c>
      <c r="B1195" s="4">
        <v>130495</v>
      </c>
      <c r="C1195" s="4" t="s">
        <v>2921</v>
      </c>
      <c r="D1195" s="6">
        <v>530495</v>
      </c>
      <c r="E1195" s="4" t="s">
        <v>2922</v>
      </c>
      <c r="F1195" s="4" t="s">
        <v>2923</v>
      </c>
      <c r="G1195" s="4" t="s">
        <v>18685</v>
      </c>
    </row>
    <row r="1196" spans="1:7" x14ac:dyDescent="0.45">
      <c r="A1196" s="4">
        <v>1193</v>
      </c>
      <c r="B1196" s="4">
        <v>200506</v>
      </c>
      <c r="C1196" s="4" t="s">
        <v>2924</v>
      </c>
      <c r="D1196" s="6">
        <v>532969</v>
      </c>
      <c r="E1196" s="4" t="s">
        <v>2925</v>
      </c>
      <c r="F1196" s="4" t="s">
        <v>2926</v>
      </c>
      <c r="G1196" s="4" t="s">
        <v>18686</v>
      </c>
    </row>
    <row r="1197" spans="1:7" x14ac:dyDescent="0.45">
      <c r="A1197" s="4">
        <v>1194</v>
      </c>
      <c r="B1197" s="4">
        <v>131185</v>
      </c>
      <c r="C1197" s="4" t="s">
        <v>2927</v>
      </c>
      <c r="D1197" s="6">
        <v>531185</v>
      </c>
      <c r="E1197" s="4" t="s">
        <v>2928</v>
      </c>
      <c r="F1197" s="4" t="s">
        <v>2929</v>
      </c>
      <c r="G1197" s="4" t="s">
        <v>18687</v>
      </c>
    </row>
    <row r="1198" spans="1:7" x14ac:dyDescent="0.45">
      <c r="A1198" s="4">
        <v>1195</v>
      </c>
      <c r="B1198" s="4">
        <v>236708</v>
      </c>
      <c r="C1198" s="4" t="s">
        <v>2930</v>
      </c>
      <c r="D1198" s="6"/>
      <c r="E1198" s="4"/>
      <c r="F1198" s="4"/>
      <c r="G1198" s="4" t="s">
        <v>17778</v>
      </c>
    </row>
    <row r="1199" spans="1:7" x14ac:dyDescent="0.45">
      <c r="A1199" s="4">
        <v>1196</v>
      </c>
      <c r="B1199" s="4">
        <v>130417</v>
      </c>
      <c r="C1199" s="4" t="s">
        <v>2931</v>
      </c>
      <c r="D1199" s="6">
        <v>530417</v>
      </c>
      <c r="E1199" s="4" t="s">
        <v>2932</v>
      </c>
      <c r="F1199" s="4" t="s">
        <v>2933</v>
      </c>
      <c r="G1199" s="4" t="s">
        <v>18688</v>
      </c>
    </row>
    <row r="1200" spans="1:7" x14ac:dyDescent="0.45">
      <c r="A1200" s="4">
        <v>1197</v>
      </c>
      <c r="B1200" s="4">
        <v>121244</v>
      </c>
      <c r="C1200" s="4" t="s">
        <v>2934</v>
      </c>
      <c r="D1200" s="6">
        <v>521244</v>
      </c>
      <c r="E1200" s="4" t="s">
        <v>2935</v>
      </c>
      <c r="F1200" s="4" t="s">
        <v>2936</v>
      </c>
      <c r="G1200" s="4" t="s">
        <v>18689</v>
      </c>
    </row>
    <row r="1201" spans="1:7" x14ac:dyDescent="0.45">
      <c r="A1201" s="4">
        <v>1198</v>
      </c>
      <c r="B1201" s="4">
        <v>243486</v>
      </c>
      <c r="C1201" s="4" t="s">
        <v>2937</v>
      </c>
      <c r="D1201" s="6"/>
      <c r="E1201" s="4"/>
      <c r="F1201" s="4"/>
      <c r="G1201" s="4" t="s">
        <v>17778</v>
      </c>
    </row>
    <row r="1202" spans="1:7" x14ac:dyDescent="0.45">
      <c r="A1202" s="4">
        <v>1199</v>
      </c>
      <c r="B1202" s="4">
        <v>205701</v>
      </c>
      <c r="C1202" s="4" t="s">
        <v>2938</v>
      </c>
      <c r="D1202" s="6">
        <v>532992</v>
      </c>
      <c r="E1202" s="4" t="s">
        <v>2939</v>
      </c>
      <c r="F1202" s="4" t="s">
        <v>2940</v>
      </c>
      <c r="G1202" s="4" t="s">
        <v>18690</v>
      </c>
    </row>
    <row r="1203" spans="1:7" x14ac:dyDescent="0.45">
      <c r="A1203" s="4">
        <v>1200</v>
      </c>
      <c r="B1203" s="4">
        <v>131358</v>
      </c>
      <c r="C1203" s="4" t="s">
        <v>2941</v>
      </c>
      <c r="D1203" s="6">
        <v>531358</v>
      </c>
      <c r="E1203" s="4" t="s">
        <v>2942</v>
      </c>
      <c r="F1203" s="4" t="s">
        <v>2943</v>
      </c>
      <c r="G1203" s="4" t="s">
        <v>18691</v>
      </c>
    </row>
    <row r="1204" spans="1:7" x14ac:dyDescent="0.45">
      <c r="A1204" s="4">
        <v>1201</v>
      </c>
      <c r="B1204" s="4">
        <v>123608</v>
      </c>
      <c r="C1204" s="4" t="s">
        <v>2944</v>
      </c>
      <c r="D1204" s="6">
        <v>523608</v>
      </c>
      <c r="E1204" s="4" t="s">
        <v>2945</v>
      </c>
      <c r="F1204" s="4" t="s">
        <v>2946</v>
      </c>
      <c r="G1204" s="4" t="s">
        <v>18692</v>
      </c>
    </row>
    <row r="1205" spans="1:7" x14ac:dyDescent="0.45">
      <c r="A1205" s="4">
        <v>1202</v>
      </c>
      <c r="B1205" s="4">
        <v>123246</v>
      </c>
      <c r="C1205" s="4" t="s">
        <v>2947</v>
      </c>
      <c r="D1205" s="6">
        <v>523246</v>
      </c>
      <c r="E1205" s="4" t="s">
        <v>2948</v>
      </c>
      <c r="F1205" s="4" t="s">
        <v>2949</v>
      </c>
      <c r="G1205" s="4" t="s">
        <v>18693</v>
      </c>
    </row>
    <row r="1206" spans="1:7" x14ac:dyDescent="0.45">
      <c r="A1206" s="4">
        <v>1203</v>
      </c>
      <c r="B1206" s="4">
        <v>111742</v>
      </c>
      <c r="C1206" s="4" t="s">
        <v>2950</v>
      </c>
      <c r="D1206" s="6">
        <v>511742</v>
      </c>
      <c r="E1206" s="4" t="s">
        <v>2951</v>
      </c>
      <c r="F1206" s="4" t="s">
        <v>2952</v>
      </c>
      <c r="G1206" s="4" t="s">
        <v>18694</v>
      </c>
    </row>
    <row r="1207" spans="1:7" x14ac:dyDescent="0.45">
      <c r="A1207" s="4">
        <v>1204</v>
      </c>
      <c r="B1207" s="4">
        <v>130427</v>
      </c>
      <c r="C1207" s="4" t="s">
        <v>2953</v>
      </c>
      <c r="D1207" s="6">
        <v>530427</v>
      </c>
      <c r="E1207" s="4" t="s">
        <v>2954</v>
      </c>
      <c r="F1207" s="4" t="s">
        <v>2955</v>
      </c>
      <c r="G1207" s="4" t="s">
        <v>18695</v>
      </c>
    </row>
    <row r="1208" spans="1:7" x14ac:dyDescent="0.45">
      <c r="A1208" s="4">
        <v>1205</v>
      </c>
      <c r="B1208" s="4">
        <v>126546</v>
      </c>
      <c r="C1208" s="4" t="s">
        <v>2956</v>
      </c>
      <c r="D1208" s="6">
        <v>526546</v>
      </c>
      <c r="E1208" s="4" t="s">
        <v>2957</v>
      </c>
      <c r="F1208" s="4" t="s">
        <v>2958</v>
      </c>
      <c r="G1208" s="4" t="s">
        <v>18696</v>
      </c>
    </row>
    <row r="1209" spans="1:7" x14ac:dyDescent="0.45">
      <c r="A1209" s="4">
        <v>1206</v>
      </c>
      <c r="B1209" s="4">
        <v>113240</v>
      </c>
      <c r="C1209" s="4" t="s">
        <v>2959</v>
      </c>
      <c r="D1209" s="6">
        <v>513240</v>
      </c>
      <c r="E1209" s="4" t="s">
        <v>2960</v>
      </c>
      <c r="F1209" s="4" t="s">
        <v>2961</v>
      </c>
      <c r="G1209" s="4" t="s">
        <v>18697</v>
      </c>
    </row>
    <row r="1210" spans="1:7" x14ac:dyDescent="0.45">
      <c r="A1210" s="4">
        <v>1207</v>
      </c>
      <c r="B1210" s="4">
        <v>111243</v>
      </c>
      <c r="C1210" s="4" t="s">
        <v>2962</v>
      </c>
      <c r="D1210" s="6">
        <v>511243</v>
      </c>
      <c r="E1210" s="4" t="s">
        <v>2963</v>
      </c>
      <c r="F1210" s="4" t="s">
        <v>2963</v>
      </c>
      <c r="G1210" s="4" t="s">
        <v>18698</v>
      </c>
    </row>
    <row r="1211" spans="1:7" x14ac:dyDescent="0.45">
      <c r="A1211" s="4">
        <v>1208</v>
      </c>
      <c r="B1211" s="4">
        <v>119475</v>
      </c>
      <c r="C1211" s="4" t="s">
        <v>2964</v>
      </c>
      <c r="D1211" s="6">
        <v>519475</v>
      </c>
      <c r="E1211" s="4" t="s">
        <v>2965</v>
      </c>
      <c r="F1211" s="4" t="s">
        <v>2966</v>
      </c>
      <c r="G1211" s="4" t="s">
        <v>18699</v>
      </c>
    </row>
    <row r="1212" spans="1:7" x14ac:dyDescent="0.45">
      <c r="A1212" s="4">
        <v>1209</v>
      </c>
      <c r="B1212" s="4">
        <v>101833</v>
      </c>
      <c r="C1212" s="4" t="s">
        <v>2967</v>
      </c>
      <c r="D1212" s="6">
        <v>501833</v>
      </c>
      <c r="E1212" s="4" t="s">
        <v>2968</v>
      </c>
      <c r="F1212" s="4" t="s">
        <v>2969</v>
      </c>
      <c r="G1212" s="4" t="s">
        <v>18700</v>
      </c>
    </row>
    <row r="1213" spans="1:7" x14ac:dyDescent="0.45">
      <c r="A1213" s="4">
        <v>1210</v>
      </c>
      <c r="B1213" s="4">
        <v>267952</v>
      </c>
      <c r="C1213" s="4" t="s">
        <v>2970</v>
      </c>
      <c r="D1213" s="6">
        <v>539335</v>
      </c>
      <c r="E1213" s="4" t="s">
        <v>2971</v>
      </c>
      <c r="F1213" s="4" t="s">
        <v>2971</v>
      </c>
      <c r="G1213" s="4" t="s">
        <v>18701</v>
      </c>
    </row>
    <row r="1214" spans="1:7" x14ac:dyDescent="0.45">
      <c r="A1214" s="4">
        <v>1211</v>
      </c>
      <c r="B1214" s="4">
        <v>130191</v>
      </c>
      <c r="C1214" s="4" t="s">
        <v>2972</v>
      </c>
      <c r="D1214" s="6">
        <v>530191</v>
      </c>
      <c r="E1214" s="4" t="s">
        <v>2973</v>
      </c>
      <c r="F1214" s="4" t="s">
        <v>2974</v>
      </c>
      <c r="G1214" s="4" t="s">
        <v>18702</v>
      </c>
    </row>
    <row r="1215" spans="1:7" x14ac:dyDescent="0.45">
      <c r="A1215" s="4">
        <v>1212</v>
      </c>
      <c r="B1215" s="4">
        <v>119477</v>
      </c>
      <c r="C1215" s="4" t="s">
        <v>2975</v>
      </c>
      <c r="D1215" s="6">
        <v>519477</v>
      </c>
      <c r="E1215" s="4" t="s">
        <v>2976</v>
      </c>
      <c r="F1215" s="4" t="s">
        <v>2976</v>
      </c>
      <c r="G1215" s="4" t="s">
        <v>18703</v>
      </c>
    </row>
    <row r="1216" spans="1:7" x14ac:dyDescent="0.45">
      <c r="A1216" s="4">
        <v>1213</v>
      </c>
      <c r="B1216" s="4">
        <v>111086</v>
      </c>
      <c r="C1216" s="4" t="s">
        <v>2977</v>
      </c>
      <c r="D1216" s="6">
        <v>511086</v>
      </c>
      <c r="E1216" s="4" t="s">
        <v>2978</v>
      </c>
      <c r="F1216" s="4" t="s">
        <v>2979</v>
      </c>
      <c r="G1216" s="4" t="s">
        <v>18704</v>
      </c>
    </row>
    <row r="1217" spans="1:7" x14ac:dyDescent="0.45">
      <c r="A1217" s="4">
        <v>1214</v>
      </c>
      <c r="B1217" s="4">
        <v>205759</v>
      </c>
      <c r="C1217" s="4" t="s">
        <v>2980</v>
      </c>
      <c r="D1217" s="6">
        <v>534758</v>
      </c>
      <c r="E1217" s="4" t="s">
        <v>2981</v>
      </c>
      <c r="F1217" s="4" t="s">
        <v>2982</v>
      </c>
      <c r="G1217" s="4" t="s">
        <v>18705</v>
      </c>
    </row>
    <row r="1218" spans="1:7" x14ac:dyDescent="0.45">
      <c r="A1218" s="4">
        <v>1215</v>
      </c>
      <c r="B1218" s="4">
        <v>225295</v>
      </c>
      <c r="C1218" s="4" t="s">
        <v>2983</v>
      </c>
      <c r="D1218" s="6">
        <v>533407</v>
      </c>
      <c r="E1218" s="4" t="s">
        <v>2984</v>
      </c>
      <c r="F1218" s="4" t="s">
        <v>2985</v>
      </c>
      <c r="G1218" s="4" t="s">
        <v>18706</v>
      </c>
    </row>
    <row r="1219" spans="1:7" x14ac:dyDescent="0.45">
      <c r="A1219" s="4">
        <v>1216</v>
      </c>
      <c r="B1219" s="4">
        <v>130829</v>
      </c>
      <c r="C1219" s="4" t="s">
        <v>2986</v>
      </c>
      <c r="D1219" s="6">
        <v>530829</v>
      </c>
      <c r="E1219" s="4" t="s">
        <v>2987</v>
      </c>
      <c r="F1219" s="4" t="s">
        <v>2988</v>
      </c>
      <c r="G1219" s="4" t="s">
        <v>18707</v>
      </c>
    </row>
    <row r="1220" spans="1:7" x14ac:dyDescent="0.45">
      <c r="A1220" s="4">
        <v>1217</v>
      </c>
      <c r="B1220" s="4">
        <v>105230</v>
      </c>
      <c r="C1220" s="4" t="s">
        <v>2989</v>
      </c>
      <c r="D1220" s="6">
        <v>505230</v>
      </c>
      <c r="E1220" s="4" t="s">
        <v>2990</v>
      </c>
      <c r="F1220" s="4" t="s">
        <v>2990</v>
      </c>
      <c r="G1220" s="4" t="s">
        <v>18708</v>
      </c>
    </row>
    <row r="1221" spans="1:7" x14ac:dyDescent="0.45">
      <c r="A1221" s="4">
        <v>1218</v>
      </c>
      <c r="B1221" s="4">
        <v>131283</v>
      </c>
      <c r="C1221" s="4" t="s">
        <v>2991</v>
      </c>
      <c r="D1221" s="6">
        <v>531283</v>
      </c>
      <c r="E1221" s="4" t="s">
        <v>2992</v>
      </c>
      <c r="F1221" s="4" t="s">
        <v>23559</v>
      </c>
      <c r="G1221" s="4" t="s">
        <v>23633</v>
      </c>
    </row>
    <row r="1222" spans="1:7" x14ac:dyDescent="0.45">
      <c r="A1222" s="4">
        <v>1219</v>
      </c>
      <c r="B1222" s="4">
        <v>126373</v>
      </c>
      <c r="C1222" s="4" t="s">
        <v>2993</v>
      </c>
      <c r="D1222" s="6">
        <v>526373</v>
      </c>
      <c r="E1222" s="4" t="s">
        <v>2994</v>
      </c>
      <c r="F1222" s="4" t="s">
        <v>2995</v>
      </c>
      <c r="G1222" s="4" t="s">
        <v>18709</v>
      </c>
    </row>
    <row r="1223" spans="1:7" x14ac:dyDescent="0.45">
      <c r="A1223" s="4">
        <v>1220</v>
      </c>
      <c r="B1223" s="4">
        <v>132807</v>
      </c>
      <c r="C1223" s="4" t="s">
        <v>2996</v>
      </c>
      <c r="D1223" s="6">
        <v>532807</v>
      </c>
      <c r="E1223" s="4" t="s">
        <v>2997</v>
      </c>
      <c r="F1223" s="4" t="s">
        <v>2997</v>
      </c>
      <c r="G1223" s="4" t="s">
        <v>18710</v>
      </c>
    </row>
    <row r="1224" spans="1:7" x14ac:dyDescent="0.45">
      <c r="A1224" s="4">
        <v>1221</v>
      </c>
      <c r="B1224" s="4">
        <v>238446</v>
      </c>
      <c r="C1224" s="4" t="s">
        <v>2998</v>
      </c>
      <c r="D1224" s="6">
        <v>534711</v>
      </c>
      <c r="E1224" s="4" t="s">
        <v>2999</v>
      </c>
      <c r="F1224" s="4" t="s">
        <v>3000</v>
      </c>
      <c r="G1224" s="4" t="s">
        <v>18711</v>
      </c>
    </row>
    <row r="1225" spans="1:7" x14ac:dyDescent="0.45">
      <c r="A1225" s="4">
        <v>1222</v>
      </c>
      <c r="B1225" s="4">
        <v>130457</v>
      </c>
      <c r="C1225" s="4" t="s">
        <v>3001</v>
      </c>
      <c r="D1225" s="6">
        <v>530457</v>
      </c>
      <c r="E1225" s="4" t="s">
        <v>3002</v>
      </c>
      <c r="F1225" s="4" t="s">
        <v>3003</v>
      </c>
      <c r="G1225" s="4" t="s">
        <v>18712</v>
      </c>
    </row>
    <row r="1226" spans="1:7" x14ac:dyDescent="0.45">
      <c r="A1226" s="4">
        <v>1223</v>
      </c>
      <c r="B1226" s="4">
        <v>132324</v>
      </c>
      <c r="C1226" s="4" t="s">
        <v>3004</v>
      </c>
      <c r="D1226" s="6">
        <v>532324</v>
      </c>
      <c r="E1226" s="4" t="s">
        <v>3005</v>
      </c>
      <c r="F1226" s="4" t="s">
        <v>3005</v>
      </c>
      <c r="G1226" s="4" t="s">
        <v>18713</v>
      </c>
    </row>
    <row r="1227" spans="1:7" x14ac:dyDescent="0.45">
      <c r="A1227" s="4">
        <v>1224</v>
      </c>
      <c r="B1227" s="4">
        <v>100087</v>
      </c>
      <c r="C1227" s="4" t="s">
        <v>3006</v>
      </c>
      <c r="D1227" s="6">
        <v>500087</v>
      </c>
      <c r="E1227" s="4" t="s">
        <v>3007</v>
      </c>
      <c r="F1227" s="4" t="s">
        <v>3008</v>
      </c>
      <c r="G1227" s="4" t="s">
        <v>18714</v>
      </c>
    </row>
    <row r="1228" spans="1:7" x14ac:dyDescent="0.45">
      <c r="A1228" s="4">
        <v>1225</v>
      </c>
      <c r="B1228" s="4">
        <v>131775</v>
      </c>
      <c r="C1228" s="4" t="s">
        <v>3009</v>
      </c>
      <c r="D1228" s="6">
        <v>531775</v>
      </c>
      <c r="E1228" s="4" t="s">
        <v>3010</v>
      </c>
      <c r="F1228" s="4" t="s">
        <v>3011</v>
      </c>
      <c r="G1228" s="4" t="s">
        <v>18715</v>
      </c>
    </row>
    <row r="1229" spans="1:7" x14ac:dyDescent="0.45">
      <c r="A1229" s="4">
        <v>1226</v>
      </c>
      <c r="B1229" s="4">
        <v>102445</v>
      </c>
      <c r="C1229" s="4" t="s">
        <v>3012</v>
      </c>
      <c r="D1229" s="6">
        <v>502445</v>
      </c>
      <c r="E1229" s="4" t="s">
        <v>3013</v>
      </c>
      <c r="F1229" s="4" t="s">
        <v>3013</v>
      </c>
      <c r="G1229" s="4" t="s">
        <v>18716</v>
      </c>
    </row>
    <row r="1230" spans="1:7" x14ac:dyDescent="0.45">
      <c r="A1230" s="4">
        <v>1227</v>
      </c>
      <c r="B1230" s="4">
        <v>131235</v>
      </c>
      <c r="C1230" s="4" t="s">
        <v>3014</v>
      </c>
      <c r="D1230" s="6">
        <v>531235</v>
      </c>
      <c r="E1230" s="4" t="s">
        <v>3015</v>
      </c>
      <c r="F1230" s="4" t="s">
        <v>23560</v>
      </c>
      <c r="G1230" s="4" t="s">
        <v>23634</v>
      </c>
    </row>
    <row r="1231" spans="1:7" x14ac:dyDescent="0.45">
      <c r="A1231" s="4">
        <v>1228</v>
      </c>
      <c r="B1231" s="4">
        <v>228213</v>
      </c>
      <c r="C1231" s="4" t="s">
        <v>3016</v>
      </c>
      <c r="D1231" s="6">
        <v>538786</v>
      </c>
      <c r="E1231" s="4" t="s">
        <v>3017</v>
      </c>
      <c r="F1231" s="4" t="s">
        <v>3017</v>
      </c>
      <c r="G1231" s="4" t="s">
        <v>18717</v>
      </c>
    </row>
    <row r="1232" spans="1:7" x14ac:dyDescent="0.45">
      <c r="A1232" s="4">
        <v>1229</v>
      </c>
      <c r="B1232" s="4">
        <v>114366</v>
      </c>
      <c r="C1232" s="4" t="s">
        <v>3018</v>
      </c>
      <c r="D1232" s="6">
        <v>514366</v>
      </c>
      <c r="E1232" s="4" t="s">
        <v>3019</v>
      </c>
      <c r="F1232" s="4" t="s">
        <v>3020</v>
      </c>
      <c r="G1232" s="4" t="s">
        <v>18718</v>
      </c>
    </row>
    <row r="1233" spans="1:7" x14ac:dyDescent="0.45">
      <c r="A1233" s="4">
        <v>1230</v>
      </c>
      <c r="B1233" s="4">
        <v>106373</v>
      </c>
      <c r="C1233" s="4" t="s">
        <v>3021</v>
      </c>
      <c r="D1233" s="6">
        <v>506373</v>
      </c>
      <c r="E1233" s="4" t="s">
        <v>3022</v>
      </c>
      <c r="F1233" s="4" t="s">
        <v>3023</v>
      </c>
      <c r="G1233" s="4" t="s">
        <v>18719</v>
      </c>
    </row>
    <row r="1234" spans="1:7" x14ac:dyDescent="0.45">
      <c r="A1234" s="4">
        <v>1231</v>
      </c>
      <c r="B1234" s="4">
        <v>126197</v>
      </c>
      <c r="C1234" s="4" t="s">
        <v>3024</v>
      </c>
      <c r="D1234" s="6">
        <v>526197</v>
      </c>
      <c r="E1234" s="4" t="s">
        <v>3025</v>
      </c>
      <c r="F1234" s="4" t="s">
        <v>3026</v>
      </c>
      <c r="G1234" s="4" t="s">
        <v>18720</v>
      </c>
    </row>
    <row r="1235" spans="1:7" x14ac:dyDescent="0.45">
      <c r="A1235" s="4">
        <v>1232</v>
      </c>
      <c r="B1235" s="4">
        <v>217688</v>
      </c>
      <c r="C1235" s="4" t="s">
        <v>3027</v>
      </c>
      <c r="D1235" s="6">
        <v>538674</v>
      </c>
      <c r="E1235" s="4" t="s">
        <v>3028</v>
      </c>
      <c r="F1235" s="4" t="s">
        <v>3028</v>
      </c>
      <c r="G1235" s="4" t="s">
        <v>18721</v>
      </c>
    </row>
    <row r="1236" spans="1:7" x14ac:dyDescent="0.45">
      <c r="A1236" s="4">
        <v>1233</v>
      </c>
      <c r="B1236" s="4">
        <v>132210</v>
      </c>
      <c r="C1236" s="4" t="s">
        <v>3029</v>
      </c>
      <c r="D1236" s="6">
        <v>532210</v>
      </c>
      <c r="E1236" s="4" t="s">
        <v>3030</v>
      </c>
      <c r="F1236" s="4" t="s">
        <v>3031</v>
      </c>
      <c r="G1236" s="4" t="s">
        <v>18722</v>
      </c>
    </row>
    <row r="1237" spans="1:7" x14ac:dyDescent="0.45">
      <c r="A1237" s="4">
        <v>1234</v>
      </c>
      <c r="B1237" s="4">
        <v>243495</v>
      </c>
      <c r="C1237" s="4" t="s">
        <v>3032</v>
      </c>
      <c r="D1237" s="6"/>
      <c r="E1237" s="4"/>
      <c r="F1237" s="4"/>
      <c r="G1237" s="4" t="s">
        <v>17778</v>
      </c>
    </row>
    <row r="1238" spans="1:7" x14ac:dyDescent="0.45">
      <c r="A1238" s="4">
        <v>1235</v>
      </c>
      <c r="B1238" s="4">
        <v>121210</v>
      </c>
      <c r="C1238" s="4" t="s">
        <v>3033</v>
      </c>
      <c r="D1238" s="6">
        <v>521210</v>
      </c>
      <c r="E1238" s="4" t="s">
        <v>3034</v>
      </c>
      <c r="F1238" s="4" t="s">
        <v>3034</v>
      </c>
      <c r="G1238" s="4" t="s">
        <v>18723</v>
      </c>
    </row>
    <row r="1239" spans="1:7" x14ac:dyDescent="0.45">
      <c r="A1239" s="4">
        <v>1236</v>
      </c>
      <c r="B1239" s="4">
        <v>254866</v>
      </c>
      <c r="C1239" s="4" t="s">
        <v>3035</v>
      </c>
      <c r="D1239" s="6">
        <v>780013</v>
      </c>
      <c r="E1239" s="4" t="s">
        <v>3036</v>
      </c>
      <c r="F1239" s="4" t="s">
        <v>3036</v>
      </c>
      <c r="G1239" s="4" t="s">
        <v>18724</v>
      </c>
    </row>
    <row r="1240" spans="1:7" x14ac:dyDescent="0.45">
      <c r="A1240" s="4">
        <v>1237</v>
      </c>
      <c r="B1240" s="4">
        <v>107515</v>
      </c>
      <c r="C1240" s="4" t="s">
        <v>3037</v>
      </c>
      <c r="D1240" s="6">
        <v>507515</v>
      </c>
      <c r="E1240" s="4" t="s">
        <v>3038</v>
      </c>
      <c r="F1240" s="4" t="s">
        <v>3039</v>
      </c>
      <c r="G1240" s="4" t="s">
        <v>18725</v>
      </c>
    </row>
    <row r="1241" spans="1:7" x14ac:dyDescent="0.45">
      <c r="A1241" s="4">
        <v>1238</v>
      </c>
      <c r="B1241" s="4">
        <v>285764</v>
      </c>
      <c r="C1241" s="4" t="s">
        <v>3040</v>
      </c>
      <c r="D1241" s="6"/>
      <c r="E1241" s="4"/>
      <c r="F1241" s="4"/>
      <c r="G1241" s="4" t="s">
        <v>17778</v>
      </c>
    </row>
    <row r="1242" spans="1:7" x14ac:dyDescent="0.45">
      <c r="A1242" s="4">
        <v>1239</v>
      </c>
      <c r="B1242" s="4">
        <v>207937</v>
      </c>
      <c r="C1242" s="4" t="s">
        <v>3041</v>
      </c>
      <c r="D1242" s="6">
        <v>540403</v>
      </c>
      <c r="E1242" s="4" t="s">
        <v>3042</v>
      </c>
      <c r="F1242" s="4" t="s">
        <v>3042</v>
      </c>
      <c r="G1242" s="4" t="s">
        <v>18726</v>
      </c>
    </row>
    <row r="1243" spans="1:7" x14ac:dyDescent="0.45">
      <c r="A1243" s="4">
        <v>1240</v>
      </c>
      <c r="B1243" s="4">
        <v>205465</v>
      </c>
      <c r="C1243" s="4" t="s">
        <v>3043</v>
      </c>
      <c r="D1243" s="6">
        <v>500373</v>
      </c>
      <c r="E1243" s="4" t="s">
        <v>3044</v>
      </c>
      <c r="F1243" s="4" t="s">
        <v>3044</v>
      </c>
      <c r="G1243" s="4" t="s">
        <v>18727</v>
      </c>
    </row>
    <row r="1244" spans="1:7" x14ac:dyDescent="0.45">
      <c r="A1244" s="4">
        <v>1241</v>
      </c>
      <c r="B1244" s="4">
        <v>106390</v>
      </c>
      <c r="C1244" s="4" t="s">
        <v>3045</v>
      </c>
      <c r="D1244" s="6">
        <v>506390</v>
      </c>
      <c r="E1244" s="4" t="s">
        <v>3046</v>
      </c>
      <c r="F1244" s="4" t="s">
        <v>3047</v>
      </c>
      <c r="G1244" s="4" t="s">
        <v>18728</v>
      </c>
    </row>
    <row r="1245" spans="1:7" x14ac:dyDescent="0.45">
      <c r="A1245" s="4">
        <v>1242</v>
      </c>
      <c r="B1245" s="4">
        <v>207976</v>
      </c>
      <c r="C1245" s="4" t="s">
        <v>3048</v>
      </c>
      <c r="D1245" s="6">
        <v>533288</v>
      </c>
      <c r="E1245" s="4" t="s">
        <v>3049</v>
      </c>
      <c r="F1245" s="4" t="s">
        <v>3050</v>
      </c>
      <c r="G1245" s="4" t="s">
        <v>18729</v>
      </c>
    </row>
    <row r="1246" spans="1:7" x14ac:dyDescent="0.45">
      <c r="A1246" s="4">
        <v>1243</v>
      </c>
      <c r="B1246" s="4">
        <v>124806</v>
      </c>
      <c r="C1246" s="4" t="s">
        <v>3051</v>
      </c>
      <c r="D1246" s="6">
        <v>524806</v>
      </c>
      <c r="E1246" s="4" t="s">
        <v>3052</v>
      </c>
      <c r="F1246" s="4" t="s">
        <v>3053</v>
      </c>
      <c r="G1246" s="4" t="s">
        <v>18730</v>
      </c>
    </row>
    <row r="1247" spans="1:7" x14ac:dyDescent="0.45">
      <c r="A1247" s="4">
        <v>1244</v>
      </c>
      <c r="B1247" s="4">
        <v>124366</v>
      </c>
      <c r="C1247" s="4" t="s">
        <v>3054</v>
      </c>
      <c r="D1247" s="6">
        <v>524366</v>
      </c>
      <c r="E1247" s="4" t="s">
        <v>3055</v>
      </c>
      <c r="F1247" s="4" t="s">
        <v>3056</v>
      </c>
      <c r="G1247" s="4" t="s">
        <v>18731</v>
      </c>
    </row>
    <row r="1248" spans="1:7" x14ac:dyDescent="0.45">
      <c r="A1248" s="4">
        <v>1245</v>
      </c>
      <c r="B1248" s="4">
        <v>131670</v>
      </c>
      <c r="C1248" s="4" t="s">
        <v>3057</v>
      </c>
      <c r="D1248" s="6">
        <v>531670</v>
      </c>
      <c r="E1248" s="4" t="s">
        <v>3058</v>
      </c>
      <c r="F1248" s="4" t="s">
        <v>3059</v>
      </c>
      <c r="G1248" s="4" t="s">
        <v>18732</v>
      </c>
    </row>
    <row r="1249" spans="1:7" x14ac:dyDescent="0.45">
      <c r="A1249" s="4">
        <v>1246</v>
      </c>
      <c r="B1249" s="4">
        <v>123200</v>
      </c>
      <c r="C1249" s="4" t="s">
        <v>3060</v>
      </c>
      <c r="D1249" s="6">
        <v>523200</v>
      </c>
      <c r="E1249" s="4" t="s">
        <v>3061</v>
      </c>
      <c r="F1249" s="4" t="s">
        <v>3062</v>
      </c>
      <c r="G1249" s="4" t="s">
        <v>18733</v>
      </c>
    </row>
    <row r="1250" spans="1:7" x14ac:dyDescent="0.45">
      <c r="A1250" s="4">
        <v>1247</v>
      </c>
      <c r="B1250" s="4">
        <v>112213</v>
      </c>
      <c r="C1250" s="4" t="s">
        <v>3063</v>
      </c>
      <c r="D1250" s="6">
        <v>512213</v>
      </c>
      <c r="E1250" s="4" t="s">
        <v>3064</v>
      </c>
      <c r="F1250" s="4" t="s">
        <v>3065</v>
      </c>
      <c r="G1250" s="4" t="s">
        <v>18734</v>
      </c>
    </row>
    <row r="1251" spans="1:7" x14ac:dyDescent="0.45">
      <c r="A1251" s="4">
        <v>1248</v>
      </c>
      <c r="B1251" s="4">
        <v>268011</v>
      </c>
      <c r="C1251" s="4" t="s">
        <v>3066</v>
      </c>
      <c r="D1251" s="6">
        <v>540310</v>
      </c>
      <c r="E1251" s="4" t="s">
        <v>3067</v>
      </c>
      <c r="F1251" s="4"/>
      <c r="G1251" s="4" t="s">
        <v>17778</v>
      </c>
    </row>
    <row r="1252" spans="1:7" x14ac:dyDescent="0.45">
      <c r="A1252" s="4">
        <v>1249</v>
      </c>
      <c r="B1252" s="4">
        <v>243497</v>
      </c>
      <c r="C1252" s="4" t="s">
        <v>3068</v>
      </c>
      <c r="D1252" s="6">
        <v>538433</v>
      </c>
      <c r="E1252" s="4" t="s">
        <v>3062</v>
      </c>
      <c r="F1252" s="4" t="s">
        <v>3062</v>
      </c>
      <c r="G1252" s="4" t="s">
        <v>18733</v>
      </c>
    </row>
    <row r="1253" spans="1:7" x14ac:dyDescent="0.45">
      <c r="A1253" s="4">
        <v>1250</v>
      </c>
      <c r="B1253" s="4">
        <v>243498</v>
      </c>
      <c r="C1253" s="4" t="s">
        <v>3069</v>
      </c>
      <c r="D1253" s="6"/>
      <c r="E1253" s="4"/>
      <c r="F1253" s="4"/>
      <c r="G1253" s="4" t="s">
        <v>17778</v>
      </c>
    </row>
    <row r="1254" spans="1:7" x14ac:dyDescent="0.45">
      <c r="A1254" s="4">
        <v>1251</v>
      </c>
      <c r="B1254" s="4">
        <v>285838</v>
      </c>
      <c r="C1254" s="4" t="s">
        <v>3070</v>
      </c>
      <c r="D1254" s="6">
        <v>540481</v>
      </c>
      <c r="E1254" s="4" t="s">
        <v>3071</v>
      </c>
      <c r="F1254" s="4" t="s">
        <v>3071</v>
      </c>
      <c r="G1254" s="4" t="s">
        <v>18735</v>
      </c>
    </row>
    <row r="1255" spans="1:7" x14ac:dyDescent="0.45">
      <c r="A1255" s="4">
        <v>1252</v>
      </c>
      <c r="B1255" s="4">
        <v>126973</v>
      </c>
      <c r="C1255" s="4" t="s">
        <v>3072</v>
      </c>
      <c r="D1255" s="6">
        <v>526973</v>
      </c>
      <c r="E1255" s="4" t="s">
        <v>3073</v>
      </c>
      <c r="F1255" s="4" t="s">
        <v>3074</v>
      </c>
      <c r="G1255" s="4" t="s">
        <v>18736</v>
      </c>
    </row>
    <row r="1256" spans="1:7" x14ac:dyDescent="0.45">
      <c r="A1256" s="4">
        <v>1253</v>
      </c>
      <c r="B1256" s="4">
        <v>243500</v>
      </c>
      <c r="C1256" s="4" t="s">
        <v>3075</v>
      </c>
      <c r="D1256" s="6"/>
      <c r="E1256" s="4"/>
      <c r="F1256" s="4"/>
      <c r="G1256" s="4" t="s">
        <v>17778</v>
      </c>
    </row>
    <row r="1257" spans="1:7" x14ac:dyDescent="0.45">
      <c r="A1257" s="4">
        <v>1254</v>
      </c>
      <c r="B1257" s="4">
        <v>130839</v>
      </c>
      <c r="C1257" s="4" t="s">
        <v>3076</v>
      </c>
      <c r="D1257" s="6">
        <v>530839</v>
      </c>
      <c r="E1257" s="4" t="s">
        <v>3077</v>
      </c>
      <c r="F1257" s="4" t="s">
        <v>3078</v>
      </c>
      <c r="G1257" s="4" t="s">
        <v>18737</v>
      </c>
    </row>
    <row r="1258" spans="1:7" x14ac:dyDescent="0.45">
      <c r="A1258" s="4">
        <v>1255</v>
      </c>
      <c r="B1258" s="4">
        <v>254409</v>
      </c>
      <c r="C1258" s="4" t="s">
        <v>3079</v>
      </c>
      <c r="D1258" s="6"/>
      <c r="E1258" s="4"/>
      <c r="F1258" s="4"/>
      <c r="G1258" s="4" t="s">
        <v>17778</v>
      </c>
    </row>
    <row r="1259" spans="1:7" x14ac:dyDescent="0.45">
      <c r="A1259" s="4">
        <v>1256</v>
      </c>
      <c r="B1259" s="4">
        <v>105052</v>
      </c>
      <c r="C1259" s="4" t="s">
        <v>3080</v>
      </c>
      <c r="D1259" s="6">
        <v>505052</v>
      </c>
      <c r="E1259" s="4" t="s">
        <v>3081</v>
      </c>
      <c r="F1259" s="4" t="s">
        <v>3082</v>
      </c>
      <c r="G1259" s="4" t="s">
        <v>18738</v>
      </c>
    </row>
    <row r="1260" spans="1:7" x14ac:dyDescent="0.45">
      <c r="A1260" s="4">
        <v>1257</v>
      </c>
      <c r="B1260" s="4">
        <v>117326</v>
      </c>
      <c r="C1260" s="4" t="s">
        <v>34</v>
      </c>
      <c r="D1260" s="6">
        <v>517326</v>
      </c>
      <c r="E1260" s="4" t="s">
        <v>3083</v>
      </c>
      <c r="F1260" s="4" t="s">
        <v>3084</v>
      </c>
      <c r="G1260" s="4" t="s">
        <v>18739</v>
      </c>
    </row>
    <row r="1261" spans="1:7" x14ac:dyDescent="0.45">
      <c r="A1261" s="4">
        <v>1258</v>
      </c>
      <c r="B1261" s="4">
        <v>100147</v>
      </c>
      <c r="C1261" s="4" t="s">
        <v>61</v>
      </c>
      <c r="D1261" s="6">
        <v>500147</v>
      </c>
      <c r="E1261" s="4" t="s">
        <v>3085</v>
      </c>
      <c r="F1261" s="4" t="s">
        <v>3086</v>
      </c>
      <c r="G1261" s="4" t="s">
        <v>18740</v>
      </c>
    </row>
    <row r="1262" spans="1:7" x14ac:dyDescent="0.45">
      <c r="A1262" s="4">
        <v>1259</v>
      </c>
      <c r="B1262" s="4">
        <v>117330</v>
      </c>
      <c r="C1262" s="4" t="s">
        <v>3087</v>
      </c>
      <c r="D1262" s="6">
        <v>517330</v>
      </c>
      <c r="E1262" s="4" t="s">
        <v>3088</v>
      </c>
      <c r="F1262" s="4" t="s">
        <v>3089</v>
      </c>
      <c r="G1262" s="4" t="s">
        <v>18741</v>
      </c>
    </row>
    <row r="1263" spans="1:7" x14ac:dyDescent="0.45">
      <c r="A1263" s="4">
        <v>1260</v>
      </c>
      <c r="B1263" s="4">
        <v>274398</v>
      </c>
      <c r="C1263" s="4" t="s">
        <v>3090</v>
      </c>
      <c r="D1263" s="6"/>
      <c r="E1263" s="4"/>
      <c r="F1263" s="4"/>
      <c r="G1263" s="4" t="s">
        <v>17778</v>
      </c>
    </row>
    <row r="1264" spans="1:7" x14ac:dyDescent="0.45">
      <c r="A1264" s="4">
        <v>1261</v>
      </c>
      <c r="B1264" s="4">
        <v>132104</v>
      </c>
      <c r="C1264" s="4" t="s">
        <v>3091</v>
      </c>
      <c r="D1264" s="6">
        <v>532104</v>
      </c>
      <c r="E1264" s="4" t="s">
        <v>3092</v>
      </c>
      <c r="F1264" s="4" t="s">
        <v>3093</v>
      </c>
      <c r="G1264" s="4" t="s">
        <v>18742</v>
      </c>
    </row>
    <row r="1265" spans="1:7" x14ac:dyDescent="0.45">
      <c r="A1265" s="4">
        <v>1262</v>
      </c>
      <c r="B1265" s="4">
        <v>112018</v>
      </c>
      <c r="C1265" s="4" t="s">
        <v>3094</v>
      </c>
      <c r="D1265" s="6">
        <v>512018</v>
      </c>
      <c r="E1265" s="4" t="s">
        <v>3095</v>
      </c>
      <c r="F1265" s="4" t="s">
        <v>3096</v>
      </c>
      <c r="G1265" s="4" t="s">
        <v>18743</v>
      </c>
    </row>
    <row r="1266" spans="1:7" x14ac:dyDescent="0.45">
      <c r="A1266" s="4">
        <v>1263</v>
      </c>
      <c r="B1266" s="4">
        <v>219300</v>
      </c>
      <c r="C1266" s="4" t="s">
        <v>3097</v>
      </c>
      <c r="D1266" s="6">
        <v>533278</v>
      </c>
      <c r="E1266" s="4" t="s">
        <v>3098</v>
      </c>
      <c r="F1266" s="4" t="s">
        <v>3099</v>
      </c>
      <c r="G1266" s="4" t="s">
        <v>18744</v>
      </c>
    </row>
    <row r="1267" spans="1:7" x14ac:dyDescent="0.45">
      <c r="A1267" s="4">
        <v>1264</v>
      </c>
      <c r="B1267" s="4">
        <v>101831</v>
      </c>
      <c r="C1267" s="4" t="s">
        <v>3100</v>
      </c>
      <c r="D1267" s="6">
        <v>501831</v>
      </c>
      <c r="E1267" s="4" t="s">
        <v>3101</v>
      </c>
      <c r="F1267" s="4" t="s">
        <v>3102</v>
      </c>
      <c r="G1267" s="4" t="s">
        <v>18745</v>
      </c>
    </row>
    <row r="1268" spans="1:7" x14ac:dyDescent="0.45">
      <c r="A1268" s="4">
        <v>1265</v>
      </c>
      <c r="B1268" s="4">
        <v>120131</v>
      </c>
      <c r="C1268" s="4" t="s">
        <v>3103</v>
      </c>
      <c r="D1268" s="6">
        <v>520131</v>
      </c>
      <c r="E1268" s="4" t="s">
        <v>3104</v>
      </c>
      <c r="F1268" s="4" t="s">
        <v>3105</v>
      </c>
      <c r="G1268" s="4" t="s">
        <v>18746</v>
      </c>
    </row>
    <row r="1269" spans="1:7" x14ac:dyDescent="0.45">
      <c r="A1269" s="4">
        <v>1266</v>
      </c>
      <c r="B1269" s="4">
        <v>108571</v>
      </c>
      <c r="C1269" s="4" t="s">
        <v>3106</v>
      </c>
      <c r="D1269" s="6">
        <v>508571</v>
      </c>
      <c r="E1269" s="4" t="s">
        <v>3107</v>
      </c>
      <c r="F1269" s="4" t="s">
        <v>3108</v>
      </c>
      <c r="G1269" s="4" t="s">
        <v>18747</v>
      </c>
    </row>
    <row r="1270" spans="1:7" x14ac:dyDescent="0.45">
      <c r="A1270" s="4">
        <v>1267</v>
      </c>
      <c r="B1270" s="4">
        <v>113353</v>
      </c>
      <c r="C1270" s="4" t="s">
        <v>3109</v>
      </c>
      <c r="D1270" s="6">
        <v>513353</v>
      </c>
      <c r="E1270" s="4" t="s">
        <v>3110</v>
      </c>
      <c r="F1270" s="4" t="s">
        <v>3111</v>
      </c>
      <c r="G1270" s="4" t="s">
        <v>18748</v>
      </c>
    </row>
    <row r="1271" spans="1:7" x14ac:dyDescent="0.45">
      <c r="A1271" s="4">
        <v>1268</v>
      </c>
      <c r="B1271" s="4">
        <v>219691</v>
      </c>
      <c r="C1271" s="4" t="s">
        <v>3112</v>
      </c>
      <c r="D1271" s="6">
        <v>540678</v>
      </c>
      <c r="E1271" s="4" t="s">
        <v>3113</v>
      </c>
      <c r="F1271" s="4" t="s">
        <v>3113</v>
      </c>
      <c r="G1271" s="4" t="s">
        <v>18749</v>
      </c>
    </row>
    <row r="1272" spans="1:7" x14ac:dyDescent="0.45">
      <c r="A1272" s="4">
        <v>1269</v>
      </c>
      <c r="B1272" s="4">
        <v>232575</v>
      </c>
      <c r="C1272" s="4" t="s">
        <v>3114</v>
      </c>
      <c r="D1272" s="6">
        <v>539436</v>
      </c>
      <c r="E1272" s="4" t="s">
        <v>3115</v>
      </c>
      <c r="F1272" s="4" t="s">
        <v>3115</v>
      </c>
      <c r="G1272" s="4" t="s">
        <v>18750</v>
      </c>
    </row>
    <row r="1273" spans="1:7" x14ac:dyDescent="0.45">
      <c r="A1273" s="4">
        <v>1270</v>
      </c>
      <c r="B1273" s="4">
        <v>243541</v>
      </c>
      <c r="C1273" s="4" t="s">
        <v>3116</v>
      </c>
      <c r="D1273" s="6"/>
      <c r="E1273" s="4"/>
      <c r="F1273" s="4"/>
      <c r="G1273" s="4" t="s">
        <v>17778</v>
      </c>
    </row>
    <row r="1274" spans="1:7" x14ac:dyDescent="0.45">
      <c r="A1274" s="4">
        <v>1271</v>
      </c>
      <c r="B1274" s="4">
        <v>111435</v>
      </c>
      <c r="C1274" s="4" t="s">
        <v>3117</v>
      </c>
      <c r="D1274" s="6">
        <v>511435</v>
      </c>
      <c r="E1274" s="4" t="s">
        <v>3118</v>
      </c>
      <c r="F1274" s="4" t="s">
        <v>3119</v>
      </c>
      <c r="G1274" s="4" t="s">
        <v>18751</v>
      </c>
    </row>
    <row r="1275" spans="1:7" x14ac:dyDescent="0.45">
      <c r="A1275" s="4">
        <v>1272</v>
      </c>
      <c r="B1275" s="4">
        <v>243542</v>
      </c>
      <c r="C1275" s="4" t="s">
        <v>3120</v>
      </c>
      <c r="D1275" s="6"/>
      <c r="E1275" s="4"/>
      <c r="F1275" s="4"/>
      <c r="G1275" s="4" t="s">
        <v>17778</v>
      </c>
    </row>
    <row r="1276" spans="1:7" x14ac:dyDescent="0.45">
      <c r="A1276" s="4">
        <v>1273</v>
      </c>
      <c r="B1276" s="4">
        <v>243543</v>
      </c>
      <c r="C1276" s="4" t="s">
        <v>3121</v>
      </c>
      <c r="D1276" s="6"/>
      <c r="E1276" s="4"/>
      <c r="F1276" s="4"/>
      <c r="G1276" s="4" t="s">
        <v>17778</v>
      </c>
    </row>
    <row r="1277" spans="1:7" x14ac:dyDescent="0.45">
      <c r="A1277" s="4">
        <v>1274</v>
      </c>
      <c r="B1277" s="4">
        <v>100830</v>
      </c>
      <c r="C1277" s="4" t="s">
        <v>119</v>
      </c>
      <c r="D1277" s="6">
        <v>500830</v>
      </c>
      <c r="E1277" s="4" t="s">
        <v>3122</v>
      </c>
      <c r="F1277" s="4" t="s">
        <v>3123</v>
      </c>
      <c r="G1277" s="4" t="s">
        <v>18752</v>
      </c>
    </row>
    <row r="1278" spans="1:7" x14ac:dyDescent="0.45">
      <c r="A1278" s="4">
        <v>1275</v>
      </c>
      <c r="B1278" s="4">
        <v>131210</v>
      </c>
      <c r="C1278" s="4" t="s">
        <v>3124</v>
      </c>
      <c r="D1278" s="6">
        <v>531210</v>
      </c>
      <c r="E1278" s="4" t="s">
        <v>3125</v>
      </c>
      <c r="F1278" s="4" t="s">
        <v>3126</v>
      </c>
      <c r="G1278" s="4" t="s">
        <v>18753</v>
      </c>
    </row>
    <row r="1279" spans="1:7" x14ac:dyDescent="0.45">
      <c r="A1279" s="4">
        <v>1276</v>
      </c>
      <c r="B1279" s="4">
        <v>243547</v>
      </c>
      <c r="C1279" s="4" t="s">
        <v>3127</v>
      </c>
      <c r="D1279" s="6"/>
      <c r="E1279" s="4"/>
      <c r="F1279" s="4"/>
      <c r="G1279" s="4" t="s">
        <v>17778</v>
      </c>
    </row>
    <row r="1280" spans="1:7" x14ac:dyDescent="0.45">
      <c r="A1280" s="4">
        <v>1277</v>
      </c>
      <c r="B1280" s="4">
        <v>124752</v>
      </c>
      <c r="C1280" s="4" t="s">
        <v>3128</v>
      </c>
      <c r="D1280" s="6">
        <v>524752</v>
      </c>
      <c r="E1280" s="4" t="s">
        <v>3129</v>
      </c>
      <c r="F1280" s="4" t="s">
        <v>3130</v>
      </c>
      <c r="G1280" s="4" t="s">
        <v>18754</v>
      </c>
    </row>
    <row r="1281" spans="1:7" x14ac:dyDescent="0.45">
      <c r="A1281" s="4">
        <v>1278</v>
      </c>
      <c r="B1281" s="4">
        <v>224083</v>
      </c>
      <c r="C1281" s="4" t="s">
        <v>3131</v>
      </c>
      <c r="D1281" s="6"/>
      <c r="E1281" s="4"/>
      <c r="F1281" s="4"/>
      <c r="G1281" s="4" t="s">
        <v>17778</v>
      </c>
    </row>
    <row r="1282" spans="1:7" x14ac:dyDescent="0.45">
      <c r="A1282" s="4">
        <v>1279</v>
      </c>
      <c r="B1282" s="4">
        <v>243548</v>
      </c>
      <c r="C1282" s="4" t="s">
        <v>3132</v>
      </c>
      <c r="D1282" s="6"/>
      <c r="E1282" s="4"/>
      <c r="F1282" s="4"/>
      <c r="G1282" s="4" t="s">
        <v>17778</v>
      </c>
    </row>
    <row r="1283" spans="1:7" x14ac:dyDescent="0.45">
      <c r="A1283" s="4">
        <v>1280</v>
      </c>
      <c r="B1283" s="4">
        <v>237981</v>
      </c>
      <c r="C1283" s="4" t="s">
        <v>3133</v>
      </c>
      <c r="D1283" s="6">
        <v>534691</v>
      </c>
      <c r="E1283" s="4" t="s">
        <v>3134</v>
      </c>
      <c r="F1283" s="4" t="s">
        <v>3135</v>
      </c>
      <c r="G1283" s="4" t="s">
        <v>18755</v>
      </c>
    </row>
    <row r="1284" spans="1:7" x14ac:dyDescent="0.45">
      <c r="A1284" s="4">
        <v>1281</v>
      </c>
      <c r="B1284" s="4">
        <v>242563</v>
      </c>
      <c r="C1284" s="4" t="s">
        <v>3136</v>
      </c>
      <c r="D1284" s="6">
        <v>535267</v>
      </c>
      <c r="E1284" s="4" t="s">
        <v>3137</v>
      </c>
      <c r="F1284" s="4" t="s">
        <v>3138</v>
      </c>
      <c r="G1284" s="4" t="s">
        <v>18756</v>
      </c>
    </row>
    <row r="1285" spans="1:7" x14ac:dyDescent="0.45">
      <c r="A1285" s="4">
        <v>1282</v>
      </c>
      <c r="B1285" s="4">
        <v>131216</v>
      </c>
      <c r="C1285" s="4" t="s">
        <v>3139</v>
      </c>
      <c r="D1285" s="6">
        <v>531216</v>
      </c>
      <c r="E1285" s="4" t="s">
        <v>3140</v>
      </c>
      <c r="F1285" s="4" t="s">
        <v>3141</v>
      </c>
      <c r="G1285" s="4" t="s">
        <v>18757</v>
      </c>
    </row>
    <row r="1286" spans="1:7" x14ac:dyDescent="0.45">
      <c r="A1286" s="4">
        <v>1283</v>
      </c>
      <c r="B1286" s="4">
        <v>220674</v>
      </c>
      <c r="C1286" s="4" t="s">
        <v>3142</v>
      </c>
      <c r="D1286" s="6">
        <v>533272</v>
      </c>
      <c r="E1286" s="4" t="s">
        <v>3143</v>
      </c>
      <c r="F1286" s="4" t="s">
        <v>3143</v>
      </c>
      <c r="G1286" s="4" t="s">
        <v>18758</v>
      </c>
    </row>
    <row r="1287" spans="1:7" x14ac:dyDescent="0.45">
      <c r="A1287" s="4">
        <v>1284</v>
      </c>
      <c r="B1287" s="4">
        <v>236737</v>
      </c>
      <c r="C1287" s="4" t="s">
        <v>3144</v>
      </c>
      <c r="D1287" s="6"/>
      <c r="E1287" s="4"/>
      <c r="F1287" s="4"/>
      <c r="G1287" s="4" t="s">
        <v>17778</v>
      </c>
    </row>
    <row r="1288" spans="1:7" x14ac:dyDescent="0.45">
      <c r="A1288" s="4">
        <v>1285</v>
      </c>
      <c r="B1288" s="4">
        <v>232139</v>
      </c>
      <c r="C1288" s="4" t="s">
        <v>3145</v>
      </c>
      <c r="D1288" s="6">
        <v>539986</v>
      </c>
      <c r="E1288" s="4" t="s">
        <v>3146</v>
      </c>
      <c r="F1288" s="4" t="s">
        <v>3146</v>
      </c>
      <c r="G1288" s="4" t="s">
        <v>18759</v>
      </c>
    </row>
    <row r="1289" spans="1:7" x14ac:dyDescent="0.45">
      <c r="A1289" s="4">
        <v>1286</v>
      </c>
      <c r="B1289" s="4">
        <v>132342</v>
      </c>
      <c r="C1289" s="4" t="s">
        <v>3147</v>
      </c>
      <c r="D1289" s="6">
        <v>532342</v>
      </c>
      <c r="E1289" s="4" t="s">
        <v>3148</v>
      </c>
      <c r="F1289" s="4" t="s">
        <v>3149</v>
      </c>
      <c r="G1289" s="4" t="s">
        <v>18760</v>
      </c>
    </row>
    <row r="1290" spans="1:7" x14ac:dyDescent="0.45">
      <c r="A1290" s="4">
        <v>1287</v>
      </c>
      <c r="B1290" s="4">
        <v>223983</v>
      </c>
      <c r="C1290" s="4" t="s">
        <v>3150</v>
      </c>
      <c r="D1290" s="6"/>
      <c r="E1290" s="4"/>
      <c r="F1290" s="4"/>
      <c r="G1290" s="4" t="s">
        <v>17778</v>
      </c>
    </row>
    <row r="1291" spans="1:7" x14ac:dyDescent="0.45">
      <c r="A1291" s="4">
        <v>1288</v>
      </c>
      <c r="B1291" s="4">
        <v>131041</v>
      </c>
      <c r="C1291" s="4" t="s">
        <v>3151</v>
      </c>
      <c r="D1291" s="6">
        <v>531041</v>
      </c>
      <c r="E1291" s="4" t="s">
        <v>3152</v>
      </c>
      <c r="F1291" s="4" t="s">
        <v>3153</v>
      </c>
      <c r="G1291" s="4" t="s">
        <v>18761</v>
      </c>
    </row>
    <row r="1292" spans="1:7" x14ac:dyDescent="0.45">
      <c r="A1292" s="4">
        <v>1289</v>
      </c>
      <c r="B1292" s="4">
        <v>132456</v>
      </c>
      <c r="C1292" s="4" t="s">
        <v>3154</v>
      </c>
      <c r="D1292" s="6">
        <v>532456</v>
      </c>
      <c r="E1292" s="4" t="s">
        <v>3155</v>
      </c>
      <c r="F1292" s="4" t="s">
        <v>3156</v>
      </c>
      <c r="G1292" s="4" t="s">
        <v>18762</v>
      </c>
    </row>
    <row r="1293" spans="1:7" x14ac:dyDescent="0.45">
      <c r="A1293" s="4">
        <v>1290</v>
      </c>
      <c r="B1293" s="4">
        <v>132339</v>
      </c>
      <c r="C1293" s="4" t="s">
        <v>3157</v>
      </c>
      <c r="D1293" s="6">
        <v>532339</v>
      </c>
      <c r="E1293" s="4" t="s">
        <v>3158</v>
      </c>
      <c r="F1293" s="4" t="s">
        <v>3159</v>
      </c>
      <c r="G1293" s="4" t="s">
        <v>18763</v>
      </c>
    </row>
    <row r="1294" spans="1:7" x14ac:dyDescent="0.45">
      <c r="A1294" s="4">
        <v>1291</v>
      </c>
      <c r="B1294" s="4">
        <v>132306</v>
      </c>
      <c r="C1294" s="4" t="s">
        <v>3160</v>
      </c>
      <c r="D1294" s="6">
        <v>532306</v>
      </c>
      <c r="E1294" s="4" t="s">
        <v>3161</v>
      </c>
      <c r="F1294" s="4" t="s">
        <v>3161</v>
      </c>
      <c r="G1294" s="4" t="s">
        <v>18764</v>
      </c>
    </row>
    <row r="1295" spans="1:7" x14ac:dyDescent="0.45">
      <c r="A1295" s="4">
        <v>1292</v>
      </c>
      <c r="B1295" s="4">
        <v>131224</v>
      </c>
      <c r="C1295" s="4" t="s">
        <v>3162</v>
      </c>
      <c r="D1295" s="6">
        <v>531224</v>
      </c>
      <c r="E1295" s="4" t="s">
        <v>3163</v>
      </c>
      <c r="F1295" s="4" t="s">
        <v>3163</v>
      </c>
      <c r="G1295" s="4" t="s">
        <v>18765</v>
      </c>
    </row>
    <row r="1296" spans="1:7" x14ac:dyDescent="0.45">
      <c r="A1296" s="4">
        <v>1293</v>
      </c>
      <c r="B1296" s="4">
        <v>107833</v>
      </c>
      <c r="C1296" s="4" t="s">
        <v>3164</v>
      </c>
      <c r="D1296" s="6">
        <v>507833</v>
      </c>
      <c r="E1296" s="4" t="s">
        <v>3165</v>
      </c>
      <c r="F1296" s="4" t="s">
        <v>3166</v>
      </c>
      <c r="G1296" s="4" t="s">
        <v>18766</v>
      </c>
    </row>
    <row r="1297" spans="1:7" x14ac:dyDescent="0.45">
      <c r="A1297" s="4">
        <v>1294</v>
      </c>
      <c r="B1297" s="4">
        <v>131474</v>
      </c>
      <c r="C1297" s="4" t="s">
        <v>3167</v>
      </c>
      <c r="D1297" s="6">
        <v>531474</v>
      </c>
      <c r="E1297" s="4" t="s">
        <v>3168</v>
      </c>
      <c r="F1297" s="4" t="s">
        <v>3169</v>
      </c>
      <c r="G1297" s="4" t="s">
        <v>18767</v>
      </c>
    </row>
    <row r="1298" spans="1:7" x14ac:dyDescent="0.45">
      <c r="A1298" s="4">
        <v>1295</v>
      </c>
      <c r="B1298" s="4">
        <v>122231</v>
      </c>
      <c r="C1298" s="4" t="s">
        <v>3170</v>
      </c>
      <c r="D1298" s="6">
        <v>522231</v>
      </c>
      <c r="E1298" s="4" t="s">
        <v>3171</v>
      </c>
      <c r="F1298" s="4" t="s">
        <v>3172</v>
      </c>
      <c r="G1298" s="4" t="s">
        <v>18768</v>
      </c>
    </row>
    <row r="1299" spans="1:7" x14ac:dyDescent="0.45">
      <c r="A1299" s="4">
        <v>1296</v>
      </c>
      <c r="B1299" s="4">
        <v>243552</v>
      </c>
      <c r="C1299" s="4" t="s">
        <v>3173</v>
      </c>
      <c r="D1299" s="6">
        <v>538965</v>
      </c>
      <c r="E1299" s="4" t="s">
        <v>3174</v>
      </c>
      <c r="F1299" s="4" t="s">
        <v>3174</v>
      </c>
      <c r="G1299" s="4" t="s">
        <v>18769</v>
      </c>
    </row>
    <row r="1300" spans="1:7" x14ac:dyDescent="0.45">
      <c r="A1300" s="4">
        <v>1297</v>
      </c>
      <c r="B1300" s="4">
        <v>222737</v>
      </c>
      <c r="C1300" s="4" t="s">
        <v>3175</v>
      </c>
      <c r="D1300" s="6">
        <v>539266</v>
      </c>
      <c r="E1300" s="4" t="s">
        <v>3176</v>
      </c>
      <c r="F1300" s="4" t="s">
        <v>3176</v>
      </c>
      <c r="G1300" s="4" t="s">
        <v>18770</v>
      </c>
    </row>
    <row r="1301" spans="1:7" x14ac:dyDescent="0.45">
      <c r="A1301" s="4">
        <v>1298</v>
      </c>
      <c r="B1301" s="4">
        <v>131891</v>
      </c>
      <c r="C1301" s="4" t="s">
        <v>3177</v>
      </c>
      <c r="D1301" s="6">
        <v>531891</v>
      </c>
      <c r="E1301" s="4" t="s">
        <v>3178</v>
      </c>
      <c r="F1301" s="4" t="s">
        <v>3179</v>
      </c>
      <c r="G1301" s="4" t="s">
        <v>18771</v>
      </c>
    </row>
    <row r="1302" spans="1:7" x14ac:dyDescent="0.45">
      <c r="A1302" s="4">
        <v>1299</v>
      </c>
      <c r="B1302" s="4">
        <v>104340</v>
      </c>
      <c r="C1302" s="4" t="s">
        <v>3180</v>
      </c>
      <c r="D1302" s="6">
        <v>504340</v>
      </c>
      <c r="E1302" s="4" t="s">
        <v>3181</v>
      </c>
      <c r="F1302" s="4" t="s">
        <v>3182</v>
      </c>
      <c r="G1302" s="4" t="s">
        <v>18772</v>
      </c>
    </row>
    <row r="1303" spans="1:7" x14ac:dyDescent="0.45">
      <c r="A1303" s="4">
        <v>1300</v>
      </c>
      <c r="B1303" s="4">
        <v>126829</v>
      </c>
      <c r="C1303" s="4" t="s">
        <v>3183</v>
      </c>
      <c r="D1303" s="6">
        <v>526829</v>
      </c>
      <c r="E1303" s="4" t="s">
        <v>3184</v>
      </c>
      <c r="F1303" s="4" t="s">
        <v>3185</v>
      </c>
      <c r="G1303" s="4" t="s">
        <v>18773</v>
      </c>
    </row>
    <row r="1304" spans="1:7" x14ac:dyDescent="0.45">
      <c r="A1304" s="4">
        <v>1301</v>
      </c>
      <c r="B1304" s="4">
        <v>268021</v>
      </c>
      <c r="C1304" s="4" t="s">
        <v>3186</v>
      </c>
      <c r="D1304" s="6">
        <v>539091</v>
      </c>
      <c r="E1304" s="4" t="s">
        <v>3187</v>
      </c>
      <c r="F1304" s="4" t="s">
        <v>3187</v>
      </c>
      <c r="G1304" s="4" t="s">
        <v>18774</v>
      </c>
    </row>
    <row r="1305" spans="1:7" x14ac:dyDescent="0.45">
      <c r="A1305" s="4">
        <v>1302</v>
      </c>
      <c r="B1305" s="4">
        <v>132902</v>
      </c>
      <c r="C1305" s="4" t="s">
        <v>3188</v>
      </c>
      <c r="D1305" s="6">
        <v>532902</v>
      </c>
      <c r="E1305" s="4" t="s">
        <v>3189</v>
      </c>
      <c r="F1305" s="4" t="s">
        <v>3190</v>
      </c>
      <c r="G1305" s="4" t="s">
        <v>18775</v>
      </c>
    </row>
    <row r="1306" spans="1:7" x14ac:dyDescent="0.45">
      <c r="A1306" s="4">
        <v>1303</v>
      </c>
      <c r="B1306" s="4">
        <v>100226</v>
      </c>
      <c r="C1306" s="4" t="s">
        <v>3191</v>
      </c>
      <c r="D1306" s="6">
        <v>500226</v>
      </c>
      <c r="E1306" s="4" t="s">
        <v>3192</v>
      </c>
      <c r="F1306" s="4" t="s">
        <v>3192</v>
      </c>
      <c r="G1306" s="4" t="s">
        <v>23635</v>
      </c>
    </row>
    <row r="1307" spans="1:7" x14ac:dyDescent="0.45">
      <c r="A1307" s="4">
        <v>1304</v>
      </c>
      <c r="B1307" s="4">
        <v>131852</v>
      </c>
      <c r="C1307" s="4" t="s">
        <v>3193</v>
      </c>
      <c r="D1307" s="6">
        <v>531852</v>
      </c>
      <c r="E1307" s="4" t="s">
        <v>3194</v>
      </c>
      <c r="F1307" s="4" t="s">
        <v>3194</v>
      </c>
      <c r="G1307" s="4" t="s">
        <v>18776</v>
      </c>
    </row>
    <row r="1308" spans="1:7" x14ac:dyDescent="0.45">
      <c r="A1308" s="4">
        <v>1305</v>
      </c>
      <c r="B1308" s="4">
        <v>243556</v>
      </c>
      <c r="C1308" s="4" t="s">
        <v>3195</v>
      </c>
      <c r="D1308" s="6"/>
      <c r="E1308" s="4"/>
      <c r="F1308" s="4"/>
      <c r="G1308" s="4" t="s">
        <v>17778</v>
      </c>
    </row>
    <row r="1309" spans="1:7" x14ac:dyDescent="0.45">
      <c r="A1309" s="4">
        <v>1306</v>
      </c>
      <c r="B1309" s="4">
        <v>131344</v>
      </c>
      <c r="C1309" s="4" t="s">
        <v>3196</v>
      </c>
      <c r="D1309" s="6">
        <v>531344</v>
      </c>
      <c r="E1309" s="4" t="s">
        <v>3197</v>
      </c>
      <c r="F1309" s="4" t="s">
        <v>3198</v>
      </c>
      <c r="G1309" s="4" t="s">
        <v>18777</v>
      </c>
    </row>
    <row r="1310" spans="1:7" x14ac:dyDescent="0.45">
      <c r="A1310" s="4">
        <v>1307</v>
      </c>
      <c r="B1310" s="4">
        <v>206470</v>
      </c>
      <c r="C1310" s="4" t="s">
        <v>3199</v>
      </c>
      <c r="D1310" s="6">
        <v>540597</v>
      </c>
      <c r="E1310" s="4" t="s">
        <v>3200</v>
      </c>
      <c r="F1310" s="4" t="s">
        <v>3200</v>
      </c>
      <c r="G1310" s="4" t="s">
        <v>18778</v>
      </c>
    </row>
    <row r="1311" spans="1:7" x14ac:dyDescent="0.45">
      <c r="A1311" s="4">
        <v>1308</v>
      </c>
      <c r="B1311" s="4">
        <v>131067</v>
      </c>
      <c r="C1311" s="4" t="s">
        <v>3201</v>
      </c>
      <c r="D1311" s="6">
        <v>531067</v>
      </c>
      <c r="E1311" s="4" t="s">
        <v>3202</v>
      </c>
      <c r="F1311" s="4" t="s">
        <v>3203</v>
      </c>
      <c r="G1311" s="4" t="s">
        <v>18779</v>
      </c>
    </row>
    <row r="1312" spans="1:7" x14ac:dyDescent="0.45">
      <c r="A1312" s="4">
        <v>1309</v>
      </c>
      <c r="B1312" s="4">
        <v>106935</v>
      </c>
      <c r="C1312" s="4" t="s">
        <v>3204</v>
      </c>
      <c r="D1312" s="6">
        <v>506935</v>
      </c>
      <c r="E1312" s="4" t="s">
        <v>3205</v>
      </c>
      <c r="F1312" s="4" t="s">
        <v>3206</v>
      </c>
      <c r="G1312" s="4" t="s">
        <v>18780</v>
      </c>
    </row>
    <row r="1313" spans="1:7" x14ac:dyDescent="0.45">
      <c r="A1313" s="4">
        <v>1310</v>
      </c>
      <c r="B1313" s="4">
        <v>107956</v>
      </c>
      <c r="C1313" s="4" t="s">
        <v>3207</v>
      </c>
      <c r="D1313" s="6">
        <v>507956</v>
      </c>
      <c r="E1313" s="4" t="s">
        <v>3208</v>
      </c>
      <c r="F1313" s="4" t="s">
        <v>3209</v>
      </c>
      <c r="G1313" s="4" t="s">
        <v>18781</v>
      </c>
    </row>
    <row r="1314" spans="1:7" x14ac:dyDescent="0.45">
      <c r="A1314" s="4">
        <v>1311</v>
      </c>
      <c r="B1314" s="4">
        <v>131460</v>
      </c>
      <c r="C1314" s="4" t="s">
        <v>3210</v>
      </c>
      <c r="D1314" s="6">
        <v>531460</v>
      </c>
      <c r="E1314" s="4" t="s">
        <v>3211</v>
      </c>
      <c r="F1314" s="4" t="s">
        <v>3212</v>
      </c>
      <c r="G1314" s="4" t="s">
        <v>18782</v>
      </c>
    </row>
    <row r="1315" spans="1:7" x14ac:dyDescent="0.45">
      <c r="A1315" s="4">
        <v>1312</v>
      </c>
      <c r="B1315" s="4">
        <v>246548</v>
      </c>
      <c r="C1315" s="4" t="s">
        <v>3213</v>
      </c>
      <c r="D1315" s="6"/>
      <c r="E1315" s="4"/>
      <c r="F1315" s="4"/>
      <c r="G1315" s="4" t="s">
        <v>17778</v>
      </c>
    </row>
    <row r="1316" spans="1:7" x14ac:dyDescent="0.45">
      <c r="A1316" s="4">
        <v>1313</v>
      </c>
      <c r="B1316" s="4">
        <v>113387</v>
      </c>
      <c r="C1316" s="4" t="s">
        <v>3214</v>
      </c>
      <c r="D1316" s="6">
        <v>513387</v>
      </c>
      <c r="E1316" s="4" t="s">
        <v>3215</v>
      </c>
      <c r="F1316" s="4" t="s">
        <v>3216</v>
      </c>
      <c r="G1316" s="4" t="s">
        <v>18783</v>
      </c>
    </row>
    <row r="1317" spans="1:7" x14ac:dyDescent="0.45">
      <c r="A1317" s="4">
        <v>1314</v>
      </c>
      <c r="B1317" s="4">
        <v>123232</v>
      </c>
      <c r="C1317" s="4" t="s">
        <v>3217</v>
      </c>
      <c r="D1317" s="6">
        <v>523232</v>
      </c>
      <c r="E1317" s="4" t="s">
        <v>3218</v>
      </c>
      <c r="F1317" s="4" t="s">
        <v>3219</v>
      </c>
      <c r="G1317" s="4" t="s">
        <v>18784</v>
      </c>
    </row>
    <row r="1318" spans="1:7" x14ac:dyDescent="0.45">
      <c r="A1318" s="4">
        <v>1315</v>
      </c>
      <c r="B1318" s="4">
        <v>243560</v>
      </c>
      <c r="C1318" s="4" t="s">
        <v>3220</v>
      </c>
      <c r="D1318" s="6"/>
      <c r="E1318" s="4"/>
      <c r="F1318" s="4"/>
      <c r="G1318" s="4" t="s">
        <v>17778</v>
      </c>
    </row>
    <row r="1319" spans="1:7" x14ac:dyDescent="0.45">
      <c r="A1319" s="4">
        <v>1316</v>
      </c>
      <c r="B1319" s="4">
        <v>243561</v>
      </c>
      <c r="C1319" s="4" t="s">
        <v>3221</v>
      </c>
      <c r="D1319" s="6">
        <v>538868</v>
      </c>
      <c r="E1319" s="4" t="s">
        <v>3222</v>
      </c>
      <c r="F1319" s="4" t="s">
        <v>3222</v>
      </c>
      <c r="G1319" s="4" t="s">
        <v>18785</v>
      </c>
    </row>
    <row r="1320" spans="1:7" x14ac:dyDescent="0.45">
      <c r="A1320" s="4">
        <v>1317</v>
      </c>
      <c r="B1320" s="4">
        <v>219985</v>
      </c>
      <c r="C1320" s="4" t="s">
        <v>3223</v>
      </c>
      <c r="D1320" s="6"/>
      <c r="E1320" s="4"/>
      <c r="F1320" s="4"/>
      <c r="G1320" s="4" t="s">
        <v>17778</v>
      </c>
    </row>
    <row r="1321" spans="1:7" x14ac:dyDescent="0.45">
      <c r="A1321" s="4">
        <v>1318</v>
      </c>
      <c r="B1321" s="4">
        <v>280400</v>
      </c>
      <c r="C1321" s="4" t="s">
        <v>3224</v>
      </c>
      <c r="D1321" s="6"/>
      <c r="E1321" s="4"/>
      <c r="F1321" s="4"/>
      <c r="G1321" s="4" t="s">
        <v>17778</v>
      </c>
    </row>
    <row r="1322" spans="1:7" x14ac:dyDescent="0.45">
      <c r="A1322" s="4">
        <v>1319</v>
      </c>
      <c r="B1322" s="4">
        <v>122295</v>
      </c>
      <c r="C1322" s="4" t="s">
        <v>3225</v>
      </c>
      <c r="D1322" s="6">
        <v>522295</v>
      </c>
      <c r="E1322" s="4" t="s">
        <v>3226</v>
      </c>
      <c r="F1322" s="4" t="s">
        <v>3227</v>
      </c>
      <c r="G1322" s="4" t="s">
        <v>18786</v>
      </c>
    </row>
    <row r="1323" spans="1:7" x14ac:dyDescent="0.45">
      <c r="A1323" s="4">
        <v>1320</v>
      </c>
      <c r="B1323" s="4">
        <v>243563</v>
      </c>
      <c r="C1323" s="4" t="s">
        <v>3228</v>
      </c>
      <c r="D1323" s="6"/>
      <c r="E1323" s="4"/>
      <c r="F1323" s="4"/>
      <c r="G1323" s="4" t="s">
        <v>17778</v>
      </c>
    </row>
    <row r="1324" spans="1:7" x14ac:dyDescent="0.45">
      <c r="A1324" s="4">
        <v>1321</v>
      </c>
      <c r="B1324" s="4">
        <v>205795</v>
      </c>
      <c r="C1324" s="4" t="s">
        <v>3229</v>
      </c>
      <c r="D1324" s="6">
        <v>533011</v>
      </c>
      <c r="E1324" s="4" t="s">
        <v>3230</v>
      </c>
      <c r="F1324" s="4" t="s">
        <v>3231</v>
      </c>
      <c r="G1324" s="4" t="s">
        <v>18787</v>
      </c>
    </row>
    <row r="1325" spans="1:7" x14ac:dyDescent="0.45">
      <c r="A1325" s="4">
        <v>1322</v>
      </c>
      <c r="B1325" s="4">
        <v>131556</v>
      </c>
      <c r="C1325" s="4" t="s">
        <v>3232</v>
      </c>
      <c r="D1325" s="6">
        <v>531556</v>
      </c>
      <c r="E1325" s="4" t="s">
        <v>3233</v>
      </c>
      <c r="F1325" s="4" t="s">
        <v>3234</v>
      </c>
      <c r="G1325" s="4" t="s">
        <v>18788</v>
      </c>
    </row>
    <row r="1326" spans="1:7" x14ac:dyDescent="0.45">
      <c r="A1326" s="4">
        <v>1323</v>
      </c>
      <c r="B1326" s="4">
        <v>124506</v>
      </c>
      <c r="C1326" s="4" t="s">
        <v>3235</v>
      </c>
      <c r="D1326" s="6">
        <v>524506</v>
      </c>
      <c r="E1326" s="4" t="s">
        <v>3236</v>
      </c>
      <c r="F1326" s="4" t="s">
        <v>3237</v>
      </c>
      <c r="G1326" s="4" t="s">
        <v>18789</v>
      </c>
    </row>
    <row r="1327" spans="1:7" x14ac:dyDescent="0.45">
      <c r="A1327" s="4">
        <v>1324</v>
      </c>
      <c r="B1327" s="4">
        <v>130755</v>
      </c>
      <c r="C1327" s="4" t="s">
        <v>3238</v>
      </c>
      <c r="D1327" s="6">
        <v>530755</v>
      </c>
      <c r="E1327" s="4" t="s">
        <v>3239</v>
      </c>
      <c r="F1327" s="4" t="s">
        <v>3240</v>
      </c>
      <c r="G1327" s="4" t="s">
        <v>18790</v>
      </c>
    </row>
    <row r="1328" spans="1:7" x14ac:dyDescent="0.45">
      <c r="A1328" s="4">
        <v>1325</v>
      </c>
      <c r="B1328" s="4">
        <v>200042</v>
      </c>
      <c r="C1328" s="4" t="s">
        <v>3241</v>
      </c>
      <c r="D1328" s="6">
        <v>532941</v>
      </c>
      <c r="E1328" s="4" t="s">
        <v>3242</v>
      </c>
      <c r="F1328" s="4" t="s">
        <v>3243</v>
      </c>
      <c r="G1328" s="4" t="s">
        <v>18791</v>
      </c>
    </row>
    <row r="1329" spans="1:7" x14ac:dyDescent="0.45">
      <c r="A1329" s="4">
        <v>1326</v>
      </c>
      <c r="B1329" s="4">
        <v>112199</v>
      </c>
      <c r="C1329" s="4" t="s">
        <v>3244</v>
      </c>
      <c r="D1329" s="6">
        <v>512199</v>
      </c>
      <c r="E1329" s="4" t="s">
        <v>3245</v>
      </c>
      <c r="F1329" s="4" t="s">
        <v>3245</v>
      </c>
      <c r="G1329" s="4" t="s">
        <v>18792</v>
      </c>
    </row>
    <row r="1330" spans="1:7" x14ac:dyDescent="0.45">
      <c r="A1330" s="4">
        <v>1327</v>
      </c>
      <c r="B1330" s="4">
        <v>100091</v>
      </c>
      <c r="C1330" s="4" t="s">
        <v>3246</v>
      </c>
      <c r="D1330" s="6">
        <v>500091</v>
      </c>
      <c r="E1330" s="4" t="s">
        <v>3247</v>
      </c>
      <c r="F1330" s="4" t="s">
        <v>3247</v>
      </c>
      <c r="G1330" s="4" t="s">
        <v>18793</v>
      </c>
    </row>
    <row r="1331" spans="1:7" x14ac:dyDescent="0.45">
      <c r="A1331" s="4">
        <v>1328</v>
      </c>
      <c r="B1331" s="4">
        <v>107543</v>
      </c>
      <c r="C1331" s="4" t="s">
        <v>3248</v>
      </c>
      <c r="D1331" s="6">
        <v>507543</v>
      </c>
      <c r="E1331" s="4" t="s">
        <v>3249</v>
      </c>
      <c r="F1331" s="4" t="s">
        <v>3250</v>
      </c>
      <c r="G1331" s="4" t="s">
        <v>18794</v>
      </c>
    </row>
    <row r="1332" spans="1:7" x14ac:dyDescent="0.45">
      <c r="A1332" s="4">
        <v>1329</v>
      </c>
      <c r="B1332" s="4">
        <v>220554</v>
      </c>
      <c r="C1332" s="4" t="s">
        <v>3251</v>
      </c>
      <c r="D1332" s="6">
        <v>533167</v>
      </c>
      <c r="E1332" s="4" t="s">
        <v>3252</v>
      </c>
      <c r="F1332" s="4" t="s">
        <v>3253</v>
      </c>
      <c r="G1332" s="4" t="s">
        <v>18795</v>
      </c>
    </row>
    <row r="1333" spans="1:7" x14ac:dyDescent="0.45">
      <c r="A1333" s="4">
        <v>1330</v>
      </c>
      <c r="B1333" s="4">
        <v>236750</v>
      </c>
      <c r="C1333" s="4" t="s">
        <v>3254</v>
      </c>
      <c r="D1333" s="6"/>
      <c r="E1333" s="4"/>
      <c r="F1333" s="4"/>
      <c r="G1333" s="4" t="s">
        <v>17778</v>
      </c>
    </row>
    <row r="1334" spans="1:7" x14ac:dyDescent="0.45">
      <c r="A1334" s="4">
        <v>1331</v>
      </c>
      <c r="B1334" s="4">
        <v>106395</v>
      </c>
      <c r="C1334" s="4" t="s">
        <v>51</v>
      </c>
      <c r="D1334" s="6">
        <v>506395</v>
      </c>
      <c r="E1334" s="4" t="s">
        <v>3255</v>
      </c>
      <c r="F1334" s="4" t="s">
        <v>3256</v>
      </c>
      <c r="G1334" s="4" t="s">
        <v>18796</v>
      </c>
    </row>
    <row r="1335" spans="1:7" x14ac:dyDescent="0.45">
      <c r="A1335" s="4">
        <v>1332</v>
      </c>
      <c r="B1335" s="4">
        <v>245874</v>
      </c>
      <c r="C1335" s="4" t="s">
        <v>3257</v>
      </c>
      <c r="D1335" s="6"/>
      <c r="E1335" s="4"/>
      <c r="F1335" s="4"/>
      <c r="G1335" s="4" t="s">
        <v>17778</v>
      </c>
    </row>
    <row r="1336" spans="1:7" x14ac:dyDescent="0.45">
      <c r="A1336" s="4">
        <v>1333</v>
      </c>
      <c r="B1336" s="4">
        <v>126737</v>
      </c>
      <c r="C1336" s="4" t="s">
        <v>3258</v>
      </c>
      <c r="D1336" s="6">
        <v>526737</v>
      </c>
      <c r="E1336" s="4" t="s">
        <v>3259</v>
      </c>
      <c r="F1336" s="4" t="s">
        <v>3260</v>
      </c>
      <c r="G1336" s="4" t="s">
        <v>18797</v>
      </c>
    </row>
    <row r="1337" spans="1:7" x14ac:dyDescent="0.45">
      <c r="A1337" s="4">
        <v>1334</v>
      </c>
      <c r="B1337" s="4">
        <v>283889</v>
      </c>
      <c r="C1337" s="4" t="s">
        <v>3261</v>
      </c>
      <c r="D1337" s="6">
        <v>540199</v>
      </c>
      <c r="E1337" s="4" t="s">
        <v>3262</v>
      </c>
      <c r="F1337" s="4" t="s">
        <v>3262</v>
      </c>
      <c r="G1337" s="4" t="s">
        <v>18798</v>
      </c>
    </row>
    <row r="1338" spans="1:7" x14ac:dyDescent="0.45">
      <c r="A1338" s="4">
        <v>1335</v>
      </c>
      <c r="B1338" s="4">
        <v>132179</v>
      </c>
      <c r="C1338" s="4" t="s">
        <v>3263</v>
      </c>
      <c r="D1338" s="6">
        <v>532179</v>
      </c>
      <c r="E1338" s="4" t="s">
        <v>3264</v>
      </c>
      <c r="F1338" s="4" t="s">
        <v>3265</v>
      </c>
      <c r="G1338" s="4" t="s">
        <v>18799</v>
      </c>
    </row>
    <row r="1339" spans="1:7" x14ac:dyDescent="0.45">
      <c r="A1339" s="4">
        <v>1336</v>
      </c>
      <c r="B1339" s="4">
        <v>130859</v>
      </c>
      <c r="C1339" s="4" t="s">
        <v>3266</v>
      </c>
      <c r="D1339" s="6">
        <v>530859</v>
      </c>
      <c r="E1339" s="4" t="s">
        <v>3267</v>
      </c>
      <c r="F1339" s="4" t="s">
        <v>3268</v>
      </c>
      <c r="G1339" s="4" t="s">
        <v>18800</v>
      </c>
    </row>
    <row r="1340" spans="1:7" x14ac:dyDescent="0.45">
      <c r="A1340" s="4">
        <v>1337</v>
      </c>
      <c r="B1340" s="4">
        <v>130545</v>
      </c>
      <c r="C1340" s="4" t="s">
        <v>3269</v>
      </c>
      <c r="D1340" s="6">
        <v>530545</v>
      </c>
      <c r="E1340" s="4" t="s">
        <v>3270</v>
      </c>
      <c r="F1340" s="4" t="s">
        <v>3271</v>
      </c>
      <c r="G1340" s="4" t="s">
        <v>18801</v>
      </c>
    </row>
    <row r="1341" spans="1:7" x14ac:dyDescent="0.45">
      <c r="A1341" s="4">
        <v>1338</v>
      </c>
      <c r="B1341" s="4">
        <v>275032</v>
      </c>
      <c r="C1341" s="4" t="s">
        <v>3272</v>
      </c>
      <c r="D1341" s="6"/>
      <c r="E1341" s="4"/>
      <c r="F1341" s="4"/>
      <c r="G1341" s="4" t="s">
        <v>17778</v>
      </c>
    </row>
    <row r="1342" spans="1:7" x14ac:dyDescent="0.45">
      <c r="A1342" s="4">
        <v>1339</v>
      </c>
      <c r="B1342" s="4">
        <v>123100</v>
      </c>
      <c r="C1342" s="4" t="s">
        <v>3273</v>
      </c>
      <c r="D1342" s="6">
        <v>523100</v>
      </c>
      <c r="E1342" s="4" t="s">
        <v>3274</v>
      </c>
      <c r="F1342" s="4" t="s">
        <v>3275</v>
      </c>
      <c r="G1342" s="4" t="s">
        <v>18802</v>
      </c>
    </row>
    <row r="1343" spans="1:7" x14ac:dyDescent="0.45">
      <c r="A1343" s="4">
        <v>1340</v>
      </c>
      <c r="B1343" s="4">
        <v>108814</v>
      </c>
      <c r="C1343" s="4" t="s">
        <v>3276</v>
      </c>
      <c r="D1343" s="6">
        <v>508814</v>
      </c>
      <c r="E1343" s="4" t="s">
        <v>3277</v>
      </c>
      <c r="F1343" s="4" t="s">
        <v>3278</v>
      </c>
      <c r="G1343" s="4" t="s">
        <v>18803</v>
      </c>
    </row>
    <row r="1344" spans="1:7" x14ac:dyDescent="0.45">
      <c r="A1344" s="4">
        <v>1341</v>
      </c>
      <c r="B1344" s="4">
        <v>190050</v>
      </c>
      <c r="C1344" s="4" t="s">
        <v>3279</v>
      </c>
      <c r="D1344" s="6">
        <v>538922</v>
      </c>
      <c r="E1344" s="4" t="s">
        <v>3280</v>
      </c>
      <c r="F1344" s="4" t="s">
        <v>3280</v>
      </c>
      <c r="G1344" s="4" t="s">
        <v>18804</v>
      </c>
    </row>
    <row r="1345" spans="1:7" x14ac:dyDescent="0.45">
      <c r="A1345" s="4">
        <v>1342</v>
      </c>
      <c r="B1345" s="4">
        <v>126550</v>
      </c>
      <c r="C1345" s="4" t="s">
        <v>3281</v>
      </c>
      <c r="D1345" s="6">
        <v>526550</v>
      </c>
      <c r="E1345" s="4" t="s">
        <v>3282</v>
      </c>
      <c r="F1345" s="4" t="s">
        <v>3282</v>
      </c>
      <c r="G1345" s="4" t="s">
        <v>18805</v>
      </c>
    </row>
    <row r="1346" spans="1:7" x14ac:dyDescent="0.45">
      <c r="A1346" s="4">
        <v>1343</v>
      </c>
      <c r="B1346" s="4">
        <v>131624</v>
      </c>
      <c r="C1346" s="4" t="s">
        <v>3283</v>
      </c>
      <c r="D1346" s="6">
        <v>531624</v>
      </c>
      <c r="E1346" s="4" t="s">
        <v>3284</v>
      </c>
      <c r="F1346" s="4" t="s">
        <v>3285</v>
      </c>
      <c r="G1346" s="4" t="s">
        <v>18806</v>
      </c>
    </row>
    <row r="1347" spans="1:7" x14ac:dyDescent="0.45">
      <c r="A1347" s="4">
        <v>1344</v>
      </c>
      <c r="B1347" s="4">
        <v>123415</v>
      </c>
      <c r="C1347" s="4" t="s">
        <v>3286</v>
      </c>
      <c r="D1347" s="6">
        <v>523415</v>
      </c>
      <c r="E1347" s="4" t="s">
        <v>3287</v>
      </c>
      <c r="F1347" s="4" t="s">
        <v>3288</v>
      </c>
      <c r="G1347" s="4" t="s">
        <v>18807</v>
      </c>
    </row>
    <row r="1348" spans="1:7" x14ac:dyDescent="0.45">
      <c r="A1348" s="4">
        <v>1345</v>
      </c>
      <c r="B1348" s="4">
        <v>122269</v>
      </c>
      <c r="C1348" s="4" t="s">
        <v>3289</v>
      </c>
      <c r="D1348" s="6">
        <v>522269</v>
      </c>
      <c r="E1348" s="4" t="s">
        <v>3290</v>
      </c>
      <c r="F1348" s="4" t="s">
        <v>3291</v>
      </c>
      <c r="G1348" s="4" t="s">
        <v>18808</v>
      </c>
    </row>
    <row r="1349" spans="1:7" x14ac:dyDescent="0.45">
      <c r="A1349" s="4">
        <v>1346</v>
      </c>
      <c r="B1349" s="4">
        <v>241437</v>
      </c>
      <c r="C1349" s="4" t="s">
        <v>3292</v>
      </c>
      <c r="D1349" s="6">
        <v>534920</v>
      </c>
      <c r="E1349" s="4" t="s">
        <v>3293</v>
      </c>
      <c r="F1349" s="4" t="s">
        <v>3293</v>
      </c>
      <c r="G1349" s="4" t="s">
        <v>18809</v>
      </c>
    </row>
    <row r="1350" spans="1:7" x14ac:dyDescent="0.45">
      <c r="A1350" s="4">
        <v>1347</v>
      </c>
      <c r="B1350" s="4">
        <v>207998</v>
      </c>
      <c r="C1350" s="4" t="s">
        <v>3294</v>
      </c>
      <c r="D1350" s="6">
        <v>533144</v>
      </c>
      <c r="E1350" s="4" t="s">
        <v>3295</v>
      </c>
      <c r="F1350" s="4" t="s">
        <v>3296</v>
      </c>
      <c r="G1350" s="4" t="s">
        <v>18810</v>
      </c>
    </row>
    <row r="1351" spans="1:7" x14ac:dyDescent="0.45">
      <c r="A1351" s="4">
        <v>1348</v>
      </c>
      <c r="B1351" s="4">
        <v>243571</v>
      </c>
      <c r="C1351" s="4" t="s">
        <v>3297</v>
      </c>
      <c r="D1351" s="6"/>
      <c r="E1351" s="4"/>
      <c r="F1351" s="4"/>
      <c r="G1351" s="4" t="s">
        <v>17778</v>
      </c>
    </row>
    <row r="1352" spans="1:7" x14ac:dyDescent="0.45">
      <c r="A1352" s="4">
        <v>1349</v>
      </c>
      <c r="B1352" s="4">
        <v>105678</v>
      </c>
      <c r="C1352" s="4" t="s">
        <v>3298</v>
      </c>
      <c r="D1352" s="6">
        <v>505678</v>
      </c>
      <c r="E1352" s="4" t="s">
        <v>3299</v>
      </c>
      <c r="F1352" s="4" t="s">
        <v>3300</v>
      </c>
      <c r="G1352" s="4" t="s">
        <v>18811</v>
      </c>
    </row>
    <row r="1353" spans="1:7" x14ac:dyDescent="0.45">
      <c r="A1353" s="4">
        <v>1350</v>
      </c>
      <c r="B1353" s="4">
        <v>254077</v>
      </c>
      <c r="C1353" s="4" t="s">
        <v>3301</v>
      </c>
      <c r="D1353" s="6">
        <v>538057</v>
      </c>
      <c r="E1353" s="4" t="s">
        <v>3301</v>
      </c>
      <c r="F1353" s="4" t="s">
        <v>3302</v>
      </c>
      <c r="G1353" s="4" t="s">
        <v>18812</v>
      </c>
    </row>
    <row r="1354" spans="1:7" x14ac:dyDescent="0.45">
      <c r="A1354" s="4">
        <v>1351</v>
      </c>
      <c r="B1354" s="4">
        <v>273258</v>
      </c>
      <c r="C1354" s="4" t="s">
        <v>3303</v>
      </c>
      <c r="D1354" s="6">
        <v>538770</v>
      </c>
      <c r="E1354" s="4" t="s">
        <v>3304</v>
      </c>
      <c r="F1354" s="4" t="s">
        <v>3305</v>
      </c>
      <c r="G1354" s="4" t="s">
        <v>18813</v>
      </c>
    </row>
    <row r="1355" spans="1:7" x14ac:dyDescent="0.45">
      <c r="A1355" s="4">
        <v>1352</v>
      </c>
      <c r="B1355" s="4">
        <v>112093</v>
      </c>
      <c r="C1355" s="4" t="s">
        <v>3306</v>
      </c>
      <c r="D1355" s="6">
        <v>512093</v>
      </c>
      <c r="E1355" s="4" t="s">
        <v>3307</v>
      </c>
      <c r="F1355" s="4" t="s">
        <v>3308</v>
      </c>
      <c r="G1355" s="4" t="s">
        <v>18814</v>
      </c>
    </row>
    <row r="1356" spans="1:7" x14ac:dyDescent="0.45">
      <c r="A1356" s="4">
        <v>1353</v>
      </c>
      <c r="B1356" s="4">
        <v>122001</v>
      </c>
      <c r="C1356" s="4" t="s">
        <v>3309</v>
      </c>
      <c r="D1356" s="6">
        <v>522001</v>
      </c>
      <c r="E1356" s="4" t="s">
        <v>3310</v>
      </c>
      <c r="F1356" s="4" t="s">
        <v>3311</v>
      </c>
      <c r="G1356" s="4" t="s">
        <v>18815</v>
      </c>
    </row>
    <row r="1357" spans="1:7" x14ac:dyDescent="0.45">
      <c r="A1357" s="4">
        <v>1354</v>
      </c>
      <c r="B1357" s="4">
        <v>109472</v>
      </c>
      <c r="C1357" s="4" t="s">
        <v>3312</v>
      </c>
      <c r="D1357" s="6">
        <v>509472</v>
      </c>
      <c r="E1357" s="4" t="s">
        <v>3313</v>
      </c>
      <c r="F1357" s="4" t="s">
        <v>3314</v>
      </c>
      <c r="G1357" s="4" t="s">
        <v>18816</v>
      </c>
    </row>
    <row r="1358" spans="1:7" x14ac:dyDescent="0.45">
      <c r="A1358" s="4">
        <v>1355</v>
      </c>
      <c r="B1358" s="4">
        <v>124388</v>
      </c>
      <c r="C1358" s="4" t="s">
        <v>3315</v>
      </c>
      <c r="D1358" s="6">
        <v>524388</v>
      </c>
      <c r="E1358" s="4" t="s">
        <v>3316</v>
      </c>
      <c r="F1358" s="4" t="s">
        <v>3317</v>
      </c>
      <c r="G1358" s="4" t="s">
        <v>18817</v>
      </c>
    </row>
    <row r="1359" spans="1:7" x14ac:dyDescent="0.45">
      <c r="A1359" s="4">
        <v>1356</v>
      </c>
      <c r="B1359" s="4">
        <v>243574</v>
      </c>
      <c r="C1359" s="4" t="s">
        <v>3318</v>
      </c>
      <c r="D1359" s="6">
        <v>539527</v>
      </c>
      <c r="E1359" s="4" t="s">
        <v>3319</v>
      </c>
      <c r="F1359" s="4" t="s">
        <v>3319</v>
      </c>
      <c r="G1359" s="4" t="s">
        <v>18818</v>
      </c>
    </row>
    <row r="1360" spans="1:7" x14ac:dyDescent="0.45">
      <c r="A1360" s="4">
        <v>1357</v>
      </c>
      <c r="B1360" s="4">
        <v>132392</v>
      </c>
      <c r="C1360" s="4" t="s">
        <v>3320</v>
      </c>
      <c r="D1360" s="6">
        <v>532392</v>
      </c>
      <c r="E1360" s="4" t="s">
        <v>3321</v>
      </c>
      <c r="F1360" s="4" t="s">
        <v>3322</v>
      </c>
      <c r="G1360" s="4" t="s">
        <v>18819</v>
      </c>
    </row>
    <row r="1361" spans="1:7" x14ac:dyDescent="0.45">
      <c r="A1361" s="4">
        <v>1358</v>
      </c>
      <c r="B1361" s="4">
        <v>266724</v>
      </c>
      <c r="C1361" s="4" t="s">
        <v>3323</v>
      </c>
      <c r="D1361" s="6">
        <v>538504</v>
      </c>
      <c r="E1361" s="4" t="s">
        <v>3324</v>
      </c>
      <c r="F1361" s="4" t="s">
        <v>3324</v>
      </c>
      <c r="G1361" s="4" t="s">
        <v>18820</v>
      </c>
    </row>
    <row r="1362" spans="1:7" x14ac:dyDescent="0.45">
      <c r="A1362" s="4">
        <v>1359</v>
      </c>
      <c r="B1362" s="4">
        <v>285246</v>
      </c>
      <c r="C1362" s="4" t="s">
        <v>3325</v>
      </c>
      <c r="D1362" s="6"/>
      <c r="E1362" s="4"/>
      <c r="F1362" s="4"/>
      <c r="G1362" s="4" t="s">
        <v>17778</v>
      </c>
    </row>
    <row r="1363" spans="1:7" x14ac:dyDescent="0.45">
      <c r="A1363" s="4">
        <v>1360</v>
      </c>
      <c r="B1363" s="4">
        <v>130345</v>
      </c>
      <c r="C1363" s="4" t="s">
        <v>3326</v>
      </c>
      <c r="D1363" s="6">
        <v>530345</v>
      </c>
      <c r="E1363" s="4" t="s">
        <v>3327</v>
      </c>
      <c r="F1363" s="4" t="s">
        <v>3328</v>
      </c>
      <c r="G1363" s="4" t="s">
        <v>18821</v>
      </c>
    </row>
    <row r="1364" spans="1:7" x14ac:dyDescent="0.45">
      <c r="A1364" s="4">
        <v>1361</v>
      </c>
      <c r="B1364" s="4">
        <v>126741</v>
      </c>
      <c r="C1364" s="4" t="s">
        <v>3329</v>
      </c>
      <c r="D1364" s="6">
        <v>526741</v>
      </c>
      <c r="E1364" s="4" t="s">
        <v>3330</v>
      </c>
      <c r="F1364" s="4" t="s">
        <v>3331</v>
      </c>
      <c r="G1364" s="4" t="s">
        <v>18822</v>
      </c>
    </row>
    <row r="1365" spans="1:7" x14ac:dyDescent="0.45">
      <c r="A1365" s="4">
        <v>1362</v>
      </c>
      <c r="B1365" s="4">
        <v>212879</v>
      </c>
      <c r="C1365" s="4" t="s">
        <v>3332</v>
      </c>
      <c r="D1365" s="6"/>
      <c r="E1365" s="4"/>
      <c r="F1365" s="4"/>
      <c r="G1365" s="4" t="s">
        <v>17778</v>
      </c>
    </row>
    <row r="1366" spans="1:7" x14ac:dyDescent="0.45">
      <c r="A1366" s="4">
        <v>1363</v>
      </c>
      <c r="B1366" s="4">
        <v>200194</v>
      </c>
      <c r="C1366" s="4" t="s">
        <v>3333</v>
      </c>
      <c r="D1366" s="6"/>
      <c r="E1366" s="4"/>
      <c r="F1366" s="4"/>
      <c r="G1366" s="4" t="s">
        <v>17778</v>
      </c>
    </row>
    <row r="1367" spans="1:7" x14ac:dyDescent="0.45">
      <c r="A1367" s="4">
        <v>1364</v>
      </c>
      <c r="B1367" s="4">
        <v>275986</v>
      </c>
      <c r="C1367" s="4" t="s">
        <v>3334</v>
      </c>
      <c r="D1367" s="6">
        <v>539131</v>
      </c>
      <c r="E1367" s="4" t="s">
        <v>3335</v>
      </c>
      <c r="F1367" s="4" t="s">
        <v>3335</v>
      </c>
      <c r="G1367" s="4" t="s">
        <v>18823</v>
      </c>
    </row>
    <row r="1368" spans="1:7" x14ac:dyDescent="0.45">
      <c r="A1368" s="4">
        <v>1365</v>
      </c>
      <c r="B1368" s="4">
        <v>112379</v>
      </c>
      <c r="C1368" s="4" t="s">
        <v>3336</v>
      </c>
      <c r="D1368" s="6">
        <v>512379</v>
      </c>
      <c r="E1368" s="4" t="s">
        <v>3337</v>
      </c>
      <c r="F1368" s="4" t="s">
        <v>3338</v>
      </c>
      <c r="G1368" s="4" t="s">
        <v>18824</v>
      </c>
    </row>
    <row r="1369" spans="1:7" x14ac:dyDescent="0.45">
      <c r="A1369" s="4">
        <v>1366</v>
      </c>
      <c r="B1369" s="4">
        <v>126785</v>
      </c>
      <c r="C1369" s="4" t="s">
        <v>3339</v>
      </c>
      <c r="D1369" s="6">
        <v>526785</v>
      </c>
      <c r="E1369" s="4" t="s">
        <v>3340</v>
      </c>
      <c r="F1369" s="4" t="s">
        <v>3341</v>
      </c>
      <c r="G1369" s="4" t="s">
        <v>18825</v>
      </c>
    </row>
    <row r="1370" spans="1:7" x14ac:dyDescent="0.45">
      <c r="A1370" s="4">
        <v>1367</v>
      </c>
      <c r="B1370" s="4">
        <v>111413</v>
      </c>
      <c r="C1370" s="4" t="s">
        <v>3342</v>
      </c>
      <c r="D1370" s="6">
        <v>511413</v>
      </c>
      <c r="E1370" s="4" t="s">
        <v>3343</v>
      </c>
      <c r="F1370" s="4" t="s">
        <v>3343</v>
      </c>
      <c r="G1370" s="4" t="s">
        <v>18826</v>
      </c>
    </row>
    <row r="1371" spans="1:7" x14ac:dyDescent="0.45">
      <c r="A1371" s="4">
        <v>1368</v>
      </c>
      <c r="B1371" s="4">
        <v>126269</v>
      </c>
      <c r="C1371" s="4" t="s">
        <v>3344</v>
      </c>
      <c r="D1371" s="6">
        <v>526269</v>
      </c>
      <c r="E1371" s="4" t="s">
        <v>3345</v>
      </c>
      <c r="F1371" s="4" t="s">
        <v>3346</v>
      </c>
      <c r="G1371" s="4" t="s">
        <v>18827</v>
      </c>
    </row>
    <row r="1372" spans="1:7" x14ac:dyDescent="0.45">
      <c r="A1372" s="4">
        <v>1369</v>
      </c>
      <c r="B1372" s="4">
        <v>132542</v>
      </c>
      <c r="C1372" s="4" t="s">
        <v>3347</v>
      </c>
      <c r="D1372" s="6">
        <v>532542</v>
      </c>
      <c r="E1372" s="4" t="s">
        <v>3348</v>
      </c>
      <c r="F1372" s="4" t="s">
        <v>3349</v>
      </c>
      <c r="G1372" s="4" t="s">
        <v>18828</v>
      </c>
    </row>
    <row r="1373" spans="1:7" x14ac:dyDescent="0.45">
      <c r="A1373" s="4">
        <v>1370</v>
      </c>
      <c r="B1373" s="4">
        <v>126977</v>
      </c>
      <c r="C1373" s="4" t="s">
        <v>3350</v>
      </c>
      <c r="D1373" s="6">
        <v>526977</v>
      </c>
      <c r="E1373" s="4" t="s">
        <v>3351</v>
      </c>
      <c r="F1373" s="4" t="s">
        <v>3351</v>
      </c>
      <c r="G1373" s="4" t="s">
        <v>18829</v>
      </c>
    </row>
    <row r="1374" spans="1:7" x14ac:dyDescent="0.45">
      <c r="A1374" s="4">
        <v>1371</v>
      </c>
      <c r="B1374" s="4">
        <v>100092</v>
      </c>
      <c r="C1374" s="4" t="s">
        <v>3352</v>
      </c>
      <c r="D1374" s="6">
        <v>500092</v>
      </c>
      <c r="E1374" s="4" t="s">
        <v>3353</v>
      </c>
      <c r="F1374" s="4" t="s">
        <v>3354</v>
      </c>
      <c r="G1374" s="4" t="s">
        <v>18830</v>
      </c>
    </row>
    <row r="1375" spans="1:7" x14ac:dyDescent="0.45">
      <c r="A1375" s="4">
        <v>1372</v>
      </c>
      <c r="B1375" s="4">
        <v>126181</v>
      </c>
      <c r="C1375" s="4" t="s">
        <v>3355</v>
      </c>
      <c r="D1375" s="6">
        <v>526181</v>
      </c>
      <c r="E1375" s="4" t="s">
        <v>3356</v>
      </c>
      <c r="F1375" s="4" t="s">
        <v>3357</v>
      </c>
      <c r="G1375" s="4" t="s">
        <v>18831</v>
      </c>
    </row>
    <row r="1376" spans="1:7" x14ac:dyDescent="0.45">
      <c r="A1376" s="4">
        <v>1373</v>
      </c>
      <c r="B1376" s="4">
        <v>280713</v>
      </c>
      <c r="C1376" s="4" t="s">
        <v>3358</v>
      </c>
      <c r="D1376" s="6">
        <v>539876</v>
      </c>
      <c r="E1376" s="4" t="s">
        <v>3359</v>
      </c>
      <c r="F1376" s="4" t="s">
        <v>3359</v>
      </c>
      <c r="G1376" s="4" t="s">
        <v>18832</v>
      </c>
    </row>
    <row r="1377" spans="1:7" x14ac:dyDescent="0.45">
      <c r="A1377" s="4">
        <v>1374</v>
      </c>
      <c r="B1377" s="4">
        <v>254422</v>
      </c>
      <c r="C1377" s="4" t="s">
        <v>3360</v>
      </c>
      <c r="D1377" s="6"/>
      <c r="E1377" s="4"/>
      <c r="F1377" s="4"/>
      <c r="G1377" s="4" t="s">
        <v>17778</v>
      </c>
    </row>
    <row r="1378" spans="1:7" x14ac:dyDescent="0.45">
      <c r="A1378" s="4">
        <v>1375</v>
      </c>
      <c r="B1378" s="4">
        <v>282862</v>
      </c>
      <c r="C1378" s="4" t="s">
        <v>3361</v>
      </c>
      <c r="D1378" s="6"/>
      <c r="E1378" s="4"/>
      <c r="F1378" s="4"/>
      <c r="G1378" s="4" t="s">
        <v>17778</v>
      </c>
    </row>
    <row r="1379" spans="1:7" x14ac:dyDescent="0.45">
      <c r="A1379" s="4">
        <v>1376</v>
      </c>
      <c r="B1379" s="4">
        <v>224856</v>
      </c>
      <c r="C1379" s="4" t="s">
        <v>3362</v>
      </c>
      <c r="D1379" s="6">
        <v>538521</v>
      </c>
      <c r="E1379" s="4" t="s">
        <v>3363</v>
      </c>
      <c r="F1379" s="4" t="s">
        <v>3363</v>
      </c>
      <c r="G1379" s="4" t="s">
        <v>18833</v>
      </c>
    </row>
    <row r="1380" spans="1:7" x14ac:dyDescent="0.45">
      <c r="A1380" s="4">
        <v>1377</v>
      </c>
      <c r="B1380" s="4">
        <v>239409</v>
      </c>
      <c r="C1380" s="4" t="s">
        <v>3364</v>
      </c>
      <c r="D1380" s="6"/>
      <c r="E1380" s="4"/>
      <c r="F1380" s="4"/>
      <c r="G1380" s="4" t="s">
        <v>17778</v>
      </c>
    </row>
    <row r="1381" spans="1:7" x14ac:dyDescent="0.45">
      <c r="A1381" s="4">
        <v>1378</v>
      </c>
      <c r="B1381" s="4">
        <v>130465</v>
      </c>
      <c r="C1381" s="4" t="s">
        <v>3365</v>
      </c>
      <c r="D1381" s="6">
        <v>530465</v>
      </c>
      <c r="E1381" s="4" t="s">
        <v>3366</v>
      </c>
      <c r="F1381" s="4" t="s">
        <v>3367</v>
      </c>
      <c r="G1381" s="4" t="s">
        <v>18834</v>
      </c>
    </row>
    <row r="1382" spans="1:7" x14ac:dyDescent="0.45">
      <c r="A1382" s="4">
        <v>1379</v>
      </c>
      <c r="B1382" s="4">
        <v>126033</v>
      </c>
      <c r="C1382" s="4" t="s">
        <v>3368</v>
      </c>
      <c r="D1382" s="6">
        <v>526033</v>
      </c>
      <c r="E1382" s="4" t="s">
        <v>3369</v>
      </c>
      <c r="F1382" s="4" t="s">
        <v>3370</v>
      </c>
      <c r="G1382" s="4" t="s">
        <v>18835</v>
      </c>
    </row>
    <row r="1383" spans="1:7" x14ac:dyDescent="0.45">
      <c r="A1383" s="4">
        <v>1380</v>
      </c>
      <c r="B1383" s="4">
        <v>243741</v>
      </c>
      <c r="C1383" s="4" t="s">
        <v>3371</v>
      </c>
      <c r="D1383" s="6"/>
      <c r="E1383" s="4"/>
      <c r="F1383" s="4"/>
      <c r="G1383" s="4" t="s">
        <v>17778</v>
      </c>
    </row>
    <row r="1384" spans="1:7" x14ac:dyDescent="0.45">
      <c r="A1384" s="4">
        <v>1381</v>
      </c>
      <c r="B1384" s="4">
        <v>131943</v>
      </c>
      <c r="C1384" s="4" t="s">
        <v>3372</v>
      </c>
      <c r="D1384" s="6">
        <v>531943</v>
      </c>
      <c r="E1384" s="4" t="s">
        <v>3373</v>
      </c>
      <c r="F1384" s="4" t="s">
        <v>3374</v>
      </c>
      <c r="G1384" s="4" t="s">
        <v>18836</v>
      </c>
    </row>
    <row r="1385" spans="1:7" x14ac:dyDescent="0.45">
      <c r="A1385" s="4">
        <v>1382</v>
      </c>
      <c r="B1385" s="4">
        <v>130067</v>
      </c>
      <c r="C1385" s="4" t="s">
        <v>3375</v>
      </c>
      <c r="D1385" s="6">
        <v>530067</v>
      </c>
      <c r="E1385" s="4" t="s">
        <v>3376</v>
      </c>
      <c r="F1385" s="4" t="s">
        <v>3376</v>
      </c>
      <c r="G1385" s="4" t="s">
        <v>18837</v>
      </c>
    </row>
    <row r="1386" spans="1:7" x14ac:dyDescent="0.45">
      <c r="A1386" s="4">
        <v>1383</v>
      </c>
      <c r="B1386" s="4">
        <v>100094</v>
      </c>
      <c r="C1386" s="4" t="s">
        <v>3377</v>
      </c>
      <c r="D1386" s="6">
        <v>500094</v>
      </c>
      <c r="E1386" s="4" t="s">
        <v>3378</v>
      </c>
      <c r="F1386" s="4" t="s">
        <v>3379</v>
      </c>
      <c r="G1386" s="4" t="s">
        <v>18838</v>
      </c>
    </row>
    <row r="1387" spans="1:7" x14ac:dyDescent="0.45">
      <c r="A1387" s="4">
        <v>1384</v>
      </c>
      <c r="B1387" s="4">
        <v>132363</v>
      </c>
      <c r="C1387" s="4" t="s">
        <v>3380</v>
      </c>
      <c r="D1387" s="6">
        <v>532363</v>
      </c>
      <c r="E1387" s="4" t="s">
        <v>3381</v>
      </c>
      <c r="F1387" s="4" t="s">
        <v>3381</v>
      </c>
      <c r="G1387" s="4" t="s">
        <v>18839</v>
      </c>
    </row>
    <row r="1388" spans="1:7" x14ac:dyDescent="0.45">
      <c r="A1388" s="4">
        <v>1385</v>
      </c>
      <c r="B1388" s="4">
        <v>126027</v>
      </c>
      <c r="C1388" s="4" t="s">
        <v>3382</v>
      </c>
      <c r="D1388" s="6">
        <v>526027</v>
      </c>
      <c r="E1388" s="4" t="s">
        <v>3383</v>
      </c>
      <c r="F1388" s="4" t="s">
        <v>3384</v>
      </c>
      <c r="G1388" s="4" t="s">
        <v>18840</v>
      </c>
    </row>
    <row r="1389" spans="1:7" x14ac:dyDescent="0.45">
      <c r="A1389" s="4">
        <v>1386</v>
      </c>
      <c r="B1389" s="4">
        <v>100480</v>
      </c>
      <c r="C1389" s="4" t="s">
        <v>39</v>
      </c>
      <c r="D1389" s="6">
        <v>500480</v>
      </c>
      <c r="E1389" s="4" t="s">
        <v>3385</v>
      </c>
      <c r="F1389" s="4" t="s">
        <v>3386</v>
      </c>
      <c r="G1389" s="4" t="s">
        <v>18841</v>
      </c>
    </row>
    <row r="1390" spans="1:7" x14ac:dyDescent="0.45">
      <c r="A1390" s="4">
        <v>1387</v>
      </c>
      <c r="B1390" s="4">
        <v>130843</v>
      </c>
      <c r="C1390" s="4" t="s">
        <v>3387</v>
      </c>
      <c r="D1390" s="6">
        <v>530843</v>
      </c>
      <c r="E1390" s="4" t="s">
        <v>3388</v>
      </c>
      <c r="F1390" s="4" t="s">
        <v>3389</v>
      </c>
      <c r="G1390" s="4" t="s">
        <v>18842</v>
      </c>
    </row>
    <row r="1391" spans="1:7" x14ac:dyDescent="0.45">
      <c r="A1391" s="4">
        <v>1388</v>
      </c>
      <c r="B1391" s="4">
        <v>112361</v>
      </c>
      <c r="C1391" s="4" t="s">
        <v>3390</v>
      </c>
      <c r="D1391" s="6">
        <v>512361</v>
      </c>
      <c r="E1391" s="4" t="s">
        <v>3391</v>
      </c>
      <c r="F1391" s="4" t="s">
        <v>3392</v>
      </c>
      <c r="G1391" s="4" t="s">
        <v>18843</v>
      </c>
    </row>
    <row r="1392" spans="1:7" x14ac:dyDescent="0.45">
      <c r="A1392" s="4">
        <v>1389</v>
      </c>
      <c r="B1392" s="4">
        <v>212889</v>
      </c>
      <c r="C1392" s="4" t="s">
        <v>3393</v>
      </c>
      <c r="D1392" s="6"/>
      <c r="E1392" s="4"/>
      <c r="F1392" s="4"/>
      <c r="G1392" s="4" t="s">
        <v>17778</v>
      </c>
    </row>
    <row r="1393" spans="1:7" x14ac:dyDescent="0.45">
      <c r="A1393" s="4">
        <v>1390</v>
      </c>
      <c r="B1393" s="4">
        <v>132332</v>
      </c>
      <c r="C1393" s="4" t="s">
        <v>3394</v>
      </c>
      <c r="D1393" s="6">
        <v>532332</v>
      </c>
      <c r="E1393" s="4" t="s">
        <v>3395</v>
      </c>
      <c r="F1393" s="4" t="s">
        <v>3395</v>
      </c>
      <c r="G1393" s="4" t="s">
        <v>18844</v>
      </c>
    </row>
    <row r="1394" spans="1:7" x14ac:dyDescent="0.45">
      <c r="A1394" s="4">
        <v>1391</v>
      </c>
      <c r="B1394" s="4">
        <v>131356</v>
      </c>
      <c r="C1394" s="4" t="s">
        <v>3396</v>
      </c>
      <c r="D1394" s="6">
        <v>531356</v>
      </c>
      <c r="E1394" s="4" t="s">
        <v>3397</v>
      </c>
      <c r="F1394" s="4" t="s">
        <v>3398</v>
      </c>
      <c r="G1394" s="4" t="s">
        <v>18845</v>
      </c>
    </row>
    <row r="1395" spans="1:7" x14ac:dyDescent="0.45">
      <c r="A1395" s="4">
        <v>1392</v>
      </c>
      <c r="B1395" s="4">
        <v>224966</v>
      </c>
      <c r="C1395" s="4" t="s">
        <v>3399</v>
      </c>
      <c r="D1395" s="6"/>
      <c r="E1395" s="4"/>
      <c r="F1395" s="4"/>
      <c r="G1395" s="4" t="s">
        <v>17778</v>
      </c>
    </row>
    <row r="1396" spans="1:7" x14ac:dyDescent="0.45">
      <c r="A1396" s="4">
        <v>1393</v>
      </c>
      <c r="B1396" s="4">
        <v>111650</v>
      </c>
      <c r="C1396" s="4" t="s">
        <v>3400</v>
      </c>
      <c r="D1396" s="6">
        <v>511650</v>
      </c>
      <c r="E1396" s="4" t="s">
        <v>3401</v>
      </c>
      <c r="F1396" s="4" t="s">
        <v>3402</v>
      </c>
      <c r="G1396" s="4" t="s">
        <v>18846</v>
      </c>
    </row>
    <row r="1397" spans="1:7" x14ac:dyDescent="0.45">
      <c r="A1397" s="4">
        <v>1394</v>
      </c>
      <c r="B1397" s="4">
        <v>131472</v>
      </c>
      <c r="C1397" s="4" t="s">
        <v>3403</v>
      </c>
      <c r="D1397" s="6">
        <v>531472</v>
      </c>
      <c r="E1397" s="4" t="s">
        <v>3404</v>
      </c>
      <c r="F1397" s="4" t="s">
        <v>3405</v>
      </c>
      <c r="G1397" s="4" t="s">
        <v>18847</v>
      </c>
    </row>
    <row r="1398" spans="1:7" x14ac:dyDescent="0.45">
      <c r="A1398" s="4">
        <v>1395</v>
      </c>
      <c r="B1398" s="4">
        <v>132640</v>
      </c>
      <c r="C1398" s="4" t="s">
        <v>3406</v>
      </c>
      <c r="D1398" s="6">
        <v>532640</v>
      </c>
      <c r="E1398" s="4" t="s">
        <v>3407</v>
      </c>
      <c r="F1398" s="4" t="s">
        <v>3408</v>
      </c>
      <c r="G1398" s="4" t="s">
        <v>18848</v>
      </c>
    </row>
    <row r="1399" spans="1:7" x14ac:dyDescent="0.45">
      <c r="A1399" s="4">
        <v>1396</v>
      </c>
      <c r="B1399" s="4">
        <v>132271</v>
      </c>
      <c r="C1399" s="4" t="s">
        <v>3409</v>
      </c>
      <c r="D1399" s="6">
        <v>532271</v>
      </c>
      <c r="E1399" s="4" t="s">
        <v>3410</v>
      </c>
      <c r="F1399" s="4" t="s">
        <v>3411</v>
      </c>
      <c r="G1399" s="4" t="s">
        <v>18849</v>
      </c>
    </row>
    <row r="1400" spans="1:7" x14ac:dyDescent="0.45">
      <c r="A1400" s="4">
        <v>1397</v>
      </c>
      <c r="B1400" s="4">
        <v>132364</v>
      </c>
      <c r="C1400" s="4" t="s">
        <v>3412</v>
      </c>
      <c r="D1400" s="6">
        <v>532364</v>
      </c>
      <c r="E1400" s="4" t="s">
        <v>3413</v>
      </c>
      <c r="F1400" s="4" t="s">
        <v>3414</v>
      </c>
      <c r="G1400" s="4" t="s">
        <v>18850</v>
      </c>
    </row>
    <row r="1401" spans="1:7" x14ac:dyDescent="0.45">
      <c r="A1401" s="4">
        <v>1398</v>
      </c>
      <c r="B1401" s="4">
        <v>111656</v>
      </c>
      <c r="C1401" s="4" t="s">
        <v>3415</v>
      </c>
      <c r="D1401" s="6">
        <v>511656</v>
      </c>
      <c r="E1401" s="4" t="s">
        <v>3416</v>
      </c>
      <c r="F1401" s="4" t="s">
        <v>3416</v>
      </c>
      <c r="G1401" s="4" t="s">
        <v>18851</v>
      </c>
    </row>
    <row r="1402" spans="1:7" x14ac:dyDescent="0.45">
      <c r="A1402" s="4">
        <v>1399</v>
      </c>
      <c r="B1402" s="4">
        <v>132173</v>
      </c>
      <c r="C1402" s="4" t="s">
        <v>3417</v>
      </c>
      <c r="D1402" s="6">
        <v>532173</v>
      </c>
      <c r="E1402" s="4" t="s">
        <v>3418</v>
      </c>
      <c r="F1402" s="4" t="s">
        <v>3418</v>
      </c>
      <c r="G1402" s="4" t="s">
        <v>18852</v>
      </c>
    </row>
    <row r="1403" spans="1:7" x14ac:dyDescent="0.45">
      <c r="A1403" s="4">
        <v>1400</v>
      </c>
      <c r="B1403" s="4">
        <v>200196</v>
      </c>
      <c r="C1403" s="4" t="s">
        <v>3419</v>
      </c>
      <c r="D1403" s="6"/>
      <c r="E1403" s="4"/>
      <c r="F1403" s="4"/>
      <c r="G1403" s="4" t="s">
        <v>17778</v>
      </c>
    </row>
    <row r="1404" spans="1:7" x14ac:dyDescent="0.45">
      <c r="A1404" s="4">
        <v>1401</v>
      </c>
      <c r="B1404" s="4">
        <v>132175</v>
      </c>
      <c r="C1404" s="4" t="s">
        <v>3420</v>
      </c>
      <c r="D1404" s="6">
        <v>532175</v>
      </c>
      <c r="E1404" s="4" t="s">
        <v>3421</v>
      </c>
      <c r="F1404" s="4" t="s">
        <v>3421</v>
      </c>
      <c r="G1404" s="4" t="s">
        <v>18853</v>
      </c>
    </row>
    <row r="1405" spans="1:7" x14ac:dyDescent="0.45">
      <c r="A1405" s="4">
        <v>1402</v>
      </c>
      <c r="B1405" s="4">
        <v>117514</v>
      </c>
      <c r="C1405" s="4" t="s">
        <v>3422</v>
      </c>
      <c r="D1405" s="6">
        <v>517514</v>
      </c>
      <c r="E1405" s="4" t="s">
        <v>3423</v>
      </c>
      <c r="F1405" s="4" t="s">
        <v>3423</v>
      </c>
      <c r="G1405" s="4" t="s">
        <v>18854</v>
      </c>
    </row>
    <row r="1406" spans="1:7" x14ac:dyDescent="0.45">
      <c r="A1406" s="4">
        <v>1403</v>
      </c>
      <c r="B1406" s="4">
        <v>220060</v>
      </c>
      <c r="C1406" s="4" t="s">
        <v>3424</v>
      </c>
      <c r="D1406" s="6"/>
      <c r="E1406" s="4"/>
      <c r="F1406" s="4"/>
      <c r="G1406" s="4" t="s">
        <v>17778</v>
      </c>
    </row>
    <row r="1407" spans="1:7" x14ac:dyDescent="0.45">
      <c r="A1407" s="4">
        <v>1404</v>
      </c>
      <c r="B1407" s="4">
        <v>100096</v>
      </c>
      <c r="C1407" s="4" t="s">
        <v>16</v>
      </c>
      <c r="D1407" s="6">
        <v>500096</v>
      </c>
      <c r="E1407" s="4" t="s">
        <v>3425</v>
      </c>
      <c r="F1407" s="4" t="s">
        <v>3426</v>
      </c>
      <c r="G1407" s="4" t="s">
        <v>18855</v>
      </c>
    </row>
    <row r="1408" spans="1:7" x14ac:dyDescent="0.45">
      <c r="A1408" s="4">
        <v>1405</v>
      </c>
      <c r="B1408" s="4">
        <v>100100</v>
      </c>
      <c r="C1408" s="4" t="s">
        <v>3427</v>
      </c>
      <c r="D1408" s="6">
        <v>500100</v>
      </c>
      <c r="E1408" s="4" t="s">
        <v>3428</v>
      </c>
      <c r="F1408" s="4" t="s">
        <v>3429</v>
      </c>
      <c r="G1408" s="4" t="s">
        <v>18856</v>
      </c>
    </row>
    <row r="1409" spans="1:7" x14ac:dyDescent="0.45">
      <c r="A1409" s="4">
        <v>1406</v>
      </c>
      <c r="B1409" s="4">
        <v>126821</v>
      </c>
      <c r="C1409" s="4" t="s">
        <v>3430</v>
      </c>
      <c r="D1409" s="6">
        <v>526821</v>
      </c>
      <c r="E1409" s="4" t="s">
        <v>3431</v>
      </c>
      <c r="F1409" s="4" t="s">
        <v>3432</v>
      </c>
      <c r="G1409" s="4" t="s">
        <v>18857</v>
      </c>
    </row>
    <row r="1410" spans="1:7" x14ac:dyDescent="0.45">
      <c r="A1410" s="4">
        <v>1407</v>
      </c>
      <c r="B1410" s="4">
        <v>130825</v>
      </c>
      <c r="C1410" s="4" t="s">
        <v>3433</v>
      </c>
      <c r="D1410" s="6">
        <v>530825</v>
      </c>
      <c r="E1410" s="4" t="s">
        <v>3434</v>
      </c>
      <c r="F1410" s="4" t="s">
        <v>3435</v>
      </c>
      <c r="G1410" s="4" t="s">
        <v>18858</v>
      </c>
    </row>
    <row r="1411" spans="1:7" x14ac:dyDescent="0.45">
      <c r="A1411" s="4">
        <v>1408</v>
      </c>
      <c r="B1411" s="4">
        <v>101148</v>
      </c>
      <c r="C1411" s="4" t="s">
        <v>3436</v>
      </c>
      <c r="D1411" s="6">
        <v>501148</v>
      </c>
      <c r="E1411" s="4" t="s">
        <v>3437</v>
      </c>
      <c r="F1411" s="4" t="s">
        <v>3438</v>
      </c>
      <c r="G1411" s="4" t="s">
        <v>18859</v>
      </c>
    </row>
    <row r="1412" spans="1:7" x14ac:dyDescent="0.45">
      <c r="A1412" s="4">
        <v>1409</v>
      </c>
      <c r="B1412" s="4">
        <v>222633</v>
      </c>
      <c r="C1412" s="4" t="s">
        <v>3439</v>
      </c>
      <c r="D1412" s="6">
        <v>533309</v>
      </c>
      <c r="E1412" s="4" t="s">
        <v>3440</v>
      </c>
      <c r="F1412" s="4" t="s">
        <v>3440</v>
      </c>
      <c r="G1412" s="4" t="s">
        <v>18860</v>
      </c>
    </row>
    <row r="1413" spans="1:7" x14ac:dyDescent="0.45">
      <c r="A1413" s="4">
        <v>1410</v>
      </c>
      <c r="B1413" s="4">
        <v>100097</v>
      </c>
      <c r="C1413" s="4" t="s">
        <v>3441</v>
      </c>
      <c r="D1413" s="6">
        <v>500097</v>
      </c>
      <c r="E1413" s="4" t="s">
        <v>3442</v>
      </c>
      <c r="F1413" s="4" t="s">
        <v>3442</v>
      </c>
      <c r="G1413" s="4" t="s">
        <v>18861</v>
      </c>
    </row>
    <row r="1414" spans="1:7" x14ac:dyDescent="0.45">
      <c r="A1414" s="4">
        <v>1411</v>
      </c>
      <c r="B1414" s="4">
        <v>281391</v>
      </c>
      <c r="C1414" s="4" t="s">
        <v>3443</v>
      </c>
      <c r="D1414" s="6">
        <v>539900</v>
      </c>
      <c r="E1414" s="4" t="s">
        <v>3444</v>
      </c>
      <c r="F1414" s="4" t="s">
        <v>3444</v>
      </c>
      <c r="G1414" s="4" t="s">
        <v>18862</v>
      </c>
    </row>
    <row r="1415" spans="1:7" x14ac:dyDescent="0.45">
      <c r="A1415" s="4">
        <v>1412</v>
      </c>
      <c r="B1415" s="4">
        <v>215250</v>
      </c>
      <c r="C1415" s="4" t="s">
        <v>3445</v>
      </c>
      <c r="D1415" s="6"/>
      <c r="E1415" s="4"/>
      <c r="F1415" s="4"/>
      <c r="G1415" s="4" t="s">
        <v>17778</v>
      </c>
    </row>
    <row r="1416" spans="1:7" x14ac:dyDescent="0.45">
      <c r="A1416" s="4">
        <v>1413</v>
      </c>
      <c r="B1416" s="4">
        <v>218979</v>
      </c>
      <c r="C1416" s="4" t="s">
        <v>3446</v>
      </c>
      <c r="D1416" s="6"/>
      <c r="E1416" s="4"/>
      <c r="F1416" s="4"/>
      <c r="G1416" s="4" t="s">
        <v>17778</v>
      </c>
    </row>
    <row r="1417" spans="1:7" x14ac:dyDescent="0.45">
      <c r="A1417" s="4">
        <v>1414</v>
      </c>
      <c r="B1417" s="4">
        <v>121220</v>
      </c>
      <c r="C1417" s="4" t="s">
        <v>3447</v>
      </c>
      <c r="D1417" s="6">
        <v>521220</v>
      </c>
      <c r="E1417" s="4" t="s">
        <v>3448</v>
      </c>
      <c r="F1417" s="4" t="s">
        <v>3448</v>
      </c>
      <c r="G1417" s="4" t="s">
        <v>18863</v>
      </c>
    </row>
    <row r="1418" spans="1:7" x14ac:dyDescent="0.45">
      <c r="A1418" s="4">
        <v>1415</v>
      </c>
      <c r="B1418" s="4">
        <v>243752</v>
      </c>
      <c r="C1418" s="4" t="s">
        <v>3449</v>
      </c>
      <c r="D1418" s="6"/>
      <c r="E1418" s="4"/>
      <c r="F1418" s="4"/>
      <c r="G1418" s="4" t="s">
        <v>17778</v>
      </c>
    </row>
    <row r="1419" spans="1:7" x14ac:dyDescent="0.45">
      <c r="A1419" s="4">
        <v>1416</v>
      </c>
      <c r="B1419" s="4">
        <v>268051</v>
      </c>
      <c r="C1419" s="4" t="s">
        <v>3450</v>
      </c>
      <c r="D1419" s="6"/>
      <c r="E1419" s="4"/>
      <c r="F1419" s="4"/>
      <c r="G1419" s="4" t="s">
        <v>17778</v>
      </c>
    </row>
    <row r="1420" spans="1:7" x14ac:dyDescent="0.45">
      <c r="A1420" s="4">
        <v>1417</v>
      </c>
      <c r="B1420" s="4">
        <v>132329</v>
      </c>
      <c r="C1420" s="4" t="s">
        <v>3451</v>
      </c>
      <c r="D1420" s="6">
        <v>532329</v>
      </c>
      <c r="E1420" s="4" t="s">
        <v>3452</v>
      </c>
      <c r="F1420" s="4" t="s">
        <v>3453</v>
      </c>
      <c r="G1420" s="4" t="s">
        <v>18864</v>
      </c>
    </row>
    <row r="1421" spans="1:7" x14ac:dyDescent="0.45">
      <c r="A1421" s="4">
        <v>1418</v>
      </c>
      <c r="B1421" s="4">
        <v>243754</v>
      </c>
      <c r="C1421" s="4" t="s">
        <v>3454</v>
      </c>
      <c r="D1421" s="6"/>
      <c r="E1421" s="4"/>
      <c r="F1421" s="4"/>
      <c r="G1421" s="4" t="s">
        <v>17778</v>
      </c>
    </row>
    <row r="1422" spans="1:7" x14ac:dyDescent="0.45">
      <c r="A1422" s="4">
        <v>1419</v>
      </c>
      <c r="B1422" s="4">
        <v>212904</v>
      </c>
      <c r="C1422" s="4" t="s">
        <v>3455</v>
      </c>
      <c r="D1422" s="6"/>
      <c r="E1422" s="4"/>
      <c r="F1422" s="4"/>
      <c r="G1422" s="4" t="s">
        <v>17778</v>
      </c>
    </row>
    <row r="1423" spans="1:7" x14ac:dyDescent="0.45">
      <c r="A1423" s="4">
        <v>1420</v>
      </c>
      <c r="B1423" s="4">
        <v>243756</v>
      </c>
      <c r="C1423" s="4" t="s">
        <v>3456</v>
      </c>
      <c r="D1423" s="6">
        <v>539770</v>
      </c>
      <c r="E1423" s="4" t="s">
        <v>3457</v>
      </c>
      <c r="F1423" s="4" t="s">
        <v>3457</v>
      </c>
      <c r="G1423" s="4" t="s">
        <v>18865</v>
      </c>
    </row>
    <row r="1424" spans="1:7" x14ac:dyDescent="0.45">
      <c r="A1424" s="4">
        <v>1421</v>
      </c>
      <c r="B1424" s="4">
        <v>126249</v>
      </c>
      <c r="C1424" s="4" t="s">
        <v>3458</v>
      </c>
      <c r="D1424" s="6">
        <v>526249</v>
      </c>
      <c r="E1424" s="4" t="s">
        <v>3459</v>
      </c>
      <c r="F1424" s="4" t="s">
        <v>3460</v>
      </c>
      <c r="G1424" s="4" t="s">
        <v>18866</v>
      </c>
    </row>
    <row r="1425" spans="1:7" x14ac:dyDescent="0.45">
      <c r="A1425" s="4">
        <v>1422</v>
      </c>
      <c r="B1425" s="4">
        <v>280925</v>
      </c>
      <c r="C1425" s="4" t="s">
        <v>3461</v>
      </c>
      <c r="D1425" s="6">
        <v>539884</v>
      </c>
      <c r="E1425" s="4" t="s">
        <v>3462</v>
      </c>
      <c r="F1425" s="4" t="s">
        <v>3462</v>
      </c>
      <c r="G1425" s="4" t="s">
        <v>18867</v>
      </c>
    </row>
    <row r="1426" spans="1:7" x14ac:dyDescent="0.45">
      <c r="A1426" s="4">
        <v>1423</v>
      </c>
      <c r="B1426" s="4">
        <v>132099</v>
      </c>
      <c r="C1426" s="4" t="s">
        <v>3463</v>
      </c>
      <c r="D1426" s="6">
        <v>532099</v>
      </c>
      <c r="E1426" s="4" t="s">
        <v>3464</v>
      </c>
      <c r="F1426" s="4" t="s">
        <v>3465</v>
      </c>
      <c r="G1426" s="4" t="s">
        <v>18868</v>
      </c>
    </row>
    <row r="1427" spans="1:7" x14ac:dyDescent="0.45">
      <c r="A1427" s="4">
        <v>1424</v>
      </c>
      <c r="B1427" s="4">
        <v>132528</v>
      </c>
      <c r="C1427" s="4" t="s">
        <v>3466</v>
      </c>
      <c r="D1427" s="6">
        <v>532528</v>
      </c>
      <c r="E1427" s="4" t="s">
        <v>3467</v>
      </c>
      <c r="F1427" s="4" t="s">
        <v>3468</v>
      </c>
      <c r="G1427" s="4" t="s">
        <v>18869</v>
      </c>
    </row>
    <row r="1428" spans="1:7" x14ac:dyDescent="0.45">
      <c r="A1428" s="4">
        <v>1425</v>
      </c>
      <c r="B1428" s="4">
        <v>117473</v>
      </c>
      <c r="C1428" s="4" t="s">
        <v>3469</v>
      </c>
      <c r="D1428" s="6">
        <v>517473</v>
      </c>
      <c r="E1428" s="4" t="s">
        <v>3470</v>
      </c>
      <c r="F1428" s="4" t="s">
        <v>3471</v>
      </c>
      <c r="G1428" s="4" t="s">
        <v>18870</v>
      </c>
    </row>
    <row r="1429" spans="1:7" x14ac:dyDescent="0.45">
      <c r="A1429" s="4">
        <v>1426</v>
      </c>
      <c r="B1429" s="4">
        <v>117516</v>
      </c>
      <c r="C1429" s="4" t="s">
        <v>3472</v>
      </c>
      <c r="D1429" s="6">
        <v>517516</v>
      </c>
      <c r="E1429" s="4" t="s">
        <v>3473</v>
      </c>
      <c r="F1429" s="4" t="s">
        <v>3474</v>
      </c>
      <c r="G1429" s="4" t="s">
        <v>18871</v>
      </c>
    </row>
    <row r="1430" spans="1:7" x14ac:dyDescent="0.45">
      <c r="A1430" s="4">
        <v>1427</v>
      </c>
      <c r="B1430" s="4">
        <v>126443</v>
      </c>
      <c r="C1430" s="4" t="s">
        <v>3475</v>
      </c>
      <c r="D1430" s="6">
        <v>526443</v>
      </c>
      <c r="E1430" s="4" t="s">
        <v>3476</v>
      </c>
      <c r="F1430" s="4" t="s">
        <v>3477</v>
      </c>
      <c r="G1430" s="4" t="s">
        <v>18872</v>
      </c>
    </row>
    <row r="1431" spans="1:7" x14ac:dyDescent="0.45">
      <c r="A1431" s="4">
        <v>1428</v>
      </c>
      <c r="B1431" s="4">
        <v>236840</v>
      </c>
      <c r="C1431" s="4" t="s">
        <v>3478</v>
      </c>
      <c r="D1431" s="6"/>
      <c r="E1431" s="4"/>
      <c r="F1431" s="4"/>
      <c r="G1431" s="4" t="s">
        <v>17778</v>
      </c>
    </row>
    <row r="1432" spans="1:7" x14ac:dyDescent="0.45">
      <c r="A1432" s="4">
        <v>1429</v>
      </c>
      <c r="B1432" s="4">
        <v>245878</v>
      </c>
      <c r="C1432" s="4" t="s">
        <v>3479</v>
      </c>
      <c r="D1432" s="6"/>
      <c r="E1432" s="4"/>
      <c r="F1432" s="4"/>
      <c r="G1432" s="4" t="s">
        <v>17778</v>
      </c>
    </row>
    <row r="1433" spans="1:7" x14ac:dyDescent="0.45">
      <c r="A1433" s="4">
        <v>1430</v>
      </c>
      <c r="B1433" s="4">
        <v>130171</v>
      </c>
      <c r="C1433" s="4" t="s">
        <v>3480</v>
      </c>
      <c r="D1433" s="6">
        <v>530171</v>
      </c>
      <c r="E1433" s="4" t="s">
        <v>3481</v>
      </c>
      <c r="F1433" s="4" t="s">
        <v>3482</v>
      </c>
      <c r="G1433" s="4" t="s">
        <v>18873</v>
      </c>
    </row>
    <row r="1434" spans="1:7" x14ac:dyDescent="0.45">
      <c r="A1434" s="4">
        <v>1431</v>
      </c>
      <c r="B1434" s="4">
        <v>251844</v>
      </c>
      <c r="C1434" s="4" t="s">
        <v>3483</v>
      </c>
      <c r="D1434" s="6"/>
      <c r="E1434" s="4"/>
      <c r="F1434" s="4"/>
      <c r="G1434" s="4" t="s">
        <v>17778</v>
      </c>
    </row>
    <row r="1435" spans="1:7" x14ac:dyDescent="0.45">
      <c r="A1435" s="4">
        <v>1432</v>
      </c>
      <c r="B1435" s="4">
        <v>243761</v>
      </c>
      <c r="C1435" s="4" t="s">
        <v>3484</v>
      </c>
      <c r="D1435" s="6"/>
      <c r="E1435" s="4"/>
      <c r="F1435" s="4"/>
      <c r="G1435" s="4" t="s">
        <v>17778</v>
      </c>
    </row>
    <row r="1436" spans="1:7" x14ac:dyDescent="0.45">
      <c r="A1436" s="4">
        <v>1433</v>
      </c>
      <c r="B1436" s="4">
        <v>131270</v>
      </c>
      <c r="C1436" s="4" t="s">
        <v>3485</v>
      </c>
      <c r="D1436" s="6">
        <v>531270</v>
      </c>
      <c r="E1436" s="4" t="s">
        <v>3486</v>
      </c>
      <c r="F1436" s="4" t="s">
        <v>3487</v>
      </c>
      <c r="G1436" s="4" t="s">
        <v>18874</v>
      </c>
    </row>
    <row r="1437" spans="1:7" x14ac:dyDescent="0.45">
      <c r="A1437" s="4">
        <v>1434</v>
      </c>
      <c r="B1437" s="4">
        <v>130393</v>
      </c>
      <c r="C1437" s="4" t="s">
        <v>3488</v>
      </c>
      <c r="D1437" s="6">
        <v>530393</v>
      </c>
      <c r="E1437" s="4" t="s">
        <v>3489</v>
      </c>
      <c r="F1437" s="4" t="s">
        <v>3490</v>
      </c>
      <c r="G1437" s="4" t="s">
        <v>18875</v>
      </c>
    </row>
    <row r="1438" spans="1:7" x14ac:dyDescent="0.45">
      <c r="A1438" s="4">
        <v>1435</v>
      </c>
      <c r="B1438" s="4">
        <v>200067</v>
      </c>
      <c r="C1438" s="4" t="s">
        <v>80</v>
      </c>
      <c r="D1438" s="6">
        <v>533151</v>
      </c>
      <c r="E1438" s="4" t="s">
        <v>3491</v>
      </c>
      <c r="F1438" s="4" t="s">
        <v>3492</v>
      </c>
      <c r="G1438" s="4" t="s">
        <v>18876</v>
      </c>
    </row>
    <row r="1439" spans="1:7" x14ac:dyDescent="0.45">
      <c r="A1439" s="4">
        <v>1436</v>
      </c>
      <c r="B1439" s="4">
        <v>219492</v>
      </c>
      <c r="C1439" s="4" t="s">
        <v>3493</v>
      </c>
      <c r="D1439" s="6">
        <v>533160</v>
      </c>
      <c r="E1439" s="4" t="s">
        <v>3494</v>
      </c>
      <c r="F1439" s="4" t="s">
        <v>3495</v>
      </c>
      <c r="G1439" s="4" t="s">
        <v>18877</v>
      </c>
    </row>
    <row r="1440" spans="1:7" x14ac:dyDescent="0.45">
      <c r="A1440" s="4">
        <v>1437</v>
      </c>
      <c r="B1440" s="4">
        <v>132772</v>
      </c>
      <c r="C1440" s="4" t="s">
        <v>3496</v>
      </c>
      <c r="D1440" s="6">
        <v>532772</v>
      </c>
      <c r="E1440" s="4" t="s">
        <v>3497</v>
      </c>
      <c r="F1440" s="4" t="s">
        <v>3497</v>
      </c>
      <c r="G1440" s="4" t="s">
        <v>18878</v>
      </c>
    </row>
    <row r="1441" spans="1:7" x14ac:dyDescent="0.45">
      <c r="A1441" s="4">
        <v>1438</v>
      </c>
      <c r="B1441" s="4">
        <v>111611</v>
      </c>
      <c r="C1441" s="4" t="s">
        <v>3498</v>
      </c>
      <c r="D1441" s="6">
        <v>511611</v>
      </c>
      <c r="E1441" s="4" t="s">
        <v>3499</v>
      </c>
      <c r="F1441" s="4" t="s">
        <v>3500</v>
      </c>
      <c r="G1441" s="4" t="s">
        <v>18879</v>
      </c>
    </row>
    <row r="1442" spans="1:7" x14ac:dyDescent="0.45">
      <c r="A1442" s="4">
        <v>1439</v>
      </c>
      <c r="B1442" s="4">
        <v>102820</v>
      </c>
      <c r="C1442" s="4" t="s">
        <v>3501</v>
      </c>
      <c r="D1442" s="6">
        <v>502820</v>
      </c>
      <c r="E1442" s="4" t="s">
        <v>3502</v>
      </c>
      <c r="F1442" s="4" t="s">
        <v>3503</v>
      </c>
      <c r="G1442" s="4" t="s">
        <v>18880</v>
      </c>
    </row>
    <row r="1443" spans="1:7" x14ac:dyDescent="0.45">
      <c r="A1443" s="4">
        <v>1440</v>
      </c>
      <c r="B1443" s="4">
        <v>123369</v>
      </c>
      <c r="C1443" s="4" t="s">
        <v>3504</v>
      </c>
      <c r="D1443" s="6">
        <v>523369</v>
      </c>
      <c r="E1443" s="4" t="s">
        <v>3505</v>
      </c>
      <c r="F1443" s="4" t="s">
        <v>3506</v>
      </c>
      <c r="G1443" s="4" t="s">
        <v>18881</v>
      </c>
    </row>
    <row r="1444" spans="1:7" x14ac:dyDescent="0.45">
      <c r="A1444" s="4">
        <v>1441</v>
      </c>
      <c r="B1444" s="4">
        <v>123367</v>
      </c>
      <c r="C1444" s="4" t="s">
        <v>3507</v>
      </c>
      <c r="D1444" s="6">
        <v>523367</v>
      </c>
      <c r="E1444" s="4" t="s">
        <v>3508</v>
      </c>
      <c r="F1444" s="4" t="s">
        <v>3508</v>
      </c>
      <c r="G1444" s="4" t="s">
        <v>18882</v>
      </c>
    </row>
    <row r="1445" spans="1:7" x14ac:dyDescent="0.45">
      <c r="A1445" s="4">
        <v>1442</v>
      </c>
      <c r="B1445" s="4">
        <v>100117</v>
      </c>
      <c r="C1445" s="4" t="s">
        <v>3509</v>
      </c>
      <c r="D1445" s="6">
        <v>500117</v>
      </c>
      <c r="E1445" s="4" t="s">
        <v>3510</v>
      </c>
      <c r="F1445" s="4" t="s">
        <v>3511</v>
      </c>
      <c r="G1445" s="4" t="s">
        <v>18883</v>
      </c>
    </row>
    <row r="1446" spans="1:7" x14ac:dyDescent="0.45">
      <c r="A1446" s="4">
        <v>1443</v>
      </c>
      <c r="B1446" s="4">
        <v>254428</v>
      </c>
      <c r="C1446" s="4" t="s">
        <v>3512</v>
      </c>
      <c r="D1446" s="6"/>
      <c r="E1446" s="4"/>
      <c r="F1446" s="4"/>
      <c r="G1446" s="4" t="s">
        <v>17778</v>
      </c>
    </row>
    <row r="1447" spans="1:7" x14ac:dyDescent="0.45">
      <c r="A1447" s="4">
        <v>1444</v>
      </c>
      <c r="B1447" s="4">
        <v>190031</v>
      </c>
      <c r="C1447" s="4" t="s">
        <v>3513</v>
      </c>
      <c r="D1447" s="6">
        <v>590031</v>
      </c>
      <c r="E1447" s="4" t="s">
        <v>3514</v>
      </c>
      <c r="F1447" s="4" t="s">
        <v>3515</v>
      </c>
      <c r="G1447" s="4" t="s">
        <v>18884</v>
      </c>
    </row>
    <row r="1448" spans="1:7" x14ac:dyDescent="0.45">
      <c r="A1448" s="4">
        <v>1445</v>
      </c>
      <c r="B1448" s="4">
        <v>105703</v>
      </c>
      <c r="C1448" s="4" t="s">
        <v>3516</v>
      </c>
      <c r="D1448" s="6">
        <v>505703</v>
      </c>
      <c r="E1448" s="4" t="s">
        <v>3517</v>
      </c>
      <c r="F1448" s="4" t="s">
        <v>3518</v>
      </c>
      <c r="G1448" s="4" t="s">
        <v>18885</v>
      </c>
    </row>
    <row r="1449" spans="1:7" x14ac:dyDescent="0.45">
      <c r="A1449" s="4">
        <v>1446</v>
      </c>
      <c r="B1449" s="4">
        <v>102137</v>
      </c>
      <c r="C1449" s="4" t="s">
        <v>3519</v>
      </c>
      <c r="D1449" s="6">
        <v>502137</v>
      </c>
      <c r="E1449" s="4" t="s">
        <v>3520</v>
      </c>
      <c r="F1449" s="4" t="s">
        <v>3521</v>
      </c>
      <c r="G1449" s="4" t="s">
        <v>18886</v>
      </c>
    </row>
    <row r="1450" spans="1:7" x14ac:dyDescent="0.45">
      <c r="A1450" s="4">
        <v>1447</v>
      </c>
      <c r="B1450" s="4">
        <v>132608</v>
      </c>
      <c r="C1450" s="4" t="s">
        <v>3522</v>
      </c>
      <c r="D1450" s="6">
        <v>532608</v>
      </c>
      <c r="E1450" s="4" t="s">
        <v>3523</v>
      </c>
      <c r="F1450" s="4" t="s">
        <v>3524</v>
      </c>
      <c r="G1450" s="4" t="s">
        <v>18887</v>
      </c>
    </row>
    <row r="1451" spans="1:7" x14ac:dyDescent="0.45">
      <c r="A1451" s="4">
        <v>1448</v>
      </c>
      <c r="B1451" s="4">
        <v>243766</v>
      </c>
      <c r="C1451" s="4" t="s">
        <v>3525</v>
      </c>
      <c r="D1451" s="6"/>
      <c r="E1451" s="4"/>
      <c r="F1451" s="4"/>
      <c r="G1451" s="4" t="s">
        <v>17778</v>
      </c>
    </row>
    <row r="1452" spans="1:7" x14ac:dyDescent="0.45">
      <c r="A1452" s="4">
        <v>1449</v>
      </c>
      <c r="B1452" s="4">
        <v>112068</v>
      </c>
      <c r="C1452" s="4" t="s">
        <v>3526</v>
      </c>
      <c r="D1452" s="6">
        <v>512068</v>
      </c>
      <c r="E1452" s="4" t="s">
        <v>3527</v>
      </c>
      <c r="F1452" s="4" t="s">
        <v>3528</v>
      </c>
      <c r="G1452" s="4" t="s">
        <v>18888</v>
      </c>
    </row>
    <row r="1453" spans="1:7" x14ac:dyDescent="0.45">
      <c r="A1453" s="4">
        <v>1450</v>
      </c>
      <c r="B1453" s="4">
        <v>131989</v>
      </c>
      <c r="C1453" s="4" t="s">
        <v>3529</v>
      </c>
      <c r="D1453" s="6">
        <v>531989</v>
      </c>
      <c r="E1453" s="4" t="s">
        <v>3530</v>
      </c>
      <c r="F1453" s="4" t="s">
        <v>3531</v>
      </c>
      <c r="G1453" s="4" t="s">
        <v>18889</v>
      </c>
    </row>
    <row r="1454" spans="1:7" x14ac:dyDescent="0.45">
      <c r="A1454" s="4">
        <v>1451</v>
      </c>
      <c r="B1454" s="4">
        <v>243577</v>
      </c>
      <c r="C1454" s="4" t="s">
        <v>3532</v>
      </c>
      <c r="D1454" s="6">
        <v>539190</v>
      </c>
      <c r="E1454" s="4" t="s">
        <v>3533</v>
      </c>
      <c r="F1454" s="4" t="s">
        <v>3533</v>
      </c>
      <c r="G1454" s="4" t="s">
        <v>18890</v>
      </c>
    </row>
    <row r="1455" spans="1:7" x14ac:dyDescent="0.45">
      <c r="A1455" s="4">
        <v>1452</v>
      </c>
      <c r="B1455" s="4">
        <v>132858</v>
      </c>
      <c r="C1455" s="4" t="s">
        <v>3534</v>
      </c>
      <c r="D1455" s="6">
        <v>532858</v>
      </c>
      <c r="E1455" s="4" t="s">
        <v>3535</v>
      </c>
      <c r="F1455" s="4" t="s">
        <v>3536</v>
      </c>
      <c r="G1455" s="4" t="s">
        <v>18891</v>
      </c>
    </row>
    <row r="1456" spans="1:7" x14ac:dyDescent="0.45">
      <c r="A1456" s="4">
        <v>1453</v>
      </c>
      <c r="B1456" s="4">
        <v>131227</v>
      </c>
      <c r="C1456" s="4" t="s">
        <v>3537</v>
      </c>
      <c r="D1456" s="6">
        <v>531227</v>
      </c>
      <c r="E1456" s="4" t="s">
        <v>3538</v>
      </c>
      <c r="F1456" s="4" t="s">
        <v>3539</v>
      </c>
      <c r="G1456" s="4" t="s">
        <v>18892</v>
      </c>
    </row>
    <row r="1457" spans="1:7" x14ac:dyDescent="0.45">
      <c r="A1457" s="4">
        <v>1454</v>
      </c>
      <c r="B1457" s="4">
        <v>278789</v>
      </c>
      <c r="C1457" s="4" t="s">
        <v>3540</v>
      </c>
      <c r="D1457" s="6">
        <v>539405</v>
      </c>
      <c r="E1457" s="4" t="s">
        <v>3541</v>
      </c>
      <c r="F1457" s="4" t="s">
        <v>3541</v>
      </c>
      <c r="G1457" s="4" t="s">
        <v>18893</v>
      </c>
    </row>
    <row r="1458" spans="1:7" x14ac:dyDescent="0.45">
      <c r="A1458" s="4">
        <v>1455</v>
      </c>
      <c r="B1458" s="4">
        <v>243578</v>
      </c>
      <c r="C1458" s="4" t="s">
        <v>3542</v>
      </c>
      <c r="D1458" s="6"/>
      <c r="E1458" s="4"/>
      <c r="F1458" s="4"/>
      <c r="G1458" s="4" t="s">
        <v>17778</v>
      </c>
    </row>
    <row r="1459" spans="1:7" x14ac:dyDescent="0.45">
      <c r="A1459" s="4">
        <v>1456</v>
      </c>
      <c r="B1459" s="4">
        <v>131826</v>
      </c>
      <c r="C1459" s="4" t="s">
        <v>3543</v>
      </c>
      <c r="D1459" s="6">
        <v>531826</v>
      </c>
      <c r="E1459" s="4" t="s">
        <v>3544</v>
      </c>
      <c r="F1459" s="4" t="s">
        <v>3545</v>
      </c>
      <c r="G1459" s="4" t="s">
        <v>18894</v>
      </c>
    </row>
    <row r="1460" spans="1:7" x14ac:dyDescent="0.45">
      <c r="A1460" s="4">
        <v>1457</v>
      </c>
      <c r="B1460" s="4">
        <v>243583</v>
      </c>
      <c r="C1460" s="4" t="s">
        <v>3546</v>
      </c>
      <c r="D1460" s="6"/>
      <c r="E1460" s="4"/>
      <c r="F1460" s="4"/>
      <c r="G1460" s="4" t="s">
        <v>17778</v>
      </c>
    </row>
    <row r="1461" spans="1:7" x14ac:dyDescent="0.45">
      <c r="A1461" s="4">
        <v>1458</v>
      </c>
      <c r="B1461" s="4">
        <v>220075</v>
      </c>
      <c r="C1461" s="4" t="s">
        <v>3547</v>
      </c>
      <c r="D1461" s="6">
        <v>539559</v>
      </c>
      <c r="E1461" s="4" t="s">
        <v>3548</v>
      </c>
      <c r="F1461" s="4" t="s">
        <v>3548</v>
      </c>
      <c r="G1461" s="4" t="s">
        <v>18895</v>
      </c>
    </row>
    <row r="1462" spans="1:7" x14ac:dyDescent="0.45">
      <c r="A1462" s="4">
        <v>1459</v>
      </c>
      <c r="B1462" s="4">
        <v>132760</v>
      </c>
      <c r="C1462" s="4" t="s">
        <v>3549</v>
      </c>
      <c r="D1462" s="6">
        <v>532760</v>
      </c>
      <c r="E1462" s="4" t="s">
        <v>3550</v>
      </c>
      <c r="F1462" s="4" t="s">
        <v>3551</v>
      </c>
      <c r="G1462" s="4" t="s">
        <v>18896</v>
      </c>
    </row>
    <row r="1463" spans="1:7" x14ac:dyDescent="0.45">
      <c r="A1463" s="4">
        <v>1460</v>
      </c>
      <c r="B1463" s="4">
        <v>243582</v>
      </c>
      <c r="C1463" s="4" t="s">
        <v>3552</v>
      </c>
      <c r="D1463" s="6"/>
      <c r="E1463" s="4"/>
      <c r="F1463" s="4"/>
      <c r="G1463" s="4" t="s">
        <v>17778</v>
      </c>
    </row>
    <row r="1464" spans="1:7" x14ac:dyDescent="0.45">
      <c r="A1464" s="4">
        <v>1461</v>
      </c>
      <c r="B1464" s="4">
        <v>100645</v>
      </c>
      <c r="C1464" s="4" t="s">
        <v>3553</v>
      </c>
      <c r="D1464" s="6">
        <v>500645</v>
      </c>
      <c r="E1464" s="4" t="s">
        <v>3554</v>
      </c>
      <c r="F1464" s="4" t="s">
        <v>3555</v>
      </c>
      <c r="G1464" s="4" t="s">
        <v>18897</v>
      </c>
    </row>
    <row r="1465" spans="1:7" x14ac:dyDescent="0.45">
      <c r="A1465" s="4">
        <v>1462</v>
      </c>
      <c r="B1465" s="4">
        <v>212916</v>
      </c>
      <c r="C1465" s="4" t="s">
        <v>3556</v>
      </c>
      <c r="D1465" s="6"/>
      <c r="E1465" s="4"/>
      <c r="F1465" s="4"/>
      <c r="G1465" s="4" t="s">
        <v>17778</v>
      </c>
    </row>
    <row r="1466" spans="1:7" x14ac:dyDescent="0.45">
      <c r="A1466" s="4">
        <v>1463</v>
      </c>
      <c r="B1466" s="4">
        <v>106401</v>
      </c>
      <c r="C1466" s="4" t="s">
        <v>3557</v>
      </c>
      <c r="D1466" s="6">
        <v>506401</v>
      </c>
      <c r="E1466" s="4" t="s">
        <v>3558</v>
      </c>
      <c r="F1466" s="4" t="s">
        <v>3559</v>
      </c>
      <c r="G1466" s="4" t="s">
        <v>18898</v>
      </c>
    </row>
    <row r="1467" spans="1:7" x14ac:dyDescent="0.45">
      <c r="A1467" s="4">
        <v>1464</v>
      </c>
      <c r="B1467" s="4">
        <v>114030</v>
      </c>
      <c r="C1467" s="4" t="s">
        <v>3560</v>
      </c>
      <c r="D1467" s="6">
        <v>514030</v>
      </c>
      <c r="E1467" s="4" t="s">
        <v>3561</v>
      </c>
      <c r="F1467" s="4" t="s">
        <v>3562</v>
      </c>
      <c r="G1467" s="4" t="s">
        <v>18899</v>
      </c>
    </row>
    <row r="1468" spans="1:7" x14ac:dyDescent="0.45">
      <c r="A1468" s="4">
        <v>1465</v>
      </c>
      <c r="B1468" s="4">
        <v>243584</v>
      </c>
      <c r="C1468" s="4" t="s">
        <v>3563</v>
      </c>
      <c r="D1468" s="6"/>
      <c r="E1468" s="4"/>
      <c r="F1468" s="4"/>
      <c r="G1468" s="4" t="s">
        <v>17778</v>
      </c>
    </row>
    <row r="1469" spans="1:7" x14ac:dyDescent="0.45">
      <c r="A1469" s="4">
        <v>1466</v>
      </c>
      <c r="B1469" s="4">
        <v>243586</v>
      </c>
      <c r="C1469" s="4" t="s">
        <v>3564</v>
      </c>
      <c r="D1469" s="6"/>
      <c r="E1469" s="4"/>
      <c r="F1469" s="4"/>
      <c r="G1469" s="4" t="s">
        <v>17778</v>
      </c>
    </row>
    <row r="1470" spans="1:7" x14ac:dyDescent="0.45">
      <c r="A1470" s="4">
        <v>1467</v>
      </c>
      <c r="B1470" s="4">
        <v>279040</v>
      </c>
      <c r="C1470" s="4" t="s">
        <v>3565</v>
      </c>
      <c r="D1470" s="6">
        <v>539455</v>
      </c>
      <c r="E1470" s="4" t="s">
        <v>3566</v>
      </c>
      <c r="F1470" s="4" t="s">
        <v>3566</v>
      </c>
      <c r="G1470" s="4" t="s">
        <v>18900</v>
      </c>
    </row>
    <row r="1471" spans="1:7" x14ac:dyDescent="0.45">
      <c r="A1471" s="4">
        <v>1468</v>
      </c>
      <c r="B1471" s="4">
        <v>243587</v>
      </c>
      <c r="C1471" s="4" t="s">
        <v>3567</v>
      </c>
      <c r="D1471" s="6"/>
      <c r="E1471" s="4"/>
      <c r="F1471" s="4"/>
      <c r="G1471" s="4" t="s">
        <v>17778</v>
      </c>
    </row>
    <row r="1472" spans="1:7" x14ac:dyDescent="0.45">
      <c r="A1472" s="4">
        <v>1469</v>
      </c>
      <c r="B1472" s="4">
        <v>256651</v>
      </c>
      <c r="C1472" s="4" t="s">
        <v>3568</v>
      </c>
      <c r="D1472" s="6">
        <v>780006</v>
      </c>
      <c r="E1472" s="4" t="s">
        <v>3569</v>
      </c>
      <c r="F1472" s="4" t="s">
        <v>3569</v>
      </c>
      <c r="G1472" s="4" t="s">
        <v>18901</v>
      </c>
    </row>
    <row r="1473" spans="1:7" x14ac:dyDescent="0.45">
      <c r="A1473" s="4">
        <v>1470</v>
      </c>
      <c r="B1473" s="4">
        <v>224958</v>
      </c>
      <c r="C1473" s="4" t="s">
        <v>3570</v>
      </c>
      <c r="D1473" s="6"/>
      <c r="E1473" s="4"/>
      <c r="F1473" s="4"/>
      <c r="G1473" s="4" t="s">
        <v>17778</v>
      </c>
    </row>
    <row r="1474" spans="1:7" x14ac:dyDescent="0.45">
      <c r="A1474" s="4">
        <v>1471</v>
      </c>
      <c r="B1474" s="4">
        <v>112121</v>
      </c>
      <c r="C1474" s="4" t="s">
        <v>3571</v>
      </c>
      <c r="D1474" s="6">
        <v>512121</v>
      </c>
      <c r="E1474" s="4" t="s">
        <v>3572</v>
      </c>
      <c r="F1474" s="4" t="s">
        <v>3572</v>
      </c>
      <c r="G1474" s="4" t="s">
        <v>18902</v>
      </c>
    </row>
    <row r="1475" spans="1:7" x14ac:dyDescent="0.45">
      <c r="A1475" s="4">
        <v>1472</v>
      </c>
      <c r="B1475" s="4">
        <v>224850</v>
      </c>
      <c r="C1475" s="4" t="s">
        <v>3573</v>
      </c>
      <c r="D1475" s="6"/>
      <c r="E1475" s="4"/>
      <c r="F1475" s="4"/>
      <c r="G1475" s="4" t="s">
        <v>17778</v>
      </c>
    </row>
    <row r="1476" spans="1:7" x14ac:dyDescent="0.45">
      <c r="A1476" s="4">
        <v>1473</v>
      </c>
      <c r="B1476" s="4">
        <v>132848</v>
      </c>
      <c r="C1476" s="4" t="s">
        <v>3574</v>
      </c>
      <c r="D1476" s="6">
        <v>532848</v>
      </c>
      <c r="E1476" s="4" t="s">
        <v>3575</v>
      </c>
      <c r="F1476" s="4" t="s">
        <v>3576</v>
      </c>
      <c r="G1476" s="4" t="s">
        <v>18903</v>
      </c>
    </row>
    <row r="1477" spans="1:7" x14ac:dyDescent="0.45">
      <c r="A1477" s="4">
        <v>1474</v>
      </c>
      <c r="B1477" s="4">
        <v>279669</v>
      </c>
      <c r="C1477" s="4" t="s">
        <v>3577</v>
      </c>
      <c r="D1477" s="6">
        <v>539596</v>
      </c>
      <c r="E1477" s="4" t="s">
        <v>3578</v>
      </c>
      <c r="F1477" s="4" t="s">
        <v>3578</v>
      </c>
      <c r="G1477" s="4" t="s">
        <v>18904</v>
      </c>
    </row>
    <row r="1478" spans="1:7" x14ac:dyDescent="0.45">
      <c r="A1478" s="4">
        <v>1475</v>
      </c>
      <c r="B1478" s="4">
        <v>243525</v>
      </c>
      <c r="C1478" s="4" t="s">
        <v>3579</v>
      </c>
      <c r="D1478" s="6">
        <v>535486</v>
      </c>
      <c r="E1478" s="4" t="s">
        <v>3580</v>
      </c>
      <c r="F1478" s="4" t="s">
        <v>3580</v>
      </c>
      <c r="G1478" s="4" t="s">
        <v>18905</v>
      </c>
    </row>
    <row r="1479" spans="1:7" x14ac:dyDescent="0.45">
      <c r="A1479" s="4">
        <v>1476</v>
      </c>
      <c r="B1479" s="4">
        <v>104286</v>
      </c>
      <c r="C1479" s="4" t="s">
        <v>3581</v>
      </c>
      <c r="D1479" s="6">
        <v>504286</v>
      </c>
      <c r="E1479" s="4" t="s">
        <v>3582</v>
      </c>
      <c r="F1479" s="4" t="s">
        <v>3583</v>
      </c>
      <c r="G1479" s="4" t="s">
        <v>18906</v>
      </c>
    </row>
    <row r="1480" spans="1:7" x14ac:dyDescent="0.45">
      <c r="A1480" s="4">
        <v>1477</v>
      </c>
      <c r="B1480" s="4">
        <v>130311</v>
      </c>
      <c r="C1480" s="4" t="s">
        <v>3584</v>
      </c>
      <c r="D1480" s="6">
        <v>530311</v>
      </c>
      <c r="E1480" s="4" t="s">
        <v>3585</v>
      </c>
      <c r="F1480" s="4" t="s">
        <v>3586</v>
      </c>
      <c r="G1480" s="4" t="s">
        <v>18907</v>
      </c>
    </row>
    <row r="1481" spans="1:7" x14ac:dyDescent="0.45">
      <c r="A1481" s="4">
        <v>1478</v>
      </c>
      <c r="B1481" s="4">
        <v>104240</v>
      </c>
      <c r="C1481" s="4" t="s">
        <v>3587</v>
      </c>
      <c r="D1481" s="6">
        <v>504240</v>
      </c>
      <c r="E1481" s="4" t="s">
        <v>3588</v>
      </c>
      <c r="F1481" s="4" t="s">
        <v>3589</v>
      </c>
      <c r="G1481" s="4" t="s">
        <v>18908</v>
      </c>
    </row>
    <row r="1482" spans="1:7" x14ac:dyDescent="0.45">
      <c r="A1482" s="4">
        <v>1479</v>
      </c>
      <c r="B1482" s="4">
        <v>104256</v>
      </c>
      <c r="C1482" s="4" t="s">
        <v>3590</v>
      </c>
      <c r="D1482" s="6">
        <v>504256</v>
      </c>
      <c r="E1482" s="4" t="s">
        <v>3591</v>
      </c>
      <c r="F1482" s="4" t="s">
        <v>3592</v>
      </c>
      <c r="G1482" s="4" t="s">
        <v>18909</v>
      </c>
    </row>
    <row r="1483" spans="1:7" x14ac:dyDescent="0.45">
      <c r="A1483" s="4">
        <v>1480</v>
      </c>
      <c r="B1483" s="4">
        <v>219237</v>
      </c>
      <c r="C1483" s="4" t="s">
        <v>3593</v>
      </c>
      <c r="D1483" s="6">
        <v>533137</v>
      </c>
      <c r="E1483" s="4" t="s">
        <v>3594</v>
      </c>
      <c r="F1483" s="4" t="s">
        <v>3595</v>
      </c>
      <c r="G1483" s="4" t="s">
        <v>18910</v>
      </c>
    </row>
    <row r="1484" spans="1:7" x14ac:dyDescent="0.45">
      <c r="A1484" s="4">
        <v>1481</v>
      </c>
      <c r="B1484" s="4">
        <v>132121</v>
      </c>
      <c r="C1484" s="4" t="s">
        <v>3596</v>
      </c>
      <c r="D1484" s="6">
        <v>532121</v>
      </c>
      <c r="E1484" s="4" t="s">
        <v>3597</v>
      </c>
      <c r="F1484" s="4" t="s">
        <v>3598</v>
      </c>
      <c r="G1484" s="4" t="s">
        <v>18911</v>
      </c>
    </row>
    <row r="1485" spans="1:7" x14ac:dyDescent="0.45">
      <c r="A1485" s="4">
        <v>1482</v>
      </c>
      <c r="B1485" s="4">
        <v>236869</v>
      </c>
      <c r="C1485" s="4" t="s">
        <v>3599</v>
      </c>
      <c r="D1485" s="6"/>
      <c r="E1485" s="4"/>
      <c r="F1485" s="4"/>
      <c r="G1485" s="4" t="s">
        <v>17778</v>
      </c>
    </row>
    <row r="1486" spans="1:7" x14ac:dyDescent="0.45">
      <c r="A1486" s="4">
        <v>1483</v>
      </c>
      <c r="B1486" s="4">
        <v>200199</v>
      </c>
      <c r="C1486" s="4" t="s">
        <v>3600</v>
      </c>
      <c r="D1486" s="6">
        <v>537536</v>
      </c>
      <c r="E1486" s="4" t="s">
        <v>3601</v>
      </c>
      <c r="F1486" s="4" t="s">
        <v>3602</v>
      </c>
      <c r="G1486" s="4" t="s">
        <v>18912</v>
      </c>
    </row>
    <row r="1487" spans="1:7" x14ac:dyDescent="0.45">
      <c r="A1487" s="4">
        <v>1484</v>
      </c>
      <c r="B1487" s="4">
        <v>243592</v>
      </c>
      <c r="C1487" s="4" t="s">
        <v>3603</v>
      </c>
      <c r="D1487" s="6"/>
      <c r="E1487" s="4"/>
      <c r="F1487" s="4"/>
      <c r="G1487" s="4" t="s">
        <v>17778</v>
      </c>
    </row>
    <row r="1488" spans="1:7" x14ac:dyDescent="0.45">
      <c r="A1488" s="4">
        <v>1485</v>
      </c>
      <c r="B1488" s="4">
        <v>120022</v>
      </c>
      <c r="C1488" s="4" t="s">
        <v>3604</v>
      </c>
      <c r="D1488" s="6">
        <v>520022</v>
      </c>
      <c r="E1488" s="4" t="s">
        <v>3605</v>
      </c>
      <c r="F1488" s="4" t="s">
        <v>3606</v>
      </c>
      <c r="G1488" s="4" t="s">
        <v>18913</v>
      </c>
    </row>
    <row r="1489" spans="1:7" x14ac:dyDescent="0.45">
      <c r="A1489" s="4">
        <v>1486</v>
      </c>
      <c r="B1489" s="4">
        <v>131521</v>
      </c>
      <c r="C1489" s="4" t="s">
        <v>3607</v>
      </c>
      <c r="D1489" s="6">
        <v>531521</v>
      </c>
      <c r="E1489" s="4" t="s">
        <v>3608</v>
      </c>
      <c r="F1489" s="4" t="s">
        <v>3609</v>
      </c>
      <c r="G1489" s="4" t="s">
        <v>18914</v>
      </c>
    </row>
    <row r="1490" spans="1:7" x14ac:dyDescent="0.45">
      <c r="A1490" s="4">
        <v>1487</v>
      </c>
      <c r="B1490" s="4">
        <v>243594</v>
      </c>
      <c r="C1490" s="4" t="s">
        <v>3610</v>
      </c>
      <c r="D1490" s="6"/>
      <c r="E1490" s="4"/>
      <c r="F1490" s="4"/>
      <c r="G1490" s="4" t="s">
        <v>17778</v>
      </c>
    </row>
    <row r="1491" spans="1:7" x14ac:dyDescent="0.45">
      <c r="A1491" s="4">
        <v>1488</v>
      </c>
      <c r="B1491" s="4">
        <v>120125</v>
      </c>
      <c r="C1491" s="4" t="s">
        <v>3611</v>
      </c>
      <c r="D1491" s="6">
        <v>520125</v>
      </c>
      <c r="E1491" s="4" t="s">
        <v>3612</v>
      </c>
      <c r="F1491" s="4" t="s">
        <v>3613</v>
      </c>
      <c r="G1491" s="4" t="s">
        <v>18915</v>
      </c>
    </row>
    <row r="1492" spans="1:7" x14ac:dyDescent="0.45">
      <c r="A1492" s="4">
        <v>1489</v>
      </c>
      <c r="B1492" s="4">
        <v>123400</v>
      </c>
      <c r="C1492" s="4" t="s">
        <v>3614</v>
      </c>
      <c r="D1492" s="6">
        <v>523400</v>
      </c>
      <c r="E1492" s="4" t="s">
        <v>3615</v>
      </c>
      <c r="F1492" s="4" t="s">
        <v>3616</v>
      </c>
      <c r="G1492" s="4" t="s">
        <v>18916</v>
      </c>
    </row>
    <row r="1493" spans="1:7" x14ac:dyDescent="0.45">
      <c r="A1493" s="4">
        <v>1490</v>
      </c>
      <c r="B1493" s="4">
        <v>123666</v>
      </c>
      <c r="C1493" s="4" t="s">
        <v>3617</v>
      </c>
      <c r="D1493" s="6">
        <v>523666</v>
      </c>
      <c r="E1493" s="4" t="s">
        <v>3618</v>
      </c>
      <c r="F1493" s="4" t="s">
        <v>3619</v>
      </c>
      <c r="G1493" s="4" t="s">
        <v>18917</v>
      </c>
    </row>
    <row r="1494" spans="1:7" x14ac:dyDescent="0.45">
      <c r="A1494" s="4">
        <v>1491</v>
      </c>
      <c r="B1494" s="4">
        <v>254434</v>
      </c>
      <c r="C1494" s="4" t="s">
        <v>3620</v>
      </c>
      <c r="D1494" s="6"/>
      <c r="E1494" s="4"/>
      <c r="F1494" s="4"/>
      <c r="G1494" s="4" t="s">
        <v>17778</v>
      </c>
    </row>
    <row r="1495" spans="1:7" x14ac:dyDescent="0.45">
      <c r="A1495" s="4">
        <v>1492</v>
      </c>
      <c r="B1495" s="4">
        <v>285304</v>
      </c>
      <c r="C1495" s="4" t="s">
        <v>3621</v>
      </c>
      <c r="D1495" s="6"/>
      <c r="E1495" s="4"/>
      <c r="F1495" s="4"/>
      <c r="G1495" s="4" t="s">
        <v>17778</v>
      </c>
    </row>
    <row r="1496" spans="1:7" x14ac:dyDescent="0.45">
      <c r="A1496" s="4">
        <v>1493</v>
      </c>
      <c r="B1496" s="4">
        <v>247600</v>
      </c>
      <c r="C1496" s="4" t="s">
        <v>3622</v>
      </c>
      <c r="D1496" s="6"/>
      <c r="E1496" s="4"/>
      <c r="F1496" s="4"/>
      <c r="G1496" s="4" t="s">
        <v>17778</v>
      </c>
    </row>
    <row r="1497" spans="1:7" x14ac:dyDescent="0.45">
      <c r="A1497" s="4">
        <v>1494</v>
      </c>
      <c r="B1497" s="4">
        <v>276871</v>
      </c>
      <c r="C1497" s="4" t="s">
        <v>3623</v>
      </c>
      <c r="D1497" s="6">
        <v>539197</v>
      </c>
      <c r="E1497" s="4" t="s">
        <v>3624</v>
      </c>
      <c r="F1497" s="4" t="s">
        <v>3624</v>
      </c>
      <c r="G1497" s="4" t="s">
        <v>18918</v>
      </c>
    </row>
    <row r="1498" spans="1:7" x14ac:dyDescent="0.45">
      <c r="A1498" s="4">
        <v>1495</v>
      </c>
      <c r="B1498" s="4">
        <v>131585</v>
      </c>
      <c r="C1498" s="4" t="s">
        <v>3625</v>
      </c>
      <c r="D1498" s="6">
        <v>531585</v>
      </c>
      <c r="E1498" s="4" t="s">
        <v>3626</v>
      </c>
      <c r="F1498" s="4" t="s">
        <v>3627</v>
      </c>
      <c r="G1498" s="4" t="s">
        <v>18919</v>
      </c>
    </row>
    <row r="1499" spans="1:7" x14ac:dyDescent="0.45">
      <c r="A1499" s="4">
        <v>1496</v>
      </c>
      <c r="B1499" s="4">
        <v>112445</v>
      </c>
      <c r="C1499" s="4" t="s">
        <v>3628</v>
      </c>
      <c r="D1499" s="6">
        <v>512445</v>
      </c>
      <c r="E1499" s="4" t="s">
        <v>3629</v>
      </c>
      <c r="F1499" s="4" t="s">
        <v>3630</v>
      </c>
      <c r="G1499" s="4" t="s">
        <v>18920</v>
      </c>
    </row>
    <row r="1500" spans="1:7" x14ac:dyDescent="0.45">
      <c r="A1500" s="4">
        <v>1497</v>
      </c>
      <c r="B1500" s="4">
        <v>130765</v>
      </c>
      <c r="C1500" s="4" t="s">
        <v>3631</v>
      </c>
      <c r="D1500" s="6">
        <v>530765</v>
      </c>
      <c r="E1500" s="4" t="s">
        <v>3632</v>
      </c>
      <c r="F1500" s="4" t="s">
        <v>3633</v>
      </c>
      <c r="G1500" s="4" t="s">
        <v>18921</v>
      </c>
    </row>
    <row r="1501" spans="1:7" x14ac:dyDescent="0.45">
      <c r="A1501" s="4">
        <v>1498</v>
      </c>
      <c r="B1501" s="4">
        <v>111072</v>
      </c>
      <c r="C1501" s="4" t="s">
        <v>3634</v>
      </c>
      <c r="D1501" s="6">
        <v>511072</v>
      </c>
      <c r="E1501" s="4" t="s">
        <v>3635</v>
      </c>
      <c r="F1501" s="4" t="s">
        <v>3636</v>
      </c>
      <c r="G1501" s="4" t="s">
        <v>18922</v>
      </c>
    </row>
    <row r="1502" spans="1:7" x14ac:dyDescent="0.45">
      <c r="A1502" s="4">
        <v>1499</v>
      </c>
      <c r="B1502" s="4">
        <v>123051</v>
      </c>
      <c r="C1502" s="4" t="s">
        <v>3637</v>
      </c>
      <c r="D1502" s="6">
        <v>523051</v>
      </c>
      <c r="E1502" s="4" t="s">
        <v>3638</v>
      </c>
      <c r="F1502" s="4" t="s">
        <v>3639</v>
      </c>
      <c r="G1502" s="4" t="s">
        <v>18923</v>
      </c>
    </row>
    <row r="1503" spans="1:7" x14ac:dyDescent="0.45">
      <c r="A1503" s="4">
        <v>1500</v>
      </c>
      <c r="B1503" s="4">
        <v>254436</v>
      </c>
      <c r="C1503" s="4" t="s">
        <v>3640</v>
      </c>
      <c r="D1503" s="6"/>
      <c r="E1503" s="4"/>
      <c r="F1503" s="4"/>
      <c r="G1503" s="4" t="s">
        <v>17778</v>
      </c>
    </row>
    <row r="1504" spans="1:7" x14ac:dyDescent="0.45">
      <c r="A1504" s="4">
        <v>1501</v>
      </c>
      <c r="B1504" s="4">
        <v>123252</v>
      </c>
      <c r="C1504" s="4" t="s">
        <v>3641</v>
      </c>
      <c r="D1504" s="6">
        <v>523252</v>
      </c>
      <c r="E1504" s="4" t="s">
        <v>3642</v>
      </c>
      <c r="F1504" s="4" t="s">
        <v>3643</v>
      </c>
      <c r="G1504" s="4" t="s">
        <v>18924</v>
      </c>
    </row>
    <row r="1505" spans="1:7" x14ac:dyDescent="0.45">
      <c r="A1505" s="4">
        <v>1502</v>
      </c>
      <c r="B1505" s="4">
        <v>212935</v>
      </c>
      <c r="C1505" s="4" t="s">
        <v>3644</v>
      </c>
      <c r="D1505" s="6"/>
      <c r="E1505" s="4"/>
      <c r="F1505" s="4"/>
      <c r="G1505" s="4" t="s">
        <v>17778</v>
      </c>
    </row>
    <row r="1506" spans="1:7" x14ac:dyDescent="0.45">
      <c r="A1506" s="4">
        <v>1503</v>
      </c>
      <c r="B1506" s="4">
        <v>243599</v>
      </c>
      <c r="C1506" s="4" t="s">
        <v>3645</v>
      </c>
      <c r="D1506" s="6"/>
      <c r="E1506" s="4"/>
      <c r="F1506" s="4"/>
      <c r="G1506" s="4" t="s">
        <v>17778</v>
      </c>
    </row>
    <row r="1507" spans="1:7" x14ac:dyDescent="0.45">
      <c r="A1507" s="4">
        <v>1504</v>
      </c>
      <c r="B1507" s="4">
        <v>111393</v>
      </c>
      <c r="C1507" s="4" t="s">
        <v>3646</v>
      </c>
      <c r="D1507" s="6">
        <v>511393</v>
      </c>
      <c r="E1507" s="4" t="s">
        <v>3647</v>
      </c>
      <c r="F1507" s="4" t="s">
        <v>3647</v>
      </c>
      <c r="G1507" s="4" t="s">
        <v>18925</v>
      </c>
    </row>
    <row r="1508" spans="1:7" x14ac:dyDescent="0.45">
      <c r="A1508" s="4">
        <v>1505</v>
      </c>
      <c r="B1508" s="4">
        <v>119588</v>
      </c>
      <c r="C1508" s="4" t="s">
        <v>3648</v>
      </c>
      <c r="D1508" s="6">
        <v>519588</v>
      </c>
      <c r="E1508" s="4" t="s">
        <v>3649</v>
      </c>
      <c r="F1508" s="4" t="s">
        <v>3650</v>
      </c>
      <c r="G1508" s="4" t="s">
        <v>18926</v>
      </c>
    </row>
    <row r="1509" spans="1:7" x14ac:dyDescent="0.45">
      <c r="A1509" s="4">
        <v>1506</v>
      </c>
      <c r="B1509" s="4">
        <v>270963</v>
      </c>
      <c r="C1509" s="4" t="s">
        <v>3651</v>
      </c>
      <c r="D1509" s="6">
        <v>538715</v>
      </c>
      <c r="E1509" s="4" t="s">
        <v>3652</v>
      </c>
      <c r="F1509" s="4" t="s">
        <v>3652</v>
      </c>
      <c r="G1509" s="4" t="s">
        <v>18927</v>
      </c>
    </row>
    <row r="1510" spans="1:7" x14ac:dyDescent="0.45">
      <c r="A1510" s="4">
        <v>1507</v>
      </c>
      <c r="B1510" s="4">
        <v>100119</v>
      </c>
      <c r="C1510" s="4" t="s">
        <v>3653</v>
      </c>
      <c r="D1510" s="6">
        <v>500119</v>
      </c>
      <c r="E1510" s="4" t="s">
        <v>3654</v>
      </c>
      <c r="F1510" s="4" t="s">
        <v>3655</v>
      </c>
      <c r="G1510" s="4" t="s">
        <v>18928</v>
      </c>
    </row>
    <row r="1511" spans="1:7" x14ac:dyDescent="0.45">
      <c r="A1511" s="4">
        <v>1508</v>
      </c>
      <c r="B1511" s="4">
        <v>131923</v>
      </c>
      <c r="C1511" s="4" t="s">
        <v>3656</v>
      </c>
      <c r="D1511" s="6">
        <v>531923</v>
      </c>
      <c r="E1511" s="4" t="s">
        <v>3657</v>
      </c>
      <c r="F1511" s="4" t="s">
        <v>3658</v>
      </c>
      <c r="G1511" s="4" t="s">
        <v>18929</v>
      </c>
    </row>
    <row r="1512" spans="1:7" x14ac:dyDescent="0.45">
      <c r="A1512" s="4">
        <v>1509</v>
      </c>
      <c r="B1512" s="4">
        <v>131198</v>
      </c>
      <c r="C1512" s="4" t="s">
        <v>3659</v>
      </c>
      <c r="D1512" s="6">
        <v>531198</v>
      </c>
      <c r="E1512" s="4" t="s">
        <v>3660</v>
      </c>
      <c r="F1512" s="4" t="s">
        <v>3661</v>
      </c>
      <c r="G1512" s="4" t="s">
        <v>18930</v>
      </c>
    </row>
    <row r="1513" spans="1:7" x14ac:dyDescent="0.45">
      <c r="A1513" s="4">
        <v>1510</v>
      </c>
      <c r="B1513" s="4">
        <v>121216</v>
      </c>
      <c r="C1513" s="4" t="s">
        <v>3662</v>
      </c>
      <c r="D1513" s="6">
        <v>521216</v>
      </c>
      <c r="E1513" s="4" t="s">
        <v>3663</v>
      </c>
      <c r="F1513" s="4" t="s">
        <v>3664</v>
      </c>
      <c r="G1513" s="4" t="s">
        <v>18931</v>
      </c>
    </row>
    <row r="1514" spans="1:7" x14ac:dyDescent="0.45">
      <c r="A1514" s="4">
        <v>1511</v>
      </c>
      <c r="B1514" s="4">
        <v>132180</v>
      </c>
      <c r="C1514" s="4" t="s">
        <v>3665</v>
      </c>
      <c r="D1514" s="6">
        <v>532180</v>
      </c>
      <c r="E1514" s="4" t="s">
        <v>3666</v>
      </c>
      <c r="F1514" s="4" t="s">
        <v>3667</v>
      </c>
      <c r="G1514" s="4" t="s">
        <v>18932</v>
      </c>
    </row>
    <row r="1515" spans="1:7" x14ac:dyDescent="0.45">
      <c r="A1515" s="4">
        <v>1512</v>
      </c>
      <c r="B1515" s="4">
        <v>112485</v>
      </c>
      <c r="C1515" s="4" t="s">
        <v>3668</v>
      </c>
      <c r="D1515" s="6">
        <v>512485</v>
      </c>
      <c r="E1515" s="4" t="s">
        <v>3669</v>
      </c>
      <c r="F1515" s="4" t="s">
        <v>3669</v>
      </c>
      <c r="G1515" s="4" t="s">
        <v>18933</v>
      </c>
    </row>
    <row r="1516" spans="1:7" x14ac:dyDescent="0.45">
      <c r="A1516" s="4">
        <v>1513</v>
      </c>
      <c r="B1516" s="4">
        <v>121151</v>
      </c>
      <c r="C1516" s="4" t="s">
        <v>3670</v>
      </c>
      <c r="D1516" s="6">
        <v>521151</v>
      </c>
      <c r="E1516" s="4" t="s">
        <v>3671</v>
      </c>
      <c r="F1516" s="4" t="s">
        <v>3672</v>
      </c>
      <c r="G1516" s="4" t="s">
        <v>18934</v>
      </c>
    </row>
    <row r="1517" spans="1:7" x14ac:dyDescent="0.45">
      <c r="A1517" s="4">
        <v>1514</v>
      </c>
      <c r="B1517" s="4">
        <v>103637</v>
      </c>
      <c r="C1517" s="4" t="s">
        <v>3673</v>
      </c>
      <c r="D1517" s="6">
        <v>503637</v>
      </c>
      <c r="E1517" s="4" t="s">
        <v>3674</v>
      </c>
      <c r="F1517" s="4" t="s">
        <v>3674</v>
      </c>
      <c r="G1517" s="4" t="s">
        <v>18935</v>
      </c>
    </row>
    <row r="1518" spans="1:7" x14ac:dyDescent="0.45">
      <c r="A1518" s="4">
        <v>1515</v>
      </c>
      <c r="B1518" s="4">
        <v>107717</v>
      </c>
      <c r="C1518" s="4" t="s">
        <v>3675</v>
      </c>
      <c r="D1518" s="6">
        <v>507717</v>
      </c>
      <c r="E1518" s="4" t="s">
        <v>3676</v>
      </c>
      <c r="F1518" s="4" t="s">
        <v>3677</v>
      </c>
      <c r="G1518" s="4" t="s">
        <v>18936</v>
      </c>
    </row>
    <row r="1519" spans="1:7" x14ac:dyDescent="0.45">
      <c r="A1519" s="4">
        <v>1516</v>
      </c>
      <c r="B1519" s="4">
        <v>256421</v>
      </c>
      <c r="C1519" s="4" t="s">
        <v>3678</v>
      </c>
      <c r="D1519" s="6">
        <v>538446</v>
      </c>
      <c r="E1519" s="4" t="s">
        <v>3679</v>
      </c>
      <c r="F1519" s="4" t="s">
        <v>3679</v>
      </c>
      <c r="G1519" s="4" t="s">
        <v>18937</v>
      </c>
    </row>
    <row r="1520" spans="1:7" x14ac:dyDescent="0.45">
      <c r="A1520" s="4">
        <v>1517</v>
      </c>
      <c r="B1520" s="4">
        <v>283191</v>
      </c>
      <c r="C1520" s="4" t="s">
        <v>3680</v>
      </c>
      <c r="D1520" s="6"/>
      <c r="E1520" s="4"/>
      <c r="F1520" s="4"/>
      <c r="G1520" s="4" t="s">
        <v>17778</v>
      </c>
    </row>
    <row r="1521" spans="1:7" x14ac:dyDescent="0.45">
      <c r="A1521" s="4">
        <v>1518</v>
      </c>
      <c r="B1521" s="4">
        <v>132903</v>
      </c>
      <c r="C1521" s="4" t="s">
        <v>3681</v>
      </c>
      <c r="D1521" s="6">
        <v>532903</v>
      </c>
      <c r="E1521" s="4" t="s">
        <v>3682</v>
      </c>
      <c r="F1521" s="4" t="s">
        <v>3683</v>
      </c>
      <c r="G1521" s="4" t="s">
        <v>18938</v>
      </c>
    </row>
    <row r="1522" spans="1:7" x14ac:dyDescent="0.45">
      <c r="A1522" s="4">
        <v>1519</v>
      </c>
      <c r="B1522" s="4">
        <v>131043</v>
      </c>
      <c r="C1522" s="4" t="s">
        <v>3684</v>
      </c>
      <c r="D1522" s="6">
        <v>531043</v>
      </c>
      <c r="E1522" s="4" t="s">
        <v>3685</v>
      </c>
      <c r="F1522" s="4" t="s">
        <v>3686</v>
      </c>
      <c r="G1522" s="4" t="s">
        <v>18939</v>
      </c>
    </row>
    <row r="1523" spans="1:7" x14ac:dyDescent="0.45">
      <c r="A1523" s="4">
        <v>1520</v>
      </c>
      <c r="B1523" s="4">
        <v>284447</v>
      </c>
      <c r="C1523" s="4" t="s">
        <v>3687</v>
      </c>
      <c r="D1523" s="6">
        <v>540268</v>
      </c>
      <c r="E1523" s="4" t="s">
        <v>3688</v>
      </c>
      <c r="F1523" s="4" t="s">
        <v>3688</v>
      </c>
      <c r="G1523" s="4" t="s">
        <v>18940</v>
      </c>
    </row>
    <row r="1524" spans="1:7" x14ac:dyDescent="0.45">
      <c r="A1524" s="4">
        <v>1521</v>
      </c>
      <c r="B1524" s="4">
        <v>243603</v>
      </c>
      <c r="C1524" s="4" t="s">
        <v>3689</v>
      </c>
      <c r="D1524" s="6"/>
      <c r="E1524" s="4"/>
      <c r="F1524" s="4"/>
      <c r="G1524" s="4" t="s">
        <v>17778</v>
      </c>
    </row>
    <row r="1525" spans="1:7" x14ac:dyDescent="0.45">
      <c r="A1525" s="4">
        <v>1522</v>
      </c>
      <c r="B1525" s="4">
        <v>130949</v>
      </c>
      <c r="C1525" s="4" t="s">
        <v>3690</v>
      </c>
      <c r="D1525" s="6">
        <v>530949</v>
      </c>
      <c r="E1525" s="4" t="s">
        <v>3691</v>
      </c>
      <c r="F1525" s="4" t="s">
        <v>3692</v>
      </c>
      <c r="G1525" s="4" t="s">
        <v>18941</v>
      </c>
    </row>
    <row r="1526" spans="1:7" x14ac:dyDescent="0.45">
      <c r="A1526" s="4">
        <v>1523</v>
      </c>
      <c r="B1526" s="4">
        <v>106405</v>
      </c>
      <c r="C1526" s="4" t="s">
        <v>3693</v>
      </c>
      <c r="D1526" s="6">
        <v>506405</v>
      </c>
      <c r="E1526" s="4" t="s">
        <v>3694</v>
      </c>
      <c r="F1526" s="4" t="s">
        <v>3695</v>
      </c>
      <c r="G1526" s="4" t="s">
        <v>18942</v>
      </c>
    </row>
    <row r="1527" spans="1:7" x14ac:dyDescent="0.45">
      <c r="A1527" s="4">
        <v>1524</v>
      </c>
      <c r="B1527" s="4">
        <v>111451</v>
      </c>
      <c r="C1527" s="4" t="s">
        <v>3696</v>
      </c>
      <c r="D1527" s="6">
        <v>511451</v>
      </c>
      <c r="E1527" s="4" t="s">
        <v>3697</v>
      </c>
      <c r="F1527" s="4" t="s">
        <v>3698</v>
      </c>
      <c r="G1527" s="4" t="s">
        <v>18943</v>
      </c>
    </row>
    <row r="1528" spans="1:7" x14ac:dyDescent="0.45">
      <c r="A1528" s="4">
        <v>1525</v>
      </c>
      <c r="B1528" s="4">
        <v>107442</v>
      </c>
      <c r="C1528" s="4" t="s">
        <v>3699</v>
      </c>
      <c r="D1528" s="6">
        <v>507442</v>
      </c>
      <c r="E1528" s="4" t="s">
        <v>3700</v>
      </c>
      <c r="F1528" s="4" t="s">
        <v>3701</v>
      </c>
      <c r="G1528" s="4" t="s">
        <v>18944</v>
      </c>
    </row>
    <row r="1529" spans="1:7" x14ac:dyDescent="0.45">
      <c r="A1529" s="4">
        <v>1526</v>
      </c>
      <c r="B1529" s="4">
        <v>119327</v>
      </c>
      <c r="C1529" s="4" t="s">
        <v>3702</v>
      </c>
      <c r="D1529" s="6">
        <v>519327</v>
      </c>
      <c r="E1529" s="4" t="s">
        <v>3703</v>
      </c>
      <c r="F1529" s="4" t="s">
        <v>3704</v>
      </c>
      <c r="G1529" s="4" t="s">
        <v>18945</v>
      </c>
    </row>
    <row r="1530" spans="1:7" x14ac:dyDescent="0.45">
      <c r="A1530" s="4">
        <v>1527</v>
      </c>
      <c r="B1530" s="4">
        <v>119134</v>
      </c>
      <c r="C1530" s="4" t="s">
        <v>3705</v>
      </c>
      <c r="D1530" s="6">
        <v>519134</v>
      </c>
      <c r="E1530" s="4" t="s">
        <v>3706</v>
      </c>
      <c r="F1530" s="4" t="s">
        <v>3707</v>
      </c>
      <c r="G1530" s="4" t="s">
        <v>18946</v>
      </c>
    </row>
    <row r="1531" spans="1:7" x14ac:dyDescent="0.45">
      <c r="A1531" s="4">
        <v>1528</v>
      </c>
      <c r="B1531" s="4">
        <v>123331</v>
      </c>
      <c r="C1531" s="4" t="s">
        <v>3708</v>
      </c>
      <c r="D1531" s="6">
        <v>523331</v>
      </c>
      <c r="E1531" s="4" t="s">
        <v>3709</v>
      </c>
      <c r="F1531" s="4" t="s">
        <v>3710</v>
      </c>
      <c r="G1531" s="4" t="s">
        <v>18947</v>
      </c>
    </row>
    <row r="1532" spans="1:7" x14ac:dyDescent="0.45">
      <c r="A1532" s="4">
        <v>1529</v>
      </c>
      <c r="B1532" s="4">
        <v>224963</v>
      </c>
      <c r="C1532" s="4" t="s">
        <v>3711</v>
      </c>
      <c r="D1532" s="6"/>
      <c r="E1532" s="4"/>
      <c r="F1532" s="4"/>
      <c r="G1532" s="4" t="s">
        <v>17778</v>
      </c>
    </row>
    <row r="1533" spans="1:7" x14ac:dyDescent="0.45">
      <c r="A1533" s="4">
        <v>1530</v>
      </c>
      <c r="B1533" s="4">
        <v>131171</v>
      </c>
      <c r="C1533" s="4" t="s">
        <v>3712</v>
      </c>
      <c r="D1533" s="6">
        <v>531171</v>
      </c>
      <c r="E1533" s="4" t="s">
        <v>3713</v>
      </c>
      <c r="F1533" s="4" t="s">
        <v>3714</v>
      </c>
      <c r="G1533" s="4" t="s">
        <v>18948</v>
      </c>
    </row>
    <row r="1534" spans="1:7" x14ac:dyDescent="0.45">
      <c r="A1534" s="4">
        <v>1531</v>
      </c>
      <c r="B1534" s="4">
        <v>243606</v>
      </c>
      <c r="C1534" s="4" t="s">
        <v>3715</v>
      </c>
      <c r="D1534" s="6"/>
      <c r="E1534" s="4"/>
      <c r="F1534" s="4"/>
      <c r="G1534" s="4" t="s">
        <v>17778</v>
      </c>
    </row>
    <row r="1535" spans="1:7" x14ac:dyDescent="0.45">
      <c r="A1535" s="4">
        <v>1532</v>
      </c>
      <c r="B1535" s="4">
        <v>221884</v>
      </c>
      <c r="C1535" s="4" t="s">
        <v>3716</v>
      </c>
      <c r="D1535" s="6"/>
      <c r="E1535" s="4"/>
      <c r="F1535" s="4"/>
      <c r="G1535" s="4" t="s">
        <v>17778</v>
      </c>
    </row>
    <row r="1536" spans="1:7" x14ac:dyDescent="0.45">
      <c r="A1536" s="4">
        <v>1533</v>
      </c>
      <c r="B1536" s="4">
        <v>101945</v>
      </c>
      <c r="C1536" s="4" t="s">
        <v>3717</v>
      </c>
      <c r="D1536" s="6">
        <v>501945</v>
      </c>
      <c r="E1536" s="4" t="s">
        <v>3718</v>
      </c>
      <c r="F1536" s="4" t="s">
        <v>3718</v>
      </c>
      <c r="G1536" s="4" t="s">
        <v>18949</v>
      </c>
    </row>
    <row r="1537" spans="1:7" x14ac:dyDescent="0.45">
      <c r="A1537" s="4">
        <v>1534</v>
      </c>
      <c r="B1537" s="4">
        <v>126971</v>
      </c>
      <c r="C1537" s="4" t="s">
        <v>3719</v>
      </c>
      <c r="D1537" s="6">
        <v>526971</v>
      </c>
      <c r="E1537" s="4" t="s">
        <v>3720</v>
      </c>
      <c r="F1537" s="4" t="s">
        <v>3721</v>
      </c>
      <c r="G1537" s="4" t="s">
        <v>18950</v>
      </c>
    </row>
    <row r="1538" spans="1:7" x14ac:dyDescent="0.45">
      <c r="A1538" s="4">
        <v>1535</v>
      </c>
      <c r="B1538" s="4">
        <v>131306</v>
      </c>
      <c r="C1538" s="4" t="s">
        <v>3722</v>
      </c>
      <c r="D1538" s="6">
        <v>531306</v>
      </c>
      <c r="E1538" s="4" t="s">
        <v>3723</v>
      </c>
      <c r="F1538" s="4" t="s">
        <v>3724</v>
      </c>
      <c r="G1538" s="4" t="s">
        <v>18951</v>
      </c>
    </row>
    <row r="1539" spans="1:7" x14ac:dyDescent="0.45">
      <c r="A1539" s="4">
        <v>1536</v>
      </c>
      <c r="B1539" s="4">
        <v>107886</v>
      </c>
      <c r="C1539" s="4" t="s">
        <v>3725</v>
      </c>
      <c r="D1539" s="6">
        <v>507886</v>
      </c>
      <c r="E1539" s="4" t="s">
        <v>3726</v>
      </c>
      <c r="F1539" s="4" t="s">
        <v>3727</v>
      </c>
      <c r="G1539" s="4" t="s">
        <v>18952</v>
      </c>
    </row>
    <row r="1540" spans="1:7" x14ac:dyDescent="0.45">
      <c r="A1540" s="4">
        <v>1537</v>
      </c>
      <c r="B1540" s="4">
        <v>286986</v>
      </c>
      <c r="C1540" s="4" t="s">
        <v>3728</v>
      </c>
      <c r="D1540" s="6">
        <v>540695</v>
      </c>
      <c r="E1540" s="4" t="s">
        <v>3729</v>
      </c>
      <c r="F1540" s="4"/>
      <c r="G1540" s="4" t="s">
        <v>17778</v>
      </c>
    </row>
    <row r="1541" spans="1:7" x14ac:dyDescent="0.45">
      <c r="A1541" s="4">
        <v>1538</v>
      </c>
      <c r="B1541" s="4">
        <v>131237</v>
      </c>
      <c r="C1541" s="4" t="s">
        <v>3730</v>
      </c>
      <c r="D1541" s="6">
        <v>531237</v>
      </c>
      <c r="E1541" s="4" t="s">
        <v>3731</v>
      </c>
      <c r="F1541" s="4" t="s">
        <v>3732</v>
      </c>
      <c r="G1541" s="4" t="s">
        <v>18953</v>
      </c>
    </row>
    <row r="1542" spans="1:7" x14ac:dyDescent="0.45">
      <c r="A1542" s="4">
        <v>1539</v>
      </c>
      <c r="B1542" s="4">
        <v>222629</v>
      </c>
      <c r="C1542" s="4" t="s">
        <v>3733</v>
      </c>
      <c r="D1542" s="6">
        <v>533336</v>
      </c>
      <c r="E1542" s="4" t="s">
        <v>3734</v>
      </c>
      <c r="F1542" s="4" t="s">
        <v>3734</v>
      </c>
      <c r="G1542" s="4" t="s">
        <v>18954</v>
      </c>
    </row>
    <row r="1543" spans="1:7" x14ac:dyDescent="0.45">
      <c r="A1543" s="4">
        <v>1540</v>
      </c>
      <c r="B1543" s="4">
        <v>123736</v>
      </c>
      <c r="C1543" s="4" t="s">
        <v>3735</v>
      </c>
      <c r="D1543" s="6">
        <v>523736</v>
      </c>
      <c r="E1543" s="4" t="s">
        <v>3736</v>
      </c>
      <c r="F1543" s="4" t="s">
        <v>3736</v>
      </c>
      <c r="G1543" s="4" t="s">
        <v>18955</v>
      </c>
    </row>
    <row r="1544" spans="1:7" x14ac:dyDescent="0.45">
      <c r="A1544" s="4">
        <v>1541</v>
      </c>
      <c r="B1544" s="4">
        <v>272702</v>
      </c>
      <c r="C1544" s="4" t="s">
        <v>3737</v>
      </c>
      <c r="D1544" s="6">
        <v>538902</v>
      </c>
      <c r="E1544" s="4" t="s">
        <v>3738</v>
      </c>
      <c r="F1544" s="4" t="s">
        <v>3739</v>
      </c>
      <c r="G1544" s="4" t="s">
        <v>18956</v>
      </c>
    </row>
    <row r="1545" spans="1:7" x14ac:dyDescent="0.45">
      <c r="A1545" s="4">
        <v>1542</v>
      </c>
      <c r="B1545" s="4">
        <v>230739</v>
      </c>
      <c r="C1545" s="4" t="s">
        <v>3740</v>
      </c>
      <c r="D1545" s="6">
        <v>538450</v>
      </c>
      <c r="E1545" s="4" t="s">
        <v>3741</v>
      </c>
      <c r="F1545" s="4" t="s">
        <v>3742</v>
      </c>
      <c r="G1545" s="4" t="s">
        <v>18957</v>
      </c>
    </row>
    <row r="1546" spans="1:7" x14ac:dyDescent="0.45">
      <c r="A1546" s="4">
        <v>1543</v>
      </c>
      <c r="B1546" s="4">
        <v>108860</v>
      </c>
      <c r="C1546" s="4" t="s">
        <v>3743</v>
      </c>
      <c r="D1546" s="6">
        <v>508860</v>
      </c>
      <c r="E1546" s="4" t="s">
        <v>3744</v>
      </c>
      <c r="F1546" s="4" t="s">
        <v>3744</v>
      </c>
      <c r="G1546" s="4" t="s">
        <v>18958</v>
      </c>
    </row>
    <row r="1547" spans="1:7" x14ac:dyDescent="0.45">
      <c r="A1547" s="4">
        <v>1544</v>
      </c>
      <c r="B1547" s="4">
        <v>100120</v>
      </c>
      <c r="C1547" s="4" t="s">
        <v>3745</v>
      </c>
      <c r="D1547" s="6">
        <v>500120</v>
      </c>
      <c r="E1547" s="4" t="s">
        <v>3746</v>
      </c>
      <c r="F1547" s="4" t="s">
        <v>3747</v>
      </c>
      <c r="G1547" s="4" t="s">
        <v>18959</v>
      </c>
    </row>
    <row r="1548" spans="1:7" x14ac:dyDescent="0.45">
      <c r="A1548" s="4">
        <v>1545</v>
      </c>
      <c r="B1548" s="4">
        <v>130801</v>
      </c>
      <c r="C1548" s="4" t="s">
        <v>3748</v>
      </c>
      <c r="D1548" s="6">
        <v>530801</v>
      </c>
      <c r="E1548" s="4" t="s">
        <v>3749</v>
      </c>
      <c r="F1548" s="4" t="s">
        <v>3750</v>
      </c>
      <c r="G1548" s="4" t="s">
        <v>18960</v>
      </c>
    </row>
    <row r="1549" spans="1:7" x14ac:dyDescent="0.45">
      <c r="A1549" s="4">
        <v>1546</v>
      </c>
      <c r="B1549" s="4">
        <v>122163</v>
      </c>
      <c r="C1549" s="4" t="s">
        <v>3751</v>
      </c>
      <c r="D1549" s="6">
        <v>522163</v>
      </c>
      <c r="E1549" s="4" t="s">
        <v>3752</v>
      </c>
      <c r="F1549" s="4" t="s">
        <v>3753</v>
      </c>
      <c r="G1549" s="4" t="s">
        <v>18961</v>
      </c>
    </row>
    <row r="1550" spans="1:7" x14ac:dyDescent="0.45">
      <c r="A1550" s="4">
        <v>1547</v>
      </c>
      <c r="B1550" s="4">
        <v>130959</v>
      </c>
      <c r="C1550" s="4" t="s">
        <v>3754</v>
      </c>
      <c r="D1550" s="6">
        <v>530959</v>
      </c>
      <c r="E1550" s="4" t="s">
        <v>3755</v>
      </c>
      <c r="F1550" s="4" t="s">
        <v>3756</v>
      </c>
      <c r="G1550" s="4" t="s">
        <v>18962</v>
      </c>
    </row>
    <row r="1551" spans="1:7" x14ac:dyDescent="0.45">
      <c r="A1551" s="4">
        <v>1548</v>
      </c>
      <c r="B1551" s="4">
        <v>254441</v>
      </c>
      <c r="C1551" s="4" t="s">
        <v>3757</v>
      </c>
      <c r="D1551" s="6"/>
      <c r="E1551" s="4"/>
      <c r="F1551" s="4"/>
      <c r="G1551" s="4" t="s">
        <v>17778</v>
      </c>
    </row>
    <row r="1552" spans="1:7" x14ac:dyDescent="0.45">
      <c r="A1552" s="4">
        <v>1549</v>
      </c>
      <c r="B1552" s="4">
        <v>100089</v>
      </c>
      <c r="C1552" s="4" t="s">
        <v>3758</v>
      </c>
      <c r="D1552" s="6">
        <v>500089</v>
      </c>
      <c r="E1552" s="4" t="s">
        <v>3759</v>
      </c>
      <c r="F1552" s="4" t="s">
        <v>3760</v>
      </c>
      <c r="G1552" s="4" t="s">
        <v>18963</v>
      </c>
    </row>
    <row r="1553" spans="1:7" x14ac:dyDescent="0.45">
      <c r="A1553" s="4">
        <v>1550</v>
      </c>
      <c r="B1553" s="4">
        <v>286907</v>
      </c>
      <c r="C1553" s="4" t="s">
        <v>3761</v>
      </c>
      <c r="D1553" s="6"/>
      <c r="E1553" s="4"/>
      <c r="F1553" s="4"/>
      <c r="G1553" s="4" t="s">
        <v>17778</v>
      </c>
    </row>
    <row r="1554" spans="1:7" x14ac:dyDescent="0.45">
      <c r="A1554" s="4">
        <v>1551</v>
      </c>
      <c r="B1554" s="4">
        <v>103978</v>
      </c>
      <c r="C1554" s="4" t="s">
        <v>3762</v>
      </c>
      <c r="D1554" s="6">
        <v>503978</v>
      </c>
      <c r="E1554" s="4" t="s">
        <v>3763</v>
      </c>
      <c r="F1554" s="4" t="s">
        <v>3764</v>
      </c>
      <c r="G1554" s="4" t="s">
        <v>18964</v>
      </c>
    </row>
    <row r="1555" spans="1:7" x14ac:dyDescent="0.45">
      <c r="A1555" s="4">
        <v>1552</v>
      </c>
      <c r="B1555" s="4">
        <v>117538</v>
      </c>
      <c r="C1555" s="4" t="s">
        <v>3765</v>
      </c>
      <c r="D1555" s="6">
        <v>517538</v>
      </c>
      <c r="E1555" s="4" t="s">
        <v>3766</v>
      </c>
      <c r="F1555" s="4" t="s">
        <v>3767</v>
      </c>
      <c r="G1555" s="4" t="s">
        <v>18965</v>
      </c>
    </row>
    <row r="1556" spans="1:7" x14ac:dyDescent="0.45">
      <c r="A1556" s="4">
        <v>1553</v>
      </c>
      <c r="B1556" s="4">
        <v>282016</v>
      </c>
      <c r="C1556" s="4" t="s">
        <v>3768</v>
      </c>
      <c r="D1556" s="6">
        <v>539979</v>
      </c>
      <c r="E1556" s="4" t="s">
        <v>3769</v>
      </c>
      <c r="F1556" s="4" t="s">
        <v>3769</v>
      </c>
      <c r="G1556" s="4" t="s">
        <v>18966</v>
      </c>
    </row>
    <row r="1557" spans="1:7" x14ac:dyDescent="0.45">
      <c r="A1557" s="4">
        <v>1554</v>
      </c>
      <c r="B1557" s="4">
        <v>103796</v>
      </c>
      <c r="C1557" s="4" t="s">
        <v>3770</v>
      </c>
      <c r="D1557" s="6">
        <v>503796</v>
      </c>
      <c r="E1557" s="4" t="s">
        <v>3771</v>
      </c>
      <c r="F1557" s="4" t="s">
        <v>3772</v>
      </c>
      <c r="G1557" s="4" t="s">
        <v>18967</v>
      </c>
    </row>
    <row r="1558" spans="1:7" x14ac:dyDescent="0.45">
      <c r="A1558" s="4">
        <v>1555</v>
      </c>
      <c r="B1558" s="4">
        <v>236899</v>
      </c>
      <c r="C1558" s="4" t="s">
        <v>3773</v>
      </c>
      <c r="D1558" s="6"/>
      <c r="E1558" s="4"/>
      <c r="F1558" s="4" t="s">
        <v>2259</v>
      </c>
      <c r="G1558" s="4" t="s">
        <v>18469</v>
      </c>
    </row>
    <row r="1559" spans="1:7" x14ac:dyDescent="0.45">
      <c r="A1559" s="4">
        <v>1556</v>
      </c>
      <c r="B1559" s="4">
        <v>281812</v>
      </c>
      <c r="C1559" s="4" t="s">
        <v>3774</v>
      </c>
      <c r="D1559" s="6">
        <v>540151</v>
      </c>
      <c r="E1559" s="4" t="s">
        <v>3775</v>
      </c>
      <c r="F1559" s="4" t="s">
        <v>3775</v>
      </c>
      <c r="G1559" s="4" t="s">
        <v>18968</v>
      </c>
    </row>
    <row r="1560" spans="1:7" x14ac:dyDescent="0.45">
      <c r="A1560" s="4">
        <v>1557</v>
      </c>
      <c r="B1560" s="4">
        <v>106414</v>
      </c>
      <c r="C1560" s="4" t="s">
        <v>3776</v>
      </c>
      <c r="D1560" s="6">
        <v>506414</v>
      </c>
      <c r="E1560" s="4" t="s">
        <v>3777</v>
      </c>
      <c r="F1560" s="4" t="s">
        <v>3778</v>
      </c>
      <c r="G1560" s="4" t="s">
        <v>18969</v>
      </c>
    </row>
    <row r="1561" spans="1:7" x14ac:dyDescent="0.45">
      <c r="A1561" s="4">
        <v>1558</v>
      </c>
      <c r="B1561" s="4">
        <v>131153</v>
      </c>
      <c r="C1561" s="4" t="s">
        <v>3779</v>
      </c>
      <c r="D1561" s="6">
        <v>531153</v>
      </c>
      <c r="E1561" s="4" t="s">
        <v>3780</v>
      </c>
      <c r="F1561" s="4" t="s">
        <v>3780</v>
      </c>
      <c r="G1561" s="4" t="s">
        <v>18970</v>
      </c>
    </row>
    <row r="1562" spans="1:7" x14ac:dyDescent="0.45">
      <c r="A1562" s="4">
        <v>1559</v>
      </c>
      <c r="B1562" s="4">
        <v>226480</v>
      </c>
      <c r="C1562" s="4" t="s">
        <v>3781</v>
      </c>
      <c r="D1562" s="6">
        <v>540047</v>
      </c>
      <c r="E1562" s="4" t="s">
        <v>3782</v>
      </c>
      <c r="F1562" s="4" t="s">
        <v>3782</v>
      </c>
      <c r="G1562" s="4" t="s">
        <v>18971</v>
      </c>
    </row>
    <row r="1563" spans="1:7" x14ac:dyDescent="0.45">
      <c r="A1563" s="4">
        <v>1560</v>
      </c>
      <c r="B1563" s="4">
        <v>215343</v>
      </c>
      <c r="C1563" s="4" t="s">
        <v>3783</v>
      </c>
      <c r="D1563" s="6">
        <v>532003</v>
      </c>
      <c r="E1563" s="4" t="s">
        <v>3784</v>
      </c>
      <c r="F1563" s="4" t="s">
        <v>3784</v>
      </c>
      <c r="G1563" s="4" t="s">
        <v>18972</v>
      </c>
    </row>
    <row r="1564" spans="1:7" x14ac:dyDescent="0.45">
      <c r="A1564" s="4">
        <v>1561</v>
      </c>
      <c r="B1564" s="4">
        <v>126927</v>
      </c>
      <c r="C1564" s="4" t="s">
        <v>3785</v>
      </c>
      <c r="D1564" s="6">
        <v>526927</v>
      </c>
      <c r="E1564" s="4" t="s">
        <v>3786</v>
      </c>
      <c r="F1564" s="4" t="s">
        <v>3786</v>
      </c>
      <c r="G1564" s="4" t="s">
        <v>18973</v>
      </c>
    </row>
    <row r="1565" spans="1:7" x14ac:dyDescent="0.45">
      <c r="A1565" s="4">
        <v>1562</v>
      </c>
      <c r="B1565" s="4">
        <v>100068</v>
      </c>
      <c r="C1565" s="4" t="s">
        <v>3787</v>
      </c>
      <c r="D1565" s="6">
        <v>500068</v>
      </c>
      <c r="E1565" s="4" t="s">
        <v>3788</v>
      </c>
      <c r="F1565" s="4" t="s">
        <v>3789</v>
      </c>
      <c r="G1565" s="4" t="s">
        <v>18974</v>
      </c>
    </row>
    <row r="1566" spans="1:7" x14ac:dyDescent="0.45">
      <c r="A1566" s="4">
        <v>1563</v>
      </c>
      <c r="B1566" s="4">
        <v>132839</v>
      </c>
      <c r="C1566" s="4" t="s">
        <v>3790</v>
      </c>
      <c r="D1566" s="6">
        <v>532839</v>
      </c>
      <c r="E1566" s="4" t="s">
        <v>3791</v>
      </c>
      <c r="F1566" s="4" t="s">
        <v>3792</v>
      </c>
      <c r="G1566" s="4" t="s">
        <v>18975</v>
      </c>
    </row>
    <row r="1567" spans="1:7" x14ac:dyDescent="0.45">
      <c r="A1567" s="4">
        <v>1564</v>
      </c>
      <c r="B1567" s="4">
        <v>131553</v>
      </c>
      <c r="C1567" s="4" t="s">
        <v>3793</v>
      </c>
      <c r="D1567" s="6">
        <v>531553</v>
      </c>
      <c r="E1567" s="4" t="s">
        <v>3794</v>
      </c>
      <c r="F1567" s="4" t="s">
        <v>3795</v>
      </c>
      <c r="G1567" s="4" t="s">
        <v>18976</v>
      </c>
    </row>
    <row r="1568" spans="1:7" x14ac:dyDescent="0.45">
      <c r="A1568" s="4">
        <v>1565</v>
      </c>
      <c r="B1568" s="4">
        <v>228555</v>
      </c>
      <c r="C1568" s="4" t="s">
        <v>3796</v>
      </c>
      <c r="D1568" s="6">
        <v>540701</v>
      </c>
      <c r="E1568" s="4" t="s">
        <v>3797</v>
      </c>
      <c r="F1568" s="4" t="s">
        <v>3797</v>
      </c>
      <c r="G1568" s="4" t="s">
        <v>18977</v>
      </c>
    </row>
    <row r="1569" spans="1:7" x14ac:dyDescent="0.45">
      <c r="A1569" s="4">
        <v>1566</v>
      </c>
      <c r="B1569" s="4">
        <v>132526</v>
      </c>
      <c r="C1569" s="4" t="s">
        <v>3798</v>
      </c>
      <c r="D1569" s="6">
        <v>532526</v>
      </c>
      <c r="E1569" s="4" t="s">
        <v>3799</v>
      </c>
      <c r="F1569" s="4" t="s">
        <v>3800</v>
      </c>
      <c r="G1569" s="4" t="s">
        <v>18978</v>
      </c>
    </row>
    <row r="1570" spans="1:7" x14ac:dyDescent="0.45">
      <c r="A1570" s="4">
        <v>1567</v>
      </c>
      <c r="B1570" s="4">
        <v>254448</v>
      </c>
      <c r="C1570" s="4" t="s">
        <v>3801</v>
      </c>
      <c r="D1570" s="6"/>
      <c r="E1570" s="4"/>
      <c r="F1570" s="4"/>
      <c r="G1570" s="4" t="s">
        <v>17778</v>
      </c>
    </row>
    <row r="1571" spans="1:7" x14ac:dyDescent="0.45">
      <c r="A1571" s="4">
        <v>1568</v>
      </c>
      <c r="B1571" s="4">
        <v>131907</v>
      </c>
      <c r="C1571" s="4" t="s">
        <v>3802</v>
      </c>
      <c r="D1571" s="6">
        <v>531907</v>
      </c>
      <c r="E1571" s="4" t="s">
        <v>3803</v>
      </c>
      <c r="F1571" s="4" t="s">
        <v>3803</v>
      </c>
      <c r="G1571" s="4" t="s">
        <v>18979</v>
      </c>
    </row>
    <row r="1572" spans="1:7" x14ac:dyDescent="0.45">
      <c r="A1572" s="4">
        <v>1569</v>
      </c>
      <c r="B1572" s="4">
        <v>243620</v>
      </c>
      <c r="C1572" s="4" t="s">
        <v>3804</v>
      </c>
      <c r="D1572" s="6"/>
      <c r="E1572" s="4"/>
      <c r="F1572" s="4"/>
      <c r="G1572" s="4" t="s">
        <v>17778</v>
      </c>
    </row>
    <row r="1573" spans="1:7" x14ac:dyDescent="0.45">
      <c r="A1573" s="4">
        <v>1570</v>
      </c>
      <c r="B1573" s="4">
        <v>123810</v>
      </c>
      <c r="C1573" s="4" t="s">
        <v>3805</v>
      </c>
      <c r="D1573" s="6">
        <v>523810</v>
      </c>
      <c r="E1573" s="4" t="s">
        <v>3806</v>
      </c>
      <c r="F1573" s="4" t="s">
        <v>3806</v>
      </c>
      <c r="G1573" s="4" t="s">
        <v>18980</v>
      </c>
    </row>
    <row r="1574" spans="1:7" x14ac:dyDescent="0.45">
      <c r="A1574" s="4">
        <v>1571</v>
      </c>
      <c r="B1574" s="4">
        <v>256859</v>
      </c>
      <c r="C1574" s="4" t="s">
        <v>3807</v>
      </c>
      <c r="D1574" s="6">
        <v>538432</v>
      </c>
      <c r="E1574" s="4" t="s">
        <v>3808</v>
      </c>
      <c r="F1574" s="4" t="s">
        <v>3808</v>
      </c>
      <c r="G1574" s="4" t="s">
        <v>18981</v>
      </c>
    </row>
    <row r="1575" spans="1:7" x14ac:dyDescent="0.45">
      <c r="A1575" s="4">
        <v>1572</v>
      </c>
      <c r="B1575" s="4">
        <v>132488</v>
      </c>
      <c r="C1575" s="4" t="s">
        <v>29</v>
      </c>
      <c r="D1575" s="6">
        <v>532488</v>
      </c>
      <c r="E1575" s="4" t="s">
        <v>3809</v>
      </c>
      <c r="F1575" s="4" t="s">
        <v>3810</v>
      </c>
      <c r="G1575" s="4" t="s">
        <v>18982</v>
      </c>
    </row>
    <row r="1576" spans="1:7" x14ac:dyDescent="0.45">
      <c r="A1576" s="4">
        <v>1573</v>
      </c>
      <c r="B1576" s="4">
        <v>126285</v>
      </c>
      <c r="C1576" s="4" t="s">
        <v>3811</v>
      </c>
      <c r="D1576" s="6">
        <v>526285</v>
      </c>
      <c r="E1576" s="4" t="s">
        <v>3812</v>
      </c>
      <c r="F1576" s="4" t="s">
        <v>3813</v>
      </c>
      <c r="G1576" s="4" t="s">
        <v>18983</v>
      </c>
    </row>
    <row r="1577" spans="1:7" x14ac:dyDescent="0.45">
      <c r="A1577" s="4">
        <v>1574</v>
      </c>
      <c r="B1577" s="4">
        <v>243621</v>
      </c>
      <c r="C1577" s="4" t="s">
        <v>3814</v>
      </c>
      <c r="D1577" s="6"/>
      <c r="E1577" s="4"/>
      <c r="F1577" s="4"/>
      <c r="G1577" s="4" t="s">
        <v>17778</v>
      </c>
    </row>
    <row r="1578" spans="1:7" x14ac:dyDescent="0.45">
      <c r="A1578" s="4">
        <v>1575</v>
      </c>
      <c r="B1578" s="4">
        <v>126315</v>
      </c>
      <c r="C1578" s="4" t="s">
        <v>3815</v>
      </c>
      <c r="D1578" s="6">
        <v>526315</v>
      </c>
      <c r="E1578" s="4" t="s">
        <v>3816</v>
      </c>
      <c r="F1578" s="4" t="s">
        <v>3817</v>
      </c>
      <c r="G1578" s="4" t="s">
        <v>18984</v>
      </c>
    </row>
    <row r="1579" spans="1:7" x14ac:dyDescent="0.45">
      <c r="A1579" s="4">
        <v>1576</v>
      </c>
      <c r="B1579" s="4">
        <v>210072</v>
      </c>
      <c r="C1579" s="4" t="s">
        <v>3818</v>
      </c>
      <c r="D1579" s="6">
        <v>540699</v>
      </c>
      <c r="E1579" s="4" t="s">
        <v>3819</v>
      </c>
      <c r="F1579" s="4" t="s">
        <v>3819</v>
      </c>
      <c r="G1579" s="4" t="s">
        <v>18985</v>
      </c>
    </row>
    <row r="1580" spans="1:7" x14ac:dyDescent="0.45">
      <c r="A1580" s="4">
        <v>1577</v>
      </c>
      <c r="B1580" s="4">
        <v>111636</v>
      </c>
      <c r="C1580" s="4" t="s">
        <v>3820</v>
      </c>
      <c r="D1580" s="6">
        <v>511636</v>
      </c>
      <c r="E1580" s="4" t="s">
        <v>3821</v>
      </c>
      <c r="F1580" s="4" t="s">
        <v>3822</v>
      </c>
      <c r="G1580" s="4" t="s">
        <v>18986</v>
      </c>
    </row>
    <row r="1581" spans="1:7" x14ac:dyDescent="0.45">
      <c r="A1581" s="4">
        <v>1578</v>
      </c>
      <c r="B1581" s="4">
        <v>132868</v>
      </c>
      <c r="C1581" s="4" t="s">
        <v>3823</v>
      </c>
      <c r="D1581" s="6">
        <v>532868</v>
      </c>
      <c r="E1581" s="4" t="s">
        <v>3824</v>
      </c>
      <c r="F1581" s="4" t="s">
        <v>3825</v>
      </c>
      <c r="G1581" s="4" t="s">
        <v>18987</v>
      </c>
    </row>
    <row r="1582" spans="1:7" x14ac:dyDescent="0.45">
      <c r="A1582" s="4">
        <v>1579</v>
      </c>
      <c r="B1582" s="4">
        <v>219321</v>
      </c>
      <c r="C1582" s="4" t="s">
        <v>3826</v>
      </c>
      <c r="D1582" s="6">
        <v>533146</v>
      </c>
      <c r="E1582" s="4" t="s">
        <v>3827</v>
      </c>
      <c r="F1582" s="4" t="s">
        <v>3828</v>
      </c>
      <c r="G1582" s="4" t="s">
        <v>18988</v>
      </c>
    </row>
    <row r="1583" spans="1:7" x14ac:dyDescent="0.45">
      <c r="A1583" s="4">
        <v>1580</v>
      </c>
      <c r="B1583" s="4">
        <v>243651</v>
      </c>
      <c r="C1583" s="4" t="s">
        <v>3829</v>
      </c>
      <c r="D1583" s="6"/>
      <c r="E1583" s="4"/>
      <c r="F1583" s="4"/>
      <c r="G1583" s="4" t="s">
        <v>17778</v>
      </c>
    </row>
    <row r="1584" spans="1:7" x14ac:dyDescent="0.45">
      <c r="A1584" s="4">
        <v>1581</v>
      </c>
      <c r="B1584" s="4">
        <v>117973</v>
      </c>
      <c r="C1584" s="4" t="s">
        <v>3830</v>
      </c>
      <c r="D1584" s="6">
        <v>517973</v>
      </c>
      <c r="E1584" s="4" t="s">
        <v>3831</v>
      </c>
      <c r="F1584" s="4" t="s">
        <v>3832</v>
      </c>
      <c r="G1584" s="4" t="s">
        <v>18989</v>
      </c>
    </row>
    <row r="1585" spans="1:7" x14ac:dyDescent="0.45">
      <c r="A1585" s="4">
        <v>1582</v>
      </c>
      <c r="B1585" s="4">
        <v>268088</v>
      </c>
      <c r="C1585" s="4" t="s">
        <v>3833</v>
      </c>
      <c r="D1585" s="6"/>
      <c r="E1585" s="4"/>
      <c r="F1585" s="4"/>
      <c r="G1585" s="4" t="s">
        <v>17778</v>
      </c>
    </row>
    <row r="1586" spans="1:7" x14ac:dyDescent="0.45">
      <c r="A1586" s="4">
        <v>1583</v>
      </c>
      <c r="B1586" s="4">
        <v>112079</v>
      </c>
      <c r="C1586" s="4" t="s">
        <v>3834</v>
      </c>
      <c r="D1586" s="6">
        <v>512079</v>
      </c>
      <c r="E1586" s="4" t="s">
        <v>3835</v>
      </c>
      <c r="F1586" s="4" t="s">
        <v>3836</v>
      </c>
      <c r="G1586" s="4" t="s">
        <v>18990</v>
      </c>
    </row>
    <row r="1587" spans="1:7" x14ac:dyDescent="0.45">
      <c r="A1587" s="4">
        <v>1584</v>
      </c>
      <c r="B1587" s="4">
        <v>105526</v>
      </c>
      <c r="C1587" s="4" t="s">
        <v>3837</v>
      </c>
      <c r="D1587" s="6">
        <v>505526</v>
      </c>
      <c r="E1587" s="4" t="s">
        <v>3838</v>
      </c>
      <c r="F1587" s="4" t="s">
        <v>3839</v>
      </c>
      <c r="G1587" s="4" t="s">
        <v>18991</v>
      </c>
    </row>
    <row r="1588" spans="1:7" x14ac:dyDescent="0.45">
      <c r="A1588" s="4">
        <v>1585</v>
      </c>
      <c r="B1588" s="4">
        <v>207877</v>
      </c>
      <c r="C1588" s="4" t="s">
        <v>3840</v>
      </c>
      <c r="D1588" s="6"/>
      <c r="E1588" s="4"/>
      <c r="F1588" s="4"/>
      <c r="G1588" s="4" t="s">
        <v>17778</v>
      </c>
    </row>
    <row r="1589" spans="1:7" x14ac:dyDescent="0.45">
      <c r="A1589" s="4">
        <v>1586</v>
      </c>
      <c r="B1589" s="4">
        <v>131367</v>
      </c>
      <c r="C1589" s="4" t="s">
        <v>3841</v>
      </c>
      <c r="D1589" s="6">
        <v>531367</v>
      </c>
      <c r="E1589" s="4" t="s">
        <v>3842</v>
      </c>
      <c r="F1589" s="4" t="s">
        <v>3843</v>
      </c>
      <c r="G1589" s="4" t="s">
        <v>18992</v>
      </c>
    </row>
    <row r="1590" spans="1:7" x14ac:dyDescent="0.45">
      <c r="A1590" s="4">
        <v>1587</v>
      </c>
      <c r="B1590" s="4">
        <v>109513</v>
      </c>
      <c r="C1590" s="4" t="s">
        <v>3844</v>
      </c>
      <c r="D1590" s="6">
        <v>509513</v>
      </c>
      <c r="E1590" s="4" t="s">
        <v>3845</v>
      </c>
      <c r="F1590" s="4" t="s">
        <v>3846</v>
      </c>
      <c r="G1590" s="4" t="s">
        <v>18993</v>
      </c>
    </row>
    <row r="1591" spans="1:7" x14ac:dyDescent="0.45">
      <c r="A1591" s="4">
        <v>1588</v>
      </c>
      <c r="B1591" s="4">
        <v>103628</v>
      </c>
      <c r="C1591" s="4" t="s">
        <v>3847</v>
      </c>
      <c r="D1591" s="6">
        <v>503628</v>
      </c>
      <c r="E1591" s="4" t="s">
        <v>3848</v>
      </c>
      <c r="F1591" s="4" t="s">
        <v>3849</v>
      </c>
      <c r="G1591" s="4" t="s">
        <v>18994</v>
      </c>
    </row>
    <row r="1592" spans="1:7" x14ac:dyDescent="0.45">
      <c r="A1592" s="4">
        <v>1589</v>
      </c>
      <c r="B1592" s="4">
        <v>126504</v>
      </c>
      <c r="C1592" s="4" t="s">
        <v>3850</v>
      </c>
      <c r="D1592" s="6">
        <v>526504</v>
      </c>
      <c r="E1592" s="4" t="s">
        <v>3851</v>
      </c>
      <c r="F1592" s="4" t="s">
        <v>3852</v>
      </c>
      <c r="G1592" s="4" t="s">
        <v>18995</v>
      </c>
    </row>
    <row r="1593" spans="1:7" x14ac:dyDescent="0.45">
      <c r="A1593" s="4">
        <v>1590</v>
      </c>
      <c r="B1593" s="4">
        <v>122261</v>
      </c>
      <c r="C1593" s="4" t="s">
        <v>3853</v>
      </c>
      <c r="D1593" s="6">
        <v>522261</v>
      </c>
      <c r="E1593" s="4" t="s">
        <v>3854</v>
      </c>
      <c r="F1593" s="4" t="s">
        <v>3855</v>
      </c>
      <c r="G1593" s="4" t="s">
        <v>18996</v>
      </c>
    </row>
    <row r="1594" spans="1:7" x14ac:dyDescent="0.45">
      <c r="A1594" s="4">
        <v>1591</v>
      </c>
      <c r="B1594" s="4">
        <v>112519</v>
      </c>
      <c r="C1594" s="4" t="s">
        <v>3856</v>
      </c>
      <c r="D1594" s="6">
        <v>512519</v>
      </c>
      <c r="E1594" s="4" t="s">
        <v>3857</v>
      </c>
      <c r="F1594" s="4" t="s">
        <v>3858</v>
      </c>
      <c r="G1594" s="4" t="s">
        <v>18997</v>
      </c>
    </row>
    <row r="1595" spans="1:7" x14ac:dyDescent="0.45">
      <c r="A1595" s="4">
        <v>1592</v>
      </c>
      <c r="B1595" s="4">
        <v>131226</v>
      </c>
      <c r="C1595" s="4" t="s">
        <v>3859</v>
      </c>
      <c r="D1595" s="6">
        <v>531226</v>
      </c>
      <c r="E1595" s="4" t="s">
        <v>3860</v>
      </c>
      <c r="F1595" s="4" t="s">
        <v>3861</v>
      </c>
      <c r="G1595" s="4" t="s">
        <v>18998</v>
      </c>
    </row>
    <row r="1596" spans="1:7" x14ac:dyDescent="0.45">
      <c r="A1596" s="4">
        <v>1593</v>
      </c>
      <c r="B1596" s="4">
        <v>130391</v>
      </c>
      <c r="C1596" s="4" t="s">
        <v>3862</v>
      </c>
      <c r="D1596" s="6">
        <v>530391</v>
      </c>
      <c r="E1596" s="4" t="s">
        <v>3863</v>
      </c>
      <c r="F1596" s="4" t="s">
        <v>3864</v>
      </c>
      <c r="G1596" s="4" t="s">
        <v>18999</v>
      </c>
    </row>
    <row r="1597" spans="1:7" x14ac:dyDescent="0.45">
      <c r="A1597" s="4">
        <v>1594</v>
      </c>
      <c r="B1597" s="4">
        <v>220781</v>
      </c>
      <c r="C1597" s="4" t="s">
        <v>3865</v>
      </c>
      <c r="D1597" s="6"/>
      <c r="E1597" s="4"/>
      <c r="F1597" s="4"/>
      <c r="G1597" s="4" t="s">
        <v>17778</v>
      </c>
    </row>
    <row r="1598" spans="1:7" x14ac:dyDescent="0.45">
      <c r="A1598" s="4">
        <v>1595</v>
      </c>
      <c r="B1598" s="4">
        <v>226839</v>
      </c>
      <c r="C1598" s="4" t="s">
        <v>3866</v>
      </c>
      <c r="D1598" s="6"/>
      <c r="E1598" s="4"/>
      <c r="F1598" s="4"/>
      <c r="G1598" s="4" t="s">
        <v>17778</v>
      </c>
    </row>
    <row r="1599" spans="1:7" x14ac:dyDescent="0.45">
      <c r="A1599" s="4">
        <v>1596</v>
      </c>
      <c r="B1599" s="4">
        <v>132157</v>
      </c>
      <c r="C1599" s="4" t="s">
        <v>3867</v>
      </c>
      <c r="D1599" s="6">
        <v>532157</v>
      </c>
      <c r="E1599" s="4" t="s">
        <v>3868</v>
      </c>
      <c r="F1599" s="4" t="s">
        <v>3869</v>
      </c>
      <c r="G1599" s="4" t="s">
        <v>19000</v>
      </c>
    </row>
    <row r="1600" spans="1:7" x14ac:dyDescent="0.45">
      <c r="A1600" s="4">
        <v>1597</v>
      </c>
      <c r="B1600" s="4">
        <v>270430</v>
      </c>
      <c r="C1600" s="4" t="s">
        <v>3870</v>
      </c>
      <c r="D1600" s="6"/>
      <c r="E1600" s="4"/>
      <c r="F1600" s="4"/>
      <c r="G1600" s="4" t="s">
        <v>17778</v>
      </c>
    </row>
    <row r="1601" spans="1:7" x14ac:dyDescent="0.45">
      <c r="A1601" s="4">
        <v>1598</v>
      </c>
      <c r="B1601" s="4">
        <v>210080</v>
      </c>
      <c r="C1601" s="4" t="s">
        <v>3871</v>
      </c>
      <c r="D1601" s="6">
        <v>533176</v>
      </c>
      <c r="E1601" s="4" t="s">
        <v>3872</v>
      </c>
      <c r="F1601" s="4" t="s">
        <v>3873</v>
      </c>
      <c r="G1601" s="4" t="s">
        <v>19001</v>
      </c>
    </row>
    <row r="1602" spans="1:7" x14ac:dyDescent="0.45">
      <c r="A1602" s="4">
        <v>1599</v>
      </c>
      <c r="B1602" s="4">
        <v>126783</v>
      </c>
      <c r="C1602" s="4" t="s">
        <v>3874</v>
      </c>
      <c r="D1602" s="6">
        <v>526783</v>
      </c>
      <c r="E1602" s="4" t="s">
        <v>3875</v>
      </c>
      <c r="F1602" s="4" t="s">
        <v>3876</v>
      </c>
      <c r="G1602" s="4" t="s">
        <v>19002</v>
      </c>
    </row>
    <row r="1603" spans="1:7" x14ac:dyDescent="0.45">
      <c r="A1603" s="4">
        <v>1600</v>
      </c>
      <c r="B1603" s="4">
        <v>243656</v>
      </c>
      <c r="C1603" s="4" t="s">
        <v>3877</v>
      </c>
      <c r="D1603" s="6"/>
      <c r="E1603" s="4"/>
      <c r="F1603" s="4"/>
      <c r="G1603" s="4" t="s">
        <v>17778</v>
      </c>
    </row>
    <row r="1604" spans="1:7" x14ac:dyDescent="0.45">
      <c r="A1604" s="4">
        <v>1601</v>
      </c>
      <c r="B1604" s="4">
        <v>107743</v>
      </c>
      <c r="C1604" s="4" t="s">
        <v>3878</v>
      </c>
      <c r="D1604" s="6">
        <v>507743</v>
      </c>
      <c r="E1604" s="4" t="s">
        <v>3879</v>
      </c>
      <c r="F1604" s="4" t="s">
        <v>3880</v>
      </c>
      <c r="G1604" s="4" t="s">
        <v>19003</v>
      </c>
    </row>
    <row r="1605" spans="1:7" x14ac:dyDescent="0.45">
      <c r="A1605" s="4">
        <v>1602</v>
      </c>
      <c r="B1605" s="4">
        <v>121125</v>
      </c>
      <c r="C1605" s="4" t="s">
        <v>3881</v>
      </c>
      <c r="D1605" s="6">
        <v>521125</v>
      </c>
      <c r="E1605" s="4" t="s">
        <v>3882</v>
      </c>
      <c r="F1605" s="4" t="s">
        <v>3883</v>
      </c>
      <c r="G1605" s="4" t="s">
        <v>19004</v>
      </c>
    </row>
    <row r="1606" spans="1:7" x14ac:dyDescent="0.45">
      <c r="A1606" s="4">
        <v>1603</v>
      </c>
      <c r="B1606" s="4">
        <v>222192</v>
      </c>
      <c r="C1606" s="4" t="s">
        <v>3884</v>
      </c>
      <c r="D1606" s="6">
        <v>533412</v>
      </c>
      <c r="E1606" s="4" t="s">
        <v>3885</v>
      </c>
      <c r="F1606" s="4" t="s">
        <v>3885</v>
      </c>
      <c r="G1606" s="4" t="s">
        <v>19005</v>
      </c>
    </row>
    <row r="1607" spans="1:7" x14ac:dyDescent="0.45">
      <c r="A1607" s="4">
        <v>1604</v>
      </c>
      <c r="B1607" s="4">
        <v>218763</v>
      </c>
      <c r="C1607" s="4" t="s">
        <v>143</v>
      </c>
      <c r="D1607" s="6">
        <v>539524</v>
      </c>
      <c r="E1607" s="4" t="s">
        <v>3886</v>
      </c>
      <c r="F1607" s="4" t="s">
        <v>3886</v>
      </c>
      <c r="G1607" s="4" t="s">
        <v>19006</v>
      </c>
    </row>
    <row r="1608" spans="1:7" x14ac:dyDescent="0.45">
      <c r="A1608" s="4">
        <v>1605</v>
      </c>
      <c r="B1608" s="4">
        <v>100124</v>
      </c>
      <c r="C1608" s="4" t="s">
        <v>3887</v>
      </c>
      <c r="D1608" s="6">
        <v>500124</v>
      </c>
      <c r="E1608" s="4" t="s">
        <v>3888</v>
      </c>
      <c r="F1608" s="4" t="s">
        <v>3889</v>
      </c>
      <c r="G1608" s="4" t="s">
        <v>19007</v>
      </c>
    </row>
    <row r="1609" spans="1:7" x14ac:dyDescent="0.45">
      <c r="A1609" s="4">
        <v>1606</v>
      </c>
      <c r="B1609" s="4">
        <v>232346</v>
      </c>
      <c r="C1609" s="4" t="s">
        <v>3890</v>
      </c>
      <c r="D1609" s="6">
        <v>540144</v>
      </c>
      <c r="E1609" s="4" t="s">
        <v>3891</v>
      </c>
      <c r="F1609" s="4" t="s">
        <v>3891</v>
      </c>
      <c r="G1609" s="4" t="s">
        <v>19008</v>
      </c>
    </row>
    <row r="1610" spans="1:7" x14ac:dyDescent="0.45">
      <c r="A1610" s="4">
        <v>1607</v>
      </c>
      <c r="B1610" s="4">
        <v>112058</v>
      </c>
      <c r="C1610" s="4" t="s">
        <v>3892</v>
      </c>
      <c r="D1610" s="6">
        <v>512058</v>
      </c>
      <c r="E1610" s="4" t="s">
        <v>3893</v>
      </c>
      <c r="F1610" s="4" t="s">
        <v>3894</v>
      </c>
      <c r="G1610" s="4" t="s">
        <v>19009</v>
      </c>
    </row>
    <row r="1611" spans="1:7" x14ac:dyDescent="0.45">
      <c r="A1611" s="4">
        <v>1608</v>
      </c>
      <c r="B1611" s="4">
        <v>123618</v>
      </c>
      <c r="C1611" s="4" t="s">
        <v>3895</v>
      </c>
      <c r="D1611" s="6">
        <v>523618</v>
      </c>
      <c r="E1611" s="4" t="s">
        <v>3896</v>
      </c>
      <c r="F1611" s="4" t="s">
        <v>3897</v>
      </c>
      <c r="G1611" s="4" t="s">
        <v>19010</v>
      </c>
    </row>
    <row r="1612" spans="1:7" x14ac:dyDescent="0.45">
      <c r="A1612" s="4">
        <v>1609</v>
      </c>
      <c r="B1612" s="4">
        <v>123890</v>
      </c>
      <c r="C1612" s="4" t="s">
        <v>3898</v>
      </c>
      <c r="D1612" s="6">
        <v>523890</v>
      </c>
      <c r="E1612" s="4" t="s">
        <v>3899</v>
      </c>
      <c r="F1612" s="4" t="s">
        <v>3900</v>
      </c>
      <c r="G1612" s="4" t="s">
        <v>19011</v>
      </c>
    </row>
    <row r="1613" spans="1:7" x14ac:dyDescent="0.45">
      <c r="A1613" s="4">
        <v>1610</v>
      </c>
      <c r="B1613" s="4">
        <v>126677</v>
      </c>
      <c r="C1613" s="4" t="s">
        <v>3901</v>
      </c>
      <c r="D1613" s="6">
        <v>526677</v>
      </c>
      <c r="E1613" s="4" t="s">
        <v>3902</v>
      </c>
      <c r="F1613" s="4" t="s">
        <v>3903</v>
      </c>
      <c r="G1613" s="4" t="s">
        <v>19012</v>
      </c>
    </row>
    <row r="1614" spans="1:7" x14ac:dyDescent="0.45">
      <c r="A1614" s="4">
        <v>1611</v>
      </c>
      <c r="B1614" s="4">
        <v>254460</v>
      </c>
      <c r="C1614" s="4" t="s">
        <v>3904</v>
      </c>
      <c r="D1614" s="6"/>
      <c r="E1614" s="4"/>
      <c r="F1614" s="4"/>
      <c r="G1614" s="4" t="s">
        <v>17778</v>
      </c>
    </row>
    <row r="1615" spans="1:7" x14ac:dyDescent="0.45">
      <c r="A1615" s="4">
        <v>1612</v>
      </c>
      <c r="B1615" s="4">
        <v>279680</v>
      </c>
      <c r="C1615" s="4" t="s">
        <v>3905</v>
      </c>
      <c r="D1615" s="6">
        <v>535059</v>
      </c>
      <c r="E1615" s="4" t="s">
        <v>3906</v>
      </c>
      <c r="F1615" s="4" t="s">
        <v>3906</v>
      </c>
      <c r="G1615" s="4" t="s">
        <v>19013</v>
      </c>
    </row>
    <row r="1616" spans="1:7" x14ac:dyDescent="0.45">
      <c r="A1616" s="4">
        <v>1613</v>
      </c>
      <c r="B1616" s="4">
        <v>123864</v>
      </c>
      <c r="C1616" s="4" t="s">
        <v>3907</v>
      </c>
      <c r="D1616" s="6">
        <v>523864</v>
      </c>
      <c r="E1616" s="4" t="s">
        <v>3908</v>
      </c>
      <c r="F1616" s="4" t="s">
        <v>3909</v>
      </c>
      <c r="G1616" s="4" t="s">
        <v>19014</v>
      </c>
    </row>
    <row r="1617" spans="1:7" x14ac:dyDescent="0.45">
      <c r="A1617" s="4">
        <v>1614</v>
      </c>
      <c r="B1617" s="4">
        <v>243660</v>
      </c>
      <c r="C1617" s="4" t="s">
        <v>3910</v>
      </c>
      <c r="D1617" s="6"/>
      <c r="E1617" s="4"/>
      <c r="F1617" s="4"/>
      <c r="G1617" s="4" t="s">
        <v>17778</v>
      </c>
    </row>
    <row r="1618" spans="1:7" x14ac:dyDescent="0.45">
      <c r="A1618" s="4">
        <v>1615</v>
      </c>
      <c r="B1618" s="4">
        <v>112620</v>
      </c>
      <c r="C1618" s="4" t="s">
        <v>3911</v>
      </c>
      <c r="D1618" s="6">
        <v>512620</v>
      </c>
      <c r="E1618" s="4" t="s">
        <v>3912</v>
      </c>
      <c r="F1618" s="4" t="s">
        <v>3913</v>
      </c>
      <c r="G1618" s="4" t="s">
        <v>19015</v>
      </c>
    </row>
    <row r="1619" spans="1:7" x14ac:dyDescent="0.45">
      <c r="A1619" s="4">
        <v>1616</v>
      </c>
      <c r="B1619" s="4">
        <v>228688</v>
      </c>
      <c r="C1619" s="4" t="s">
        <v>3914</v>
      </c>
      <c r="D1619" s="6">
        <v>534674</v>
      </c>
      <c r="E1619" s="4" t="s">
        <v>3915</v>
      </c>
      <c r="F1619" s="4" t="s">
        <v>3915</v>
      </c>
      <c r="G1619" s="4" t="s">
        <v>19016</v>
      </c>
    </row>
    <row r="1620" spans="1:7" x14ac:dyDescent="0.45">
      <c r="A1620" s="4">
        <v>1617</v>
      </c>
      <c r="B1620" s="4">
        <v>243663</v>
      </c>
      <c r="C1620" s="4" t="s">
        <v>3916</v>
      </c>
      <c r="D1620" s="6"/>
      <c r="E1620" s="4"/>
      <c r="F1620" s="4"/>
      <c r="G1620" s="4" t="s">
        <v>17778</v>
      </c>
    </row>
    <row r="1621" spans="1:7" x14ac:dyDescent="0.45">
      <c r="A1621" s="4">
        <v>1618</v>
      </c>
      <c r="B1621" s="4">
        <v>111634</v>
      </c>
      <c r="C1621" s="4" t="s">
        <v>3917</v>
      </c>
      <c r="D1621" s="6">
        <v>511634</v>
      </c>
      <c r="E1621" s="4" t="s">
        <v>3918</v>
      </c>
      <c r="F1621" s="4" t="s">
        <v>3919</v>
      </c>
      <c r="G1621" s="4" t="s">
        <v>19017</v>
      </c>
    </row>
    <row r="1622" spans="1:7" x14ac:dyDescent="0.45">
      <c r="A1622" s="4">
        <v>1619</v>
      </c>
      <c r="B1622" s="4">
        <v>124276</v>
      </c>
      <c r="C1622" s="4" t="s">
        <v>3920</v>
      </c>
      <c r="D1622" s="6">
        <v>524276</v>
      </c>
      <c r="E1622" s="4" t="s">
        <v>3921</v>
      </c>
      <c r="F1622" s="4" t="s">
        <v>3922</v>
      </c>
      <c r="G1622" s="4" t="s">
        <v>19018</v>
      </c>
    </row>
    <row r="1623" spans="1:7" x14ac:dyDescent="0.45">
      <c r="A1623" s="4">
        <v>1620</v>
      </c>
      <c r="B1623" s="4">
        <v>107482</v>
      </c>
      <c r="C1623" s="4" t="s">
        <v>3923</v>
      </c>
      <c r="D1623" s="6">
        <v>507482</v>
      </c>
      <c r="E1623" s="4" t="s">
        <v>3924</v>
      </c>
      <c r="F1623" s="4" t="s">
        <v>3925</v>
      </c>
      <c r="G1623" s="4" t="s">
        <v>19019</v>
      </c>
    </row>
    <row r="1624" spans="1:7" x14ac:dyDescent="0.45">
      <c r="A1624" s="4">
        <v>1621</v>
      </c>
      <c r="B1624" s="4">
        <v>243664</v>
      </c>
      <c r="C1624" s="4" t="s">
        <v>3926</v>
      </c>
      <c r="D1624" s="6"/>
      <c r="E1624" s="4"/>
      <c r="F1624" s="4"/>
      <c r="G1624" s="4" t="s">
        <v>17778</v>
      </c>
    </row>
    <row r="1625" spans="1:7" x14ac:dyDescent="0.45">
      <c r="A1625" s="4">
        <v>1622</v>
      </c>
      <c r="B1625" s="4">
        <v>131471</v>
      </c>
      <c r="C1625" s="4" t="s">
        <v>3927</v>
      </c>
      <c r="D1625" s="6">
        <v>531471</v>
      </c>
      <c r="E1625" s="4" t="s">
        <v>3928</v>
      </c>
      <c r="F1625" s="4" t="s">
        <v>3929</v>
      </c>
      <c r="G1625" s="4" t="s">
        <v>19020</v>
      </c>
    </row>
    <row r="1626" spans="1:7" x14ac:dyDescent="0.45">
      <c r="A1626" s="4">
        <v>1623</v>
      </c>
      <c r="B1626" s="4">
        <v>254462</v>
      </c>
      <c r="C1626" s="4" t="s">
        <v>3930</v>
      </c>
      <c r="D1626" s="6"/>
      <c r="E1626" s="4"/>
      <c r="F1626" s="4"/>
      <c r="G1626" s="4" t="s">
        <v>17778</v>
      </c>
    </row>
    <row r="1627" spans="1:7" x14ac:dyDescent="0.45">
      <c r="A1627" s="4">
        <v>1624</v>
      </c>
      <c r="B1627" s="4">
        <v>243666</v>
      </c>
      <c r="C1627" s="4" t="s">
        <v>3931</v>
      </c>
      <c r="D1627" s="6"/>
      <c r="E1627" s="4"/>
      <c r="F1627" s="4"/>
      <c r="G1627" s="4" t="s">
        <v>17778</v>
      </c>
    </row>
    <row r="1628" spans="1:7" x14ac:dyDescent="0.45">
      <c r="A1628" s="4">
        <v>1625</v>
      </c>
      <c r="B1628" s="4">
        <v>220170</v>
      </c>
      <c r="C1628" s="4" t="s">
        <v>3932</v>
      </c>
      <c r="D1628" s="6"/>
      <c r="E1628" s="4"/>
      <c r="F1628" s="4"/>
      <c r="G1628" s="4" t="s">
        <v>17778</v>
      </c>
    </row>
    <row r="1629" spans="1:7" x14ac:dyDescent="0.45">
      <c r="A1629" s="4">
        <v>1626</v>
      </c>
      <c r="B1629" s="4">
        <v>104908</v>
      </c>
      <c r="C1629" s="4" t="s">
        <v>3933</v>
      </c>
      <c r="D1629" s="6">
        <v>504908</v>
      </c>
      <c r="E1629" s="4" t="s">
        <v>3934</v>
      </c>
      <c r="F1629" s="4" t="s">
        <v>3934</v>
      </c>
      <c r="G1629" s="4" t="s">
        <v>19021</v>
      </c>
    </row>
    <row r="1630" spans="1:7" x14ac:dyDescent="0.45">
      <c r="A1630" s="4">
        <v>1627</v>
      </c>
      <c r="B1630" s="4">
        <v>243667</v>
      </c>
      <c r="C1630" s="4" t="s">
        <v>3935</v>
      </c>
      <c r="D1630" s="6"/>
      <c r="E1630" s="4"/>
      <c r="F1630" s="4"/>
      <c r="G1630" s="4" t="s">
        <v>17778</v>
      </c>
    </row>
    <row r="1631" spans="1:7" x14ac:dyDescent="0.45">
      <c r="A1631" s="4">
        <v>1628</v>
      </c>
      <c r="B1631" s="4">
        <v>190063</v>
      </c>
      <c r="C1631" s="4" t="s">
        <v>3936</v>
      </c>
      <c r="D1631" s="6">
        <v>590063</v>
      </c>
      <c r="E1631" s="4" t="s">
        <v>3937</v>
      </c>
      <c r="F1631" s="4" t="s">
        <v>3938</v>
      </c>
      <c r="G1631" s="4" t="s">
        <v>19022</v>
      </c>
    </row>
    <row r="1632" spans="1:7" x14ac:dyDescent="0.45">
      <c r="A1632" s="4">
        <v>1629</v>
      </c>
      <c r="B1632" s="4">
        <v>280487</v>
      </c>
      <c r="C1632" s="4" t="s">
        <v>3939</v>
      </c>
      <c r="D1632" s="6">
        <v>539786</v>
      </c>
      <c r="E1632" s="4" t="s">
        <v>3940</v>
      </c>
      <c r="F1632" s="4" t="s">
        <v>3940</v>
      </c>
      <c r="G1632" s="4" t="s">
        <v>19023</v>
      </c>
    </row>
    <row r="1633" spans="1:7" x14ac:dyDescent="0.45">
      <c r="A1633" s="4">
        <v>1630</v>
      </c>
      <c r="B1633" s="4">
        <v>109130</v>
      </c>
      <c r="C1633" s="4" t="s">
        <v>3941</v>
      </c>
      <c r="D1633" s="6">
        <v>509130</v>
      </c>
      <c r="E1633" s="4" t="s">
        <v>3942</v>
      </c>
      <c r="F1633" s="4" t="s">
        <v>3943</v>
      </c>
      <c r="G1633" s="4" t="s">
        <v>19024</v>
      </c>
    </row>
    <row r="1634" spans="1:7" x14ac:dyDescent="0.45">
      <c r="A1634" s="4">
        <v>1631</v>
      </c>
      <c r="B1634" s="4">
        <v>226603</v>
      </c>
      <c r="C1634" s="4" t="s">
        <v>3944</v>
      </c>
      <c r="D1634" s="6"/>
      <c r="E1634" s="4"/>
      <c r="F1634" s="4"/>
      <c r="G1634" s="4" t="s">
        <v>17778</v>
      </c>
    </row>
    <row r="1635" spans="1:7" x14ac:dyDescent="0.45">
      <c r="A1635" s="4">
        <v>1632</v>
      </c>
      <c r="B1635" s="4">
        <v>123824</v>
      </c>
      <c r="C1635" s="4" t="s">
        <v>3945</v>
      </c>
      <c r="D1635" s="6">
        <v>523824</v>
      </c>
      <c r="E1635" s="4" t="s">
        <v>3946</v>
      </c>
      <c r="F1635" s="4" t="s">
        <v>3947</v>
      </c>
      <c r="G1635" s="4" t="s">
        <v>19025</v>
      </c>
    </row>
    <row r="1636" spans="1:7" x14ac:dyDescent="0.45">
      <c r="A1636" s="4">
        <v>1633</v>
      </c>
      <c r="B1636" s="4">
        <v>274820</v>
      </c>
      <c r="C1636" s="4" t="s">
        <v>3948</v>
      </c>
      <c r="D1636" s="6"/>
      <c r="E1636" s="4"/>
      <c r="F1636" s="4"/>
      <c r="G1636" s="4" t="s">
        <v>17778</v>
      </c>
    </row>
    <row r="1637" spans="1:7" x14ac:dyDescent="0.45">
      <c r="A1637" s="4">
        <v>1634</v>
      </c>
      <c r="B1637" s="4">
        <v>126355</v>
      </c>
      <c r="C1637" s="4" t="s">
        <v>3949</v>
      </c>
      <c r="D1637" s="6">
        <v>526355</v>
      </c>
      <c r="E1637" s="4" t="s">
        <v>3950</v>
      </c>
      <c r="F1637" s="4" t="s">
        <v>3951</v>
      </c>
      <c r="G1637" s="4" t="s">
        <v>19026</v>
      </c>
    </row>
    <row r="1638" spans="1:7" x14ac:dyDescent="0.45">
      <c r="A1638" s="4">
        <v>1635</v>
      </c>
      <c r="B1638" s="4">
        <v>117437</v>
      </c>
      <c r="C1638" s="4" t="s">
        <v>3952</v>
      </c>
      <c r="D1638" s="6">
        <v>517437</v>
      </c>
      <c r="E1638" s="4" t="s">
        <v>3953</v>
      </c>
      <c r="F1638" s="4" t="s">
        <v>3954</v>
      </c>
      <c r="G1638" s="4" t="s">
        <v>19027</v>
      </c>
    </row>
    <row r="1639" spans="1:7" x14ac:dyDescent="0.45">
      <c r="A1639" s="4">
        <v>1636</v>
      </c>
      <c r="B1639" s="4">
        <v>132610</v>
      </c>
      <c r="C1639" s="4" t="s">
        <v>23722</v>
      </c>
      <c r="D1639" s="6">
        <v>532610</v>
      </c>
      <c r="E1639" s="4" t="s">
        <v>3955</v>
      </c>
      <c r="F1639" s="4" t="s">
        <v>3956</v>
      </c>
      <c r="G1639" s="4" t="s">
        <v>19028</v>
      </c>
    </row>
    <row r="1640" spans="1:7" x14ac:dyDescent="0.45">
      <c r="A1640" s="4">
        <v>1637</v>
      </c>
      <c r="B1640" s="4">
        <v>285016</v>
      </c>
      <c r="C1640" s="4" t="s">
        <v>3957</v>
      </c>
      <c r="D1640" s="6">
        <v>540361</v>
      </c>
      <c r="E1640" s="4" t="s">
        <v>3958</v>
      </c>
      <c r="F1640" s="4" t="s">
        <v>3958</v>
      </c>
      <c r="G1640" s="4" t="s">
        <v>19029</v>
      </c>
    </row>
    <row r="1641" spans="1:7" x14ac:dyDescent="0.45">
      <c r="A1641" s="4">
        <v>1638</v>
      </c>
      <c r="B1641" s="4">
        <v>268107</v>
      </c>
      <c r="C1641" s="4" t="s">
        <v>3959</v>
      </c>
      <c r="D1641" s="6">
        <v>538608</v>
      </c>
      <c r="E1641" s="4" t="s">
        <v>3960</v>
      </c>
      <c r="F1641" s="4" t="s">
        <v>3960</v>
      </c>
      <c r="G1641" s="4" t="s">
        <v>19030</v>
      </c>
    </row>
    <row r="1642" spans="1:7" x14ac:dyDescent="0.45">
      <c r="A1642" s="4">
        <v>1639</v>
      </c>
      <c r="B1642" s="4">
        <v>123542</v>
      </c>
      <c r="C1642" s="4" t="s">
        <v>3961</v>
      </c>
      <c r="D1642" s="6">
        <v>523542</v>
      </c>
      <c r="E1642" s="4" t="s">
        <v>3962</v>
      </c>
      <c r="F1642" s="4" t="s">
        <v>3963</v>
      </c>
      <c r="G1642" s="4" t="s">
        <v>19031</v>
      </c>
    </row>
    <row r="1643" spans="1:7" x14ac:dyDescent="0.45">
      <c r="A1643" s="4">
        <v>1640</v>
      </c>
      <c r="B1643" s="4">
        <v>132365</v>
      </c>
      <c r="C1643" s="4" t="s">
        <v>3964</v>
      </c>
      <c r="D1643" s="6">
        <v>532365</v>
      </c>
      <c r="E1643" s="4" t="s">
        <v>3965</v>
      </c>
      <c r="F1643" s="4" t="s">
        <v>3966</v>
      </c>
      <c r="G1643" s="4" t="s">
        <v>19032</v>
      </c>
    </row>
    <row r="1644" spans="1:7" x14ac:dyDescent="0.45">
      <c r="A1644" s="4">
        <v>1641</v>
      </c>
      <c r="B1644" s="4">
        <v>105242</v>
      </c>
      <c r="C1644" s="4" t="s">
        <v>3967</v>
      </c>
      <c r="D1644" s="6">
        <v>505242</v>
      </c>
      <c r="E1644" s="4" t="s">
        <v>3968</v>
      </c>
      <c r="F1644" s="4" t="s">
        <v>3969</v>
      </c>
      <c r="G1644" s="4" t="s">
        <v>19033</v>
      </c>
    </row>
    <row r="1645" spans="1:7" x14ac:dyDescent="0.45">
      <c r="A1645" s="4">
        <v>1642</v>
      </c>
      <c r="B1645" s="4">
        <v>243672</v>
      </c>
      <c r="C1645" s="4" t="s">
        <v>3970</v>
      </c>
      <c r="D1645" s="6">
        <v>539681</v>
      </c>
      <c r="E1645" s="4" t="s">
        <v>3971</v>
      </c>
      <c r="F1645" s="4" t="s">
        <v>3971</v>
      </c>
      <c r="G1645" s="4" t="s">
        <v>19034</v>
      </c>
    </row>
    <row r="1646" spans="1:7" x14ac:dyDescent="0.45">
      <c r="A1646" s="4">
        <v>1643</v>
      </c>
      <c r="B1646" s="4">
        <v>124818</v>
      </c>
      <c r="C1646" s="4" t="s">
        <v>3972</v>
      </c>
      <c r="D1646" s="6">
        <v>524818</v>
      </c>
      <c r="E1646" s="4" t="s">
        <v>3973</v>
      </c>
      <c r="F1646" s="4" t="s">
        <v>3974</v>
      </c>
      <c r="G1646" s="4" t="s">
        <v>19035</v>
      </c>
    </row>
    <row r="1647" spans="1:7" x14ac:dyDescent="0.45">
      <c r="A1647" s="4">
        <v>1644</v>
      </c>
      <c r="B1647" s="4">
        <v>131330</v>
      </c>
      <c r="C1647" s="4" t="s">
        <v>3975</v>
      </c>
      <c r="D1647" s="6">
        <v>531330</v>
      </c>
      <c r="E1647" s="4" t="s">
        <v>3976</v>
      </c>
      <c r="F1647" s="4" t="s">
        <v>3977</v>
      </c>
      <c r="G1647" s="4" t="s">
        <v>19036</v>
      </c>
    </row>
    <row r="1648" spans="1:7" x14ac:dyDescent="0.45">
      <c r="A1648" s="4">
        <v>1645</v>
      </c>
      <c r="B1648" s="4">
        <v>130779</v>
      </c>
      <c r="C1648" s="4" t="s">
        <v>3978</v>
      </c>
      <c r="D1648" s="6">
        <v>530779</v>
      </c>
      <c r="E1648" s="4" t="s">
        <v>3979</v>
      </c>
      <c r="F1648" s="4" t="s">
        <v>3980</v>
      </c>
      <c r="G1648" s="4" t="s">
        <v>19037</v>
      </c>
    </row>
    <row r="1649" spans="1:7" x14ac:dyDescent="0.45">
      <c r="A1649" s="4">
        <v>1646</v>
      </c>
      <c r="B1649" s="4">
        <v>117238</v>
      </c>
      <c r="C1649" s="4" t="s">
        <v>3981</v>
      </c>
      <c r="D1649" s="6">
        <v>517238</v>
      </c>
      <c r="E1649" s="4" t="s">
        <v>3982</v>
      </c>
      <c r="F1649" s="4" t="s">
        <v>3983</v>
      </c>
      <c r="G1649" s="4" t="s">
        <v>19038</v>
      </c>
    </row>
    <row r="1650" spans="1:7" x14ac:dyDescent="0.45">
      <c r="A1650" s="4">
        <v>1647</v>
      </c>
      <c r="B1650" s="4">
        <v>117508</v>
      </c>
      <c r="C1650" s="4" t="s">
        <v>3984</v>
      </c>
      <c r="D1650" s="6">
        <v>517508</v>
      </c>
      <c r="E1650" s="4" t="s">
        <v>3985</v>
      </c>
      <c r="F1650" s="4" t="s">
        <v>3986</v>
      </c>
      <c r="G1650" s="4" t="s">
        <v>19039</v>
      </c>
    </row>
    <row r="1651" spans="1:7" x14ac:dyDescent="0.45">
      <c r="A1651" s="4">
        <v>1648</v>
      </c>
      <c r="B1651" s="4">
        <v>132707</v>
      </c>
      <c r="C1651" s="4" t="s">
        <v>3987</v>
      </c>
      <c r="D1651" s="6">
        <v>532707</v>
      </c>
      <c r="E1651" s="4" t="s">
        <v>3988</v>
      </c>
      <c r="F1651" s="4" t="s">
        <v>3989</v>
      </c>
      <c r="G1651" s="4" t="s">
        <v>19040</v>
      </c>
    </row>
    <row r="1652" spans="1:7" x14ac:dyDescent="0.45">
      <c r="A1652" s="4">
        <v>1649</v>
      </c>
      <c r="B1652" s="4">
        <v>131533</v>
      </c>
      <c r="C1652" s="4" t="s">
        <v>3990</v>
      </c>
      <c r="D1652" s="6">
        <v>531533</v>
      </c>
      <c r="E1652" s="4" t="s">
        <v>3991</v>
      </c>
      <c r="F1652" s="4" t="s">
        <v>3992</v>
      </c>
      <c r="G1652" s="4" t="s">
        <v>19041</v>
      </c>
    </row>
    <row r="1653" spans="1:7" x14ac:dyDescent="0.45">
      <c r="A1653" s="4">
        <v>1650</v>
      </c>
      <c r="B1653" s="4">
        <v>100125</v>
      </c>
      <c r="C1653" s="4" t="s">
        <v>38</v>
      </c>
      <c r="D1653" s="6">
        <v>500125</v>
      </c>
      <c r="E1653" s="4" t="s">
        <v>3993</v>
      </c>
      <c r="F1653" s="4" t="s">
        <v>3994</v>
      </c>
      <c r="G1653" s="4" t="s">
        <v>19042</v>
      </c>
    </row>
    <row r="1654" spans="1:7" x14ac:dyDescent="0.45">
      <c r="A1654" s="4">
        <v>1651</v>
      </c>
      <c r="B1654" s="4">
        <v>132417</v>
      </c>
      <c r="C1654" s="4" t="s">
        <v>3995</v>
      </c>
      <c r="D1654" s="6">
        <v>532417</v>
      </c>
      <c r="E1654" s="4" t="s">
        <v>3996</v>
      </c>
      <c r="F1654" s="4" t="s">
        <v>3997</v>
      </c>
      <c r="G1654" s="4" t="s">
        <v>19043</v>
      </c>
    </row>
    <row r="1655" spans="1:7" x14ac:dyDescent="0.45">
      <c r="A1655" s="4">
        <v>1652</v>
      </c>
      <c r="B1655" s="4">
        <v>243675</v>
      </c>
      <c r="C1655" s="4" t="s">
        <v>3998</v>
      </c>
      <c r="D1655" s="6"/>
      <c r="E1655" s="4"/>
      <c r="F1655" s="4"/>
      <c r="G1655" s="4" t="s">
        <v>17778</v>
      </c>
    </row>
    <row r="1656" spans="1:7" x14ac:dyDescent="0.45">
      <c r="A1656" s="4">
        <v>1653</v>
      </c>
      <c r="B1656" s="4">
        <v>212983</v>
      </c>
      <c r="C1656" s="4" t="s">
        <v>3999</v>
      </c>
      <c r="D1656" s="6"/>
      <c r="E1656" s="4"/>
      <c r="F1656" s="4"/>
      <c r="G1656" s="4" t="s">
        <v>17778</v>
      </c>
    </row>
    <row r="1657" spans="1:7" x14ac:dyDescent="0.45">
      <c r="A1657" s="4">
        <v>1654</v>
      </c>
      <c r="B1657" s="4">
        <v>107917</v>
      </c>
      <c r="C1657" s="4" t="s">
        <v>4000</v>
      </c>
      <c r="D1657" s="6">
        <v>507917</v>
      </c>
      <c r="E1657" s="4" t="s">
        <v>4001</v>
      </c>
      <c r="F1657" s="4" t="s">
        <v>4001</v>
      </c>
      <c r="G1657" s="4" t="s">
        <v>19044</v>
      </c>
    </row>
    <row r="1658" spans="1:7" x14ac:dyDescent="0.45">
      <c r="A1658" s="4">
        <v>1655</v>
      </c>
      <c r="B1658" s="4">
        <v>215405</v>
      </c>
      <c r="C1658" s="4" t="s">
        <v>4002</v>
      </c>
      <c r="D1658" s="6"/>
      <c r="E1658" s="4"/>
      <c r="F1658" s="4"/>
      <c r="G1658" s="4" t="s">
        <v>17778</v>
      </c>
    </row>
    <row r="1659" spans="1:7" x14ac:dyDescent="0.45">
      <c r="A1659" s="4">
        <v>1656</v>
      </c>
      <c r="B1659" s="4">
        <v>120081</v>
      </c>
      <c r="C1659" s="4" t="s">
        <v>4003</v>
      </c>
      <c r="D1659" s="6">
        <v>520081</v>
      </c>
      <c r="E1659" s="4" t="s">
        <v>4004</v>
      </c>
      <c r="F1659" s="4" t="s">
        <v>4005</v>
      </c>
      <c r="G1659" s="4" t="s">
        <v>19045</v>
      </c>
    </row>
    <row r="1660" spans="1:7" x14ac:dyDescent="0.45">
      <c r="A1660" s="4">
        <v>1657</v>
      </c>
      <c r="B1660" s="4">
        <v>243676</v>
      </c>
      <c r="C1660" s="4" t="s">
        <v>4006</v>
      </c>
      <c r="D1660" s="6"/>
      <c r="E1660" s="4"/>
      <c r="F1660" s="4"/>
      <c r="G1660" s="4" t="s">
        <v>17778</v>
      </c>
    </row>
    <row r="1661" spans="1:7" x14ac:dyDescent="0.45">
      <c r="A1661" s="4">
        <v>1658</v>
      </c>
      <c r="B1661" s="4">
        <v>200513</v>
      </c>
      <c r="C1661" s="4" t="s">
        <v>4007</v>
      </c>
      <c r="D1661" s="6">
        <v>590080</v>
      </c>
      <c r="E1661" s="4" t="s">
        <v>4008</v>
      </c>
      <c r="F1661" s="4" t="s">
        <v>4009</v>
      </c>
      <c r="G1661" s="4" t="s">
        <v>19046</v>
      </c>
    </row>
    <row r="1662" spans="1:7" x14ac:dyDescent="0.45">
      <c r="A1662" s="4">
        <v>1659</v>
      </c>
      <c r="B1662" s="4">
        <v>243677</v>
      </c>
      <c r="C1662" s="4" t="s">
        <v>4010</v>
      </c>
      <c r="D1662" s="6"/>
      <c r="E1662" s="4"/>
      <c r="F1662" s="4"/>
      <c r="G1662" s="4" t="s">
        <v>17778</v>
      </c>
    </row>
    <row r="1663" spans="1:7" x14ac:dyDescent="0.45">
      <c r="A1663" s="4">
        <v>1660</v>
      </c>
      <c r="B1663" s="4">
        <v>211681</v>
      </c>
      <c r="C1663" s="4" t="s">
        <v>4011</v>
      </c>
      <c r="D1663" s="6"/>
      <c r="E1663" s="4"/>
      <c r="F1663" s="4"/>
      <c r="G1663" s="4" t="s">
        <v>17778</v>
      </c>
    </row>
    <row r="1664" spans="1:7" x14ac:dyDescent="0.45">
      <c r="A1664" s="4">
        <v>1661</v>
      </c>
      <c r="B1664" s="4">
        <v>100127</v>
      </c>
      <c r="C1664" s="4" t="s">
        <v>4012</v>
      </c>
      <c r="D1664" s="6">
        <v>500127</v>
      </c>
      <c r="E1664" s="4" t="s">
        <v>4013</v>
      </c>
      <c r="F1664" s="4" t="s">
        <v>4014</v>
      </c>
      <c r="G1664" s="4" t="s">
        <v>19047</v>
      </c>
    </row>
    <row r="1665" spans="1:7" x14ac:dyDescent="0.45">
      <c r="A1665" s="4">
        <v>1662</v>
      </c>
      <c r="B1665" s="4">
        <v>190022</v>
      </c>
      <c r="C1665" s="4" t="s">
        <v>4015</v>
      </c>
      <c r="D1665" s="6">
        <v>590022</v>
      </c>
      <c r="E1665" s="4" t="s">
        <v>4016</v>
      </c>
      <c r="F1665" s="4" t="s">
        <v>4017</v>
      </c>
      <c r="G1665" s="4" t="s">
        <v>19048</v>
      </c>
    </row>
    <row r="1666" spans="1:7" x14ac:dyDescent="0.45">
      <c r="A1666" s="4">
        <v>1663</v>
      </c>
      <c r="B1666" s="4">
        <v>107528</v>
      </c>
      <c r="C1666" s="4" t="s">
        <v>4018</v>
      </c>
      <c r="D1666" s="6">
        <v>507528</v>
      </c>
      <c r="E1666" s="4" t="s">
        <v>4019</v>
      </c>
      <c r="F1666" s="4" t="s">
        <v>4020</v>
      </c>
      <c r="G1666" s="4" t="s">
        <v>19049</v>
      </c>
    </row>
    <row r="1667" spans="1:7" x14ac:dyDescent="0.45">
      <c r="A1667" s="4">
        <v>1664</v>
      </c>
      <c r="B1667" s="4">
        <v>131346</v>
      </c>
      <c r="C1667" s="4" t="s">
        <v>4021</v>
      </c>
      <c r="D1667" s="6">
        <v>531346</v>
      </c>
      <c r="E1667" s="4" t="s">
        <v>4022</v>
      </c>
      <c r="F1667" s="4" t="s">
        <v>4023</v>
      </c>
      <c r="G1667" s="4" t="s">
        <v>19050</v>
      </c>
    </row>
    <row r="1668" spans="1:7" x14ac:dyDescent="0.45">
      <c r="A1668" s="4">
        <v>1665</v>
      </c>
      <c r="B1668" s="4">
        <v>243679</v>
      </c>
      <c r="C1668" s="4" t="s">
        <v>4024</v>
      </c>
      <c r="D1668" s="6"/>
      <c r="E1668" s="4"/>
      <c r="F1668" s="4"/>
      <c r="G1668" s="4" t="s">
        <v>17778</v>
      </c>
    </row>
    <row r="1669" spans="1:7" x14ac:dyDescent="0.45">
      <c r="A1669" s="4">
        <v>1666</v>
      </c>
      <c r="B1669" s="4">
        <v>243680</v>
      </c>
      <c r="C1669" s="4" t="s">
        <v>4025</v>
      </c>
      <c r="D1669" s="6"/>
      <c r="E1669" s="4"/>
      <c r="F1669" s="4"/>
      <c r="G1669" s="4" t="s">
        <v>17778</v>
      </c>
    </row>
    <row r="1670" spans="1:7" x14ac:dyDescent="0.45">
      <c r="A1670" s="4">
        <v>1667</v>
      </c>
      <c r="B1670" s="4">
        <v>132751</v>
      </c>
      <c r="C1670" s="4" t="s">
        <v>4026</v>
      </c>
      <c r="D1670" s="6">
        <v>532751</v>
      </c>
      <c r="E1670" s="4" t="s">
        <v>4027</v>
      </c>
      <c r="F1670" s="4" t="s">
        <v>4027</v>
      </c>
      <c r="G1670" s="4" t="s">
        <v>19051</v>
      </c>
    </row>
    <row r="1671" spans="1:7" x14ac:dyDescent="0.45">
      <c r="A1671" s="4">
        <v>1668</v>
      </c>
      <c r="B1671" s="4">
        <v>111074</v>
      </c>
      <c r="C1671" s="4" t="s">
        <v>4028</v>
      </c>
      <c r="D1671" s="6">
        <v>511074</v>
      </c>
      <c r="E1671" s="4" t="s">
        <v>4029</v>
      </c>
      <c r="F1671" s="4" t="s">
        <v>4030</v>
      </c>
      <c r="G1671" s="4" t="s">
        <v>19052</v>
      </c>
    </row>
    <row r="1672" spans="1:7" x14ac:dyDescent="0.45">
      <c r="A1672" s="4">
        <v>1669</v>
      </c>
      <c r="B1672" s="4">
        <v>107715</v>
      </c>
      <c r="C1672" s="4" t="s">
        <v>4031</v>
      </c>
      <c r="D1672" s="6">
        <v>507715</v>
      </c>
      <c r="E1672" s="4" t="s">
        <v>4032</v>
      </c>
      <c r="F1672" s="4" t="s">
        <v>4033</v>
      </c>
      <c r="G1672" s="4" t="s">
        <v>19053</v>
      </c>
    </row>
    <row r="1673" spans="1:7" x14ac:dyDescent="0.45">
      <c r="A1673" s="4">
        <v>1670</v>
      </c>
      <c r="B1673" s="4">
        <v>268122</v>
      </c>
      <c r="C1673" s="4" t="s">
        <v>4034</v>
      </c>
      <c r="D1673" s="6"/>
      <c r="E1673" s="4"/>
      <c r="F1673" s="4"/>
      <c r="G1673" s="4" t="s">
        <v>17778</v>
      </c>
    </row>
    <row r="1674" spans="1:7" x14ac:dyDescent="0.45">
      <c r="A1674" s="4">
        <v>1671</v>
      </c>
      <c r="B1674" s="4">
        <v>132491</v>
      </c>
      <c r="C1674" s="4" t="s">
        <v>4035</v>
      </c>
      <c r="D1674" s="6">
        <v>532491</v>
      </c>
      <c r="E1674" s="4" t="s">
        <v>4036</v>
      </c>
      <c r="F1674" s="4" t="s">
        <v>4036</v>
      </c>
      <c r="G1674" s="4" t="s">
        <v>19054</v>
      </c>
    </row>
    <row r="1675" spans="1:7" x14ac:dyDescent="0.45">
      <c r="A1675" s="4">
        <v>1672</v>
      </c>
      <c r="B1675" s="4">
        <v>200017</v>
      </c>
      <c r="C1675" s="4" t="s">
        <v>63</v>
      </c>
      <c r="D1675" s="6">
        <v>532927</v>
      </c>
      <c r="E1675" s="4" t="s">
        <v>4037</v>
      </c>
      <c r="F1675" s="4" t="s">
        <v>4037</v>
      </c>
      <c r="G1675" s="4" t="s">
        <v>19055</v>
      </c>
    </row>
    <row r="1676" spans="1:7" x14ac:dyDescent="0.45">
      <c r="A1676" s="4">
        <v>1673</v>
      </c>
      <c r="B1676" s="4">
        <v>240412</v>
      </c>
      <c r="C1676" s="4" t="s">
        <v>4038</v>
      </c>
      <c r="D1676" s="6">
        <v>534839</v>
      </c>
      <c r="E1676" s="4" t="s">
        <v>4039</v>
      </c>
      <c r="F1676" s="4" t="s">
        <v>4040</v>
      </c>
      <c r="G1676" s="4" t="s">
        <v>19056</v>
      </c>
    </row>
    <row r="1677" spans="1:7" x14ac:dyDescent="0.45">
      <c r="A1677" s="4">
        <v>1674</v>
      </c>
      <c r="B1677" s="4">
        <v>123732</v>
      </c>
      <c r="C1677" s="4" t="s">
        <v>4041</v>
      </c>
      <c r="D1677" s="6">
        <v>523732</v>
      </c>
      <c r="E1677" s="4" t="s">
        <v>4042</v>
      </c>
      <c r="F1677" s="4" t="s">
        <v>4043</v>
      </c>
      <c r="G1677" s="4" t="s">
        <v>19057</v>
      </c>
    </row>
    <row r="1678" spans="1:7" x14ac:dyDescent="0.45">
      <c r="A1678" s="4">
        <v>1675</v>
      </c>
      <c r="B1678" s="4">
        <v>243682</v>
      </c>
      <c r="C1678" s="4" t="s">
        <v>4044</v>
      </c>
      <c r="D1678" s="6">
        <v>538708</v>
      </c>
      <c r="E1678" s="4" t="s">
        <v>4045</v>
      </c>
      <c r="F1678" s="4" t="s">
        <v>4045</v>
      </c>
      <c r="G1678" s="4" t="s">
        <v>19058</v>
      </c>
    </row>
    <row r="1679" spans="1:7" x14ac:dyDescent="0.45">
      <c r="A1679" s="4">
        <v>1676</v>
      </c>
      <c r="B1679" s="4">
        <v>126703</v>
      </c>
      <c r="C1679" s="4" t="s">
        <v>4046</v>
      </c>
      <c r="D1679" s="6">
        <v>526703</v>
      </c>
      <c r="E1679" s="4" t="s">
        <v>4047</v>
      </c>
      <c r="F1679" s="4" t="s">
        <v>4048</v>
      </c>
      <c r="G1679" s="4" t="s">
        <v>19059</v>
      </c>
    </row>
    <row r="1680" spans="1:7" x14ac:dyDescent="0.45">
      <c r="A1680" s="4">
        <v>1677</v>
      </c>
      <c r="B1680" s="4">
        <v>251894</v>
      </c>
      <c r="C1680" s="4" t="s">
        <v>4049</v>
      </c>
      <c r="D1680" s="6">
        <v>540063</v>
      </c>
      <c r="E1680" s="4" t="s">
        <v>4050</v>
      </c>
      <c r="F1680" s="4" t="s">
        <v>4050</v>
      </c>
      <c r="G1680" s="4" t="s">
        <v>19060</v>
      </c>
    </row>
    <row r="1681" spans="1:7" x14ac:dyDescent="0.45">
      <c r="A1681" s="4">
        <v>1678</v>
      </c>
      <c r="B1681" s="4">
        <v>103982</v>
      </c>
      <c r="C1681" s="4" t="s">
        <v>4051</v>
      </c>
      <c r="D1681" s="6">
        <v>503982</v>
      </c>
      <c r="E1681" s="4" t="s">
        <v>4052</v>
      </c>
      <c r="F1681" s="4" t="s">
        <v>4053</v>
      </c>
      <c r="G1681" s="4" t="s">
        <v>19061</v>
      </c>
    </row>
    <row r="1682" spans="1:7" x14ac:dyDescent="0.45">
      <c r="A1682" s="4">
        <v>1679</v>
      </c>
      <c r="B1682" s="4">
        <v>279319</v>
      </c>
      <c r="C1682" s="4" t="s">
        <v>4054</v>
      </c>
      <c r="D1682" s="6"/>
      <c r="E1682" s="4"/>
      <c r="F1682" s="4"/>
      <c r="G1682" s="4" t="s">
        <v>17778</v>
      </c>
    </row>
    <row r="1683" spans="1:7" x14ac:dyDescent="0.45">
      <c r="A1683" s="4">
        <v>1680</v>
      </c>
      <c r="B1683" s="4">
        <v>276062</v>
      </c>
      <c r="C1683" s="4" t="s">
        <v>4055</v>
      </c>
      <c r="D1683" s="6">
        <v>539142</v>
      </c>
      <c r="E1683" s="4" t="s">
        <v>4056</v>
      </c>
      <c r="F1683" s="4" t="s">
        <v>4056</v>
      </c>
      <c r="G1683" s="4" t="s">
        <v>19062</v>
      </c>
    </row>
    <row r="1684" spans="1:7" x14ac:dyDescent="0.45">
      <c r="A1684" s="4">
        <v>1681</v>
      </c>
      <c r="B1684" s="4">
        <v>278559</v>
      </c>
      <c r="C1684" s="4" t="s">
        <v>4057</v>
      </c>
      <c r="D1684" s="6">
        <v>952766</v>
      </c>
      <c r="E1684" s="4" t="s">
        <v>4058</v>
      </c>
      <c r="F1684" s="4" t="s">
        <v>4058</v>
      </c>
      <c r="G1684" s="4" t="s">
        <v>19063</v>
      </c>
    </row>
    <row r="1685" spans="1:7" x14ac:dyDescent="0.45">
      <c r="A1685" s="4">
        <v>1682</v>
      </c>
      <c r="B1685" s="4">
        <v>132922</v>
      </c>
      <c r="C1685" s="4" t="s">
        <v>4059</v>
      </c>
      <c r="D1685" s="6">
        <v>532922</v>
      </c>
      <c r="E1685" s="4" t="s">
        <v>4060</v>
      </c>
      <c r="F1685" s="4" t="s">
        <v>4060</v>
      </c>
      <c r="G1685" s="4" t="s">
        <v>19064</v>
      </c>
    </row>
    <row r="1686" spans="1:7" x14ac:dyDescent="0.45">
      <c r="A1686" s="4">
        <v>1683</v>
      </c>
      <c r="B1686" s="4">
        <v>217598</v>
      </c>
      <c r="C1686" s="4" t="s">
        <v>4061</v>
      </c>
      <c r="D1686" s="6">
        <v>533055</v>
      </c>
      <c r="E1686" s="4" t="s">
        <v>4062</v>
      </c>
      <c r="F1686" s="4" t="s">
        <v>4062</v>
      </c>
      <c r="G1686" s="4" t="s">
        <v>19065</v>
      </c>
    </row>
    <row r="1687" spans="1:7" x14ac:dyDescent="0.45">
      <c r="A1687" s="4">
        <v>1684</v>
      </c>
      <c r="B1687" s="4">
        <v>132696</v>
      </c>
      <c r="C1687" s="4" t="s">
        <v>4063</v>
      </c>
      <c r="D1687" s="6">
        <v>532696</v>
      </c>
      <c r="E1687" s="4" t="s">
        <v>4064</v>
      </c>
      <c r="F1687" s="4" t="s">
        <v>4065</v>
      </c>
      <c r="G1687" s="4" t="s">
        <v>19066</v>
      </c>
    </row>
    <row r="1688" spans="1:7" x14ac:dyDescent="0.45">
      <c r="A1688" s="4">
        <v>1685</v>
      </c>
      <c r="B1688" s="4">
        <v>126483</v>
      </c>
      <c r="C1688" s="4" t="s">
        <v>4066</v>
      </c>
      <c r="D1688" s="6">
        <v>526483</v>
      </c>
      <c r="E1688" s="4" t="s">
        <v>4067</v>
      </c>
      <c r="F1688" s="4" t="s">
        <v>4068</v>
      </c>
      <c r="G1688" s="4" t="s">
        <v>19067</v>
      </c>
    </row>
    <row r="1689" spans="1:7" x14ac:dyDescent="0.45">
      <c r="A1689" s="4">
        <v>1686</v>
      </c>
      <c r="B1689" s="4">
        <v>245692</v>
      </c>
      <c r="C1689" s="4" t="s">
        <v>4069</v>
      </c>
      <c r="D1689" s="6">
        <v>535694</v>
      </c>
      <c r="E1689" s="4" t="s">
        <v>4070</v>
      </c>
      <c r="F1689" s="4" t="s">
        <v>4070</v>
      </c>
      <c r="G1689" s="4" t="s">
        <v>19068</v>
      </c>
    </row>
    <row r="1690" spans="1:7" x14ac:dyDescent="0.45">
      <c r="A1690" s="4">
        <v>1687</v>
      </c>
      <c r="B1690" s="4">
        <v>206161</v>
      </c>
      <c r="C1690" s="4" t="s">
        <v>4071</v>
      </c>
      <c r="D1690" s="6">
        <v>512207</v>
      </c>
      <c r="E1690" s="4" t="s">
        <v>4072</v>
      </c>
      <c r="F1690" s="4" t="s">
        <v>4072</v>
      </c>
      <c r="G1690" s="4" t="s">
        <v>19069</v>
      </c>
    </row>
    <row r="1691" spans="1:7" x14ac:dyDescent="0.45">
      <c r="A1691" s="4">
        <v>1688</v>
      </c>
      <c r="B1691" s="4">
        <v>117170</v>
      </c>
      <c r="C1691" s="4" t="s">
        <v>4073</v>
      </c>
      <c r="D1691" s="6">
        <v>517170</v>
      </c>
      <c r="E1691" s="4" t="s">
        <v>4074</v>
      </c>
      <c r="F1691" s="4" t="s">
        <v>4074</v>
      </c>
      <c r="G1691" s="4" t="s">
        <v>19070</v>
      </c>
    </row>
    <row r="1692" spans="1:7" x14ac:dyDescent="0.45">
      <c r="A1692" s="4">
        <v>1689</v>
      </c>
      <c r="B1692" s="4">
        <v>105200</v>
      </c>
      <c r="C1692" s="4" t="s">
        <v>4075</v>
      </c>
      <c r="D1692" s="6">
        <v>505200</v>
      </c>
      <c r="E1692" s="4" t="s">
        <v>4076</v>
      </c>
      <c r="F1692" s="4" t="s">
        <v>4077</v>
      </c>
      <c r="G1692" s="4" t="s">
        <v>19071</v>
      </c>
    </row>
    <row r="1693" spans="1:7" x14ac:dyDescent="0.45">
      <c r="A1693" s="4">
        <v>1690</v>
      </c>
      <c r="B1693" s="4">
        <v>126560</v>
      </c>
      <c r="C1693" s="4" t="s">
        <v>4078</v>
      </c>
      <c r="D1693" s="6">
        <v>526560</v>
      </c>
      <c r="E1693" s="4" t="s">
        <v>4079</v>
      </c>
      <c r="F1693" s="4" t="s">
        <v>4079</v>
      </c>
      <c r="G1693" s="4" t="s">
        <v>23636</v>
      </c>
    </row>
    <row r="1694" spans="1:7" x14ac:dyDescent="0.45">
      <c r="A1694" s="4">
        <v>1691</v>
      </c>
      <c r="B1694" s="4">
        <v>131958</v>
      </c>
      <c r="C1694" s="4" t="s">
        <v>4080</v>
      </c>
      <c r="D1694" s="6">
        <v>531958</v>
      </c>
      <c r="E1694" s="4" t="s">
        <v>4081</v>
      </c>
      <c r="F1694" s="4" t="s">
        <v>4081</v>
      </c>
      <c r="G1694" s="4" t="s">
        <v>19072</v>
      </c>
    </row>
    <row r="1695" spans="1:7" x14ac:dyDescent="0.45">
      <c r="A1695" s="4">
        <v>1692</v>
      </c>
      <c r="B1695" s="4">
        <v>117352</v>
      </c>
      <c r="C1695" s="4" t="s">
        <v>4082</v>
      </c>
      <c r="D1695" s="6">
        <v>517352</v>
      </c>
      <c r="E1695" s="4" t="s">
        <v>4083</v>
      </c>
      <c r="F1695" s="4" t="s">
        <v>4084</v>
      </c>
      <c r="G1695" s="4" t="s">
        <v>19073</v>
      </c>
    </row>
    <row r="1696" spans="1:7" x14ac:dyDescent="0.45">
      <c r="A1696" s="4">
        <v>1693</v>
      </c>
      <c r="B1696" s="4">
        <v>123127</v>
      </c>
      <c r="C1696" s="4" t="s">
        <v>4085</v>
      </c>
      <c r="D1696" s="6">
        <v>523127</v>
      </c>
      <c r="E1696" s="4" t="s">
        <v>4086</v>
      </c>
      <c r="F1696" s="4" t="s">
        <v>4087</v>
      </c>
      <c r="G1696" s="4" t="s">
        <v>19074</v>
      </c>
    </row>
    <row r="1697" spans="1:7" x14ac:dyDescent="0.45">
      <c r="A1697" s="4">
        <v>1694</v>
      </c>
      <c r="B1697" s="4">
        <v>100840</v>
      </c>
      <c r="C1697" s="4" t="s">
        <v>4088</v>
      </c>
      <c r="D1697" s="6">
        <v>500840</v>
      </c>
      <c r="E1697" s="4" t="s">
        <v>4089</v>
      </c>
      <c r="F1697" s="4" t="s">
        <v>4090</v>
      </c>
      <c r="G1697" s="4" t="s">
        <v>19075</v>
      </c>
    </row>
    <row r="1698" spans="1:7" x14ac:dyDescent="0.45">
      <c r="A1698" s="4">
        <v>1695</v>
      </c>
      <c r="B1698" s="4">
        <v>123708</v>
      </c>
      <c r="C1698" s="4" t="s">
        <v>4091</v>
      </c>
      <c r="D1698" s="6">
        <v>523708</v>
      </c>
      <c r="E1698" s="4" t="s">
        <v>4092</v>
      </c>
      <c r="F1698" s="4" t="s">
        <v>4093</v>
      </c>
      <c r="G1698" s="4" t="s">
        <v>19076</v>
      </c>
    </row>
    <row r="1699" spans="1:7" x14ac:dyDescent="0.45">
      <c r="A1699" s="4">
        <v>1696</v>
      </c>
      <c r="B1699" s="4">
        <v>212979</v>
      </c>
      <c r="C1699" s="4" t="s">
        <v>4094</v>
      </c>
      <c r="D1699" s="6"/>
      <c r="E1699" s="4"/>
      <c r="F1699" s="4"/>
      <c r="G1699" s="4" t="s">
        <v>17778</v>
      </c>
    </row>
    <row r="1700" spans="1:7" x14ac:dyDescent="0.45">
      <c r="A1700" s="4">
        <v>1697</v>
      </c>
      <c r="B1700" s="4">
        <v>130581</v>
      </c>
      <c r="C1700" s="4" t="s">
        <v>4095</v>
      </c>
      <c r="D1700" s="6">
        <v>530581</v>
      </c>
      <c r="E1700" s="4" t="s">
        <v>4096</v>
      </c>
      <c r="F1700" s="4" t="s">
        <v>4097</v>
      </c>
      <c r="G1700" s="4" t="s">
        <v>19077</v>
      </c>
    </row>
    <row r="1701" spans="1:7" x14ac:dyDescent="0.45">
      <c r="A1701" s="4">
        <v>1698</v>
      </c>
      <c r="B1701" s="4">
        <v>131144</v>
      </c>
      <c r="C1701" s="4" t="s">
        <v>4098</v>
      </c>
      <c r="D1701" s="6">
        <v>531144</v>
      </c>
      <c r="E1701" s="4" t="s">
        <v>4099</v>
      </c>
      <c r="F1701" s="4" t="s">
        <v>4100</v>
      </c>
      <c r="G1701" s="4" t="s">
        <v>19078</v>
      </c>
    </row>
    <row r="1702" spans="1:7" x14ac:dyDescent="0.45">
      <c r="A1702" s="4">
        <v>1699</v>
      </c>
      <c r="B1702" s="4">
        <v>132820</v>
      </c>
      <c r="C1702" s="4" t="s">
        <v>4101</v>
      </c>
      <c r="D1702" s="6">
        <v>532820</v>
      </c>
      <c r="E1702" s="4" t="s">
        <v>4102</v>
      </c>
      <c r="F1702" s="4" t="s">
        <v>4102</v>
      </c>
      <c r="G1702" s="4" t="s">
        <v>19079</v>
      </c>
    </row>
    <row r="1703" spans="1:7" x14ac:dyDescent="0.45">
      <c r="A1703" s="4">
        <v>1700</v>
      </c>
      <c r="B1703" s="4">
        <v>113452</v>
      </c>
      <c r="C1703" s="4" t="s">
        <v>4103</v>
      </c>
      <c r="D1703" s="6">
        <v>513452</v>
      </c>
      <c r="E1703" s="4" t="s">
        <v>4104</v>
      </c>
      <c r="F1703" s="4" t="s">
        <v>4105</v>
      </c>
      <c r="G1703" s="4" t="s">
        <v>19080</v>
      </c>
    </row>
    <row r="1704" spans="1:7" x14ac:dyDescent="0.45">
      <c r="A1704" s="4">
        <v>1701</v>
      </c>
      <c r="B1704" s="4">
        <v>100123</v>
      </c>
      <c r="C1704" s="4" t="s">
        <v>4106</v>
      </c>
      <c r="D1704" s="6">
        <v>500123</v>
      </c>
      <c r="E1704" s="4" t="s">
        <v>4107</v>
      </c>
      <c r="F1704" s="4" t="s">
        <v>4107</v>
      </c>
      <c r="G1704" s="4" t="s">
        <v>19081</v>
      </c>
    </row>
    <row r="1705" spans="1:7" x14ac:dyDescent="0.45">
      <c r="A1705" s="4">
        <v>1702</v>
      </c>
      <c r="B1705" s="4">
        <v>126624</v>
      </c>
      <c r="C1705" s="4" t="s">
        <v>4108</v>
      </c>
      <c r="D1705" s="6">
        <v>526624</v>
      </c>
      <c r="E1705" s="4" t="s">
        <v>4109</v>
      </c>
      <c r="F1705" s="4" t="s">
        <v>4110</v>
      </c>
      <c r="G1705" s="4" t="s">
        <v>19082</v>
      </c>
    </row>
    <row r="1706" spans="1:7" x14ac:dyDescent="0.45">
      <c r="A1706" s="4">
        <v>1703</v>
      </c>
      <c r="B1706" s="4">
        <v>103681</v>
      </c>
      <c r="C1706" s="4" t="s">
        <v>4111</v>
      </c>
      <c r="D1706" s="6">
        <v>503681</v>
      </c>
      <c r="E1706" s="4" t="s">
        <v>4112</v>
      </c>
      <c r="F1706" s="4" t="s">
        <v>4113</v>
      </c>
      <c r="G1706" s="4" t="s">
        <v>19083</v>
      </c>
    </row>
    <row r="1707" spans="1:7" x14ac:dyDescent="0.45">
      <c r="A1707" s="4">
        <v>1704</v>
      </c>
      <c r="B1707" s="4">
        <v>111167</v>
      </c>
      <c r="C1707" s="4" t="s">
        <v>4114</v>
      </c>
      <c r="D1707" s="6">
        <v>511167</v>
      </c>
      <c r="E1707" s="4" t="s">
        <v>4115</v>
      </c>
      <c r="F1707" s="4" t="s">
        <v>4116</v>
      </c>
      <c r="G1707" s="4" t="s">
        <v>19084</v>
      </c>
    </row>
    <row r="1708" spans="1:7" x14ac:dyDescent="0.45">
      <c r="A1708" s="4">
        <v>1705</v>
      </c>
      <c r="B1708" s="4">
        <v>123329</v>
      </c>
      <c r="C1708" s="4" t="s">
        <v>4117</v>
      </c>
      <c r="D1708" s="6">
        <v>523329</v>
      </c>
      <c r="E1708" s="4" t="s">
        <v>4118</v>
      </c>
      <c r="F1708" s="4" t="s">
        <v>4119</v>
      </c>
      <c r="G1708" s="4" t="s">
        <v>19085</v>
      </c>
    </row>
    <row r="1709" spans="1:7" x14ac:dyDescent="0.45">
      <c r="A1709" s="4">
        <v>1706</v>
      </c>
      <c r="B1709" s="4">
        <v>124830</v>
      </c>
      <c r="C1709" s="4" t="s">
        <v>4120</v>
      </c>
      <c r="D1709" s="6">
        <v>524830</v>
      </c>
      <c r="E1709" s="4" t="s">
        <v>4121</v>
      </c>
      <c r="F1709" s="4" t="s">
        <v>4122</v>
      </c>
      <c r="G1709" s="4" t="s">
        <v>19086</v>
      </c>
    </row>
    <row r="1710" spans="1:7" x14ac:dyDescent="0.45">
      <c r="A1710" s="4">
        <v>1707</v>
      </c>
      <c r="B1710" s="4">
        <v>132322</v>
      </c>
      <c r="C1710" s="4" t="s">
        <v>4123</v>
      </c>
      <c r="D1710" s="6">
        <v>532322</v>
      </c>
      <c r="E1710" s="4" t="s">
        <v>4124</v>
      </c>
      <c r="F1710" s="4" t="s">
        <v>4125</v>
      </c>
      <c r="G1710" s="4" t="s">
        <v>19087</v>
      </c>
    </row>
    <row r="1711" spans="1:7" x14ac:dyDescent="0.45">
      <c r="A1711" s="4">
        <v>1708</v>
      </c>
      <c r="B1711" s="4">
        <v>124788</v>
      </c>
      <c r="C1711" s="4" t="s">
        <v>4126</v>
      </c>
      <c r="D1711" s="6">
        <v>524788</v>
      </c>
      <c r="E1711" s="4" t="s">
        <v>4127</v>
      </c>
      <c r="F1711" s="4" t="s">
        <v>4128</v>
      </c>
      <c r="G1711" s="4" t="s">
        <v>19088</v>
      </c>
    </row>
    <row r="1712" spans="1:7" x14ac:dyDescent="0.45">
      <c r="A1712" s="4">
        <v>1709</v>
      </c>
      <c r="B1712" s="4">
        <v>105700</v>
      </c>
      <c r="C1712" s="4" t="s">
        <v>4129</v>
      </c>
      <c r="D1712" s="6">
        <v>505700</v>
      </c>
      <c r="E1712" s="4" t="s">
        <v>4130</v>
      </c>
      <c r="F1712" s="4" t="s">
        <v>4131</v>
      </c>
      <c r="G1712" s="4" t="s">
        <v>19089</v>
      </c>
    </row>
    <row r="1713" spans="1:7" x14ac:dyDescent="0.45">
      <c r="A1713" s="4">
        <v>1710</v>
      </c>
      <c r="B1713" s="4">
        <v>117378</v>
      </c>
      <c r="C1713" s="4" t="s">
        <v>4132</v>
      </c>
      <c r="D1713" s="6">
        <v>517378</v>
      </c>
      <c r="E1713" s="4" t="s">
        <v>4133</v>
      </c>
      <c r="F1713" s="4" t="s">
        <v>4134</v>
      </c>
      <c r="G1713" s="4" t="s">
        <v>19090</v>
      </c>
    </row>
    <row r="1714" spans="1:7" x14ac:dyDescent="0.45">
      <c r="A1714" s="4">
        <v>1711</v>
      </c>
      <c r="B1714" s="4">
        <v>109358</v>
      </c>
      <c r="C1714" s="4" t="s">
        <v>4135</v>
      </c>
      <c r="D1714" s="6">
        <v>509358</v>
      </c>
      <c r="E1714" s="4" t="s">
        <v>4136</v>
      </c>
      <c r="F1714" s="4" t="s">
        <v>4137</v>
      </c>
      <c r="G1714" s="4" t="s">
        <v>19091</v>
      </c>
    </row>
    <row r="1715" spans="1:7" x14ac:dyDescent="0.45">
      <c r="A1715" s="4">
        <v>1712</v>
      </c>
      <c r="B1715" s="4">
        <v>245884</v>
      </c>
      <c r="C1715" s="4" t="s">
        <v>4138</v>
      </c>
      <c r="D1715" s="6"/>
      <c r="E1715" s="4"/>
      <c r="F1715" s="4"/>
      <c r="G1715" s="4" t="s">
        <v>17778</v>
      </c>
    </row>
    <row r="1716" spans="1:7" x14ac:dyDescent="0.45">
      <c r="A1716" s="4">
        <v>1713</v>
      </c>
      <c r="B1716" s="4">
        <v>223171</v>
      </c>
      <c r="C1716" s="4" t="s">
        <v>4139</v>
      </c>
      <c r="D1716" s="6"/>
      <c r="E1716" s="4"/>
      <c r="F1716" s="4"/>
      <c r="G1716" s="4" t="s">
        <v>17778</v>
      </c>
    </row>
    <row r="1717" spans="1:7" x14ac:dyDescent="0.45">
      <c r="A1717" s="4">
        <v>1714</v>
      </c>
      <c r="B1717" s="4">
        <v>222806</v>
      </c>
      <c r="C1717" s="4" t="s">
        <v>4140</v>
      </c>
      <c r="D1717" s="6"/>
      <c r="E1717" s="4"/>
      <c r="F1717" s="4"/>
      <c r="G1717" s="4" t="s">
        <v>17778</v>
      </c>
    </row>
    <row r="1718" spans="1:7" x14ac:dyDescent="0.45">
      <c r="A1718" s="4">
        <v>1715</v>
      </c>
      <c r="B1718" s="4">
        <v>225381</v>
      </c>
      <c r="C1718" s="4" t="s">
        <v>4141</v>
      </c>
      <c r="D1718" s="6"/>
      <c r="E1718" s="4"/>
      <c r="F1718" s="4"/>
      <c r="G1718" s="4" t="s">
        <v>17778</v>
      </c>
    </row>
    <row r="1719" spans="1:7" x14ac:dyDescent="0.45">
      <c r="A1719" s="4">
        <v>1716</v>
      </c>
      <c r="B1719" s="4">
        <v>227505</v>
      </c>
      <c r="C1719" s="4" t="s">
        <v>4142</v>
      </c>
      <c r="D1719" s="6"/>
      <c r="E1719" s="4"/>
      <c r="F1719" s="4"/>
      <c r="G1719" s="4" t="s">
        <v>17778</v>
      </c>
    </row>
    <row r="1720" spans="1:7" x14ac:dyDescent="0.45">
      <c r="A1720" s="4">
        <v>1717</v>
      </c>
      <c r="B1720" s="4">
        <v>100128</v>
      </c>
      <c r="C1720" s="4" t="s">
        <v>4143</v>
      </c>
      <c r="D1720" s="6">
        <v>500128</v>
      </c>
      <c r="E1720" s="4" t="s">
        <v>4144</v>
      </c>
      <c r="F1720" s="4" t="s">
        <v>4145</v>
      </c>
      <c r="G1720" s="4" t="s">
        <v>19092</v>
      </c>
    </row>
    <row r="1721" spans="1:7" x14ac:dyDescent="0.45">
      <c r="A1721" s="4">
        <v>1718</v>
      </c>
      <c r="B1721" s="4">
        <v>213020</v>
      </c>
      <c r="C1721" s="4" t="s">
        <v>4146</v>
      </c>
      <c r="D1721" s="6">
        <v>533264</v>
      </c>
      <c r="E1721" s="4" t="s">
        <v>4147</v>
      </c>
      <c r="F1721" s="4" t="s">
        <v>4148</v>
      </c>
      <c r="G1721" s="4" t="s">
        <v>19093</v>
      </c>
    </row>
    <row r="1722" spans="1:7" x14ac:dyDescent="0.45">
      <c r="A1722" s="4">
        <v>1719</v>
      </c>
      <c r="B1722" s="4">
        <v>126608</v>
      </c>
      <c r="C1722" s="4" t="s">
        <v>4149</v>
      </c>
      <c r="D1722" s="6">
        <v>526608</v>
      </c>
      <c r="E1722" s="4" t="s">
        <v>4150</v>
      </c>
      <c r="F1722" s="4" t="s">
        <v>4151</v>
      </c>
      <c r="G1722" s="4" t="s">
        <v>19094</v>
      </c>
    </row>
    <row r="1723" spans="1:7" x14ac:dyDescent="0.45">
      <c r="A1723" s="4">
        <v>1720</v>
      </c>
      <c r="B1723" s="4">
        <v>126473</v>
      </c>
      <c r="C1723" s="4" t="s">
        <v>4152</v>
      </c>
      <c r="D1723" s="6">
        <v>526473</v>
      </c>
      <c r="E1723" s="4" t="s">
        <v>4153</v>
      </c>
      <c r="F1723" s="4" t="s">
        <v>4154</v>
      </c>
      <c r="G1723" s="4" t="s">
        <v>19095</v>
      </c>
    </row>
    <row r="1724" spans="1:7" x14ac:dyDescent="0.45">
      <c r="A1724" s="4">
        <v>1721</v>
      </c>
      <c r="B1724" s="4">
        <v>126705</v>
      </c>
      <c r="C1724" s="4" t="s">
        <v>4155</v>
      </c>
      <c r="D1724" s="6">
        <v>526705</v>
      </c>
      <c r="E1724" s="4" t="s">
        <v>4156</v>
      </c>
      <c r="F1724" s="4" t="s">
        <v>4157</v>
      </c>
      <c r="G1724" s="4" t="s">
        <v>19096</v>
      </c>
    </row>
    <row r="1725" spans="1:7" x14ac:dyDescent="0.45">
      <c r="A1725" s="4">
        <v>1722</v>
      </c>
      <c r="B1725" s="4">
        <v>124344</v>
      </c>
      <c r="C1725" s="4" t="s">
        <v>4158</v>
      </c>
      <c r="D1725" s="6">
        <v>524344</v>
      </c>
      <c r="E1725" s="4" t="s">
        <v>4159</v>
      </c>
      <c r="F1725" s="4" t="s">
        <v>4160</v>
      </c>
      <c r="G1725" s="4" t="s">
        <v>19097</v>
      </c>
    </row>
    <row r="1726" spans="1:7" x14ac:dyDescent="0.45">
      <c r="A1726" s="4">
        <v>1723</v>
      </c>
      <c r="B1726" s="4">
        <v>122074</v>
      </c>
      <c r="C1726" s="4" t="s">
        <v>70</v>
      </c>
      <c r="D1726" s="6">
        <v>522074</v>
      </c>
      <c r="E1726" s="4" t="s">
        <v>4161</v>
      </c>
      <c r="F1726" s="4" t="s">
        <v>4162</v>
      </c>
      <c r="G1726" s="4" t="s">
        <v>19098</v>
      </c>
    </row>
    <row r="1727" spans="1:7" x14ac:dyDescent="0.45">
      <c r="A1727" s="4">
        <v>1724</v>
      </c>
      <c r="B1727" s="4">
        <v>190023</v>
      </c>
      <c r="C1727" s="4" t="s">
        <v>4163</v>
      </c>
      <c r="D1727" s="6">
        <v>590023</v>
      </c>
      <c r="E1727" s="4" t="s">
        <v>4164</v>
      </c>
      <c r="F1727" s="4" t="s">
        <v>4164</v>
      </c>
      <c r="G1727" s="4" t="s">
        <v>19099</v>
      </c>
    </row>
    <row r="1728" spans="1:7" x14ac:dyDescent="0.45">
      <c r="A1728" s="4">
        <v>1725</v>
      </c>
      <c r="B1728" s="4">
        <v>275869</v>
      </c>
      <c r="C1728" s="4" t="s">
        <v>4165</v>
      </c>
      <c r="D1728" s="6"/>
      <c r="E1728" s="4"/>
      <c r="F1728" s="4"/>
      <c r="G1728" s="4" t="s">
        <v>17778</v>
      </c>
    </row>
    <row r="1729" spans="1:7" x14ac:dyDescent="0.45">
      <c r="A1729" s="4">
        <v>1726</v>
      </c>
      <c r="B1729" s="4">
        <v>131278</v>
      </c>
      <c r="C1729" s="4" t="s">
        <v>4166</v>
      </c>
      <c r="D1729" s="6">
        <v>531278</v>
      </c>
      <c r="E1729" s="4" t="s">
        <v>4167</v>
      </c>
      <c r="F1729" s="4" t="s">
        <v>4167</v>
      </c>
      <c r="G1729" s="4" t="s">
        <v>19100</v>
      </c>
    </row>
    <row r="1730" spans="1:7" x14ac:dyDescent="0.45">
      <c r="A1730" s="4">
        <v>1727</v>
      </c>
      <c r="B1730" s="4">
        <v>205702</v>
      </c>
      <c r="C1730" s="4" t="s">
        <v>4168</v>
      </c>
      <c r="D1730" s="6">
        <v>590087</v>
      </c>
      <c r="E1730" s="4" t="s">
        <v>4169</v>
      </c>
      <c r="F1730" s="4" t="s">
        <v>4170</v>
      </c>
      <c r="G1730" s="4" t="s">
        <v>19101</v>
      </c>
    </row>
    <row r="1731" spans="1:7" x14ac:dyDescent="0.45">
      <c r="A1731" s="4">
        <v>1728</v>
      </c>
      <c r="B1731" s="4">
        <v>102374</v>
      </c>
      <c r="C1731" s="4" t="s">
        <v>4171</v>
      </c>
      <c r="D1731" s="6">
        <v>502374</v>
      </c>
      <c r="E1731" s="4" t="s">
        <v>4172</v>
      </c>
      <c r="F1731" s="4" t="s">
        <v>4173</v>
      </c>
      <c r="G1731" s="4" t="s">
        <v>19102</v>
      </c>
    </row>
    <row r="1732" spans="1:7" x14ac:dyDescent="0.45">
      <c r="A1732" s="4">
        <v>1729</v>
      </c>
      <c r="B1732" s="4">
        <v>243693</v>
      </c>
      <c r="C1732" s="4" t="s">
        <v>4174</v>
      </c>
      <c r="D1732" s="6"/>
      <c r="E1732" s="4"/>
      <c r="F1732" s="4"/>
      <c r="G1732" s="4" t="s">
        <v>17778</v>
      </c>
    </row>
    <row r="1733" spans="1:7" x14ac:dyDescent="0.45">
      <c r="A1733" s="4">
        <v>1730</v>
      </c>
      <c r="B1733" s="4">
        <v>117477</v>
      </c>
      <c r="C1733" s="4" t="s">
        <v>4175</v>
      </c>
      <c r="D1733" s="6">
        <v>517477</v>
      </c>
      <c r="E1733" s="4" t="s">
        <v>4176</v>
      </c>
      <c r="F1733" s="4" t="s">
        <v>4177</v>
      </c>
      <c r="G1733" s="4" t="s">
        <v>19103</v>
      </c>
    </row>
    <row r="1734" spans="1:7" x14ac:dyDescent="0.45">
      <c r="A1734" s="4">
        <v>1731</v>
      </c>
      <c r="B1734" s="4">
        <v>104000</v>
      </c>
      <c r="C1734" s="4" t="s">
        <v>4178</v>
      </c>
      <c r="D1734" s="6">
        <v>504000</v>
      </c>
      <c r="E1734" s="4" t="s">
        <v>4179</v>
      </c>
      <c r="F1734" s="4" t="s">
        <v>4180</v>
      </c>
      <c r="G1734" s="4" t="s">
        <v>19104</v>
      </c>
    </row>
    <row r="1735" spans="1:7" x14ac:dyDescent="0.45">
      <c r="A1735" s="4">
        <v>1732</v>
      </c>
      <c r="B1735" s="4">
        <v>122027</v>
      </c>
      <c r="C1735" s="4" t="s">
        <v>4181</v>
      </c>
      <c r="D1735" s="6">
        <v>522027</v>
      </c>
      <c r="E1735" s="4" t="s">
        <v>4182</v>
      </c>
      <c r="F1735" s="4" t="s">
        <v>4183</v>
      </c>
      <c r="G1735" s="4" t="s">
        <v>19105</v>
      </c>
    </row>
    <row r="1736" spans="1:7" x14ac:dyDescent="0.45">
      <c r="A1736" s="4">
        <v>1733</v>
      </c>
      <c r="B1736" s="4">
        <v>254480</v>
      </c>
      <c r="C1736" s="4" t="s">
        <v>4184</v>
      </c>
      <c r="D1736" s="6"/>
      <c r="E1736" s="4"/>
      <c r="F1736" s="4"/>
      <c r="G1736" s="4" t="s">
        <v>17778</v>
      </c>
    </row>
    <row r="1737" spans="1:7" x14ac:dyDescent="0.45">
      <c r="A1737" s="4">
        <v>1734</v>
      </c>
      <c r="B1737" s="4">
        <v>219957</v>
      </c>
      <c r="C1737" s="4" t="s">
        <v>4185</v>
      </c>
      <c r="D1737" s="6">
        <v>533218</v>
      </c>
      <c r="E1737" s="4" t="s">
        <v>4186</v>
      </c>
      <c r="F1737" s="4" t="s">
        <v>4187</v>
      </c>
      <c r="G1737" s="4" t="s">
        <v>19106</v>
      </c>
    </row>
    <row r="1738" spans="1:7" x14ac:dyDescent="0.45">
      <c r="A1738" s="4">
        <v>1735</v>
      </c>
      <c r="B1738" s="4">
        <v>131162</v>
      </c>
      <c r="C1738" s="4" t="s">
        <v>88</v>
      </c>
      <c r="D1738" s="6">
        <v>531162</v>
      </c>
      <c r="E1738" s="4" t="s">
        <v>4188</v>
      </c>
      <c r="F1738" s="4" t="s">
        <v>4189</v>
      </c>
      <c r="G1738" s="4" t="s">
        <v>19107</v>
      </c>
    </row>
    <row r="1739" spans="1:7" x14ac:dyDescent="0.45">
      <c r="A1739" s="4">
        <v>1736</v>
      </c>
      <c r="B1739" s="4">
        <v>219649</v>
      </c>
      <c r="C1739" s="4" t="s">
        <v>4190</v>
      </c>
      <c r="D1739" s="6">
        <v>533208</v>
      </c>
      <c r="E1739" s="4" t="s">
        <v>4191</v>
      </c>
      <c r="F1739" s="4" t="s">
        <v>4192</v>
      </c>
      <c r="G1739" s="4" t="s">
        <v>19108</v>
      </c>
    </row>
    <row r="1740" spans="1:7" x14ac:dyDescent="0.45">
      <c r="A1740" s="4">
        <v>1737</v>
      </c>
      <c r="B1740" s="4">
        <v>222760</v>
      </c>
      <c r="C1740" s="4" t="s">
        <v>4193</v>
      </c>
      <c r="D1740" s="6"/>
      <c r="E1740" s="4"/>
      <c r="F1740" s="4"/>
      <c r="G1740" s="4" t="s">
        <v>17778</v>
      </c>
    </row>
    <row r="1741" spans="1:7" x14ac:dyDescent="0.45">
      <c r="A1741" s="4">
        <v>1738</v>
      </c>
      <c r="B1741" s="4">
        <v>104008</v>
      </c>
      <c r="C1741" s="4" t="s">
        <v>4194</v>
      </c>
      <c r="D1741" s="6">
        <v>504008</v>
      </c>
      <c r="E1741" s="4" t="s">
        <v>4195</v>
      </c>
      <c r="F1741" s="4" t="s">
        <v>4196</v>
      </c>
      <c r="G1741" s="4" t="s">
        <v>19109</v>
      </c>
    </row>
    <row r="1742" spans="1:7" x14ac:dyDescent="0.45">
      <c r="A1742" s="4">
        <v>1739</v>
      </c>
      <c r="B1742" s="4">
        <v>124588</v>
      </c>
      <c r="C1742" s="4" t="s">
        <v>4197</v>
      </c>
      <c r="D1742" s="6">
        <v>524588</v>
      </c>
      <c r="E1742" s="4" t="s">
        <v>4198</v>
      </c>
      <c r="F1742" s="4" t="s">
        <v>4198</v>
      </c>
      <c r="G1742" s="4" t="s">
        <v>19110</v>
      </c>
    </row>
    <row r="1743" spans="1:7" x14ac:dyDescent="0.45">
      <c r="A1743" s="4">
        <v>1740</v>
      </c>
      <c r="B1743" s="4">
        <v>272591</v>
      </c>
      <c r="C1743" s="4" t="s">
        <v>4199</v>
      </c>
      <c r="D1743" s="6">
        <v>538882</v>
      </c>
      <c r="E1743" s="4" t="s">
        <v>4200</v>
      </c>
      <c r="F1743" s="4" t="s">
        <v>4200</v>
      </c>
      <c r="G1743" s="4" t="s">
        <v>19111</v>
      </c>
    </row>
    <row r="1744" spans="1:7" x14ac:dyDescent="0.45">
      <c r="A1744" s="4">
        <v>1741</v>
      </c>
      <c r="B1744" s="4">
        <v>107265</v>
      </c>
      <c r="C1744" s="4" t="s">
        <v>4201</v>
      </c>
      <c r="D1744" s="6">
        <v>507265</v>
      </c>
      <c r="E1744" s="4" t="s">
        <v>4202</v>
      </c>
      <c r="F1744" s="4" t="s">
        <v>4202</v>
      </c>
      <c r="G1744" s="4" t="s">
        <v>19112</v>
      </c>
    </row>
    <row r="1745" spans="1:7" x14ac:dyDescent="0.45">
      <c r="A1745" s="4">
        <v>1742</v>
      </c>
      <c r="B1745" s="4">
        <v>106180</v>
      </c>
      <c r="C1745" s="4" t="s">
        <v>4203</v>
      </c>
      <c r="D1745" s="6">
        <v>506180</v>
      </c>
      <c r="E1745" s="4" t="s">
        <v>4204</v>
      </c>
      <c r="F1745" s="4" t="s">
        <v>4205</v>
      </c>
      <c r="G1745" s="4" t="s">
        <v>19113</v>
      </c>
    </row>
    <row r="1746" spans="1:7" x14ac:dyDescent="0.45">
      <c r="A1746" s="4">
        <v>1743</v>
      </c>
      <c r="B1746" s="4">
        <v>237001</v>
      </c>
      <c r="C1746" s="4" t="s">
        <v>4206</v>
      </c>
      <c r="D1746" s="6"/>
      <c r="E1746" s="4"/>
      <c r="F1746" s="4" t="s">
        <v>2259</v>
      </c>
      <c r="G1746" s="4" t="s">
        <v>18469</v>
      </c>
    </row>
    <row r="1747" spans="1:7" x14ac:dyDescent="0.45">
      <c r="A1747" s="4">
        <v>1744</v>
      </c>
      <c r="B1747" s="4">
        <v>124812</v>
      </c>
      <c r="C1747" s="4" t="s">
        <v>4207</v>
      </c>
      <c r="D1747" s="6">
        <v>524812</v>
      </c>
      <c r="E1747" s="4" t="s">
        <v>4208</v>
      </c>
      <c r="F1747" s="4" t="s">
        <v>4209</v>
      </c>
      <c r="G1747" s="4" t="s">
        <v>19114</v>
      </c>
    </row>
    <row r="1748" spans="1:7" x14ac:dyDescent="0.45">
      <c r="A1748" s="4">
        <v>1745</v>
      </c>
      <c r="B1748" s="4">
        <v>131361</v>
      </c>
      <c r="C1748" s="4" t="s">
        <v>4210</v>
      </c>
      <c r="D1748" s="6">
        <v>531361</v>
      </c>
      <c r="E1748" s="4" t="s">
        <v>4211</v>
      </c>
      <c r="F1748" s="4" t="s">
        <v>4212</v>
      </c>
      <c r="G1748" s="4" t="s">
        <v>19115</v>
      </c>
    </row>
    <row r="1749" spans="1:7" x14ac:dyDescent="0.45">
      <c r="A1749" s="4">
        <v>1746</v>
      </c>
      <c r="B1749" s="4">
        <v>130333</v>
      </c>
      <c r="C1749" s="4" t="s">
        <v>4213</v>
      </c>
      <c r="D1749" s="6">
        <v>530333</v>
      </c>
      <c r="E1749" s="4" t="s">
        <v>4214</v>
      </c>
      <c r="F1749" s="4" t="s">
        <v>4215</v>
      </c>
      <c r="G1749" s="4" t="s">
        <v>19116</v>
      </c>
    </row>
    <row r="1750" spans="1:7" x14ac:dyDescent="0.45">
      <c r="A1750" s="4">
        <v>1747</v>
      </c>
      <c r="B1750" s="4">
        <v>215439</v>
      </c>
      <c r="C1750" s="4" t="s">
        <v>4216</v>
      </c>
      <c r="D1750" s="6"/>
      <c r="E1750" s="4"/>
      <c r="F1750" s="4"/>
      <c r="G1750" s="4" t="s">
        <v>17778</v>
      </c>
    </row>
    <row r="1751" spans="1:7" x14ac:dyDescent="0.45">
      <c r="A1751" s="4">
        <v>1748</v>
      </c>
      <c r="B1751" s="4">
        <v>132737</v>
      </c>
      <c r="C1751" s="4" t="s">
        <v>4217</v>
      </c>
      <c r="D1751" s="6">
        <v>532737</v>
      </c>
      <c r="E1751" s="4" t="s">
        <v>4218</v>
      </c>
      <c r="F1751" s="4" t="s">
        <v>4219</v>
      </c>
      <c r="G1751" s="4" t="s">
        <v>19117</v>
      </c>
    </row>
    <row r="1752" spans="1:7" x14ac:dyDescent="0.45">
      <c r="A1752" s="4">
        <v>1749</v>
      </c>
      <c r="B1752" s="4">
        <v>215458</v>
      </c>
      <c r="C1752" s="4" t="s">
        <v>4220</v>
      </c>
      <c r="D1752" s="6"/>
      <c r="E1752" s="4"/>
      <c r="F1752" s="4"/>
      <c r="G1752" s="4" t="s">
        <v>17778</v>
      </c>
    </row>
    <row r="1753" spans="1:7" x14ac:dyDescent="0.45">
      <c r="A1753" s="4">
        <v>1750</v>
      </c>
      <c r="B1753" s="4">
        <v>219415</v>
      </c>
      <c r="C1753" s="4" t="s">
        <v>4221</v>
      </c>
      <c r="D1753" s="6">
        <v>533161</v>
      </c>
      <c r="E1753" s="4" t="s">
        <v>4222</v>
      </c>
      <c r="F1753" s="4" t="s">
        <v>4222</v>
      </c>
      <c r="G1753" s="4" t="s">
        <v>19118</v>
      </c>
    </row>
    <row r="1754" spans="1:7" x14ac:dyDescent="0.45">
      <c r="A1754" s="4">
        <v>1751</v>
      </c>
      <c r="B1754" s="4">
        <v>124768</v>
      </c>
      <c r="C1754" s="4" t="s">
        <v>4223</v>
      </c>
      <c r="D1754" s="6">
        <v>524768</v>
      </c>
      <c r="E1754" s="4" t="s">
        <v>4224</v>
      </c>
      <c r="F1754" s="4" t="s">
        <v>4225</v>
      </c>
      <c r="G1754" s="4" t="s">
        <v>19119</v>
      </c>
    </row>
    <row r="1755" spans="1:7" x14ac:dyDescent="0.45">
      <c r="A1755" s="4">
        <v>1752</v>
      </c>
      <c r="B1755" s="4">
        <v>132038</v>
      </c>
      <c r="C1755" s="4" t="s">
        <v>4226</v>
      </c>
      <c r="D1755" s="6">
        <v>532038</v>
      </c>
      <c r="E1755" s="4" t="s">
        <v>4227</v>
      </c>
      <c r="F1755" s="4" t="s">
        <v>4228</v>
      </c>
      <c r="G1755" s="4" t="s">
        <v>19120</v>
      </c>
    </row>
    <row r="1756" spans="1:7" x14ac:dyDescent="0.45">
      <c r="A1756" s="4">
        <v>1753</v>
      </c>
      <c r="B1756" s="4">
        <v>132360</v>
      </c>
      <c r="C1756" s="4" t="s">
        <v>4229</v>
      </c>
      <c r="D1756" s="6">
        <v>532360</v>
      </c>
      <c r="E1756" s="4" t="s">
        <v>4230</v>
      </c>
      <c r="F1756" s="4" t="s">
        <v>4230</v>
      </c>
      <c r="G1756" s="4" t="s">
        <v>19121</v>
      </c>
    </row>
    <row r="1757" spans="1:7" x14ac:dyDescent="0.45">
      <c r="A1757" s="4">
        <v>1754</v>
      </c>
      <c r="B1757" s="4">
        <v>132920</v>
      </c>
      <c r="C1757" s="4" t="s">
        <v>4231</v>
      </c>
      <c r="D1757" s="6">
        <v>532920</v>
      </c>
      <c r="E1757" s="4" t="s">
        <v>4232</v>
      </c>
      <c r="F1757" s="4" t="s">
        <v>4233</v>
      </c>
      <c r="G1757" s="4" t="s">
        <v>19122</v>
      </c>
    </row>
    <row r="1758" spans="1:7" x14ac:dyDescent="0.45">
      <c r="A1758" s="4">
        <v>1755</v>
      </c>
      <c r="B1758" s="4">
        <v>100132</v>
      </c>
      <c r="C1758" s="4" t="s">
        <v>4234</v>
      </c>
      <c r="D1758" s="6">
        <v>500132</v>
      </c>
      <c r="E1758" s="4" t="s">
        <v>4235</v>
      </c>
      <c r="F1758" s="4" t="s">
        <v>4236</v>
      </c>
      <c r="G1758" s="4" t="s">
        <v>19123</v>
      </c>
    </row>
    <row r="1759" spans="1:7" x14ac:dyDescent="0.45">
      <c r="A1759" s="4">
        <v>1756</v>
      </c>
      <c r="B1759" s="4">
        <v>109001</v>
      </c>
      <c r="C1759" s="4" t="s">
        <v>4237</v>
      </c>
      <c r="D1759" s="6">
        <v>509001</v>
      </c>
      <c r="E1759" s="4" t="s">
        <v>4238</v>
      </c>
      <c r="F1759" s="4" t="s">
        <v>4239</v>
      </c>
      <c r="G1759" s="4" t="s">
        <v>19124</v>
      </c>
    </row>
    <row r="1760" spans="1:7" x14ac:dyDescent="0.45">
      <c r="A1760" s="4">
        <v>1757</v>
      </c>
      <c r="B1760" s="4">
        <v>109525</v>
      </c>
      <c r="C1760" s="4" t="s">
        <v>4240</v>
      </c>
      <c r="D1760" s="6">
        <v>509525</v>
      </c>
      <c r="E1760" s="4" t="s">
        <v>4241</v>
      </c>
      <c r="F1760" s="4" t="s">
        <v>4242</v>
      </c>
      <c r="G1760" s="4" t="s">
        <v>19125</v>
      </c>
    </row>
    <row r="1761" spans="1:7" x14ac:dyDescent="0.45">
      <c r="A1761" s="4">
        <v>1758</v>
      </c>
      <c r="B1761" s="4">
        <v>131470</v>
      </c>
      <c r="C1761" s="4" t="s">
        <v>4243</v>
      </c>
      <c r="D1761" s="6">
        <v>531470</v>
      </c>
      <c r="E1761" s="4" t="s">
        <v>4244</v>
      </c>
      <c r="F1761" s="4" t="s">
        <v>4244</v>
      </c>
      <c r="G1761" s="4" t="s">
        <v>19126</v>
      </c>
    </row>
    <row r="1762" spans="1:7" x14ac:dyDescent="0.45">
      <c r="A1762" s="4">
        <v>1759</v>
      </c>
      <c r="B1762" s="4">
        <v>104351</v>
      </c>
      <c r="C1762" s="4" t="s">
        <v>4245</v>
      </c>
      <c r="D1762" s="6">
        <v>504351</v>
      </c>
      <c r="E1762" s="4" t="s">
        <v>4246</v>
      </c>
      <c r="F1762" s="4" t="s">
        <v>4246</v>
      </c>
      <c r="G1762" s="4" t="s">
        <v>19127</v>
      </c>
    </row>
    <row r="1763" spans="1:7" x14ac:dyDescent="0.45">
      <c r="A1763" s="4">
        <v>1760</v>
      </c>
      <c r="B1763" s="4">
        <v>121099</v>
      </c>
      <c r="C1763" s="4" t="s">
        <v>4247</v>
      </c>
      <c r="D1763" s="6">
        <v>521099</v>
      </c>
      <c r="E1763" s="4" t="s">
        <v>4248</v>
      </c>
      <c r="F1763" s="4" t="s">
        <v>4248</v>
      </c>
      <c r="G1763" s="4" t="s">
        <v>19128</v>
      </c>
    </row>
    <row r="1764" spans="1:7" x14ac:dyDescent="0.45">
      <c r="A1764" s="4">
        <v>1761</v>
      </c>
      <c r="B1764" s="4">
        <v>112441</v>
      </c>
      <c r="C1764" s="4" t="s">
        <v>4249</v>
      </c>
      <c r="D1764" s="6">
        <v>512441</v>
      </c>
      <c r="E1764" s="4" t="s">
        <v>4250</v>
      </c>
      <c r="F1764" s="4" t="s">
        <v>4251</v>
      </c>
      <c r="G1764" s="4" t="s">
        <v>19129</v>
      </c>
    </row>
    <row r="1765" spans="1:7" x14ac:dyDescent="0.45">
      <c r="A1765" s="4">
        <v>1762</v>
      </c>
      <c r="B1765" s="4">
        <v>270237</v>
      </c>
      <c r="C1765" s="4" t="s">
        <v>4252</v>
      </c>
      <c r="D1765" s="6">
        <v>538684</v>
      </c>
      <c r="E1765" s="4" t="s">
        <v>4253</v>
      </c>
      <c r="F1765" s="4" t="s">
        <v>4253</v>
      </c>
      <c r="G1765" s="4" t="s">
        <v>19130</v>
      </c>
    </row>
    <row r="1766" spans="1:7" x14ac:dyDescent="0.45">
      <c r="A1766" s="4">
        <v>1763</v>
      </c>
      <c r="B1766" s="4">
        <v>254482</v>
      </c>
      <c r="C1766" s="4" t="s">
        <v>4254</v>
      </c>
      <c r="D1766" s="6"/>
      <c r="E1766" s="4"/>
      <c r="F1766" s="4"/>
      <c r="G1766" s="4" t="s">
        <v>17778</v>
      </c>
    </row>
    <row r="1767" spans="1:7" x14ac:dyDescent="0.45">
      <c r="A1767" s="4">
        <v>1764</v>
      </c>
      <c r="B1767" s="4">
        <v>131148</v>
      </c>
      <c r="C1767" s="4" t="s">
        <v>4255</v>
      </c>
      <c r="D1767" s="6">
        <v>531148</v>
      </c>
      <c r="E1767" s="4" t="s">
        <v>4256</v>
      </c>
      <c r="F1767" s="4" t="s">
        <v>4257</v>
      </c>
      <c r="G1767" s="4" t="s">
        <v>19131</v>
      </c>
    </row>
    <row r="1768" spans="1:7" x14ac:dyDescent="0.45">
      <c r="A1768" s="4">
        <v>1765</v>
      </c>
      <c r="B1768" s="4">
        <v>223992</v>
      </c>
      <c r="C1768" s="4" t="s">
        <v>4258</v>
      </c>
      <c r="D1768" s="6"/>
      <c r="E1768" s="4"/>
      <c r="F1768" s="4"/>
      <c r="G1768" s="4" t="s">
        <v>17778</v>
      </c>
    </row>
    <row r="1769" spans="1:7" x14ac:dyDescent="0.45">
      <c r="A1769" s="4">
        <v>1766</v>
      </c>
      <c r="B1769" s="4">
        <v>131750</v>
      </c>
      <c r="C1769" s="4" t="s">
        <v>4259</v>
      </c>
      <c r="D1769" s="6">
        <v>531750</v>
      </c>
      <c r="E1769" s="4" t="s">
        <v>4260</v>
      </c>
      <c r="F1769" s="4" t="s">
        <v>4261</v>
      </c>
      <c r="G1769" s="4" t="s">
        <v>19132</v>
      </c>
    </row>
    <row r="1770" spans="1:7" x14ac:dyDescent="0.45">
      <c r="A1770" s="4">
        <v>1767</v>
      </c>
      <c r="B1770" s="4">
        <v>215477</v>
      </c>
      <c r="C1770" s="4" t="s">
        <v>4262</v>
      </c>
      <c r="D1770" s="6">
        <v>540153</v>
      </c>
      <c r="E1770" s="4" t="s">
        <v>4263</v>
      </c>
      <c r="F1770" s="4" t="s">
        <v>4263</v>
      </c>
      <c r="G1770" s="4" t="s">
        <v>19133</v>
      </c>
    </row>
    <row r="1771" spans="1:7" x14ac:dyDescent="0.45">
      <c r="A1771" s="4">
        <v>1768</v>
      </c>
      <c r="B1771" s="4">
        <v>132219</v>
      </c>
      <c r="C1771" s="4" t="s">
        <v>4264</v>
      </c>
      <c r="D1771" s="6">
        <v>532219</v>
      </c>
      <c r="E1771" s="4" t="s">
        <v>4265</v>
      </c>
      <c r="F1771" s="4" t="s">
        <v>4266</v>
      </c>
      <c r="G1771" s="4" t="s">
        <v>19134</v>
      </c>
    </row>
    <row r="1772" spans="1:7" x14ac:dyDescent="0.45">
      <c r="A1772" s="4">
        <v>1769</v>
      </c>
      <c r="B1772" s="4">
        <v>131620</v>
      </c>
      <c r="C1772" s="4" t="s">
        <v>4267</v>
      </c>
      <c r="D1772" s="6">
        <v>531620</v>
      </c>
      <c r="E1772" s="4" t="s">
        <v>4268</v>
      </c>
      <c r="F1772" s="4" t="s">
        <v>4269</v>
      </c>
      <c r="G1772" s="4" t="s">
        <v>19135</v>
      </c>
    </row>
    <row r="1773" spans="1:7" x14ac:dyDescent="0.45">
      <c r="A1773" s="4">
        <v>1770</v>
      </c>
      <c r="B1773" s="4">
        <v>132178</v>
      </c>
      <c r="C1773" s="4" t="s">
        <v>41</v>
      </c>
      <c r="D1773" s="6">
        <v>532178</v>
      </c>
      <c r="E1773" s="4" t="s">
        <v>4270</v>
      </c>
      <c r="F1773" s="4" t="s">
        <v>4271</v>
      </c>
      <c r="G1773" s="4" t="s">
        <v>19136</v>
      </c>
    </row>
    <row r="1774" spans="1:7" x14ac:dyDescent="0.45">
      <c r="A1774" s="4">
        <v>1771</v>
      </c>
      <c r="B1774" s="4">
        <v>243704</v>
      </c>
      <c r="C1774" s="4" t="s">
        <v>4272</v>
      </c>
      <c r="D1774" s="6"/>
      <c r="E1774" s="4"/>
      <c r="F1774" s="4"/>
      <c r="G1774" s="4" t="s">
        <v>17778</v>
      </c>
    </row>
    <row r="1775" spans="1:7" x14ac:dyDescent="0.45">
      <c r="A1775" s="4">
        <v>1772</v>
      </c>
      <c r="B1775" s="4">
        <v>131964</v>
      </c>
      <c r="C1775" s="4" t="s">
        <v>4273</v>
      </c>
      <c r="D1775" s="6">
        <v>531964</v>
      </c>
      <c r="E1775" s="4" t="s">
        <v>4274</v>
      </c>
      <c r="F1775" s="4" t="s">
        <v>4275</v>
      </c>
      <c r="G1775" s="4" t="s">
        <v>19137</v>
      </c>
    </row>
    <row r="1776" spans="1:7" x14ac:dyDescent="0.45">
      <c r="A1776" s="4">
        <v>1773</v>
      </c>
      <c r="B1776" s="4">
        <v>114254</v>
      </c>
      <c r="C1776" s="4" t="s">
        <v>4276</v>
      </c>
      <c r="D1776" s="6">
        <v>514254</v>
      </c>
      <c r="E1776" s="4" t="s">
        <v>4277</v>
      </c>
      <c r="F1776" s="4" t="s">
        <v>4278</v>
      </c>
      <c r="G1776" s="4" t="s">
        <v>19138</v>
      </c>
    </row>
    <row r="1777" spans="1:7" x14ac:dyDescent="0.45">
      <c r="A1777" s="4">
        <v>1774</v>
      </c>
      <c r="B1777" s="4">
        <v>220964</v>
      </c>
      <c r="C1777" s="4" t="s">
        <v>4279</v>
      </c>
      <c r="D1777" s="6">
        <v>533477</v>
      </c>
      <c r="E1777" s="4" t="s">
        <v>4280</v>
      </c>
      <c r="F1777" s="4" t="s">
        <v>4281</v>
      </c>
      <c r="G1777" s="4" t="s">
        <v>19139</v>
      </c>
    </row>
    <row r="1778" spans="1:7" x14ac:dyDescent="0.45">
      <c r="A1778" s="4">
        <v>1775</v>
      </c>
      <c r="B1778" s="4">
        <v>112369</v>
      </c>
      <c r="C1778" s="4" t="s">
        <v>4282</v>
      </c>
      <c r="D1778" s="6">
        <v>512369</v>
      </c>
      <c r="E1778" s="4" t="s">
        <v>4283</v>
      </c>
      <c r="F1778" s="4" t="s">
        <v>4284</v>
      </c>
      <c r="G1778" s="4" t="s">
        <v>19140</v>
      </c>
    </row>
    <row r="1779" spans="1:7" x14ac:dyDescent="0.45">
      <c r="A1779" s="4">
        <v>1776</v>
      </c>
      <c r="B1779" s="4">
        <v>112135</v>
      </c>
      <c r="C1779" s="4" t="s">
        <v>4285</v>
      </c>
      <c r="D1779" s="6">
        <v>512135</v>
      </c>
      <c r="E1779" s="4" t="s">
        <v>4286</v>
      </c>
      <c r="F1779" s="4" t="s">
        <v>4287</v>
      </c>
      <c r="G1779" s="4" t="s">
        <v>19141</v>
      </c>
    </row>
    <row r="1780" spans="1:7" x14ac:dyDescent="0.45">
      <c r="A1780" s="4">
        <v>1777</v>
      </c>
      <c r="B1780" s="4">
        <v>190048</v>
      </c>
      <c r="C1780" s="4" t="s">
        <v>4288</v>
      </c>
      <c r="D1780" s="6">
        <v>532984</v>
      </c>
      <c r="E1780" s="4" t="s">
        <v>4289</v>
      </c>
      <c r="F1780" s="4" t="s">
        <v>4290</v>
      </c>
      <c r="G1780" s="4" t="s">
        <v>19142</v>
      </c>
    </row>
    <row r="1781" spans="1:7" x14ac:dyDescent="0.45">
      <c r="A1781" s="4">
        <v>1778</v>
      </c>
      <c r="B1781" s="4">
        <v>132287</v>
      </c>
      <c r="C1781" s="4" t="s">
        <v>4291</v>
      </c>
      <c r="D1781" s="6">
        <v>532287</v>
      </c>
      <c r="E1781" s="4" t="s">
        <v>4292</v>
      </c>
      <c r="F1781" s="4" t="s">
        <v>4293</v>
      </c>
      <c r="G1781" s="4" t="s">
        <v>19143</v>
      </c>
    </row>
    <row r="1782" spans="1:7" x14ac:dyDescent="0.45">
      <c r="A1782" s="4">
        <v>1779</v>
      </c>
      <c r="B1782" s="4">
        <v>126574</v>
      </c>
      <c r="C1782" s="4" t="s">
        <v>4294</v>
      </c>
      <c r="D1782" s="6">
        <v>526574</v>
      </c>
      <c r="E1782" s="4" t="s">
        <v>4295</v>
      </c>
      <c r="F1782" s="4" t="s">
        <v>4296</v>
      </c>
      <c r="G1782" s="4" t="s">
        <v>19144</v>
      </c>
    </row>
    <row r="1783" spans="1:7" x14ac:dyDescent="0.45">
      <c r="A1783" s="4">
        <v>1780</v>
      </c>
      <c r="B1783" s="4">
        <v>132700</v>
      </c>
      <c r="C1783" s="4" t="s">
        <v>4297</v>
      </c>
      <c r="D1783" s="6">
        <v>532700</v>
      </c>
      <c r="E1783" s="4" t="s">
        <v>4298</v>
      </c>
      <c r="F1783" s="4" t="s">
        <v>4299</v>
      </c>
      <c r="G1783" s="4" t="s">
        <v>19145</v>
      </c>
    </row>
    <row r="1784" spans="1:7" x14ac:dyDescent="0.45">
      <c r="A1784" s="4">
        <v>1781</v>
      </c>
      <c r="B1784" s="4">
        <v>100246</v>
      </c>
      <c r="C1784" s="4" t="s">
        <v>4300</v>
      </c>
      <c r="D1784" s="6">
        <v>500246</v>
      </c>
      <c r="E1784" s="4" t="s">
        <v>4301</v>
      </c>
      <c r="F1784" s="4" t="s">
        <v>4302</v>
      </c>
      <c r="G1784" s="4" t="s">
        <v>19146</v>
      </c>
    </row>
    <row r="1785" spans="1:7" x14ac:dyDescent="0.45">
      <c r="A1785" s="4">
        <v>1782</v>
      </c>
      <c r="B1785" s="4">
        <v>132658</v>
      </c>
      <c r="C1785" s="4" t="s">
        <v>4303</v>
      </c>
      <c r="D1785" s="6">
        <v>532658</v>
      </c>
      <c r="E1785" s="4" t="s">
        <v>4304</v>
      </c>
      <c r="F1785" s="4" t="s">
        <v>4305</v>
      </c>
      <c r="G1785" s="4" t="s">
        <v>19147</v>
      </c>
    </row>
    <row r="1786" spans="1:7" x14ac:dyDescent="0.45">
      <c r="A1786" s="4">
        <v>1783</v>
      </c>
      <c r="B1786" s="4">
        <v>132308</v>
      </c>
      <c r="C1786" s="4" t="s">
        <v>4306</v>
      </c>
      <c r="D1786" s="6">
        <v>532308</v>
      </c>
      <c r="E1786" s="4" t="s">
        <v>4307</v>
      </c>
      <c r="F1786" s="4" t="s">
        <v>4308</v>
      </c>
      <c r="G1786" s="4" t="s">
        <v>19148</v>
      </c>
    </row>
    <row r="1787" spans="1:7" x14ac:dyDescent="0.45">
      <c r="A1787" s="4">
        <v>1784</v>
      </c>
      <c r="B1787" s="4">
        <v>123754</v>
      </c>
      <c r="C1787" s="4" t="s">
        <v>4309</v>
      </c>
      <c r="D1787" s="6">
        <v>523754</v>
      </c>
      <c r="E1787" s="4" t="s">
        <v>4310</v>
      </c>
      <c r="F1787" s="4" t="s">
        <v>4311</v>
      </c>
      <c r="G1787" s="4" t="s">
        <v>19149</v>
      </c>
    </row>
    <row r="1788" spans="1:7" x14ac:dyDescent="0.45">
      <c r="A1788" s="4">
        <v>1785</v>
      </c>
      <c r="B1788" s="4">
        <v>130407</v>
      </c>
      <c r="C1788" s="4" t="s">
        <v>4312</v>
      </c>
      <c r="D1788" s="6">
        <v>530407</v>
      </c>
      <c r="E1788" s="4" t="s">
        <v>4313</v>
      </c>
      <c r="F1788" s="4" t="s">
        <v>4314</v>
      </c>
      <c r="G1788" s="4" t="s">
        <v>19150</v>
      </c>
    </row>
    <row r="1789" spans="1:7" x14ac:dyDescent="0.45">
      <c r="A1789" s="4">
        <v>1786</v>
      </c>
      <c r="B1789" s="4">
        <v>124374</v>
      </c>
      <c r="C1789" s="4" t="s">
        <v>4315</v>
      </c>
      <c r="D1789" s="6">
        <v>524374</v>
      </c>
      <c r="E1789" s="4" t="s">
        <v>4316</v>
      </c>
      <c r="F1789" s="4" t="s">
        <v>4317</v>
      </c>
      <c r="G1789" s="4" t="s">
        <v>19151</v>
      </c>
    </row>
    <row r="1790" spans="1:7" x14ac:dyDescent="0.45">
      <c r="A1790" s="4">
        <v>1787</v>
      </c>
      <c r="B1790" s="4">
        <v>131155</v>
      </c>
      <c r="C1790" s="4" t="s">
        <v>4318</v>
      </c>
      <c r="D1790" s="6">
        <v>531155</v>
      </c>
      <c r="E1790" s="4" t="s">
        <v>4319</v>
      </c>
      <c r="F1790" s="4" t="s">
        <v>4320</v>
      </c>
      <c r="G1790" s="4" t="s">
        <v>19152</v>
      </c>
    </row>
    <row r="1791" spans="1:7" x14ac:dyDescent="0.45">
      <c r="A1791" s="4">
        <v>1788</v>
      </c>
      <c r="B1791" s="4">
        <v>117435</v>
      </c>
      <c r="C1791" s="4" t="s">
        <v>4321</v>
      </c>
      <c r="D1791" s="6">
        <v>517435</v>
      </c>
      <c r="E1791" s="4" t="s">
        <v>4322</v>
      </c>
      <c r="F1791" s="4" t="s">
        <v>4323</v>
      </c>
      <c r="G1791" s="4" t="s">
        <v>19153</v>
      </c>
    </row>
    <row r="1792" spans="1:7" x14ac:dyDescent="0.45">
      <c r="A1792" s="4">
        <v>1789</v>
      </c>
      <c r="B1792" s="4">
        <v>243712</v>
      </c>
      <c r="C1792" s="4" t="s">
        <v>4324</v>
      </c>
      <c r="D1792" s="6">
        <v>539844</v>
      </c>
      <c r="E1792" s="4" t="s">
        <v>4325</v>
      </c>
      <c r="F1792" s="4" t="s">
        <v>4325</v>
      </c>
      <c r="G1792" s="4" t="s">
        <v>19154</v>
      </c>
    </row>
    <row r="1793" spans="1:7" x14ac:dyDescent="0.45">
      <c r="A1793" s="4">
        <v>1790</v>
      </c>
      <c r="B1793" s="4">
        <v>130323</v>
      </c>
      <c r="C1793" s="4" t="s">
        <v>4326</v>
      </c>
      <c r="D1793" s="6">
        <v>530323</v>
      </c>
      <c r="E1793" s="4" t="s">
        <v>4327</v>
      </c>
      <c r="F1793" s="4" t="s">
        <v>4328</v>
      </c>
      <c r="G1793" s="4" t="s">
        <v>19155</v>
      </c>
    </row>
    <row r="1794" spans="1:7" x14ac:dyDescent="0.45">
      <c r="A1794" s="4">
        <v>1791</v>
      </c>
      <c r="B1794" s="4">
        <v>126279</v>
      </c>
      <c r="C1794" s="4" t="s">
        <v>4329</v>
      </c>
      <c r="D1794" s="6">
        <v>526279</v>
      </c>
      <c r="E1794" s="4" t="s">
        <v>4330</v>
      </c>
      <c r="F1794" s="4" t="s">
        <v>4331</v>
      </c>
      <c r="G1794" s="4" t="s">
        <v>19156</v>
      </c>
    </row>
    <row r="1795" spans="1:7" x14ac:dyDescent="0.45">
      <c r="A1795" s="4">
        <v>1792</v>
      </c>
      <c r="B1795" s="4">
        <v>222255</v>
      </c>
      <c r="C1795" s="4" t="s">
        <v>4332</v>
      </c>
      <c r="D1795" s="6">
        <v>540596</v>
      </c>
      <c r="E1795" s="4" t="s">
        <v>4333</v>
      </c>
      <c r="F1795" s="4" t="s">
        <v>4333</v>
      </c>
      <c r="G1795" s="4" t="s">
        <v>19157</v>
      </c>
    </row>
    <row r="1796" spans="1:7" x14ac:dyDescent="0.45">
      <c r="A1796" s="4">
        <v>1793</v>
      </c>
      <c r="B1796" s="4">
        <v>220069</v>
      </c>
      <c r="C1796" s="4" t="s">
        <v>4334</v>
      </c>
      <c r="D1796" s="6"/>
      <c r="E1796" s="4"/>
      <c r="F1796" s="4"/>
      <c r="G1796" s="4" t="s">
        <v>17778</v>
      </c>
    </row>
    <row r="1797" spans="1:7" x14ac:dyDescent="0.45">
      <c r="A1797" s="4">
        <v>1794</v>
      </c>
      <c r="B1797" s="4">
        <v>219947</v>
      </c>
      <c r="C1797" s="4" t="s">
        <v>4335</v>
      </c>
      <c r="D1797" s="6">
        <v>533261</v>
      </c>
      <c r="E1797" s="4" t="s">
        <v>4336</v>
      </c>
      <c r="F1797" s="4" t="s">
        <v>4337</v>
      </c>
      <c r="G1797" s="4" t="s">
        <v>19158</v>
      </c>
    </row>
    <row r="1798" spans="1:7" x14ac:dyDescent="0.45">
      <c r="A1798" s="4">
        <v>1795</v>
      </c>
      <c r="B1798" s="4">
        <v>130909</v>
      </c>
      <c r="C1798" s="4" t="s">
        <v>4338</v>
      </c>
      <c r="D1798" s="6">
        <v>530909</v>
      </c>
      <c r="E1798" s="4" t="s">
        <v>4339</v>
      </c>
      <c r="F1798" s="4" t="s">
        <v>4340</v>
      </c>
      <c r="G1798" s="4" t="s">
        <v>19159</v>
      </c>
    </row>
    <row r="1799" spans="1:7" x14ac:dyDescent="0.45">
      <c r="A1799" s="4">
        <v>1796</v>
      </c>
      <c r="B1799" s="4">
        <v>131502</v>
      </c>
      <c r="C1799" s="4" t="s">
        <v>4341</v>
      </c>
      <c r="D1799" s="6">
        <v>531502</v>
      </c>
      <c r="E1799" s="4" t="s">
        <v>4342</v>
      </c>
      <c r="F1799" s="4" t="s">
        <v>4343</v>
      </c>
      <c r="G1799" s="4" t="s">
        <v>19160</v>
      </c>
    </row>
    <row r="1800" spans="1:7" x14ac:dyDescent="0.45">
      <c r="A1800" s="4">
        <v>1797</v>
      </c>
      <c r="B1800" s="4">
        <v>100133</v>
      </c>
      <c r="C1800" s="4" t="s">
        <v>4344</v>
      </c>
      <c r="D1800" s="6">
        <v>500133</v>
      </c>
      <c r="E1800" s="4" t="s">
        <v>4345</v>
      </c>
      <c r="F1800" s="4" t="s">
        <v>4346</v>
      </c>
      <c r="G1800" s="4" t="s">
        <v>19161</v>
      </c>
    </row>
    <row r="1801" spans="1:7" x14ac:dyDescent="0.45">
      <c r="A1801" s="4">
        <v>1798</v>
      </c>
      <c r="B1801" s="4">
        <v>284708</v>
      </c>
      <c r="C1801" s="4" t="s">
        <v>4347</v>
      </c>
      <c r="D1801" s="6">
        <v>540455</v>
      </c>
      <c r="E1801" s="4" t="s">
        <v>4348</v>
      </c>
      <c r="F1801" s="4" t="s">
        <v>4348</v>
      </c>
      <c r="G1801" s="4" t="s">
        <v>19162</v>
      </c>
    </row>
    <row r="1802" spans="1:7" x14ac:dyDescent="0.45">
      <c r="A1802" s="4">
        <v>1799</v>
      </c>
      <c r="B1802" s="4">
        <v>111716</v>
      </c>
      <c r="C1802" s="4" t="s">
        <v>4349</v>
      </c>
      <c r="D1802" s="6">
        <v>511716</v>
      </c>
      <c r="E1802" s="4" t="s">
        <v>4350</v>
      </c>
      <c r="F1802" s="4" t="s">
        <v>4351</v>
      </c>
      <c r="G1802" s="4" t="s">
        <v>19163</v>
      </c>
    </row>
    <row r="1803" spans="1:7" x14ac:dyDescent="0.45">
      <c r="A1803" s="4">
        <v>1800</v>
      </c>
      <c r="B1803" s="4">
        <v>100495</v>
      </c>
      <c r="C1803" s="4" t="s">
        <v>4352</v>
      </c>
      <c r="D1803" s="6">
        <v>500495</v>
      </c>
      <c r="E1803" s="4" t="s">
        <v>4353</v>
      </c>
      <c r="F1803" s="4" t="s">
        <v>4354</v>
      </c>
      <c r="G1803" s="4" t="s">
        <v>19164</v>
      </c>
    </row>
    <row r="1804" spans="1:7" x14ac:dyDescent="0.45">
      <c r="A1804" s="4">
        <v>1801</v>
      </c>
      <c r="B1804" s="4">
        <v>131259</v>
      </c>
      <c r="C1804" s="4" t="s">
        <v>4355</v>
      </c>
      <c r="D1804" s="6">
        <v>531259</v>
      </c>
      <c r="E1804" s="4" t="s">
        <v>4356</v>
      </c>
      <c r="F1804" s="4" t="s">
        <v>4356</v>
      </c>
      <c r="G1804" s="4" t="s">
        <v>19165</v>
      </c>
    </row>
    <row r="1805" spans="1:7" x14ac:dyDescent="0.45">
      <c r="A1805" s="4">
        <v>1802</v>
      </c>
      <c r="B1805" s="4">
        <v>267355</v>
      </c>
      <c r="C1805" s="4" t="s">
        <v>4357</v>
      </c>
      <c r="D1805" s="6"/>
      <c r="E1805" s="4"/>
      <c r="F1805" s="4"/>
      <c r="G1805" s="4" t="s">
        <v>17778</v>
      </c>
    </row>
    <row r="1806" spans="1:7" x14ac:dyDescent="0.45">
      <c r="A1806" s="4">
        <v>1803</v>
      </c>
      <c r="B1806" s="4">
        <v>114118</v>
      </c>
      <c r="C1806" s="4" t="s">
        <v>4358</v>
      </c>
      <c r="D1806" s="6">
        <v>514118</v>
      </c>
      <c r="E1806" s="4" t="s">
        <v>4359</v>
      </c>
      <c r="F1806" s="4" t="s">
        <v>4360</v>
      </c>
      <c r="G1806" s="4" t="s">
        <v>19166</v>
      </c>
    </row>
    <row r="1807" spans="1:7" x14ac:dyDescent="0.45">
      <c r="A1807" s="4">
        <v>1804</v>
      </c>
      <c r="B1807" s="4">
        <v>112583</v>
      </c>
      <c r="C1807" s="4" t="s">
        <v>4361</v>
      </c>
      <c r="D1807" s="6">
        <v>512583</v>
      </c>
      <c r="E1807" s="4" t="s">
        <v>4362</v>
      </c>
      <c r="F1807" s="4" t="s">
        <v>4363</v>
      </c>
      <c r="G1807" s="4" t="s">
        <v>19167</v>
      </c>
    </row>
    <row r="1808" spans="1:7" x14ac:dyDescent="0.45">
      <c r="A1808" s="4">
        <v>1805</v>
      </c>
      <c r="B1808" s="4">
        <v>213074</v>
      </c>
      <c r="C1808" s="4" t="s">
        <v>4364</v>
      </c>
      <c r="D1808" s="6"/>
      <c r="E1808" s="4"/>
      <c r="F1808" s="4"/>
      <c r="G1808" s="4" t="s">
        <v>17778</v>
      </c>
    </row>
    <row r="1809" spans="1:7" x14ac:dyDescent="0.45">
      <c r="A1809" s="4">
        <v>1806</v>
      </c>
      <c r="B1809" s="4">
        <v>112439</v>
      </c>
      <c r="C1809" s="4" t="s">
        <v>4365</v>
      </c>
      <c r="D1809" s="6">
        <v>512439</v>
      </c>
      <c r="E1809" s="4" t="s">
        <v>4366</v>
      </c>
      <c r="F1809" s="4" t="s">
        <v>4367</v>
      </c>
      <c r="G1809" s="4" t="s">
        <v>19168</v>
      </c>
    </row>
    <row r="1810" spans="1:7" x14ac:dyDescent="0.45">
      <c r="A1810" s="4">
        <v>1807</v>
      </c>
      <c r="B1810" s="4">
        <v>132787</v>
      </c>
      <c r="C1810" s="4" t="s">
        <v>4368</v>
      </c>
      <c r="D1810" s="6">
        <v>532787</v>
      </c>
      <c r="E1810" s="4" t="s">
        <v>4369</v>
      </c>
      <c r="F1810" s="4" t="s">
        <v>4370</v>
      </c>
      <c r="G1810" s="4" t="s">
        <v>19169</v>
      </c>
    </row>
    <row r="1811" spans="1:7" x14ac:dyDescent="0.45">
      <c r="A1811" s="4">
        <v>1808</v>
      </c>
      <c r="B1811" s="4">
        <v>268143</v>
      </c>
      <c r="C1811" s="4" t="s">
        <v>4371</v>
      </c>
      <c r="D1811" s="6"/>
      <c r="E1811" s="4"/>
      <c r="F1811" s="4"/>
      <c r="G1811" s="4" t="s">
        <v>17778</v>
      </c>
    </row>
    <row r="1812" spans="1:7" x14ac:dyDescent="0.45">
      <c r="A1812" s="4">
        <v>1809</v>
      </c>
      <c r="B1812" s="4">
        <v>218959</v>
      </c>
      <c r="C1812" s="4" t="s">
        <v>4372</v>
      </c>
      <c r="D1812" s="6">
        <v>533149</v>
      </c>
      <c r="E1812" s="4" t="s">
        <v>4373</v>
      </c>
      <c r="F1812" s="4" t="s">
        <v>4374</v>
      </c>
      <c r="G1812" s="4" t="s">
        <v>19170</v>
      </c>
    </row>
    <row r="1813" spans="1:7" x14ac:dyDescent="0.45">
      <c r="A1813" s="4">
        <v>1810</v>
      </c>
      <c r="B1813" s="4">
        <v>226221</v>
      </c>
      <c r="C1813" s="4" t="s">
        <v>4375</v>
      </c>
      <c r="D1813" s="6">
        <v>533704</v>
      </c>
      <c r="E1813" s="4" t="s">
        <v>4376</v>
      </c>
      <c r="F1813" s="4" t="s">
        <v>4377</v>
      </c>
      <c r="G1813" s="4" t="s">
        <v>19171</v>
      </c>
    </row>
    <row r="1814" spans="1:7" x14ac:dyDescent="0.45">
      <c r="A1814" s="4">
        <v>1811</v>
      </c>
      <c r="B1814" s="4">
        <v>100135</v>
      </c>
      <c r="C1814" s="4" t="s">
        <v>4378</v>
      </c>
      <c r="D1814" s="6">
        <v>500135</v>
      </c>
      <c r="E1814" s="4" t="s">
        <v>4379</v>
      </c>
      <c r="F1814" s="4" t="s">
        <v>4380</v>
      </c>
      <c r="G1814" s="4" t="s">
        <v>19172</v>
      </c>
    </row>
    <row r="1815" spans="1:7" x14ac:dyDescent="0.45">
      <c r="A1815" s="4">
        <v>1812</v>
      </c>
      <c r="B1815" s="4">
        <v>123858</v>
      </c>
      <c r="C1815" s="4" t="s">
        <v>4381</v>
      </c>
      <c r="D1815" s="6">
        <v>523858</v>
      </c>
      <c r="E1815" s="4" t="s">
        <v>4382</v>
      </c>
      <c r="F1815" s="4" t="s">
        <v>4383</v>
      </c>
      <c r="G1815" s="4" t="s">
        <v>19173</v>
      </c>
    </row>
    <row r="1816" spans="1:7" x14ac:dyDescent="0.45">
      <c r="A1816" s="4">
        <v>1813</v>
      </c>
      <c r="B1816" s="4">
        <v>114466</v>
      </c>
      <c r="C1816" s="4" t="s">
        <v>4384</v>
      </c>
      <c r="D1816" s="6">
        <v>514466</v>
      </c>
      <c r="E1816" s="4" t="s">
        <v>4385</v>
      </c>
      <c r="F1816" s="4" t="s">
        <v>4386</v>
      </c>
      <c r="G1816" s="4" t="s">
        <v>19174</v>
      </c>
    </row>
    <row r="1817" spans="1:7" x14ac:dyDescent="0.45">
      <c r="A1817" s="4">
        <v>1814</v>
      </c>
      <c r="B1817" s="4">
        <v>249764</v>
      </c>
      <c r="C1817" s="4" t="s">
        <v>4387</v>
      </c>
      <c r="D1817" s="6">
        <v>949591</v>
      </c>
      <c r="E1817" s="4" t="s">
        <v>4388</v>
      </c>
      <c r="F1817" s="4"/>
      <c r="G1817" s="4" t="s">
        <v>17778</v>
      </c>
    </row>
    <row r="1818" spans="1:7" x14ac:dyDescent="0.45">
      <c r="A1818" s="4">
        <v>1815</v>
      </c>
      <c r="B1818" s="4">
        <v>240838</v>
      </c>
      <c r="C1818" s="4" t="s">
        <v>4389</v>
      </c>
      <c r="D1818" s="6">
        <v>534927</v>
      </c>
      <c r="E1818" s="4" t="s">
        <v>4390</v>
      </c>
      <c r="F1818" s="4" t="s">
        <v>23561</v>
      </c>
      <c r="G1818" s="4" t="s">
        <v>23637</v>
      </c>
    </row>
    <row r="1819" spans="1:7" x14ac:dyDescent="0.45">
      <c r="A1819" s="4">
        <v>1816</v>
      </c>
      <c r="B1819" s="4">
        <v>100136</v>
      </c>
      <c r="C1819" s="4" t="s">
        <v>4391</v>
      </c>
      <c r="D1819" s="6">
        <v>500136</v>
      </c>
      <c r="E1819" s="4" t="s">
        <v>4392</v>
      </c>
      <c r="F1819" s="4" t="s">
        <v>4393</v>
      </c>
      <c r="G1819" s="4" t="s">
        <v>19175</v>
      </c>
    </row>
    <row r="1820" spans="1:7" x14ac:dyDescent="0.45">
      <c r="A1820" s="4">
        <v>1817</v>
      </c>
      <c r="B1820" s="4">
        <v>200524</v>
      </c>
      <c r="C1820" s="4" t="s">
        <v>4394</v>
      </c>
      <c r="D1820" s="6">
        <v>532958</v>
      </c>
      <c r="E1820" s="4" t="s">
        <v>4395</v>
      </c>
      <c r="F1820" s="4" t="s">
        <v>4396</v>
      </c>
      <c r="G1820" s="4" t="s">
        <v>19176</v>
      </c>
    </row>
    <row r="1821" spans="1:7" x14ac:dyDescent="0.45">
      <c r="A1821" s="4">
        <v>1818</v>
      </c>
      <c r="B1821" s="4">
        <v>243723</v>
      </c>
      <c r="C1821" s="4" t="s">
        <v>4397</v>
      </c>
      <c r="D1821" s="6"/>
      <c r="E1821" s="4"/>
      <c r="F1821" s="4"/>
      <c r="G1821" s="4" t="s">
        <v>17778</v>
      </c>
    </row>
    <row r="1822" spans="1:7" x14ac:dyDescent="0.45">
      <c r="A1822" s="4">
        <v>1819</v>
      </c>
      <c r="B1822" s="4">
        <v>213085</v>
      </c>
      <c r="C1822" s="4" t="s">
        <v>4398</v>
      </c>
      <c r="D1822" s="6"/>
      <c r="E1822" s="4"/>
      <c r="F1822" s="4"/>
      <c r="G1822" s="4" t="s">
        <v>17778</v>
      </c>
    </row>
    <row r="1823" spans="1:7" x14ac:dyDescent="0.45">
      <c r="A1823" s="4">
        <v>1820</v>
      </c>
      <c r="B1823" s="4">
        <v>239510</v>
      </c>
      <c r="C1823" s="4" t="s">
        <v>4399</v>
      </c>
      <c r="D1823" s="6"/>
      <c r="E1823" s="4"/>
      <c r="F1823" s="4"/>
      <c r="G1823" s="4" t="s">
        <v>17778</v>
      </c>
    </row>
    <row r="1824" spans="1:7" x14ac:dyDescent="0.45">
      <c r="A1824" s="4">
        <v>1821</v>
      </c>
      <c r="B1824" s="4">
        <v>131478</v>
      </c>
      <c r="C1824" s="4" t="s">
        <v>4400</v>
      </c>
      <c r="D1824" s="6">
        <v>531478</v>
      </c>
      <c r="E1824" s="4" t="s">
        <v>4401</v>
      </c>
      <c r="F1824" s="4" t="s">
        <v>4402</v>
      </c>
      <c r="G1824" s="4" t="s">
        <v>19177</v>
      </c>
    </row>
    <row r="1825" spans="1:7" x14ac:dyDescent="0.45">
      <c r="A1825" s="4">
        <v>1822</v>
      </c>
      <c r="B1825" s="4">
        <v>112127</v>
      </c>
      <c r="C1825" s="4" t="s">
        <v>4403</v>
      </c>
      <c r="D1825" s="6">
        <v>512127</v>
      </c>
      <c r="E1825" s="4" t="s">
        <v>4404</v>
      </c>
      <c r="F1825" s="4" t="s">
        <v>4405</v>
      </c>
      <c r="G1825" s="4" t="s">
        <v>19178</v>
      </c>
    </row>
    <row r="1826" spans="1:7" x14ac:dyDescent="0.45">
      <c r="A1826" s="4">
        <v>1823</v>
      </c>
      <c r="B1826" s="4">
        <v>245888</v>
      </c>
      <c r="C1826" s="4" t="s">
        <v>4406</v>
      </c>
      <c r="D1826" s="6">
        <v>537707</v>
      </c>
      <c r="E1826" s="4" t="s">
        <v>4407</v>
      </c>
      <c r="F1826" s="4" t="s">
        <v>23562</v>
      </c>
      <c r="G1826" s="4" t="s">
        <v>23638</v>
      </c>
    </row>
    <row r="1827" spans="1:7" x14ac:dyDescent="0.45">
      <c r="A1827" s="4">
        <v>1824</v>
      </c>
      <c r="B1827" s="4">
        <v>130409</v>
      </c>
      <c r="C1827" s="4" t="s">
        <v>4408</v>
      </c>
      <c r="D1827" s="6">
        <v>530409</v>
      </c>
      <c r="E1827" s="4" t="s">
        <v>4409</v>
      </c>
      <c r="F1827" s="4" t="s">
        <v>4409</v>
      </c>
      <c r="G1827" s="4" t="s">
        <v>19179</v>
      </c>
    </row>
    <row r="1828" spans="1:7" x14ac:dyDescent="0.45">
      <c r="A1828" s="4">
        <v>1825</v>
      </c>
      <c r="B1828" s="4">
        <v>121137</v>
      </c>
      <c r="C1828" s="4" t="s">
        <v>4410</v>
      </c>
      <c r="D1828" s="6">
        <v>521137</v>
      </c>
      <c r="E1828" s="4" t="s">
        <v>4411</v>
      </c>
      <c r="F1828" s="4" t="s">
        <v>4412</v>
      </c>
      <c r="G1828" s="4" t="s">
        <v>19180</v>
      </c>
    </row>
    <row r="1829" spans="1:7" x14ac:dyDescent="0.45">
      <c r="A1829" s="4">
        <v>1826</v>
      </c>
      <c r="B1829" s="4">
        <v>130929</v>
      </c>
      <c r="C1829" s="4" t="s">
        <v>4413</v>
      </c>
      <c r="D1829" s="6">
        <v>530929</v>
      </c>
      <c r="E1829" s="4" t="s">
        <v>4414</v>
      </c>
      <c r="F1829" s="4" t="s">
        <v>4415</v>
      </c>
      <c r="G1829" s="4" t="s">
        <v>19181</v>
      </c>
    </row>
    <row r="1830" spans="1:7" x14ac:dyDescent="0.45">
      <c r="A1830" s="4">
        <v>1827</v>
      </c>
      <c r="B1830" s="4">
        <v>132823</v>
      </c>
      <c r="C1830" s="4" t="s">
        <v>4416</v>
      </c>
      <c r="D1830" s="6">
        <v>532823</v>
      </c>
      <c r="E1830" s="4" t="s">
        <v>4417</v>
      </c>
      <c r="F1830" s="4" t="s">
        <v>4418</v>
      </c>
      <c r="G1830" s="4" t="s">
        <v>19182</v>
      </c>
    </row>
    <row r="1831" spans="1:7" x14ac:dyDescent="0.45">
      <c r="A1831" s="4">
        <v>1828</v>
      </c>
      <c r="B1831" s="4">
        <v>283943</v>
      </c>
      <c r="C1831" s="4" t="s">
        <v>4419</v>
      </c>
      <c r="D1831" s="6"/>
      <c r="E1831" s="4"/>
      <c r="F1831" s="4"/>
      <c r="G1831" s="4" t="s">
        <v>17778</v>
      </c>
    </row>
    <row r="1832" spans="1:7" x14ac:dyDescent="0.45">
      <c r="A1832" s="4">
        <v>1829</v>
      </c>
      <c r="B1832" s="4">
        <v>126468</v>
      </c>
      <c r="C1832" s="4" t="s">
        <v>4420</v>
      </c>
      <c r="D1832" s="6">
        <v>526468</v>
      </c>
      <c r="E1832" s="4" t="s">
        <v>4421</v>
      </c>
      <c r="F1832" s="4" t="s">
        <v>4422</v>
      </c>
      <c r="G1832" s="4" t="s">
        <v>19183</v>
      </c>
    </row>
    <row r="1833" spans="1:7" x14ac:dyDescent="0.45">
      <c r="A1833" s="4">
        <v>1830</v>
      </c>
      <c r="B1833" s="4">
        <v>208128</v>
      </c>
      <c r="C1833" s="4" t="s">
        <v>4423</v>
      </c>
      <c r="D1833" s="6">
        <v>533109</v>
      </c>
      <c r="E1833" s="4" t="s">
        <v>4424</v>
      </c>
      <c r="F1833" s="4" t="s">
        <v>4425</v>
      </c>
      <c r="G1833" s="4" t="s">
        <v>19184</v>
      </c>
    </row>
    <row r="1834" spans="1:7" x14ac:dyDescent="0.45">
      <c r="A1834" s="4">
        <v>1831</v>
      </c>
      <c r="B1834" s="4">
        <v>130387</v>
      </c>
      <c r="C1834" s="4" t="s">
        <v>4426</v>
      </c>
      <c r="D1834" s="6">
        <v>530387</v>
      </c>
      <c r="E1834" s="4" t="s">
        <v>4427</v>
      </c>
      <c r="F1834" s="4" t="s">
        <v>4427</v>
      </c>
      <c r="G1834" s="4" t="s">
        <v>19185</v>
      </c>
    </row>
    <row r="1835" spans="1:7" x14ac:dyDescent="0.45">
      <c r="A1835" s="4">
        <v>1832</v>
      </c>
      <c r="B1835" s="4">
        <v>121014</v>
      </c>
      <c r="C1835" s="4" t="s">
        <v>4428</v>
      </c>
      <c r="D1835" s="6">
        <v>521014</v>
      </c>
      <c r="E1835" s="4" t="s">
        <v>4429</v>
      </c>
      <c r="F1835" s="4" t="s">
        <v>4430</v>
      </c>
      <c r="G1835" s="4" t="s">
        <v>19186</v>
      </c>
    </row>
    <row r="1836" spans="1:7" x14ac:dyDescent="0.45">
      <c r="A1836" s="4">
        <v>1833</v>
      </c>
      <c r="B1836" s="4">
        <v>131508</v>
      </c>
      <c r="C1836" s="4" t="s">
        <v>4431</v>
      </c>
      <c r="D1836" s="6">
        <v>531508</v>
      </c>
      <c r="E1836" s="4" t="s">
        <v>4432</v>
      </c>
      <c r="F1836" s="4" t="s">
        <v>4433</v>
      </c>
      <c r="G1836" s="4" t="s">
        <v>19187</v>
      </c>
    </row>
    <row r="1837" spans="1:7" x14ac:dyDescent="0.45">
      <c r="A1837" s="4">
        <v>1834</v>
      </c>
      <c r="B1837" s="4">
        <v>108906</v>
      </c>
      <c r="C1837" s="4" t="s">
        <v>4434</v>
      </c>
      <c r="D1837" s="6">
        <v>508906</v>
      </c>
      <c r="E1837" s="4" t="s">
        <v>4435</v>
      </c>
      <c r="F1837" s="4" t="s">
        <v>4436</v>
      </c>
      <c r="G1837" s="4" t="s">
        <v>19188</v>
      </c>
    </row>
    <row r="1838" spans="1:7" x14ac:dyDescent="0.45">
      <c r="A1838" s="4">
        <v>1835</v>
      </c>
      <c r="B1838" s="4">
        <v>132684</v>
      </c>
      <c r="C1838" s="4" t="s">
        <v>4437</v>
      </c>
      <c r="D1838" s="6">
        <v>532684</v>
      </c>
      <c r="E1838" s="4" t="s">
        <v>4438</v>
      </c>
      <c r="F1838" s="4" t="s">
        <v>4439</v>
      </c>
      <c r="G1838" s="4" t="s">
        <v>19189</v>
      </c>
    </row>
    <row r="1839" spans="1:7" x14ac:dyDescent="0.45">
      <c r="A1839" s="4">
        <v>1836</v>
      </c>
      <c r="B1839" s="4">
        <v>124790</v>
      </c>
      <c r="C1839" s="4" t="s">
        <v>4440</v>
      </c>
      <c r="D1839" s="6">
        <v>524790</v>
      </c>
      <c r="E1839" s="4" t="s">
        <v>4441</v>
      </c>
      <c r="F1839" s="4" t="s">
        <v>4442</v>
      </c>
      <c r="G1839" s="4" t="s">
        <v>19190</v>
      </c>
    </row>
    <row r="1840" spans="1:7" x14ac:dyDescent="0.45">
      <c r="A1840" s="4">
        <v>1837</v>
      </c>
      <c r="B1840" s="4">
        <v>254496</v>
      </c>
      <c r="C1840" s="4" t="s">
        <v>4443</v>
      </c>
      <c r="D1840" s="6"/>
      <c r="E1840" s="4"/>
      <c r="F1840" s="4"/>
      <c r="G1840" s="4" t="s">
        <v>17778</v>
      </c>
    </row>
    <row r="1841" spans="1:7" x14ac:dyDescent="0.45">
      <c r="A1841" s="4">
        <v>1838</v>
      </c>
      <c r="B1841" s="4">
        <v>114060</v>
      </c>
      <c r="C1841" s="4" t="s">
        <v>4444</v>
      </c>
      <c r="D1841" s="6">
        <v>514060</v>
      </c>
      <c r="E1841" s="4" t="s">
        <v>4445</v>
      </c>
      <c r="F1841" s="4" t="s">
        <v>4445</v>
      </c>
      <c r="G1841" s="4" t="s">
        <v>19191</v>
      </c>
    </row>
    <row r="1842" spans="1:7" x14ac:dyDescent="0.45">
      <c r="A1842" s="4">
        <v>1839</v>
      </c>
      <c r="B1842" s="4">
        <v>114358</v>
      </c>
      <c r="C1842" s="4" t="s">
        <v>4446</v>
      </c>
      <c r="D1842" s="6">
        <v>514358</v>
      </c>
      <c r="E1842" s="4" t="s">
        <v>4447</v>
      </c>
      <c r="F1842" s="4" t="s">
        <v>4448</v>
      </c>
      <c r="G1842" s="4" t="s">
        <v>19192</v>
      </c>
    </row>
    <row r="1843" spans="1:7" x14ac:dyDescent="0.45">
      <c r="A1843" s="4">
        <v>1840</v>
      </c>
      <c r="B1843" s="4">
        <v>132876</v>
      </c>
      <c r="C1843" s="4" t="s">
        <v>4449</v>
      </c>
      <c r="D1843" s="6">
        <v>532876</v>
      </c>
      <c r="E1843" s="4" t="s">
        <v>4450</v>
      </c>
      <c r="F1843" s="4" t="s">
        <v>4450</v>
      </c>
      <c r="G1843" s="4" t="s">
        <v>19193</v>
      </c>
    </row>
    <row r="1844" spans="1:7" x14ac:dyDescent="0.45">
      <c r="A1844" s="4">
        <v>1841</v>
      </c>
      <c r="B1844" s="4">
        <v>132818</v>
      </c>
      <c r="C1844" s="4" t="s">
        <v>4451</v>
      </c>
      <c r="D1844" s="6">
        <v>532818</v>
      </c>
      <c r="E1844" s="4" t="s">
        <v>4452</v>
      </c>
      <c r="F1844" s="4" t="s">
        <v>4452</v>
      </c>
      <c r="G1844" s="4" t="s">
        <v>19194</v>
      </c>
    </row>
    <row r="1845" spans="1:7" x14ac:dyDescent="0.45">
      <c r="A1845" s="4">
        <v>1842</v>
      </c>
      <c r="B1845" s="4">
        <v>126735</v>
      </c>
      <c r="C1845" s="4" t="s">
        <v>4453</v>
      </c>
      <c r="D1845" s="6">
        <v>526735</v>
      </c>
      <c r="E1845" s="4" t="s">
        <v>4454</v>
      </c>
      <c r="F1845" s="4" t="s">
        <v>4454</v>
      </c>
      <c r="G1845" s="4" t="s">
        <v>23639</v>
      </c>
    </row>
    <row r="1846" spans="1:7" x14ac:dyDescent="0.45">
      <c r="A1846" s="4">
        <v>1843</v>
      </c>
      <c r="B1846" s="4">
        <v>132511</v>
      </c>
      <c r="C1846" s="4" t="s">
        <v>4455</v>
      </c>
      <c r="D1846" s="6">
        <v>532511</v>
      </c>
      <c r="E1846" s="4" t="s">
        <v>4456</v>
      </c>
      <c r="F1846" s="4" t="s">
        <v>4457</v>
      </c>
      <c r="G1846" s="4" t="s">
        <v>19195</v>
      </c>
    </row>
    <row r="1847" spans="1:7" x14ac:dyDescent="0.45">
      <c r="A1847" s="4">
        <v>1844</v>
      </c>
      <c r="B1847" s="4">
        <v>102223</v>
      </c>
      <c r="C1847" s="4" t="s">
        <v>4458</v>
      </c>
      <c r="D1847" s="6">
        <v>502223</v>
      </c>
      <c r="E1847" s="4" t="s">
        <v>4459</v>
      </c>
      <c r="F1847" s="4" t="s">
        <v>4460</v>
      </c>
      <c r="G1847" s="4" t="s">
        <v>19196</v>
      </c>
    </row>
    <row r="1848" spans="1:7" x14ac:dyDescent="0.45">
      <c r="A1848" s="4">
        <v>1845</v>
      </c>
      <c r="B1848" s="4">
        <v>100650</v>
      </c>
      <c r="C1848" s="4" t="s">
        <v>4461</v>
      </c>
      <c r="D1848" s="6">
        <v>500650</v>
      </c>
      <c r="E1848" s="4" t="s">
        <v>4462</v>
      </c>
      <c r="F1848" s="4" t="s">
        <v>4463</v>
      </c>
      <c r="G1848" s="4" t="s">
        <v>19197</v>
      </c>
    </row>
    <row r="1849" spans="1:7" x14ac:dyDescent="0.45">
      <c r="A1849" s="4">
        <v>1846</v>
      </c>
      <c r="B1849" s="4">
        <v>218913</v>
      </c>
      <c r="C1849" s="4" t="s">
        <v>4464</v>
      </c>
      <c r="D1849" s="6">
        <v>533090</v>
      </c>
      <c r="E1849" s="4" t="s">
        <v>4465</v>
      </c>
      <c r="F1849" s="4" t="s">
        <v>4465</v>
      </c>
      <c r="G1849" s="4" t="s">
        <v>19198</v>
      </c>
    </row>
    <row r="1850" spans="1:7" x14ac:dyDescent="0.45">
      <c r="A1850" s="4">
        <v>1847</v>
      </c>
      <c r="B1850" s="4">
        <v>243729</v>
      </c>
      <c r="C1850" s="4" t="s">
        <v>4466</v>
      </c>
      <c r="D1850" s="6"/>
      <c r="E1850" s="4"/>
      <c r="F1850" s="4"/>
      <c r="G1850" s="4" t="s">
        <v>17778</v>
      </c>
    </row>
    <row r="1851" spans="1:7" x14ac:dyDescent="0.45">
      <c r="A1851" s="4">
        <v>1848</v>
      </c>
      <c r="B1851" s="4">
        <v>243731</v>
      </c>
      <c r="C1851" s="4" t="s">
        <v>4467</v>
      </c>
      <c r="D1851" s="6"/>
      <c r="E1851" s="4"/>
      <c r="F1851" s="4"/>
      <c r="G1851" s="4" t="s">
        <v>17778</v>
      </c>
    </row>
    <row r="1852" spans="1:7" x14ac:dyDescent="0.45">
      <c r="A1852" s="4">
        <v>1849</v>
      </c>
      <c r="B1852" s="4">
        <v>130337</v>
      </c>
      <c r="C1852" s="4" t="s">
        <v>4468</v>
      </c>
      <c r="D1852" s="6">
        <v>530337</v>
      </c>
      <c r="E1852" s="4" t="s">
        <v>4469</v>
      </c>
      <c r="F1852" s="4" t="s">
        <v>4470</v>
      </c>
      <c r="G1852" s="4" t="s">
        <v>19199</v>
      </c>
    </row>
    <row r="1853" spans="1:7" x14ac:dyDescent="0.45">
      <c r="A1853" s="4">
        <v>1850</v>
      </c>
      <c r="B1853" s="4">
        <v>211100</v>
      </c>
      <c r="C1853" s="4" t="s">
        <v>23744</v>
      </c>
      <c r="D1853" s="6"/>
      <c r="E1853" s="4" t="s">
        <v>23745</v>
      </c>
      <c r="F1853" s="4" t="s">
        <v>23745</v>
      </c>
      <c r="G1853" s="4" t="s">
        <v>23746</v>
      </c>
    </row>
    <row r="1854" spans="1:7" x14ac:dyDescent="0.45">
      <c r="A1854" s="4">
        <v>1851</v>
      </c>
      <c r="B1854" s="4">
        <v>100086</v>
      </c>
      <c r="C1854" s="4" t="s">
        <v>40</v>
      </c>
      <c r="D1854" s="6">
        <v>500086</v>
      </c>
      <c r="E1854" s="4" t="s">
        <v>4471</v>
      </c>
      <c r="F1854" s="4" t="s">
        <v>4472</v>
      </c>
      <c r="G1854" s="4" t="s">
        <v>19200</v>
      </c>
    </row>
    <row r="1855" spans="1:7" x14ac:dyDescent="0.45">
      <c r="A1855" s="4">
        <v>1852</v>
      </c>
      <c r="B1855" s="4">
        <v>131320</v>
      </c>
      <c r="C1855" s="4" t="s">
        <v>4473</v>
      </c>
      <c r="D1855" s="6">
        <v>531320</v>
      </c>
      <c r="E1855" s="4" t="s">
        <v>4474</v>
      </c>
      <c r="F1855" s="4" t="s">
        <v>4474</v>
      </c>
      <c r="G1855" s="4" t="s">
        <v>19201</v>
      </c>
    </row>
    <row r="1856" spans="1:7" x14ac:dyDescent="0.45">
      <c r="A1856" s="4">
        <v>1853</v>
      </c>
      <c r="B1856" s="4">
        <v>108939</v>
      </c>
      <c r="C1856" s="4" t="s">
        <v>4475</v>
      </c>
      <c r="D1856" s="6">
        <v>508939</v>
      </c>
      <c r="E1856" s="4" t="s">
        <v>4476</v>
      </c>
      <c r="F1856" s="4" t="s">
        <v>4477</v>
      </c>
      <c r="G1856" s="4" t="s">
        <v>19202</v>
      </c>
    </row>
    <row r="1857" spans="1:7" x14ac:dyDescent="0.45">
      <c r="A1857" s="4">
        <v>1854</v>
      </c>
      <c r="B1857" s="4">
        <v>130571</v>
      </c>
      <c r="C1857" s="4" t="s">
        <v>4478</v>
      </c>
      <c r="D1857" s="6">
        <v>530571</v>
      </c>
      <c r="E1857" s="4" t="s">
        <v>4479</v>
      </c>
      <c r="F1857" s="4" t="s">
        <v>4480</v>
      </c>
      <c r="G1857" s="4" t="s">
        <v>19203</v>
      </c>
    </row>
    <row r="1858" spans="1:7" x14ac:dyDescent="0.45">
      <c r="A1858" s="4">
        <v>1855</v>
      </c>
      <c r="B1858" s="4">
        <v>126614</v>
      </c>
      <c r="C1858" s="4" t="s">
        <v>4481</v>
      </c>
      <c r="D1858" s="6">
        <v>526614</v>
      </c>
      <c r="E1858" s="4" t="s">
        <v>4482</v>
      </c>
      <c r="F1858" s="4" t="s">
        <v>4483</v>
      </c>
      <c r="G1858" s="4" t="s">
        <v>19204</v>
      </c>
    </row>
    <row r="1859" spans="1:7" x14ac:dyDescent="0.45">
      <c r="A1859" s="4">
        <v>1856</v>
      </c>
      <c r="B1859" s="4">
        <v>112163</v>
      </c>
      <c r="C1859" s="4" t="s">
        <v>4484</v>
      </c>
      <c r="D1859" s="6">
        <v>512163</v>
      </c>
      <c r="E1859" s="4" t="s">
        <v>4485</v>
      </c>
      <c r="F1859" s="4" t="s">
        <v>4486</v>
      </c>
      <c r="G1859" s="4" t="s">
        <v>19205</v>
      </c>
    </row>
    <row r="1860" spans="1:7" x14ac:dyDescent="0.45">
      <c r="A1860" s="4">
        <v>1857</v>
      </c>
      <c r="B1860" s="4">
        <v>126498</v>
      </c>
      <c r="C1860" s="4" t="s">
        <v>4487</v>
      </c>
      <c r="D1860" s="6">
        <v>526498</v>
      </c>
      <c r="E1860" s="4" t="s">
        <v>4488</v>
      </c>
      <c r="F1860" s="4" t="s">
        <v>4489</v>
      </c>
      <c r="G1860" s="4" t="s">
        <v>19206</v>
      </c>
    </row>
    <row r="1861" spans="1:7" x14ac:dyDescent="0.45">
      <c r="A1861" s="4">
        <v>1858</v>
      </c>
      <c r="B1861" s="4">
        <v>254506</v>
      </c>
      <c r="C1861" s="4" t="s">
        <v>4490</v>
      </c>
      <c r="D1861" s="6">
        <v>539552</v>
      </c>
      <c r="E1861" s="4" t="s">
        <v>4491</v>
      </c>
      <c r="F1861" s="4" t="s">
        <v>4491</v>
      </c>
      <c r="G1861" s="4" t="s">
        <v>19207</v>
      </c>
    </row>
    <row r="1862" spans="1:7" x14ac:dyDescent="0.45">
      <c r="A1862" s="4">
        <v>1859</v>
      </c>
      <c r="B1862" s="4">
        <v>132656</v>
      </c>
      <c r="C1862" s="4" t="s">
        <v>4492</v>
      </c>
      <c r="D1862" s="6">
        <v>532656</v>
      </c>
      <c r="E1862" s="4" t="s">
        <v>4493</v>
      </c>
      <c r="F1862" s="4" t="s">
        <v>4494</v>
      </c>
      <c r="G1862" s="4" t="s">
        <v>19208</v>
      </c>
    </row>
    <row r="1863" spans="1:7" x14ac:dyDescent="0.45">
      <c r="A1863" s="4">
        <v>1860</v>
      </c>
      <c r="B1863" s="4">
        <v>132657</v>
      </c>
      <c r="C1863" s="4" t="s">
        <v>4495</v>
      </c>
      <c r="D1863" s="6">
        <v>532657</v>
      </c>
      <c r="E1863" s="4" t="s">
        <v>4496</v>
      </c>
      <c r="F1863" s="4" t="s">
        <v>4497</v>
      </c>
      <c r="G1863" s="4" t="s">
        <v>19209</v>
      </c>
    </row>
    <row r="1864" spans="1:7" x14ac:dyDescent="0.45">
      <c r="A1864" s="4">
        <v>1861</v>
      </c>
      <c r="B1864" s="4">
        <v>111668</v>
      </c>
      <c r="C1864" s="4" t="s">
        <v>4498</v>
      </c>
      <c r="D1864" s="6">
        <v>511668</v>
      </c>
      <c r="E1864" s="4" t="s">
        <v>4499</v>
      </c>
      <c r="F1864" s="4" t="s">
        <v>4500</v>
      </c>
      <c r="G1864" s="4" t="s">
        <v>19210</v>
      </c>
    </row>
    <row r="1865" spans="1:7" x14ac:dyDescent="0.45">
      <c r="A1865" s="4">
        <v>1862</v>
      </c>
      <c r="B1865" s="4">
        <v>130117</v>
      </c>
      <c r="C1865" s="4" t="s">
        <v>4501</v>
      </c>
      <c r="D1865" s="6">
        <v>530117</v>
      </c>
      <c r="E1865" s="4" t="s">
        <v>4502</v>
      </c>
      <c r="F1865" s="4" t="s">
        <v>4502</v>
      </c>
      <c r="G1865" s="4" t="s">
        <v>19211</v>
      </c>
    </row>
    <row r="1866" spans="1:7" x14ac:dyDescent="0.45">
      <c r="A1866" s="4">
        <v>1863</v>
      </c>
      <c r="B1866" s="4">
        <v>114474</v>
      </c>
      <c r="C1866" s="4" t="s">
        <v>4503</v>
      </c>
      <c r="D1866" s="6">
        <v>514474</v>
      </c>
      <c r="E1866" s="4" t="s">
        <v>4504</v>
      </c>
      <c r="F1866" s="4" t="s">
        <v>4505</v>
      </c>
      <c r="G1866" s="4" t="s">
        <v>19212</v>
      </c>
    </row>
    <row r="1867" spans="1:7" x14ac:dyDescent="0.45">
      <c r="A1867" s="4">
        <v>1864</v>
      </c>
      <c r="B1867" s="4">
        <v>243783</v>
      </c>
      <c r="C1867" s="4" t="s">
        <v>4506</v>
      </c>
      <c r="D1867" s="6"/>
      <c r="E1867" s="4"/>
      <c r="F1867" s="4"/>
      <c r="G1867" s="4" t="s">
        <v>17778</v>
      </c>
    </row>
    <row r="1868" spans="1:7" x14ac:dyDescent="0.45">
      <c r="A1868" s="4">
        <v>1865</v>
      </c>
      <c r="B1868" s="4">
        <v>109527</v>
      </c>
      <c r="C1868" s="4" t="s">
        <v>4507</v>
      </c>
      <c r="D1868" s="6">
        <v>509527</v>
      </c>
      <c r="E1868" s="4" t="s">
        <v>4508</v>
      </c>
      <c r="F1868" s="4" t="s">
        <v>4509</v>
      </c>
      <c r="G1868" s="4" t="s">
        <v>19213</v>
      </c>
    </row>
    <row r="1869" spans="1:7" x14ac:dyDescent="0.45">
      <c r="A1869" s="4">
        <v>1866</v>
      </c>
      <c r="B1869" s="4">
        <v>132631</v>
      </c>
      <c r="C1869" s="4" t="s">
        <v>4510</v>
      </c>
      <c r="D1869" s="6">
        <v>532631</v>
      </c>
      <c r="E1869" s="4" t="s">
        <v>4511</v>
      </c>
      <c r="F1869" s="4" t="s">
        <v>4512</v>
      </c>
      <c r="G1869" s="4" t="s">
        <v>19214</v>
      </c>
    </row>
    <row r="1870" spans="1:7" x14ac:dyDescent="0.45">
      <c r="A1870" s="4">
        <v>1867</v>
      </c>
      <c r="B1870" s="4">
        <v>243785</v>
      </c>
      <c r="C1870" s="4" t="s">
        <v>4513</v>
      </c>
      <c r="D1870" s="6"/>
      <c r="E1870" s="4"/>
      <c r="F1870" s="4"/>
      <c r="G1870" s="4" t="s">
        <v>17778</v>
      </c>
    </row>
    <row r="1871" spans="1:7" x14ac:dyDescent="0.45">
      <c r="A1871" s="4">
        <v>1868</v>
      </c>
      <c r="B1871" s="4">
        <v>243784</v>
      </c>
      <c r="C1871" s="4" t="s">
        <v>4514</v>
      </c>
      <c r="D1871" s="6"/>
      <c r="E1871" s="4"/>
      <c r="F1871" s="4"/>
      <c r="G1871" s="4" t="s">
        <v>17778</v>
      </c>
    </row>
    <row r="1872" spans="1:7" x14ac:dyDescent="0.45">
      <c r="A1872" s="4">
        <v>1869</v>
      </c>
      <c r="B1872" s="4">
        <v>218846</v>
      </c>
      <c r="C1872" s="4" t="s">
        <v>4515</v>
      </c>
      <c r="D1872" s="6">
        <v>590094</v>
      </c>
      <c r="E1872" s="4" t="s">
        <v>4516</v>
      </c>
      <c r="F1872" s="4" t="s">
        <v>4517</v>
      </c>
      <c r="G1872" s="4" t="s">
        <v>19215</v>
      </c>
    </row>
    <row r="1873" spans="1:7" x14ac:dyDescent="0.45">
      <c r="A1873" s="4">
        <v>1870</v>
      </c>
      <c r="B1873" s="4">
        <v>286711</v>
      </c>
      <c r="C1873" s="4" t="s">
        <v>4518</v>
      </c>
      <c r="D1873" s="6"/>
      <c r="E1873" s="4"/>
      <c r="F1873" s="4"/>
      <c r="G1873" s="4" t="s">
        <v>17778</v>
      </c>
    </row>
    <row r="1874" spans="1:7" x14ac:dyDescent="0.45">
      <c r="A1874" s="4">
        <v>1871</v>
      </c>
      <c r="B1874" s="4">
        <v>268169</v>
      </c>
      <c r="C1874" s="4" t="s">
        <v>4519</v>
      </c>
      <c r="D1874" s="6"/>
      <c r="E1874" s="4"/>
      <c r="F1874" s="4"/>
      <c r="G1874" s="4" t="s">
        <v>17778</v>
      </c>
    </row>
    <row r="1875" spans="1:7" x14ac:dyDescent="0.45">
      <c r="A1875" s="4">
        <v>1872</v>
      </c>
      <c r="B1875" s="4">
        <v>131252</v>
      </c>
      <c r="C1875" s="4" t="s">
        <v>4520</v>
      </c>
      <c r="D1875" s="6">
        <v>531252</v>
      </c>
      <c r="E1875" s="4" t="s">
        <v>4521</v>
      </c>
      <c r="F1875" s="4" t="s">
        <v>4522</v>
      </c>
      <c r="G1875" s="4" t="s">
        <v>19216</v>
      </c>
    </row>
    <row r="1876" spans="1:7" x14ac:dyDescent="0.45">
      <c r="A1876" s="4">
        <v>1873</v>
      </c>
      <c r="B1876" s="4">
        <v>132084</v>
      </c>
      <c r="C1876" s="4" t="s">
        <v>4523</v>
      </c>
      <c r="D1876" s="6">
        <v>532084</v>
      </c>
      <c r="E1876" s="4" t="s">
        <v>4524</v>
      </c>
      <c r="F1876" s="4" t="s">
        <v>4525</v>
      </c>
      <c r="G1876" s="4" t="s">
        <v>19217</v>
      </c>
    </row>
    <row r="1877" spans="1:7" x14ac:dyDescent="0.45">
      <c r="A1877" s="4">
        <v>1874</v>
      </c>
      <c r="B1877" s="4">
        <v>130079</v>
      </c>
      <c r="C1877" s="4" t="s">
        <v>4526</v>
      </c>
      <c r="D1877" s="6">
        <v>530079</v>
      </c>
      <c r="E1877" s="4" t="s">
        <v>4527</v>
      </c>
      <c r="F1877" s="4" t="s">
        <v>4528</v>
      </c>
      <c r="G1877" s="4" t="s">
        <v>19218</v>
      </c>
    </row>
    <row r="1878" spans="1:7" x14ac:dyDescent="0.45">
      <c r="A1878" s="4">
        <v>1875</v>
      </c>
      <c r="B1878" s="4">
        <v>132666</v>
      </c>
      <c r="C1878" s="4" t="s">
        <v>4529</v>
      </c>
      <c r="D1878" s="6">
        <v>532666</v>
      </c>
      <c r="E1878" s="4" t="s">
        <v>4530</v>
      </c>
      <c r="F1878" s="4" t="s">
        <v>4531</v>
      </c>
      <c r="G1878" s="4" t="s">
        <v>19219</v>
      </c>
    </row>
    <row r="1879" spans="1:7" x14ac:dyDescent="0.45">
      <c r="A1879" s="4">
        <v>1876</v>
      </c>
      <c r="B1879" s="4">
        <v>131599</v>
      </c>
      <c r="C1879" s="4" t="s">
        <v>4532</v>
      </c>
      <c r="D1879" s="6">
        <v>531599</v>
      </c>
      <c r="E1879" s="4" t="s">
        <v>4533</v>
      </c>
      <c r="F1879" s="4" t="s">
        <v>4534</v>
      </c>
      <c r="G1879" s="4" t="s">
        <v>19220</v>
      </c>
    </row>
    <row r="1880" spans="1:7" x14ac:dyDescent="0.45">
      <c r="A1880" s="4">
        <v>1877</v>
      </c>
      <c r="B1880" s="4">
        <v>130863</v>
      </c>
      <c r="C1880" s="4" t="s">
        <v>4535</v>
      </c>
      <c r="D1880" s="6">
        <v>530863</v>
      </c>
      <c r="E1880" s="4" t="s">
        <v>4536</v>
      </c>
      <c r="F1880" s="4" t="s">
        <v>4536</v>
      </c>
      <c r="G1880" s="4" t="s">
        <v>19221</v>
      </c>
    </row>
    <row r="1881" spans="1:7" x14ac:dyDescent="0.45">
      <c r="A1881" s="4">
        <v>1878</v>
      </c>
      <c r="B1881" s="4">
        <v>100139</v>
      </c>
      <c r="C1881" s="4" t="s">
        <v>4537</v>
      </c>
      <c r="D1881" s="6">
        <v>500139</v>
      </c>
      <c r="E1881" s="4" t="s">
        <v>4538</v>
      </c>
      <c r="F1881" s="4" t="s">
        <v>4538</v>
      </c>
      <c r="G1881" s="4" t="s">
        <v>19222</v>
      </c>
    </row>
    <row r="1882" spans="1:7" x14ac:dyDescent="0.45">
      <c r="A1882" s="4">
        <v>1879</v>
      </c>
      <c r="B1882" s="4">
        <v>105744</v>
      </c>
      <c r="C1882" s="4" t="s">
        <v>4539</v>
      </c>
      <c r="D1882" s="6">
        <v>505744</v>
      </c>
      <c r="E1882" s="4" t="s">
        <v>4540</v>
      </c>
      <c r="F1882" s="4" t="s">
        <v>4541</v>
      </c>
      <c r="G1882" s="4" t="s">
        <v>19223</v>
      </c>
    </row>
    <row r="1883" spans="1:7" x14ac:dyDescent="0.45">
      <c r="A1883" s="4">
        <v>1880</v>
      </c>
      <c r="B1883" s="4">
        <v>121228</v>
      </c>
      <c r="C1883" s="4" t="s">
        <v>4542</v>
      </c>
      <c r="D1883" s="6">
        <v>521228</v>
      </c>
      <c r="E1883" s="4" t="s">
        <v>4543</v>
      </c>
      <c r="F1883" s="4" t="s">
        <v>4544</v>
      </c>
      <c r="G1883" s="4" t="s">
        <v>19224</v>
      </c>
    </row>
    <row r="1884" spans="1:7" x14ac:dyDescent="0.45">
      <c r="A1884" s="4">
        <v>1881</v>
      </c>
      <c r="B1884" s="4">
        <v>126689</v>
      </c>
      <c r="C1884" s="4" t="s">
        <v>4545</v>
      </c>
      <c r="D1884" s="6">
        <v>526689</v>
      </c>
      <c r="E1884" s="4" t="s">
        <v>4546</v>
      </c>
      <c r="F1884" s="4" t="s">
        <v>4547</v>
      </c>
      <c r="G1884" s="4" t="s">
        <v>19225</v>
      </c>
    </row>
    <row r="1885" spans="1:7" x14ac:dyDescent="0.45">
      <c r="A1885" s="4">
        <v>1882</v>
      </c>
      <c r="B1885" s="4">
        <v>131466</v>
      </c>
      <c r="C1885" s="4" t="s">
        <v>4548</v>
      </c>
      <c r="D1885" s="6">
        <v>531466</v>
      </c>
      <c r="E1885" s="4" t="s">
        <v>4549</v>
      </c>
      <c r="F1885" s="4" t="s">
        <v>4550</v>
      </c>
      <c r="G1885" s="4" t="s">
        <v>19226</v>
      </c>
    </row>
    <row r="1886" spans="1:7" x14ac:dyDescent="0.45">
      <c r="A1886" s="4">
        <v>1883</v>
      </c>
      <c r="B1886" s="4">
        <v>100141</v>
      </c>
      <c r="C1886" s="4" t="s">
        <v>4551</v>
      </c>
      <c r="D1886" s="6">
        <v>500141</v>
      </c>
      <c r="E1886" s="4" t="s">
        <v>4552</v>
      </c>
      <c r="F1886" s="4" t="s">
        <v>4553</v>
      </c>
      <c r="G1886" s="4" t="s">
        <v>19227</v>
      </c>
    </row>
    <row r="1887" spans="1:7" x14ac:dyDescent="0.45">
      <c r="A1887" s="4">
        <v>1884</v>
      </c>
      <c r="B1887" s="4">
        <v>113081</v>
      </c>
      <c r="C1887" s="4" t="s">
        <v>4554</v>
      </c>
      <c r="D1887" s="6">
        <v>513081</v>
      </c>
      <c r="E1887" s="4" t="s">
        <v>4555</v>
      </c>
      <c r="F1887" s="4" t="s">
        <v>4556</v>
      </c>
      <c r="G1887" s="4" t="s">
        <v>19228</v>
      </c>
    </row>
    <row r="1888" spans="1:7" x14ac:dyDescent="0.45">
      <c r="A1888" s="4">
        <v>1885</v>
      </c>
      <c r="B1888" s="4">
        <v>190024</v>
      </c>
      <c r="C1888" s="4" t="s">
        <v>4557</v>
      </c>
      <c r="D1888" s="6">
        <v>590024</v>
      </c>
      <c r="E1888" s="4" t="s">
        <v>4558</v>
      </c>
      <c r="F1888" s="4" t="s">
        <v>4559</v>
      </c>
      <c r="G1888" s="4" t="s">
        <v>19229</v>
      </c>
    </row>
    <row r="1889" spans="1:7" x14ac:dyDescent="0.45">
      <c r="A1889" s="4">
        <v>1886</v>
      </c>
      <c r="B1889" s="4">
        <v>229974</v>
      </c>
      <c r="C1889" s="4" t="s">
        <v>4560</v>
      </c>
      <c r="D1889" s="6">
        <v>533896</v>
      </c>
      <c r="E1889" s="4" t="s">
        <v>4561</v>
      </c>
      <c r="F1889" s="4" t="s">
        <v>4561</v>
      </c>
      <c r="G1889" s="4" t="s">
        <v>19230</v>
      </c>
    </row>
    <row r="1890" spans="1:7" x14ac:dyDescent="0.45">
      <c r="A1890" s="4">
        <v>1887</v>
      </c>
      <c r="B1890" s="4">
        <v>100142</v>
      </c>
      <c r="C1890" s="4" t="s">
        <v>4562</v>
      </c>
      <c r="D1890" s="6">
        <v>500142</v>
      </c>
      <c r="E1890" s="4" t="s">
        <v>4563</v>
      </c>
      <c r="F1890" s="4" t="s">
        <v>4564</v>
      </c>
      <c r="G1890" s="4" t="s">
        <v>19231</v>
      </c>
    </row>
    <row r="1891" spans="1:7" x14ac:dyDescent="0.45">
      <c r="A1891" s="4">
        <v>1888</v>
      </c>
      <c r="B1891" s="4">
        <v>200209</v>
      </c>
      <c r="C1891" s="4" t="s">
        <v>4565</v>
      </c>
      <c r="D1891" s="6"/>
      <c r="E1891" s="4"/>
      <c r="F1891" s="4"/>
      <c r="G1891" s="4" t="s">
        <v>17778</v>
      </c>
    </row>
    <row r="1892" spans="1:7" x14ac:dyDescent="0.45">
      <c r="A1892" s="4">
        <v>1889</v>
      </c>
      <c r="B1892" s="4">
        <v>107910</v>
      </c>
      <c r="C1892" s="4" t="s">
        <v>4566</v>
      </c>
      <c r="D1892" s="6">
        <v>507910</v>
      </c>
      <c r="E1892" s="4" t="s">
        <v>4567</v>
      </c>
      <c r="F1892" s="4" t="s">
        <v>23563</v>
      </c>
      <c r="G1892" s="4" t="s">
        <v>23640</v>
      </c>
    </row>
    <row r="1893" spans="1:7" x14ac:dyDescent="0.45">
      <c r="A1893" s="4">
        <v>1890</v>
      </c>
      <c r="B1893" s="4">
        <v>205502</v>
      </c>
      <c r="C1893" s="4" t="s">
        <v>4568</v>
      </c>
      <c r="D1893" s="6">
        <v>506443</v>
      </c>
      <c r="E1893" s="4"/>
      <c r="F1893" s="4" t="s">
        <v>23564</v>
      </c>
      <c r="G1893" s="4" t="s">
        <v>23641</v>
      </c>
    </row>
    <row r="1894" spans="1:7" x14ac:dyDescent="0.45">
      <c r="A1894" s="4">
        <v>1891</v>
      </c>
      <c r="B1894" s="4">
        <v>132768</v>
      </c>
      <c r="C1894" s="4" t="s">
        <v>4569</v>
      </c>
      <c r="D1894" s="6">
        <v>532768</v>
      </c>
      <c r="E1894" s="4" t="s">
        <v>4570</v>
      </c>
      <c r="F1894" s="4" t="s">
        <v>4571</v>
      </c>
      <c r="G1894" s="4" t="s">
        <v>19232</v>
      </c>
    </row>
    <row r="1895" spans="1:7" x14ac:dyDescent="0.45">
      <c r="A1895" s="4">
        <v>1892</v>
      </c>
      <c r="B1895" s="4">
        <v>114472</v>
      </c>
      <c r="C1895" s="4" t="s">
        <v>4572</v>
      </c>
      <c r="D1895" s="6">
        <v>514472</v>
      </c>
      <c r="E1895" s="4" t="s">
        <v>4573</v>
      </c>
      <c r="F1895" s="4" t="s">
        <v>4574</v>
      </c>
      <c r="G1895" s="4" t="s">
        <v>19233</v>
      </c>
    </row>
    <row r="1896" spans="1:7" x14ac:dyDescent="0.45">
      <c r="A1896" s="4">
        <v>1893</v>
      </c>
      <c r="B1896" s="4">
        <v>132022</v>
      </c>
      <c r="C1896" s="4" t="s">
        <v>4575</v>
      </c>
      <c r="D1896" s="6">
        <v>532022</v>
      </c>
      <c r="E1896" s="4" t="s">
        <v>4576</v>
      </c>
      <c r="F1896" s="4" t="s">
        <v>4577</v>
      </c>
      <c r="G1896" s="4" t="s">
        <v>19234</v>
      </c>
    </row>
    <row r="1897" spans="1:7" x14ac:dyDescent="0.45">
      <c r="A1897" s="4">
        <v>1894</v>
      </c>
      <c r="B1897" s="4">
        <v>126227</v>
      </c>
      <c r="C1897" s="4" t="s">
        <v>4578</v>
      </c>
      <c r="D1897" s="6">
        <v>526227</v>
      </c>
      <c r="E1897" s="4" t="s">
        <v>4579</v>
      </c>
      <c r="F1897" s="4" t="s">
        <v>4580</v>
      </c>
      <c r="G1897" s="4" t="s">
        <v>19235</v>
      </c>
    </row>
    <row r="1898" spans="1:7" x14ac:dyDescent="0.45">
      <c r="A1898" s="4">
        <v>1895</v>
      </c>
      <c r="B1898" s="4">
        <v>131486</v>
      </c>
      <c r="C1898" s="4" t="s">
        <v>4581</v>
      </c>
      <c r="D1898" s="6">
        <v>531486</v>
      </c>
      <c r="E1898" s="4" t="s">
        <v>4582</v>
      </c>
      <c r="F1898" s="4" t="s">
        <v>4583</v>
      </c>
      <c r="G1898" s="4" t="s">
        <v>19236</v>
      </c>
    </row>
    <row r="1899" spans="1:7" x14ac:dyDescent="0.45">
      <c r="A1899" s="4">
        <v>1896</v>
      </c>
      <c r="B1899" s="4">
        <v>274193</v>
      </c>
      <c r="C1899" s="4" t="s">
        <v>4584</v>
      </c>
      <c r="D1899" s="6">
        <v>539098</v>
      </c>
      <c r="E1899" s="4" t="s">
        <v>4585</v>
      </c>
      <c r="F1899" s="4" t="s">
        <v>4585</v>
      </c>
      <c r="G1899" s="4" t="s">
        <v>19237</v>
      </c>
    </row>
    <row r="1900" spans="1:7" x14ac:dyDescent="0.45">
      <c r="A1900" s="4">
        <v>1897</v>
      </c>
      <c r="B1900" s="4">
        <v>131191</v>
      </c>
      <c r="C1900" s="4" t="s">
        <v>4586</v>
      </c>
      <c r="D1900" s="6">
        <v>531191</v>
      </c>
      <c r="E1900" s="4" t="s">
        <v>4587</v>
      </c>
      <c r="F1900" s="4" t="s">
        <v>4588</v>
      </c>
      <c r="G1900" s="4" t="s">
        <v>19238</v>
      </c>
    </row>
    <row r="1901" spans="1:7" x14ac:dyDescent="0.45">
      <c r="A1901" s="4">
        <v>1898</v>
      </c>
      <c r="B1901" s="4">
        <v>131820</v>
      </c>
      <c r="C1901" s="4" t="s">
        <v>4589</v>
      </c>
      <c r="D1901" s="6">
        <v>531820</v>
      </c>
      <c r="E1901" s="4" t="s">
        <v>4590</v>
      </c>
      <c r="F1901" s="4" t="s">
        <v>4591</v>
      </c>
      <c r="G1901" s="4" t="s">
        <v>19239</v>
      </c>
    </row>
    <row r="1902" spans="1:7" x14ac:dyDescent="0.45">
      <c r="A1902" s="4">
        <v>1899</v>
      </c>
      <c r="B1902" s="4">
        <v>268173</v>
      </c>
      <c r="C1902" s="4" t="s">
        <v>23747</v>
      </c>
      <c r="D1902" s="6"/>
      <c r="E1902" s="4" t="s">
        <v>23748</v>
      </c>
      <c r="F1902" s="4" t="s">
        <v>23748</v>
      </c>
      <c r="G1902" s="4" t="s">
        <v>23749</v>
      </c>
    </row>
    <row r="1903" spans="1:7" x14ac:dyDescent="0.45">
      <c r="A1903" s="4">
        <v>1900</v>
      </c>
      <c r="B1903" s="4">
        <v>112219</v>
      </c>
      <c r="C1903" s="4" t="s">
        <v>4592</v>
      </c>
      <c r="D1903" s="6">
        <v>512219</v>
      </c>
      <c r="E1903" s="4" t="s">
        <v>4593</v>
      </c>
      <c r="F1903" s="4" t="s">
        <v>4593</v>
      </c>
      <c r="G1903" s="4" t="s">
        <v>19240</v>
      </c>
    </row>
    <row r="1904" spans="1:7" x14ac:dyDescent="0.45">
      <c r="A1904" s="4">
        <v>1901</v>
      </c>
      <c r="B1904" s="4">
        <v>117264</v>
      </c>
      <c r="C1904" s="4" t="s">
        <v>4594</v>
      </c>
      <c r="D1904" s="6">
        <v>517264</v>
      </c>
      <c r="E1904" s="4" t="s">
        <v>4595</v>
      </c>
      <c r="F1904" s="4" t="s">
        <v>4596</v>
      </c>
      <c r="G1904" s="4" t="s">
        <v>19241</v>
      </c>
    </row>
    <row r="1905" spans="1:7" x14ac:dyDescent="0.45">
      <c r="A1905" s="4">
        <v>1902</v>
      </c>
      <c r="B1905" s="4">
        <v>213133</v>
      </c>
      <c r="C1905" s="4" t="s">
        <v>4597</v>
      </c>
      <c r="D1905" s="6">
        <v>533333</v>
      </c>
      <c r="E1905" s="4" t="s">
        <v>4598</v>
      </c>
      <c r="F1905" s="4" t="s">
        <v>4599</v>
      </c>
      <c r="G1905" s="4" t="s">
        <v>19242</v>
      </c>
    </row>
    <row r="1906" spans="1:7" x14ac:dyDescent="0.45">
      <c r="A1906" s="4">
        <v>1903</v>
      </c>
      <c r="B1906" s="4">
        <v>108954</v>
      </c>
      <c r="C1906" s="4" t="s">
        <v>4600</v>
      </c>
      <c r="D1906" s="6">
        <v>508954</v>
      </c>
      <c r="E1906" s="4" t="s">
        <v>4601</v>
      </c>
      <c r="F1906" s="4" t="s">
        <v>4601</v>
      </c>
      <c r="G1906" s="4" t="s">
        <v>19243</v>
      </c>
    </row>
    <row r="1907" spans="1:7" x14ac:dyDescent="0.45">
      <c r="A1907" s="4">
        <v>1904</v>
      </c>
      <c r="B1907" s="4">
        <v>100144</v>
      </c>
      <c r="C1907" s="4" t="s">
        <v>4602</v>
      </c>
      <c r="D1907" s="6">
        <v>500144</v>
      </c>
      <c r="E1907" s="4" t="s">
        <v>4603</v>
      </c>
      <c r="F1907" s="4" t="s">
        <v>4604</v>
      </c>
      <c r="G1907" s="4" t="s">
        <v>19244</v>
      </c>
    </row>
    <row r="1908" spans="1:7" x14ac:dyDescent="0.45">
      <c r="A1908" s="4">
        <v>1905</v>
      </c>
      <c r="B1908" s="4">
        <v>100940</v>
      </c>
      <c r="C1908" s="4" t="s">
        <v>4605</v>
      </c>
      <c r="D1908" s="6">
        <v>500940</v>
      </c>
      <c r="E1908" s="4" t="s">
        <v>4606</v>
      </c>
      <c r="F1908" s="4" t="s">
        <v>4607</v>
      </c>
      <c r="G1908" s="4" t="s">
        <v>19245</v>
      </c>
    </row>
    <row r="1909" spans="1:7" x14ac:dyDescent="0.45">
      <c r="A1909" s="4">
        <v>1906</v>
      </c>
      <c r="B1909" s="4">
        <v>131754</v>
      </c>
      <c r="C1909" s="4" t="s">
        <v>4608</v>
      </c>
      <c r="D1909" s="6">
        <v>531754</v>
      </c>
      <c r="E1909" s="4" t="s">
        <v>4609</v>
      </c>
      <c r="F1909" s="4" t="s">
        <v>4610</v>
      </c>
      <c r="G1909" s="4" t="s">
        <v>19246</v>
      </c>
    </row>
    <row r="1910" spans="1:7" x14ac:dyDescent="0.45">
      <c r="A1910" s="4">
        <v>1907</v>
      </c>
      <c r="B1910" s="4">
        <v>111122</v>
      </c>
      <c r="C1910" s="4" t="s">
        <v>4611</v>
      </c>
      <c r="D1910" s="6">
        <v>511122</v>
      </c>
      <c r="E1910" s="4" t="s">
        <v>4612</v>
      </c>
      <c r="F1910" s="4" t="s">
        <v>4613</v>
      </c>
      <c r="G1910" s="4" t="s">
        <v>19247</v>
      </c>
    </row>
    <row r="1911" spans="1:7" x14ac:dyDescent="0.45">
      <c r="A1911" s="4">
        <v>1908</v>
      </c>
      <c r="B1911" s="4">
        <v>111369</v>
      </c>
      <c r="C1911" s="4" t="s">
        <v>4614</v>
      </c>
      <c r="D1911" s="6">
        <v>511369</v>
      </c>
      <c r="E1911" s="4" t="s">
        <v>4615</v>
      </c>
      <c r="F1911" s="4" t="s">
        <v>4616</v>
      </c>
      <c r="G1911" s="4" t="s">
        <v>19248</v>
      </c>
    </row>
    <row r="1912" spans="1:7" x14ac:dyDescent="0.45">
      <c r="A1912" s="4">
        <v>1909</v>
      </c>
      <c r="B1912" s="4">
        <v>100145</v>
      </c>
      <c r="C1912" s="4" t="s">
        <v>4617</v>
      </c>
      <c r="D1912" s="6">
        <v>500145</v>
      </c>
      <c r="E1912" s="4" t="s">
        <v>4618</v>
      </c>
      <c r="F1912" s="4" t="s">
        <v>4619</v>
      </c>
      <c r="G1912" s="4" t="s">
        <v>19249</v>
      </c>
    </row>
    <row r="1913" spans="1:7" x14ac:dyDescent="0.45">
      <c r="A1913" s="4">
        <v>1910</v>
      </c>
      <c r="B1913" s="4">
        <v>200100</v>
      </c>
      <c r="C1913" s="4" t="s">
        <v>4620</v>
      </c>
      <c r="D1913" s="6">
        <v>532996</v>
      </c>
      <c r="E1913" s="4" t="s">
        <v>4621</v>
      </c>
      <c r="F1913" s="4" t="s">
        <v>4622</v>
      </c>
      <c r="G1913" s="4" t="s">
        <v>19250</v>
      </c>
    </row>
    <row r="1914" spans="1:7" x14ac:dyDescent="0.45">
      <c r="A1914" s="4">
        <v>1911</v>
      </c>
      <c r="B1914" s="4">
        <v>132379</v>
      </c>
      <c r="C1914" s="4" t="s">
        <v>4623</v>
      </c>
      <c r="D1914" s="6">
        <v>532379</v>
      </c>
      <c r="E1914" s="4" t="s">
        <v>4624</v>
      </c>
      <c r="F1914" s="4" t="s">
        <v>4624</v>
      </c>
      <c r="G1914" s="4" t="s">
        <v>19251</v>
      </c>
    </row>
    <row r="1915" spans="1:7" x14ac:dyDescent="0.45">
      <c r="A1915" s="4">
        <v>1912</v>
      </c>
      <c r="B1915" s="4">
        <v>132809</v>
      </c>
      <c r="C1915" s="4" t="s">
        <v>4625</v>
      </c>
      <c r="D1915" s="6">
        <v>532809</v>
      </c>
      <c r="E1915" s="4" t="s">
        <v>4626</v>
      </c>
      <c r="F1915" s="4" t="s">
        <v>4626</v>
      </c>
      <c r="G1915" s="4" t="s">
        <v>19252</v>
      </c>
    </row>
    <row r="1916" spans="1:7" x14ac:dyDescent="0.45">
      <c r="A1916" s="4">
        <v>1913</v>
      </c>
      <c r="B1916" s="4">
        <v>124743</v>
      </c>
      <c r="C1916" s="4" t="s">
        <v>4627</v>
      </c>
      <c r="D1916" s="6">
        <v>524743</v>
      </c>
      <c r="E1916" s="4" t="s">
        <v>4628</v>
      </c>
      <c r="F1916" s="4" t="s">
        <v>4628</v>
      </c>
      <c r="G1916" s="4" t="s">
        <v>19253</v>
      </c>
    </row>
    <row r="1917" spans="1:7" x14ac:dyDescent="0.45">
      <c r="A1917" s="4">
        <v>1914</v>
      </c>
      <c r="B1917" s="4">
        <v>223860</v>
      </c>
      <c r="C1917" s="4" t="s">
        <v>4629</v>
      </c>
      <c r="D1917" s="6">
        <v>536751</v>
      </c>
      <c r="E1917" s="4" t="s">
        <v>4630</v>
      </c>
      <c r="F1917" s="4" t="s">
        <v>4630</v>
      </c>
      <c r="G1917" s="4" t="s">
        <v>19254</v>
      </c>
    </row>
    <row r="1918" spans="1:7" x14ac:dyDescent="0.45">
      <c r="A1918" s="4">
        <v>1915</v>
      </c>
      <c r="B1918" s="4">
        <v>123576</v>
      </c>
      <c r="C1918" s="4" t="s">
        <v>4631</v>
      </c>
      <c r="D1918" s="6">
        <v>523576</v>
      </c>
      <c r="E1918" s="4" t="s">
        <v>4632</v>
      </c>
      <c r="F1918" s="4" t="s">
        <v>4633</v>
      </c>
      <c r="G1918" s="4" t="s">
        <v>19255</v>
      </c>
    </row>
    <row r="1919" spans="1:7" x14ac:dyDescent="0.45">
      <c r="A1919" s="4">
        <v>1916</v>
      </c>
      <c r="B1919" s="4">
        <v>123830</v>
      </c>
      <c r="C1919" s="4" t="s">
        <v>4634</v>
      </c>
      <c r="D1919" s="6">
        <v>523830</v>
      </c>
      <c r="E1919" s="4" t="s">
        <v>4635</v>
      </c>
      <c r="F1919" s="4" t="s">
        <v>4636</v>
      </c>
      <c r="G1919" s="4" t="s">
        <v>19256</v>
      </c>
    </row>
    <row r="1920" spans="1:7" x14ac:dyDescent="0.45">
      <c r="A1920" s="4">
        <v>1917</v>
      </c>
      <c r="B1920" s="4">
        <v>123672</v>
      </c>
      <c r="C1920" s="4" t="s">
        <v>4637</v>
      </c>
      <c r="D1920" s="6">
        <v>523672</v>
      </c>
      <c r="E1920" s="4" t="s">
        <v>4638</v>
      </c>
      <c r="F1920" s="4" t="s">
        <v>4639</v>
      </c>
      <c r="G1920" s="4" t="s">
        <v>19257</v>
      </c>
    </row>
    <row r="1921" spans="1:7" x14ac:dyDescent="0.45">
      <c r="A1921" s="4">
        <v>1918</v>
      </c>
      <c r="B1921" s="4">
        <v>208168</v>
      </c>
      <c r="C1921" s="4" t="s">
        <v>4640</v>
      </c>
      <c r="D1921" s="6">
        <v>533638</v>
      </c>
      <c r="E1921" s="4" t="s">
        <v>4641</v>
      </c>
      <c r="F1921" s="4" t="s">
        <v>4641</v>
      </c>
      <c r="G1921" s="4" t="s">
        <v>19258</v>
      </c>
    </row>
    <row r="1922" spans="1:7" x14ac:dyDescent="0.45">
      <c r="A1922" s="4">
        <v>1919</v>
      </c>
      <c r="B1922" s="4">
        <v>205447</v>
      </c>
      <c r="C1922" s="4" t="s">
        <v>4642</v>
      </c>
      <c r="D1922" s="6">
        <v>500149</v>
      </c>
      <c r="E1922" s="4" t="s">
        <v>4643</v>
      </c>
      <c r="F1922" s="4" t="s">
        <v>4643</v>
      </c>
      <c r="G1922" s="4" t="s">
        <v>19259</v>
      </c>
    </row>
    <row r="1923" spans="1:7" x14ac:dyDescent="0.45">
      <c r="A1923" s="4">
        <v>1920</v>
      </c>
      <c r="B1923" s="4">
        <v>284441</v>
      </c>
      <c r="C1923" s="4" t="s">
        <v>4644</v>
      </c>
      <c r="D1923" s="6">
        <v>540267</v>
      </c>
      <c r="E1923" s="4" t="s">
        <v>4645</v>
      </c>
      <c r="F1923" s="4" t="s">
        <v>4645</v>
      </c>
      <c r="G1923" s="4" t="s">
        <v>19260</v>
      </c>
    </row>
    <row r="1924" spans="1:7" x14ac:dyDescent="0.45">
      <c r="A1924" s="4">
        <v>1921</v>
      </c>
      <c r="B1924" s="4">
        <v>130705</v>
      </c>
      <c r="C1924" s="4" t="s">
        <v>4646</v>
      </c>
      <c r="D1924" s="6">
        <v>530705</v>
      </c>
      <c r="E1924" s="4" t="s">
        <v>4647</v>
      </c>
      <c r="F1924" s="4" t="s">
        <v>4648</v>
      </c>
      <c r="G1924" s="4" t="s">
        <v>19261</v>
      </c>
    </row>
    <row r="1925" spans="1:7" x14ac:dyDescent="0.45">
      <c r="A1925" s="4">
        <v>1922</v>
      </c>
      <c r="B1925" s="4">
        <v>268182</v>
      </c>
      <c r="C1925" s="4" t="s">
        <v>4649</v>
      </c>
      <c r="D1925" s="6"/>
      <c r="E1925" s="4"/>
      <c r="F1925" s="4"/>
      <c r="G1925" s="4" t="s">
        <v>17778</v>
      </c>
    </row>
    <row r="1926" spans="1:7" x14ac:dyDescent="0.45">
      <c r="A1926" s="4">
        <v>1923</v>
      </c>
      <c r="B1926" s="4">
        <v>132518</v>
      </c>
      <c r="C1926" s="4" t="s">
        <v>4650</v>
      </c>
      <c r="D1926" s="6">
        <v>532518</v>
      </c>
      <c r="E1926" s="4" t="s">
        <v>4651</v>
      </c>
      <c r="F1926" s="4" t="s">
        <v>4651</v>
      </c>
      <c r="G1926" s="4" t="s">
        <v>19262</v>
      </c>
    </row>
    <row r="1927" spans="1:7" x14ac:dyDescent="0.45">
      <c r="A1927" s="4">
        <v>1924</v>
      </c>
      <c r="B1927" s="4">
        <v>254505</v>
      </c>
      <c r="C1927" s="4" t="s">
        <v>4652</v>
      </c>
      <c r="D1927" s="6"/>
      <c r="E1927" s="4"/>
      <c r="F1927" s="4"/>
      <c r="G1927" s="4" t="s">
        <v>17778</v>
      </c>
    </row>
    <row r="1928" spans="1:7" x14ac:dyDescent="0.45">
      <c r="A1928" s="4">
        <v>1925</v>
      </c>
      <c r="B1928" s="4">
        <v>122017</v>
      </c>
      <c r="C1928" s="4" t="s">
        <v>4653</v>
      </c>
      <c r="D1928" s="6">
        <v>522017</v>
      </c>
      <c r="E1928" s="4" t="s">
        <v>4654</v>
      </c>
      <c r="F1928" s="4" t="s">
        <v>4655</v>
      </c>
      <c r="G1928" s="4" t="s">
        <v>19263</v>
      </c>
    </row>
    <row r="1929" spans="1:7" x14ac:dyDescent="0.45">
      <c r="A1929" s="4">
        <v>1926</v>
      </c>
      <c r="B1929" s="4">
        <v>268185</v>
      </c>
      <c r="C1929" s="4" t="s">
        <v>4656</v>
      </c>
      <c r="D1929" s="6"/>
      <c r="E1929" s="4"/>
      <c r="F1929" s="4"/>
      <c r="G1929" s="4" t="s">
        <v>17778</v>
      </c>
    </row>
    <row r="1930" spans="1:7" x14ac:dyDescent="0.45">
      <c r="A1930" s="4">
        <v>1927</v>
      </c>
      <c r="B1930" s="4">
        <v>224962</v>
      </c>
      <c r="C1930" s="4" t="s">
        <v>4657</v>
      </c>
      <c r="D1930" s="6">
        <v>534757</v>
      </c>
      <c r="E1930" s="4" t="s">
        <v>4658</v>
      </c>
      <c r="F1930" s="4" t="s">
        <v>4659</v>
      </c>
      <c r="G1930" s="4" t="s">
        <v>19264</v>
      </c>
    </row>
    <row r="1931" spans="1:7" x14ac:dyDescent="0.45">
      <c r="A1931" s="4">
        <v>1928</v>
      </c>
      <c r="B1931" s="4">
        <v>285242</v>
      </c>
      <c r="C1931" s="4" t="s">
        <v>4660</v>
      </c>
      <c r="D1931" s="6"/>
      <c r="E1931" s="4"/>
      <c r="F1931" s="4"/>
      <c r="G1931" s="4" t="s">
        <v>17778</v>
      </c>
    </row>
    <row r="1932" spans="1:7" x14ac:dyDescent="0.45">
      <c r="A1932" s="4">
        <v>1929</v>
      </c>
      <c r="B1932" s="4">
        <v>103831</v>
      </c>
      <c r="C1932" s="4" t="s">
        <v>4661</v>
      </c>
      <c r="D1932" s="6">
        <v>503831</v>
      </c>
      <c r="E1932" s="4" t="s">
        <v>4662</v>
      </c>
      <c r="F1932" s="4" t="s">
        <v>4663</v>
      </c>
      <c r="G1932" s="4" t="s">
        <v>19265</v>
      </c>
    </row>
    <row r="1933" spans="1:7" x14ac:dyDescent="0.45">
      <c r="A1933" s="4">
        <v>1930</v>
      </c>
      <c r="B1933" s="4">
        <v>107552</v>
      </c>
      <c r="C1933" s="4" t="s">
        <v>4664</v>
      </c>
      <c r="D1933" s="6">
        <v>507552</v>
      </c>
      <c r="E1933" s="4" t="s">
        <v>4665</v>
      </c>
      <c r="F1933" s="4" t="s">
        <v>4666</v>
      </c>
      <c r="G1933" s="4" t="s">
        <v>19266</v>
      </c>
    </row>
    <row r="1934" spans="1:7" x14ac:dyDescent="0.45">
      <c r="A1934" s="4">
        <v>1931</v>
      </c>
      <c r="B1934" s="4">
        <v>102865</v>
      </c>
      <c r="C1934" s="4" t="s">
        <v>4667</v>
      </c>
      <c r="D1934" s="6">
        <v>502865</v>
      </c>
      <c r="E1934" s="4" t="s">
        <v>4668</v>
      </c>
      <c r="F1934" s="4" t="s">
        <v>4669</v>
      </c>
      <c r="G1934" s="4" t="s">
        <v>19267</v>
      </c>
    </row>
    <row r="1935" spans="1:7" x14ac:dyDescent="0.45">
      <c r="A1935" s="4">
        <v>1932</v>
      </c>
      <c r="B1935" s="4">
        <v>100033</v>
      </c>
      <c r="C1935" s="4" t="s">
        <v>4670</v>
      </c>
      <c r="D1935" s="6">
        <v>500033</v>
      </c>
      <c r="E1935" s="4" t="s">
        <v>4671</v>
      </c>
      <c r="F1935" s="4" t="s">
        <v>4672</v>
      </c>
      <c r="G1935" s="4" t="s">
        <v>19268</v>
      </c>
    </row>
    <row r="1936" spans="1:7" x14ac:dyDescent="0.45">
      <c r="A1936" s="4">
        <v>1933</v>
      </c>
      <c r="B1936" s="4">
        <v>222310</v>
      </c>
      <c r="C1936" s="4" t="s">
        <v>4673</v>
      </c>
      <c r="D1936" s="6"/>
      <c r="E1936" s="4"/>
      <c r="F1936" s="4"/>
      <c r="G1936" s="4" t="s">
        <v>17778</v>
      </c>
    </row>
    <row r="1937" spans="1:7" x14ac:dyDescent="0.45">
      <c r="A1937" s="4">
        <v>1934</v>
      </c>
      <c r="B1937" s="4">
        <v>132843</v>
      </c>
      <c r="C1937" s="4" t="s">
        <v>4674</v>
      </c>
      <c r="D1937" s="6">
        <v>532843</v>
      </c>
      <c r="E1937" s="4" t="s">
        <v>4675</v>
      </c>
      <c r="F1937" s="4" t="s">
        <v>4675</v>
      </c>
      <c r="G1937" s="4" t="s">
        <v>19269</v>
      </c>
    </row>
    <row r="1938" spans="1:7" x14ac:dyDescent="0.45">
      <c r="A1938" s="4">
        <v>1935</v>
      </c>
      <c r="B1938" s="4">
        <v>123696</v>
      </c>
      <c r="C1938" s="4" t="s">
        <v>4676</v>
      </c>
      <c r="D1938" s="6">
        <v>523696</v>
      </c>
      <c r="E1938" s="4" t="s">
        <v>4677</v>
      </c>
      <c r="F1938" s="4" t="s">
        <v>4678</v>
      </c>
      <c r="G1938" s="4" t="s">
        <v>19270</v>
      </c>
    </row>
    <row r="1939" spans="1:7" x14ac:dyDescent="0.45">
      <c r="A1939" s="4">
        <v>1936</v>
      </c>
      <c r="B1939" s="4">
        <v>130023</v>
      </c>
      <c r="C1939" s="4" t="s">
        <v>4679</v>
      </c>
      <c r="D1939" s="6">
        <v>530023</v>
      </c>
      <c r="E1939" s="4" t="s">
        <v>4680</v>
      </c>
      <c r="F1939" s="4" t="s">
        <v>4681</v>
      </c>
      <c r="G1939" s="4" t="s">
        <v>19271</v>
      </c>
    </row>
    <row r="1940" spans="1:7" x14ac:dyDescent="0.45">
      <c r="A1940" s="4">
        <v>1937</v>
      </c>
      <c r="B1940" s="4">
        <v>119187</v>
      </c>
      <c r="C1940" s="4" t="s">
        <v>4682</v>
      </c>
      <c r="D1940" s="6">
        <v>519187</v>
      </c>
      <c r="E1940" s="4" t="s">
        <v>4683</v>
      </c>
      <c r="F1940" s="4" t="s">
        <v>4684</v>
      </c>
      <c r="G1940" s="4" t="s">
        <v>19272</v>
      </c>
    </row>
    <row r="1941" spans="1:7" x14ac:dyDescent="0.45">
      <c r="A1941" s="4">
        <v>1938</v>
      </c>
      <c r="B1941" s="4">
        <v>243802</v>
      </c>
      <c r="C1941" s="4" t="s">
        <v>4685</v>
      </c>
      <c r="D1941" s="6"/>
      <c r="E1941" s="4"/>
      <c r="F1941" s="4"/>
      <c r="G1941" s="4" t="s">
        <v>17778</v>
      </c>
    </row>
    <row r="1942" spans="1:7" x14ac:dyDescent="0.45">
      <c r="A1942" s="4">
        <v>1939</v>
      </c>
      <c r="B1942" s="4">
        <v>130213</v>
      </c>
      <c r="C1942" s="4" t="s">
        <v>4686</v>
      </c>
      <c r="D1942" s="6">
        <v>530213</v>
      </c>
      <c r="E1942" s="4" t="s">
        <v>4687</v>
      </c>
      <c r="F1942" s="4" t="s">
        <v>4688</v>
      </c>
      <c r="G1942" s="4" t="s">
        <v>19273</v>
      </c>
    </row>
    <row r="1943" spans="1:7" x14ac:dyDescent="0.45">
      <c r="A1943" s="4">
        <v>1940</v>
      </c>
      <c r="B1943" s="4">
        <v>246554</v>
      </c>
      <c r="C1943" s="4" t="s">
        <v>4689</v>
      </c>
      <c r="D1943" s="6"/>
      <c r="E1943" s="4"/>
      <c r="F1943" s="4"/>
      <c r="G1943" s="4" t="s">
        <v>17778</v>
      </c>
    </row>
    <row r="1944" spans="1:7" x14ac:dyDescent="0.45">
      <c r="A1944" s="4">
        <v>1941</v>
      </c>
      <c r="B1944" s="4">
        <v>100150</v>
      </c>
      <c r="C1944" s="4" t="s">
        <v>4690</v>
      </c>
      <c r="D1944" s="6">
        <v>500150</v>
      </c>
      <c r="E1944" s="4" t="s">
        <v>4691</v>
      </c>
      <c r="F1944" s="4" t="s">
        <v>4692</v>
      </c>
      <c r="G1944" s="4" t="s">
        <v>19274</v>
      </c>
    </row>
    <row r="1945" spans="1:7" x14ac:dyDescent="0.45">
      <c r="A1945" s="4">
        <v>1942</v>
      </c>
      <c r="B1945" s="4">
        <v>254511</v>
      </c>
      <c r="C1945" s="4" t="s">
        <v>4693</v>
      </c>
      <c r="D1945" s="6"/>
      <c r="E1945" s="4"/>
      <c r="F1945" s="4"/>
      <c r="G1945" s="4" t="s">
        <v>17778</v>
      </c>
    </row>
    <row r="1946" spans="1:7" x14ac:dyDescent="0.45">
      <c r="A1946" s="4">
        <v>1943</v>
      </c>
      <c r="B1946" s="4">
        <v>113579</v>
      </c>
      <c r="C1946" s="4" t="s">
        <v>4694</v>
      </c>
      <c r="D1946" s="6">
        <v>513579</v>
      </c>
      <c r="E1946" s="4" t="s">
        <v>4695</v>
      </c>
      <c r="F1946" s="4" t="s">
        <v>4696</v>
      </c>
      <c r="G1946" s="4" t="s">
        <v>19275</v>
      </c>
    </row>
    <row r="1947" spans="1:7" x14ac:dyDescent="0.45">
      <c r="A1947" s="4">
        <v>1944</v>
      </c>
      <c r="B1947" s="4">
        <v>284751</v>
      </c>
      <c r="C1947" s="4" t="s">
        <v>4697</v>
      </c>
      <c r="D1947" s="6"/>
      <c r="E1947" s="4"/>
      <c r="F1947" s="4"/>
      <c r="G1947" s="4" t="s">
        <v>17778</v>
      </c>
    </row>
    <row r="1948" spans="1:7" x14ac:dyDescent="0.45">
      <c r="A1948" s="4">
        <v>1945</v>
      </c>
      <c r="B1948" s="4">
        <v>237203</v>
      </c>
      <c r="C1948" s="4" t="s">
        <v>4698</v>
      </c>
      <c r="D1948" s="6"/>
      <c r="E1948" s="4"/>
      <c r="F1948" s="4"/>
      <c r="G1948" s="4" t="s">
        <v>17778</v>
      </c>
    </row>
    <row r="1949" spans="1:7" x14ac:dyDescent="0.45">
      <c r="A1949" s="4">
        <v>1946</v>
      </c>
      <c r="B1949" s="4">
        <v>279355</v>
      </c>
      <c r="C1949" s="4" t="s">
        <v>4699</v>
      </c>
      <c r="D1949" s="6"/>
      <c r="E1949" s="4"/>
      <c r="F1949" s="4"/>
      <c r="G1949" s="4" t="s">
        <v>17778</v>
      </c>
    </row>
    <row r="1950" spans="1:7" x14ac:dyDescent="0.45">
      <c r="A1950" s="4">
        <v>1947</v>
      </c>
      <c r="B1950" s="4">
        <v>243804</v>
      </c>
      <c r="C1950" s="4" t="s">
        <v>4700</v>
      </c>
      <c r="D1950" s="6"/>
      <c r="E1950" s="4"/>
      <c r="F1950" s="4"/>
      <c r="G1950" s="4" t="s">
        <v>17778</v>
      </c>
    </row>
    <row r="1951" spans="1:7" x14ac:dyDescent="0.45">
      <c r="A1951" s="4">
        <v>1948</v>
      </c>
      <c r="B1951" s="4">
        <v>283755</v>
      </c>
      <c r="C1951" s="4" t="s">
        <v>4701</v>
      </c>
      <c r="D1951" s="6">
        <v>540190</v>
      </c>
      <c r="E1951" s="4" t="s">
        <v>4702</v>
      </c>
      <c r="F1951" s="4" t="s">
        <v>4702</v>
      </c>
      <c r="G1951" s="4" t="s">
        <v>19276</v>
      </c>
    </row>
    <row r="1952" spans="1:7" x14ac:dyDescent="0.45">
      <c r="A1952" s="4">
        <v>1949</v>
      </c>
      <c r="B1952" s="4">
        <v>275189</v>
      </c>
      <c r="C1952" s="4" t="s">
        <v>4703</v>
      </c>
      <c r="D1952" s="6">
        <v>539839</v>
      </c>
      <c r="E1952" s="4" t="s">
        <v>4704</v>
      </c>
      <c r="F1952" s="4" t="s">
        <v>4704</v>
      </c>
      <c r="G1952" s="4" t="s">
        <v>19277</v>
      </c>
    </row>
    <row r="1953" spans="1:7" x14ac:dyDescent="0.45">
      <c r="A1953" s="4">
        <v>1950</v>
      </c>
      <c r="B1953" s="4">
        <v>274285</v>
      </c>
      <c r="C1953" s="4" t="s">
        <v>4705</v>
      </c>
      <c r="D1953" s="6">
        <v>539032</v>
      </c>
      <c r="E1953" s="4" t="s">
        <v>4706</v>
      </c>
      <c r="F1953" s="4" t="s">
        <v>4706</v>
      </c>
      <c r="G1953" s="4" t="s">
        <v>19278</v>
      </c>
    </row>
    <row r="1954" spans="1:7" x14ac:dyDescent="0.45">
      <c r="A1954" s="4">
        <v>1951</v>
      </c>
      <c r="B1954" s="4">
        <v>219412</v>
      </c>
      <c r="C1954" s="4" t="s">
        <v>4707</v>
      </c>
      <c r="D1954" s="6">
        <v>539730</v>
      </c>
      <c r="E1954" s="4" t="s">
        <v>4708</v>
      </c>
      <c r="F1954" s="4" t="s">
        <v>4708</v>
      </c>
      <c r="G1954" s="4" t="s">
        <v>19279</v>
      </c>
    </row>
    <row r="1955" spans="1:7" x14ac:dyDescent="0.45">
      <c r="A1955" s="4">
        <v>1952</v>
      </c>
      <c r="B1955" s="4">
        <v>224961</v>
      </c>
      <c r="C1955" s="4" t="s">
        <v>4709</v>
      </c>
      <c r="D1955" s="6"/>
      <c r="E1955" s="4"/>
      <c r="F1955" s="4"/>
      <c r="G1955" s="4" t="s">
        <v>17778</v>
      </c>
    </row>
    <row r="1956" spans="1:7" x14ac:dyDescent="0.45">
      <c r="A1956" s="4">
        <v>1953</v>
      </c>
      <c r="B1956" s="4">
        <v>213145</v>
      </c>
      <c r="C1956" s="4" t="s">
        <v>4710</v>
      </c>
      <c r="D1956" s="6"/>
      <c r="E1956" s="4"/>
      <c r="F1956" s="4"/>
      <c r="G1956" s="4" t="s">
        <v>17778</v>
      </c>
    </row>
    <row r="1957" spans="1:7" x14ac:dyDescent="0.45">
      <c r="A1957" s="4">
        <v>1954</v>
      </c>
      <c r="B1957" s="4">
        <v>130077</v>
      </c>
      <c r="C1957" s="4" t="s">
        <v>4711</v>
      </c>
      <c r="D1957" s="6">
        <v>530077</v>
      </c>
      <c r="E1957" s="4" t="s">
        <v>4712</v>
      </c>
      <c r="F1957" s="4" t="s">
        <v>4713</v>
      </c>
      <c r="G1957" s="4" t="s">
        <v>19280</v>
      </c>
    </row>
    <row r="1958" spans="1:7" x14ac:dyDescent="0.45">
      <c r="A1958" s="4">
        <v>1955</v>
      </c>
      <c r="B1958" s="4">
        <v>217784</v>
      </c>
      <c r="C1958" s="4" t="s">
        <v>4714</v>
      </c>
      <c r="D1958" s="6"/>
      <c r="E1958" s="4"/>
      <c r="F1958" s="4"/>
      <c r="G1958" s="4" t="s">
        <v>17778</v>
      </c>
    </row>
    <row r="1959" spans="1:7" x14ac:dyDescent="0.45">
      <c r="A1959" s="4">
        <v>1956</v>
      </c>
      <c r="B1959" s="4">
        <v>255748</v>
      </c>
      <c r="C1959" s="4" t="s">
        <v>4715</v>
      </c>
      <c r="D1959" s="6"/>
      <c r="E1959" s="4"/>
      <c r="F1959" s="4"/>
      <c r="G1959" s="4" t="s">
        <v>17778</v>
      </c>
    </row>
    <row r="1960" spans="1:7" x14ac:dyDescent="0.45">
      <c r="A1960" s="4">
        <v>1957</v>
      </c>
      <c r="B1960" s="4">
        <v>108980</v>
      </c>
      <c r="C1960" s="4" t="s">
        <v>4716</v>
      </c>
      <c r="D1960" s="6">
        <v>508980</v>
      </c>
      <c r="E1960" s="4" t="s">
        <v>4717</v>
      </c>
      <c r="F1960" s="4" t="s">
        <v>4717</v>
      </c>
      <c r="G1960" s="4" t="s">
        <v>19281</v>
      </c>
    </row>
    <row r="1961" spans="1:7" x14ac:dyDescent="0.45">
      <c r="A1961" s="4">
        <v>1958</v>
      </c>
      <c r="B1961" s="4">
        <v>131225</v>
      </c>
      <c r="C1961" s="4" t="s">
        <v>4718</v>
      </c>
      <c r="D1961" s="6">
        <v>531225</v>
      </c>
      <c r="E1961" s="4" t="s">
        <v>4719</v>
      </c>
      <c r="F1961" s="4" t="s">
        <v>4719</v>
      </c>
      <c r="G1961" s="4" t="s">
        <v>19282</v>
      </c>
    </row>
    <row r="1962" spans="1:7" x14ac:dyDescent="0.45">
      <c r="A1962" s="4">
        <v>1959</v>
      </c>
      <c r="B1962" s="4">
        <v>122195</v>
      </c>
      <c r="C1962" s="4" t="s">
        <v>4720</v>
      </c>
      <c r="D1962" s="6">
        <v>522195</v>
      </c>
      <c r="E1962" s="4" t="s">
        <v>4721</v>
      </c>
      <c r="F1962" s="4" t="s">
        <v>4722</v>
      </c>
      <c r="G1962" s="4" t="s">
        <v>19283</v>
      </c>
    </row>
    <row r="1963" spans="1:7" x14ac:dyDescent="0.45">
      <c r="A1963" s="4">
        <v>1960</v>
      </c>
      <c r="B1963" s="4">
        <v>132042</v>
      </c>
      <c r="C1963" s="4" t="s">
        <v>4723</v>
      </c>
      <c r="D1963" s="6">
        <v>532042</v>
      </c>
      <c r="E1963" s="4" t="s">
        <v>4724</v>
      </c>
      <c r="F1963" s="4" t="s">
        <v>4725</v>
      </c>
      <c r="G1963" s="4" t="s">
        <v>19284</v>
      </c>
    </row>
    <row r="1964" spans="1:7" x14ac:dyDescent="0.45">
      <c r="A1964" s="4">
        <v>1961</v>
      </c>
      <c r="B1964" s="4">
        <v>131685</v>
      </c>
      <c r="C1964" s="4" t="s">
        <v>4726</v>
      </c>
      <c r="D1964" s="6">
        <v>531685</v>
      </c>
      <c r="E1964" s="4" t="s">
        <v>4727</v>
      </c>
      <c r="F1964" s="4" t="s">
        <v>4728</v>
      </c>
      <c r="G1964" s="4" t="s">
        <v>19285</v>
      </c>
    </row>
    <row r="1965" spans="1:7" x14ac:dyDescent="0.45">
      <c r="A1965" s="4">
        <v>1962</v>
      </c>
      <c r="B1965" s="4">
        <v>200216</v>
      </c>
      <c r="C1965" s="4" t="s">
        <v>4729</v>
      </c>
      <c r="D1965" s="6">
        <v>533213</v>
      </c>
      <c r="E1965" s="4" t="s">
        <v>4730</v>
      </c>
      <c r="F1965" s="4" t="s">
        <v>4731</v>
      </c>
      <c r="G1965" s="4" t="s">
        <v>19286</v>
      </c>
    </row>
    <row r="1966" spans="1:7" x14ac:dyDescent="0.45">
      <c r="A1966" s="4">
        <v>1963</v>
      </c>
      <c r="B1966" s="4">
        <v>267549</v>
      </c>
      <c r="C1966" s="4" t="s">
        <v>4732</v>
      </c>
      <c r="D1966" s="6">
        <v>538568</v>
      </c>
      <c r="E1966" s="4" t="s">
        <v>4733</v>
      </c>
      <c r="F1966" s="4" t="s">
        <v>4733</v>
      </c>
      <c r="G1966" s="4" t="s">
        <v>19287</v>
      </c>
    </row>
    <row r="1967" spans="1:7" x14ac:dyDescent="0.45">
      <c r="A1967" s="4">
        <v>1964</v>
      </c>
      <c r="B1967" s="4">
        <v>200217</v>
      </c>
      <c r="C1967" s="4" t="s">
        <v>4734</v>
      </c>
      <c r="D1967" s="6"/>
      <c r="E1967" s="4"/>
      <c r="F1967" s="4"/>
      <c r="G1967" s="4" t="s">
        <v>17778</v>
      </c>
    </row>
    <row r="1968" spans="1:7" x14ac:dyDescent="0.45">
      <c r="A1968" s="4">
        <v>1965</v>
      </c>
      <c r="B1968" s="4">
        <v>235555</v>
      </c>
      <c r="C1968" s="4" t="s">
        <v>4735</v>
      </c>
      <c r="D1968" s="6"/>
      <c r="E1968" s="4"/>
      <c r="F1968" s="4"/>
      <c r="G1968" s="4" t="s">
        <v>17778</v>
      </c>
    </row>
    <row r="1969" spans="1:7" x14ac:dyDescent="0.45">
      <c r="A1969" s="4">
        <v>1966</v>
      </c>
      <c r="B1969" s="4">
        <v>243808</v>
      </c>
      <c r="C1969" s="4" t="s">
        <v>4736</v>
      </c>
      <c r="D1969" s="6"/>
      <c r="E1969" s="4"/>
      <c r="F1969" s="4"/>
      <c r="G1969" s="4" t="s">
        <v>17778</v>
      </c>
    </row>
    <row r="1970" spans="1:7" x14ac:dyDescent="0.45">
      <c r="A1970" s="4">
        <v>1967</v>
      </c>
      <c r="B1970" s="4">
        <v>266803</v>
      </c>
      <c r="C1970" s="4" t="s">
        <v>4737</v>
      </c>
      <c r="D1970" s="6">
        <v>539169</v>
      </c>
      <c r="E1970" s="4" t="s">
        <v>4738</v>
      </c>
      <c r="F1970" s="4" t="s">
        <v>4738</v>
      </c>
      <c r="G1970" s="4" t="s">
        <v>19288</v>
      </c>
    </row>
    <row r="1971" spans="1:7" x14ac:dyDescent="0.45">
      <c r="A1971" s="4">
        <v>1968</v>
      </c>
      <c r="B1971" s="4">
        <v>131854</v>
      </c>
      <c r="C1971" s="4" t="s">
        <v>4739</v>
      </c>
      <c r="D1971" s="6">
        <v>531854</v>
      </c>
      <c r="E1971" s="4" t="s">
        <v>4740</v>
      </c>
      <c r="F1971" s="4" t="s">
        <v>4741</v>
      </c>
      <c r="G1971" s="4" t="s">
        <v>19289</v>
      </c>
    </row>
    <row r="1972" spans="1:7" x14ac:dyDescent="0.45">
      <c r="A1972" s="4">
        <v>1969</v>
      </c>
      <c r="B1972" s="4">
        <v>131760</v>
      </c>
      <c r="C1972" s="4" t="s">
        <v>4742</v>
      </c>
      <c r="D1972" s="6">
        <v>531760</v>
      </c>
      <c r="E1972" s="4" t="s">
        <v>4743</v>
      </c>
      <c r="F1972" s="4" t="s">
        <v>4743</v>
      </c>
      <c r="G1972" s="4" t="s">
        <v>19290</v>
      </c>
    </row>
    <row r="1973" spans="1:7" x14ac:dyDescent="0.45">
      <c r="A1973" s="4">
        <v>1970</v>
      </c>
      <c r="B1973" s="4">
        <v>100720</v>
      </c>
      <c r="C1973" s="4" t="s">
        <v>4744</v>
      </c>
      <c r="D1973" s="6">
        <v>500720</v>
      </c>
      <c r="E1973" s="4" t="s">
        <v>4745</v>
      </c>
      <c r="F1973" s="4" t="s">
        <v>4746</v>
      </c>
      <c r="G1973" s="4" t="s">
        <v>19291</v>
      </c>
    </row>
    <row r="1974" spans="1:7" x14ac:dyDescent="0.45">
      <c r="A1974" s="4">
        <v>1971</v>
      </c>
      <c r="B1974" s="4">
        <v>218963</v>
      </c>
      <c r="C1974" s="4" t="s">
        <v>4747</v>
      </c>
      <c r="D1974" s="6">
        <v>533400</v>
      </c>
      <c r="E1974" s="4" t="s">
        <v>4748</v>
      </c>
      <c r="F1974" s="4" t="s">
        <v>4748</v>
      </c>
      <c r="G1974" s="4" t="s">
        <v>19292</v>
      </c>
    </row>
    <row r="1975" spans="1:7" x14ac:dyDescent="0.45">
      <c r="A1975" s="4">
        <v>1972</v>
      </c>
      <c r="B1975" s="4">
        <v>123574</v>
      </c>
      <c r="C1975" s="4" t="s">
        <v>4749</v>
      </c>
      <c r="D1975" s="6">
        <v>523574</v>
      </c>
      <c r="E1975" s="4" t="s">
        <v>4750</v>
      </c>
      <c r="F1975" s="4" t="s">
        <v>4750</v>
      </c>
      <c r="G1975" s="4" t="s">
        <v>19293</v>
      </c>
    </row>
    <row r="1976" spans="1:7" x14ac:dyDescent="0.45">
      <c r="A1976" s="4">
        <v>1973</v>
      </c>
      <c r="B1976" s="4">
        <v>217890</v>
      </c>
      <c r="C1976" s="4" t="s">
        <v>4751</v>
      </c>
      <c r="D1976" s="6">
        <v>570002</v>
      </c>
      <c r="E1976" s="4" t="s">
        <v>4752</v>
      </c>
      <c r="F1976" s="4" t="s">
        <v>4752</v>
      </c>
      <c r="G1976" s="4" t="s">
        <v>19294</v>
      </c>
    </row>
    <row r="1977" spans="1:7" x14ac:dyDescent="0.45">
      <c r="A1977" s="4">
        <v>1974</v>
      </c>
      <c r="B1977" s="4">
        <v>245775</v>
      </c>
      <c r="C1977" s="4" t="s">
        <v>4753</v>
      </c>
      <c r="D1977" s="6">
        <v>536507</v>
      </c>
      <c r="E1977" s="4" t="s">
        <v>4754</v>
      </c>
      <c r="F1977" s="4" t="s">
        <v>4755</v>
      </c>
      <c r="G1977" s="4" t="s">
        <v>19295</v>
      </c>
    </row>
    <row r="1978" spans="1:7" x14ac:dyDescent="0.45">
      <c r="A1978" s="4">
        <v>1975</v>
      </c>
      <c r="B1978" s="4">
        <v>222820</v>
      </c>
      <c r="C1978" s="4" t="s">
        <v>4756</v>
      </c>
      <c r="D1978" s="6">
        <v>533296</v>
      </c>
      <c r="E1978" s="4" t="s">
        <v>4757</v>
      </c>
      <c r="F1978" s="4" t="s">
        <v>4757</v>
      </c>
      <c r="G1978" s="4" t="s">
        <v>19296</v>
      </c>
    </row>
    <row r="1979" spans="1:7" x14ac:dyDescent="0.45">
      <c r="A1979" s="4">
        <v>1976</v>
      </c>
      <c r="B1979" s="4">
        <v>209968</v>
      </c>
      <c r="C1979" s="4" t="s">
        <v>4758</v>
      </c>
      <c r="D1979" s="6">
        <v>540064</v>
      </c>
      <c r="E1979" s="4" t="s">
        <v>4759</v>
      </c>
      <c r="F1979" s="4" t="s">
        <v>4759</v>
      </c>
      <c r="G1979" s="4" t="s">
        <v>19297</v>
      </c>
    </row>
    <row r="1980" spans="1:7" x14ac:dyDescent="0.45">
      <c r="A1980" s="4">
        <v>1977</v>
      </c>
      <c r="B1980" s="4">
        <v>100154</v>
      </c>
      <c r="C1980" s="4" t="s">
        <v>4760</v>
      </c>
      <c r="D1980" s="6">
        <v>500154</v>
      </c>
      <c r="E1980" s="4" t="s">
        <v>4761</v>
      </c>
      <c r="F1980" s="4" t="s">
        <v>4762</v>
      </c>
      <c r="G1980" s="4" t="s">
        <v>19298</v>
      </c>
    </row>
    <row r="1981" spans="1:7" x14ac:dyDescent="0.45">
      <c r="A1981" s="4">
        <v>1978</v>
      </c>
      <c r="B1981" s="4">
        <v>123113</v>
      </c>
      <c r="C1981" s="4" t="s">
        <v>4763</v>
      </c>
      <c r="D1981" s="6">
        <v>523113</v>
      </c>
      <c r="E1981" s="4" t="s">
        <v>4764</v>
      </c>
      <c r="F1981" s="4" t="s">
        <v>4765</v>
      </c>
      <c r="G1981" s="4" t="s">
        <v>19299</v>
      </c>
    </row>
    <row r="1982" spans="1:7" x14ac:dyDescent="0.45">
      <c r="A1982" s="4">
        <v>1979</v>
      </c>
      <c r="B1982" s="4">
        <v>224959</v>
      </c>
      <c r="C1982" s="4" t="s">
        <v>4766</v>
      </c>
      <c r="D1982" s="6">
        <v>534063</v>
      </c>
      <c r="E1982" s="4" t="s">
        <v>4767</v>
      </c>
      <c r="F1982" s="4" t="s">
        <v>4768</v>
      </c>
      <c r="G1982" s="4" t="s">
        <v>19300</v>
      </c>
    </row>
    <row r="1983" spans="1:7" x14ac:dyDescent="0.45">
      <c r="A1983" s="4">
        <v>1980</v>
      </c>
      <c r="B1983" s="4">
        <v>105714</v>
      </c>
      <c r="C1983" s="4" t="s">
        <v>4769</v>
      </c>
      <c r="D1983" s="6">
        <v>505714</v>
      </c>
      <c r="E1983" s="4" t="s">
        <v>4770</v>
      </c>
      <c r="F1983" s="4" t="s">
        <v>4771</v>
      </c>
      <c r="G1983" s="4" t="s">
        <v>19301</v>
      </c>
    </row>
    <row r="1984" spans="1:7" x14ac:dyDescent="0.45">
      <c r="A1984" s="4">
        <v>1981</v>
      </c>
      <c r="B1984" s="4">
        <v>102850</v>
      </c>
      <c r="C1984" s="4" t="s">
        <v>4772</v>
      </c>
      <c r="D1984" s="6">
        <v>502850</v>
      </c>
      <c r="E1984" s="4" t="s">
        <v>4773</v>
      </c>
      <c r="F1984" s="4" t="s">
        <v>4774</v>
      </c>
      <c r="G1984" s="4" t="s">
        <v>19302</v>
      </c>
    </row>
    <row r="1985" spans="1:7" x14ac:dyDescent="0.45">
      <c r="A1985" s="4">
        <v>1982</v>
      </c>
      <c r="B1985" s="4">
        <v>243811</v>
      </c>
      <c r="C1985" s="4" t="s">
        <v>4775</v>
      </c>
      <c r="D1985" s="6"/>
      <c r="E1985" s="4"/>
      <c r="F1985" s="4"/>
      <c r="G1985" s="4" t="s">
        <v>17778</v>
      </c>
    </row>
    <row r="1986" spans="1:7" x14ac:dyDescent="0.45">
      <c r="A1986" s="4">
        <v>1983</v>
      </c>
      <c r="B1986" s="4">
        <v>124624</v>
      </c>
      <c r="C1986" s="4" t="s">
        <v>4776</v>
      </c>
      <c r="D1986" s="6">
        <v>524624</v>
      </c>
      <c r="E1986" s="4" t="s">
        <v>4777</v>
      </c>
      <c r="F1986" s="4" t="s">
        <v>4778</v>
      </c>
      <c r="G1986" s="4" t="s">
        <v>19303</v>
      </c>
    </row>
    <row r="1987" spans="1:7" x14ac:dyDescent="0.45">
      <c r="A1987" s="4">
        <v>1984</v>
      </c>
      <c r="B1987" s="4">
        <v>131196</v>
      </c>
      <c r="C1987" s="4" t="s">
        <v>4779</v>
      </c>
      <c r="D1987" s="6">
        <v>531196</v>
      </c>
      <c r="E1987" s="4" t="s">
        <v>4780</v>
      </c>
      <c r="F1987" s="4" t="s">
        <v>4781</v>
      </c>
      <c r="G1987" s="4" t="s">
        <v>19304</v>
      </c>
    </row>
    <row r="1988" spans="1:7" x14ac:dyDescent="0.45">
      <c r="A1988" s="4">
        <v>1985</v>
      </c>
      <c r="B1988" s="4">
        <v>273861</v>
      </c>
      <c r="C1988" s="4" t="s">
        <v>4782</v>
      </c>
      <c r="D1988" s="6"/>
      <c r="E1988" s="4"/>
      <c r="F1988" s="4"/>
      <c r="G1988" s="4" t="s">
        <v>17778</v>
      </c>
    </row>
    <row r="1989" spans="1:7" x14ac:dyDescent="0.45">
      <c r="A1989" s="4">
        <v>1986</v>
      </c>
      <c r="B1989" s="4">
        <v>243812</v>
      </c>
      <c r="C1989" s="4" t="s">
        <v>4783</v>
      </c>
      <c r="D1989" s="6"/>
      <c r="E1989" s="4"/>
      <c r="F1989" s="4"/>
      <c r="G1989" s="4" t="s">
        <v>17778</v>
      </c>
    </row>
    <row r="1990" spans="1:7" x14ac:dyDescent="0.45">
      <c r="A1990" s="4">
        <v>1987</v>
      </c>
      <c r="B1990" s="4">
        <v>132155</v>
      </c>
      <c r="C1990" s="4" t="s">
        <v>4784</v>
      </c>
      <c r="D1990" s="6">
        <v>532155</v>
      </c>
      <c r="E1990" s="4" t="s">
        <v>4785</v>
      </c>
      <c r="F1990" s="4" t="s">
        <v>4786</v>
      </c>
      <c r="G1990" s="4" t="s">
        <v>19305</v>
      </c>
    </row>
    <row r="1991" spans="1:7" x14ac:dyDescent="0.45">
      <c r="A1991" s="4">
        <v>1988</v>
      </c>
      <c r="B1991" s="4">
        <v>270025</v>
      </c>
      <c r="C1991" s="4" t="s">
        <v>4787</v>
      </c>
      <c r="D1991" s="6">
        <v>538609</v>
      </c>
      <c r="E1991" s="4" t="s">
        <v>4788</v>
      </c>
      <c r="F1991" s="4" t="s">
        <v>4788</v>
      </c>
      <c r="G1991" s="4" t="s">
        <v>19306</v>
      </c>
    </row>
    <row r="1992" spans="1:7" x14ac:dyDescent="0.45">
      <c r="A1992" s="4">
        <v>1989</v>
      </c>
      <c r="B1992" s="4">
        <v>105711</v>
      </c>
      <c r="C1992" s="4" t="s">
        <v>4789</v>
      </c>
      <c r="D1992" s="6">
        <v>505711</v>
      </c>
      <c r="E1992" s="4" t="s">
        <v>4790</v>
      </c>
      <c r="F1992" s="4" t="s">
        <v>4791</v>
      </c>
      <c r="G1992" s="4" t="s">
        <v>19307</v>
      </c>
    </row>
    <row r="1993" spans="1:7" x14ac:dyDescent="0.45">
      <c r="A1993" s="4">
        <v>1990</v>
      </c>
      <c r="B1993" s="4">
        <v>275192</v>
      </c>
      <c r="C1993" s="4" t="s">
        <v>4792</v>
      </c>
      <c r="D1993" s="6">
        <v>539228</v>
      </c>
      <c r="E1993" s="4" t="s">
        <v>4793</v>
      </c>
      <c r="F1993" s="4" t="s">
        <v>4793</v>
      </c>
      <c r="G1993" s="4" t="s">
        <v>19308</v>
      </c>
    </row>
    <row r="1994" spans="1:7" x14ac:dyDescent="0.45">
      <c r="A1994" s="4">
        <v>1991</v>
      </c>
      <c r="B1994" s="4">
        <v>254518</v>
      </c>
      <c r="C1994" s="4" t="s">
        <v>4794</v>
      </c>
      <c r="D1994" s="6">
        <v>538881</v>
      </c>
      <c r="E1994" s="4" t="s">
        <v>4795</v>
      </c>
      <c r="F1994" s="4" t="s">
        <v>4795</v>
      </c>
      <c r="G1994" s="4" t="s">
        <v>19309</v>
      </c>
    </row>
    <row r="1995" spans="1:7" x14ac:dyDescent="0.45">
      <c r="A1995" s="4">
        <v>1992</v>
      </c>
      <c r="B1995" s="4">
        <v>104697</v>
      </c>
      <c r="C1995" s="4" t="s">
        <v>4796</v>
      </c>
      <c r="D1995" s="6">
        <v>504697</v>
      </c>
      <c r="E1995" s="4" t="s">
        <v>4797</v>
      </c>
      <c r="F1995" s="4" t="s">
        <v>4798</v>
      </c>
      <c r="G1995" s="4" t="s">
        <v>19310</v>
      </c>
    </row>
    <row r="1996" spans="1:7" x14ac:dyDescent="0.45">
      <c r="A1996" s="4">
        <v>1993</v>
      </c>
      <c r="B1996" s="4">
        <v>131911</v>
      </c>
      <c r="C1996" s="4" t="s">
        <v>4799</v>
      </c>
      <c r="D1996" s="6">
        <v>531911</v>
      </c>
      <c r="E1996" s="4" t="s">
        <v>4800</v>
      </c>
      <c r="F1996" s="4" t="s">
        <v>4801</v>
      </c>
      <c r="G1996" s="4" t="s">
        <v>19311</v>
      </c>
    </row>
    <row r="1997" spans="1:7" x14ac:dyDescent="0.45">
      <c r="A1997" s="4">
        <v>1994</v>
      </c>
      <c r="B1997" s="4">
        <v>126073</v>
      </c>
      <c r="C1997" s="4" t="s">
        <v>4802</v>
      </c>
      <c r="D1997" s="6">
        <v>526073</v>
      </c>
      <c r="E1997" s="4" t="s">
        <v>4803</v>
      </c>
      <c r="F1997" s="4" t="s">
        <v>4804</v>
      </c>
      <c r="G1997" s="4" t="s">
        <v>19312</v>
      </c>
    </row>
    <row r="1998" spans="1:7" x14ac:dyDescent="0.45">
      <c r="A1998" s="4">
        <v>1995</v>
      </c>
      <c r="B1998" s="4">
        <v>219577</v>
      </c>
      <c r="C1998" s="4" t="s">
        <v>4805</v>
      </c>
      <c r="D1998" s="6">
        <v>539909</v>
      </c>
      <c r="E1998" s="4" t="s">
        <v>4806</v>
      </c>
      <c r="F1998" s="4" t="s">
        <v>4806</v>
      </c>
      <c r="G1998" s="4" t="s">
        <v>19313</v>
      </c>
    </row>
    <row r="1999" spans="1:7" x14ac:dyDescent="0.45">
      <c r="A1999" s="4">
        <v>1996</v>
      </c>
      <c r="B1999" s="4">
        <v>111128</v>
      </c>
      <c r="C1999" s="4" t="s">
        <v>4807</v>
      </c>
      <c r="D1999" s="6">
        <v>511128</v>
      </c>
      <c r="E1999" s="4" t="s">
        <v>4808</v>
      </c>
      <c r="F1999" s="4" t="s">
        <v>4809</v>
      </c>
      <c r="G1999" s="4" t="s">
        <v>19314</v>
      </c>
    </row>
    <row r="2000" spans="1:7" x14ac:dyDescent="0.45">
      <c r="A2000" s="4">
        <v>1997</v>
      </c>
      <c r="B2000" s="4">
        <v>106186</v>
      </c>
      <c r="C2000" s="4" t="s">
        <v>4810</v>
      </c>
      <c r="D2000" s="6">
        <v>506186</v>
      </c>
      <c r="E2000" s="4" t="s">
        <v>4811</v>
      </c>
      <c r="F2000" s="4" t="s">
        <v>4812</v>
      </c>
      <c r="G2000" s="4" t="s">
        <v>19315</v>
      </c>
    </row>
    <row r="2001" spans="1:7" x14ac:dyDescent="0.45">
      <c r="A2001" s="4">
        <v>1998</v>
      </c>
      <c r="B2001" s="4">
        <v>237303</v>
      </c>
      <c r="C2001" s="4" t="s">
        <v>4813</v>
      </c>
      <c r="D2001" s="6"/>
      <c r="E2001" s="4"/>
      <c r="F2001" s="4"/>
      <c r="G2001" s="4" t="s">
        <v>17778</v>
      </c>
    </row>
    <row r="2002" spans="1:7" x14ac:dyDescent="0.45">
      <c r="A2002" s="4">
        <v>1999</v>
      </c>
      <c r="B2002" s="4">
        <v>219910</v>
      </c>
      <c r="C2002" s="4" t="s">
        <v>4814</v>
      </c>
      <c r="D2002" s="6">
        <v>533265</v>
      </c>
      <c r="E2002" s="4" t="s">
        <v>4815</v>
      </c>
      <c r="F2002" s="4" t="s">
        <v>4815</v>
      </c>
      <c r="G2002" s="4" t="s">
        <v>19316</v>
      </c>
    </row>
    <row r="2003" spans="1:7" x14ac:dyDescent="0.45">
      <c r="A2003" s="4">
        <v>2000</v>
      </c>
      <c r="B2003" s="4">
        <v>132726</v>
      </c>
      <c r="C2003" s="4" t="s">
        <v>4816</v>
      </c>
      <c r="D2003" s="6">
        <v>532726</v>
      </c>
      <c r="E2003" s="4" t="s">
        <v>4817</v>
      </c>
      <c r="F2003" s="4" t="s">
        <v>4818</v>
      </c>
      <c r="G2003" s="4" t="s">
        <v>19317</v>
      </c>
    </row>
    <row r="2004" spans="1:7" x14ac:dyDescent="0.45">
      <c r="A2004" s="4">
        <v>2001</v>
      </c>
      <c r="B2004" s="4">
        <v>131902</v>
      </c>
      <c r="C2004" s="4" t="s">
        <v>4819</v>
      </c>
      <c r="D2004" s="6">
        <v>531902</v>
      </c>
      <c r="E2004" s="4" t="s">
        <v>4820</v>
      </c>
      <c r="F2004" s="4" t="s">
        <v>4821</v>
      </c>
      <c r="G2004" s="4" t="s">
        <v>19318</v>
      </c>
    </row>
    <row r="2005" spans="1:7" x14ac:dyDescent="0.45">
      <c r="A2005" s="4">
        <v>2002</v>
      </c>
      <c r="B2005" s="4">
        <v>126679</v>
      </c>
      <c r="C2005" s="4" t="s">
        <v>4822</v>
      </c>
      <c r="D2005" s="6">
        <v>526679</v>
      </c>
      <c r="E2005" s="4" t="s">
        <v>4823</v>
      </c>
      <c r="F2005" s="4" t="s">
        <v>4824</v>
      </c>
      <c r="G2005" s="4" t="s">
        <v>19319</v>
      </c>
    </row>
    <row r="2006" spans="1:7" x14ac:dyDescent="0.45">
      <c r="A2006" s="4">
        <v>2003</v>
      </c>
      <c r="B2006" s="4">
        <v>117391</v>
      </c>
      <c r="C2006" s="4" t="s">
        <v>4825</v>
      </c>
      <c r="D2006" s="6">
        <v>517391</v>
      </c>
      <c r="E2006" s="4" t="s">
        <v>4826</v>
      </c>
      <c r="F2006" s="4" t="s">
        <v>4827</v>
      </c>
      <c r="G2006" s="4" t="s">
        <v>19320</v>
      </c>
    </row>
    <row r="2007" spans="1:7" x14ac:dyDescent="0.45">
      <c r="A2007" s="4">
        <v>2004</v>
      </c>
      <c r="B2007" s="4">
        <v>109550</v>
      </c>
      <c r="C2007" s="4" t="s">
        <v>4828</v>
      </c>
      <c r="D2007" s="6">
        <v>509550</v>
      </c>
      <c r="E2007" s="4" t="s">
        <v>4829</v>
      </c>
      <c r="F2007" s="4" t="s">
        <v>4830</v>
      </c>
      <c r="G2007" s="4" t="s">
        <v>19321</v>
      </c>
    </row>
    <row r="2008" spans="1:7" x14ac:dyDescent="0.45">
      <c r="A2008" s="4">
        <v>2005</v>
      </c>
      <c r="B2008" s="4">
        <v>200068</v>
      </c>
      <c r="C2008" s="4" t="s">
        <v>4831</v>
      </c>
      <c r="D2008" s="6">
        <v>532959</v>
      </c>
      <c r="E2008" s="4" t="s">
        <v>4832</v>
      </c>
      <c r="F2008" s="4" t="s">
        <v>4833</v>
      </c>
      <c r="G2008" s="4" t="s">
        <v>19322</v>
      </c>
    </row>
    <row r="2009" spans="1:7" x14ac:dyDescent="0.45">
      <c r="A2009" s="4">
        <v>2006</v>
      </c>
      <c r="B2009" s="4">
        <v>287199</v>
      </c>
      <c r="C2009" s="4" t="s">
        <v>4834</v>
      </c>
      <c r="D2009" s="6"/>
      <c r="E2009" s="4"/>
      <c r="F2009" s="4"/>
      <c r="G2009" s="4" t="s">
        <v>17778</v>
      </c>
    </row>
    <row r="2010" spans="1:7" x14ac:dyDescent="0.45">
      <c r="A2010" s="4">
        <v>2007</v>
      </c>
      <c r="B2010" s="4">
        <v>123439</v>
      </c>
      <c r="C2010" s="4" t="s">
        <v>4835</v>
      </c>
      <c r="D2010" s="6">
        <v>523439</v>
      </c>
      <c r="E2010" s="4" t="s">
        <v>4836</v>
      </c>
      <c r="F2010" s="4" t="s">
        <v>4837</v>
      </c>
      <c r="G2010" s="4" t="s">
        <v>19323</v>
      </c>
    </row>
    <row r="2011" spans="1:7" x14ac:dyDescent="0.45">
      <c r="A2011" s="4">
        <v>2008</v>
      </c>
      <c r="B2011" s="4">
        <v>113108</v>
      </c>
      <c r="C2011" s="4" t="s">
        <v>4838</v>
      </c>
      <c r="D2011" s="6">
        <v>513108</v>
      </c>
      <c r="E2011" s="4" t="s">
        <v>4839</v>
      </c>
      <c r="F2011" s="4" t="s">
        <v>4840</v>
      </c>
      <c r="G2011" s="4" t="s">
        <v>19324</v>
      </c>
    </row>
    <row r="2012" spans="1:7" x14ac:dyDescent="0.45">
      <c r="A2012" s="4">
        <v>2009</v>
      </c>
      <c r="B2012" s="4">
        <v>102856</v>
      </c>
      <c r="C2012" s="4" t="s">
        <v>4841</v>
      </c>
      <c r="D2012" s="6">
        <v>502856</v>
      </c>
      <c r="E2012" s="4" t="s">
        <v>4842</v>
      </c>
      <c r="F2012" s="4" t="s">
        <v>4843</v>
      </c>
      <c r="G2012" s="4" t="s">
        <v>19325</v>
      </c>
    </row>
    <row r="2013" spans="1:7" x14ac:dyDescent="0.45">
      <c r="A2013" s="4">
        <v>2010</v>
      </c>
      <c r="B2013" s="4">
        <v>130237</v>
      </c>
      <c r="C2013" s="4" t="s">
        <v>4844</v>
      </c>
      <c r="D2013" s="6">
        <v>530237</v>
      </c>
      <c r="E2013" s="4" t="s">
        <v>4845</v>
      </c>
      <c r="F2013" s="4" t="s">
        <v>4846</v>
      </c>
      <c r="G2013" s="4" t="s">
        <v>19326</v>
      </c>
    </row>
    <row r="2014" spans="1:7" x14ac:dyDescent="0.45">
      <c r="A2014" s="4">
        <v>2011</v>
      </c>
      <c r="B2014" s="4">
        <v>111489</v>
      </c>
      <c r="C2014" s="4" t="s">
        <v>4847</v>
      </c>
      <c r="D2014" s="6">
        <v>511489</v>
      </c>
      <c r="E2014" s="4" t="s">
        <v>4848</v>
      </c>
      <c r="F2014" s="4" t="s">
        <v>4849</v>
      </c>
      <c r="G2014" s="4" t="s">
        <v>19327</v>
      </c>
    </row>
    <row r="2015" spans="1:7" x14ac:dyDescent="0.45">
      <c r="A2015" s="4">
        <v>2012</v>
      </c>
      <c r="B2015" s="4">
        <v>100153</v>
      </c>
      <c r="C2015" s="4" t="s">
        <v>4850</v>
      </c>
      <c r="D2015" s="6">
        <v>500153</v>
      </c>
      <c r="E2015" s="4" t="s">
        <v>4851</v>
      </c>
      <c r="F2015" s="4" t="s">
        <v>4852</v>
      </c>
      <c r="G2015" s="4" t="s">
        <v>19328</v>
      </c>
    </row>
    <row r="2016" spans="1:7" x14ac:dyDescent="0.45">
      <c r="A2016" s="4">
        <v>2013</v>
      </c>
      <c r="B2016" s="4">
        <v>113448</v>
      </c>
      <c r="C2016" s="4" t="s">
        <v>4853</v>
      </c>
      <c r="D2016" s="6">
        <v>513448</v>
      </c>
      <c r="E2016" s="4" t="s">
        <v>4854</v>
      </c>
      <c r="F2016" s="4" t="s">
        <v>4855</v>
      </c>
      <c r="G2016" s="4" t="s">
        <v>19329</v>
      </c>
    </row>
    <row r="2017" spans="1:7" x14ac:dyDescent="0.45">
      <c r="A2017" s="4">
        <v>2014</v>
      </c>
      <c r="B2017" s="4">
        <v>104397</v>
      </c>
      <c r="C2017" s="4" t="s">
        <v>4856</v>
      </c>
      <c r="D2017" s="6">
        <v>504397</v>
      </c>
      <c r="E2017" s="4" t="s">
        <v>4857</v>
      </c>
      <c r="F2017" s="4" t="s">
        <v>4858</v>
      </c>
      <c r="G2017" s="4" t="s">
        <v>19330</v>
      </c>
    </row>
    <row r="2018" spans="1:7" x14ac:dyDescent="0.45">
      <c r="A2018" s="4">
        <v>2015</v>
      </c>
      <c r="B2018" s="4">
        <v>126367</v>
      </c>
      <c r="C2018" s="4" t="s">
        <v>4859</v>
      </c>
      <c r="D2018" s="6">
        <v>526367</v>
      </c>
      <c r="E2018" s="4" t="s">
        <v>4860</v>
      </c>
      <c r="F2018" s="4" t="s">
        <v>4861</v>
      </c>
      <c r="G2018" s="4" t="s">
        <v>19331</v>
      </c>
    </row>
    <row r="2019" spans="1:7" x14ac:dyDescent="0.45">
      <c r="A2019" s="4">
        <v>2016</v>
      </c>
      <c r="B2019" s="4">
        <v>114167</v>
      </c>
      <c r="C2019" s="4" t="s">
        <v>4862</v>
      </c>
      <c r="D2019" s="6">
        <v>514167</v>
      </c>
      <c r="E2019" s="4" t="s">
        <v>4863</v>
      </c>
      <c r="F2019" s="4" t="s">
        <v>4864</v>
      </c>
      <c r="G2019" s="4" t="s">
        <v>19332</v>
      </c>
    </row>
    <row r="2020" spans="1:7" x14ac:dyDescent="0.45">
      <c r="A2020" s="4">
        <v>2017</v>
      </c>
      <c r="B2020" s="4">
        <v>268213</v>
      </c>
      <c r="C2020" s="4" t="s">
        <v>4865</v>
      </c>
      <c r="D2020" s="6"/>
      <c r="E2020" s="4"/>
      <c r="F2020" s="4"/>
      <c r="G2020" s="4" t="s">
        <v>17778</v>
      </c>
    </row>
    <row r="2021" spans="1:7" x14ac:dyDescent="0.45">
      <c r="A2021" s="4">
        <v>2018</v>
      </c>
      <c r="B2021" s="4">
        <v>131813</v>
      </c>
      <c r="C2021" s="4" t="s">
        <v>4866</v>
      </c>
      <c r="D2021" s="6">
        <v>531813</v>
      </c>
      <c r="E2021" s="4" t="s">
        <v>4867</v>
      </c>
      <c r="F2021" s="4" t="s">
        <v>4868</v>
      </c>
      <c r="G2021" s="4" t="s">
        <v>19333</v>
      </c>
    </row>
    <row r="2022" spans="1:7" x14ac:dyDescent="0.45">
      <c r="A2022" s="4">
        <v>2019</v>
      </c>
      <c r="B2022" s="4">
        <v>277523</v>
      </c>
      <c r="C2022" s="4" t="s">
        <v>4869</v>
      </c>
      <c r="D2022" s="6">
        <v>539680</v>
      </c>
      <c r="E2022" s="4" t="s">
        <v>4870</v>
      </c>
      <c r="F2022" s="4" t="s">
        <v>4870</v>
      </c>
      <c r="G2022" s="4" t="s">
        <v>19334</v>
      </c>
    </row>
    <row r="2023" spans="1:7" x14ac:dyDescent="0.45">
      <c r="A2023" s="4">
        <v>2020</v>
      </c>
      <c r="B2023" s="4">
        <v>213177</v>
      </c>
      <c r="C2023" s="4" t="s">
        <v>4871</v>
      </c>
      <c r="D2023" s="6"/>
      <c r="E2023" s="4"/>
      <c r="F2023" s="4"/>
      <c r="G2023" s="4" t="s">
        <v>17778</v>
      </c>
    </row>
    <row r="2024" spans="1:7" x14ac:dyDescent="0.45">
      <c r="A2024" s="4">
        <v>2021</v>
      </c>
      <c r="B2024" s="4">
        <v>286954</v>
      </c>
      <c r="C2024" s="4" t="s">
        <v>4872</v>
      </c>
      <c r="D2024" s="6">
        <v>540647</v>
      </c>
      <c r="E2024" s="4" t="s">
        <v>4873</v>
      </c>
      <c r="F2024" s="4" t="s">
        <v>4873</v>
      </c>
      <c r="G2024" s="4" t="s">
        <v>19335</v>
      </c>
    </row>
    <row r="2025" spans="1:7" x14ac:dyDescent="0.45">
      <c r="A2025" s="4">
        <v>2022</v>
      </c>
      <c r="B2025" s="4">
        <v>118093</v>
      </c>
      <c r="C2025" s="4" t="s">
        <v>4874</v>
      </c>
      <c r="D2025" s="6">
        <v>518093</v>
      </c>
      <c r="E2025" s="4" t="s">
        <v>4875</v>
      </c>
      <c r="F2025" s="4" t="s">
        <v>4876</v>
      </c>
      <c r="G2025" s="4" t="s">
        <v>19336</v>
      </c>
    </row>
    <row r="2026" spans="1:7" x14ac:dyDescent="0.45">
      <c r="A2026" s="4">
        <v>2023</v>
      </c>
      <c r="B2026" s="4">
        <v>130945</v>
      </c>
      <c r="C2026" s="4" t="s">
        <v>4877</v>
      </c>
      <c r="D2026" s="6">
        <v>530945</v>
      </c>
      <c r="E2026" s="4" t="s">
        <v>4878</v>
      </c>
      <c r="F2026" s="4" t="s">
        <v>4879</v>
      </c>
      <c r="G2026" s="4" t="s">
        <v>19337</v>
      </c>
    </row>
    <row r="2027" spans="1:7" x14ac:dyDescent="0.45">
      <c r="A2027" s="4">
        <v>2024</v>
      </c>
      <c r="B2027" s="4">
        <v>121176</v>
      </c>
      <c r="C2027" s="4" t="s">
        <v>4880</v>
      </c>
      <c r="D2027" s="6">
        <v>521176</v>
      </c>
      <c r="E2027" s="4" t="s">
        <v>4881</v>
      </c>
      <c r="F2027" s="4" t="s">
        <v>4879</v>
      </c>
      <c r="G2027" s="4" t="s">
        <v>19337</v>
      </c>
    </row>
    <row r="2028" spans="1:7" x14ac:dyDescent="0.45">
      <c r="A2028" s="4">
        <v>2025</v>
      </c>
      <c r="B2028" s="4">
        <v>224960</v>
      </c>
      <c r="C2028" s="4" t="s">
        <v>4882</v>
      </c>
      <c r="D2028" s="6"/>
      <c r="E2028" s="4"/>
      <c r="F2028" s="4"/>
      <c r="G2028" s="4" t="s">
        <v>17778</v>
      </c>
    </row>
    <row r="2029" spans="1:7" x14ac:dyDescent="0.45">
      <c r="A2029" s="4">
        <v>2026</v>
      </c>
      <c r="B2029" s="4">
        <v>112443</v>
      </c>
      <c r="C2029" s="4" t="s">
        <v>4883</v>
      </c>
      <c r="D2029" s="6">
        <v>512443</v>
      </c>
      <c r="E2029" s="4" t="s">
        <v>4884</v>
      </c>
      <c r="F2029" s="4" t="s">
        <v>4885</v>
      </c>
      <c r="G2029" s="4" t="s">
        <v>19338</v>
      </c>
    </row>
    <row r="2030" spans="1:7" x14ac:dyDescent="0.45">
      <c r="A2030" s="4">
        <v>2027</v>
      </c>
      <c r="B2030" s="4">
        <v>220683</v>
      </c>
      <c r="C2030" s="4" t="s">
        <v>4886</v>
      </c>
      <c r="D2030" s="6"/>
      <c r="E2030" s="4"/>
      <c r="F2030" s="4"/>
      <c r="G2030" s="4" t="s">
        <v>17778</v>
      </c>
    </row>
    <row r="2031" spans="1:7" x14ac:dyDescent="0.45">
      <c r="A2031" s="4">
        <v>2028</v>
      </c>
      <c r="B2031" s="4">
        <v>243868</v>
      </c>
      <c r="C2031" s="4" t="s">
        <v>4887</v>
      </c>
      <c r="D2031" s="6">
        <v>539492</v>
      </c>
      <c r="E2031" s="4" t="s">
        <v>4888</v>
      </c>
      <c r="F2031" s="4" t="s">
        <v>4888</v>
      </c>
      <c r="G2031" s="4" t="s">
        <v>19339</v>
      </c>
    </row>
    <row r="2032" spans="1:7" x14ac:dyDescent="0.45">
      <c r="A2032" s="4">
        <v>2029</v>
      </c>
      <c r="B2032" s="4">
        <v>100155</v>
      </c>
      <c r="C2032" s="4" t="s">
        <v>4889</v>
      </c>
      <c r="D2032" s="6">
        <v>500155</v>
      </c>
      <c r="E2032" s="4" t="s">
        <v>4890</v>
      </c>
      <c r="F2032" s="4" t="s">
        <v>4891</v>
      </c>
      <c r="G2032" s="4" t="s">
        <v>19340</v>
      </c>
    </row>
    <row r="2033" spans="1:7" x14ac:dyDescent="0.45">
      <c r="A2033" s="4">
        <v>2030</v>
      </c>
      <c r="B2033" s="4">
        <v>208197</v>
      </c>
      <c r="C2033" s="4" t="s">
        <v>4892</v>
      </c>
      <c r="D2033" s="6"/>
      <c r="E2033" s="4"/>
      <c r="F2033" s="4"/>
      <c r="G2033" s="4" t="s">
        <v>17778</v>
      </c>
    </row>
    <row r="2034" spans="1:7" x14ac:dyDescent="0.45">
      <c r="A2034" s="4">
        <v>2031</v>
      </c>
      <c r="B2034" s="4">
        <v>130615</v>
      </c>
      <c r="C2034" s="4" t="s">
        <v>4893</v>
      </c>
      <c r="D2034" s="6">
        <v>530615</v>
      </c>
      <c r="E2034" s="4" t="s">
        <v>4894</v>
      </c>
      <c r="F2034" s="4" t="s">
        <v>4895</v>
      </c>
      <c r="G2034" s="4" t="s">
        <v>19341</v>
      </c>
    </row>
    <row r="2035" spans="1:7" x14ac:dyDescent="0.45">
      <c r="A2035" s="4">
        <v>2032</v>
      </c>
      <c r="B2035" s="4">
        <v>114306</v>
      </c>
      <c r="C2035" s="4" t="s">
        <v>4896</v>
      </c>
      <c r="D2035" s="6">
        <v>514306</v>
      </c>
      <c r="E2035" s="4" t="s">
        <v>4897</v>
      </c>
      <c r="F2035" s="4" t="s">
        <v>4898</v>
      </c>
      <c r="G2035" s="4" t="s">
        <v>19342</v>
      </c>
    </row>
    <row r="2036" spans="1:7" x14ac:dyDescent="0.45">
      <c r="A2036" s="4">
        <v>2033</v>
      </c>
      <c r="B2036" s="4">
        <v>126727</v>
      </c>
      <c r="C2036" s="4" t="s">
        <v>4899</v>
      </c>
      <c r="D2036" s="6">
        <v>526727</v>
      </c>
      <c r="E2036" s="4" t="s">
        <v>4900</v>
      </c>
      <c r="F2036" s="4" t="s">
        <v>4901</v>
      </c>
      <c r="G2036" s="4" t="s">
        <v>19343</v>
      </c>
    </row>
    <row r="2037" spans="1:7" x14ac:dyDescent="0.45">
      <c r="A2037" s="4">
        <v>2034</v>
      </c>
      <c r="B2037" s="4">
        <v>112493</v>
      </c>
      <c r="C2037" s="4" t="s">
        <v>4902</v>
      </c>
      <c r="D2037" s="6">
        <v>512493</v>
      </c>
      <c r="E2037" s="4" t="s">
        <v>4903</v>
      </c>
      <c r="F2037" s="4" t="s">
        <v>4904</v>
      </c>
      <c r="G2037" s="4" t="s">
        <v>19344</v>
      </c>
    </row>
    <row r="2038" spans="1:7" x14ac:dyDescent="0.45">
      <c r="A2038" s="4">
        <v>2035</v>
      </c>
      <c r="B2038" s="4">
        <v>130161</v>
      </c>
      <c r="C2038" s="4" t="s">
        <v>4905</v>
      </c>
      <c r="D2038" s="6">
        <v>530161</v>
      </c>
      <c r="E2038" s="4" t="s">
        <v>4906</v>
      </c>
      <c r="F2038" s="4" t="s">
        <v>23565</v>
      </c>
      <c r="G2038" s="4" t="s">
        <v>23642</v>
      </c>
    </row>
    <row r="2039" spans="1:7" x14ac:dyDescent="0.45">
      <c r="A2039" s="4">
        <v>2036</v>
      </c>
      <c r="B2039" s="4">
        <v>109563</v>
      </c>
      <c r="C2039" s="4" t="s">
        <v>4907</v>
      </c>
      <c r="D2039" s="6">
        <v>509563</v>
      </c>
      <c r="E2039" s="4" t="s">
        <v>4908</v>
      </c>
      <c r="F2039" s="4" t="s">
        <v>4909</v>
      </c>
      <c r="G2039" s="4" t="s">
        <v>19345</v>
      </c>
    </row>
    <row r="2040" spans="1:7" x14ac:dyDescent="0.45">
      <c r="A2040" s="4">
        <v>2037</v>
      </c>
      <c r="B2040" s="4">
        <v>100655</v>
      </c>
      <c r="C2040" s="4" t="s">
        <v>4910</v>
      </c>
      <c r="D2040" s="6">
        <v>500655</v>
      </c>
      <c r="E2040" s="4" t="s">
        <v>4911</v>
      </c>
      <c r="F2040" s="4" t="s">
        <v>4912</v>
      </c>
      <c r="G2040" s="4" t="s">
        <v>19346</v>
      </c>
    </row>
    <row r="2041" spans="1:7" x14ac:dyDescent="0.45">
      <c r="A2041" s="4">
        <v>2038</v>
      </c>
      <c r="B2041" s="4">
        <v>114400</v>
      </c>
      <c r="C2041" s="4" t="s">
        <v>4913</v>
      </c>
      <c r="D2041" s="6">
        <v>514400</v>
      </c>
      <c r="E2041" s="4" t="s">
        <v>4914</v>
      </c>
      <c r="F2041" s="4" t="s">
        <v>4915</v>
      </c>
      <c r="G2041" s="4" t="s">
        <v>19347</v>
      </c>
    </row>
    <row r="2042" spans="1:7" x14ac:dyDescent="0.45">
      <c r="A2042" s="4">
        <v>2039</v>
      </c>
      <c r="B2042" s="4">
        <v>109557</v>
      </c>
      <c r="C2042" s="4" t="s">
        <v>4916</v>
      </c>
      <c r="D2042" s="6">
        <v>509557</v>
      </c>
      <c r="E2042" s="4" t="s">
        <v>4917</v>
      </c>
      <c r="F2042" s="4" t="s">
        <v>4918</v>
      </c>
      <c r="G2042" s="4" t="s">
        <v>19348</v>
      </c>
    </row>
    <row r="2043" spans="1:7" x14ac:dyDescent="0.45">
      <c r="A2043" s="4">
        <v>2040</v>
      </c>
      <c r="B2043" s="4">
        <v>132622</v>
      </c>
      <c r="C2043" s="4" t="s">
        <v>4919</v>
      </c>
      <c r="D2043" s="6">
        <v>532622</v>
      </c>
      <c r="E2043" s="4" t="s">
        <v>4920</v>
      </c>
      <c r="F2043" s="4" t="s">
        <v>4921</v>
      </c>
      <c r="G2043" s="4" t="s">
        <v>19349</v>
      </c>
    </row>
    <row r="2044" spans="1:7" x14ac:dyDescent="0.45">
      <c r="A2044" s="4">
        <v>2041</v>
      </c>
      <c r="B2044" s="4">
        <v>132345</v>
      </c>
      <c r="C2044" s="4" t="s">
        <v>4922</v>
      </c>
      <c r="D2044" s="6">
        <v>532345</v>
      </c>
      <c r="E2044" s="4" t="s">
        <v>4923</v>
      </c>
      <c r="F2044" s="4" t="s">
        <v>4924</v>
      </c>
      <c r="G2044" s="4" t="s">
        <v>19350</v>
      </c>
    </row>
    <row r="2045" spans="1:7" x14ac:dyDescent="0.45">
      <c r="A2045" s="4">
        <v>2042</v>
      </c>
      <c r="B2045" s="4">
        <v>219575</v>
      </c>
      <c r="C2045" s="4" t="s">
        <v>4925</v>
      </c>
      <c r="D2045" s="6">
        <v>539515</v>
      </c>
      <c r="E2045" s="4" t="s">
        <v>4926</v>
      </c>
      <c r="F2045" s="4" t="s">
        <v>4926</v>
      </c>
      <c r="G2045" s="4" t="s">
        <v>19351</v>
      </c>
    </row>
    <row r="2046" spans="1:7" x14ac:dyDescent="0.45">
      <c r="A2046" s="4">
        <v>2043</v>
      </c>
      <c r="B2046" s="4">
        <v>286149</v>
      </c>
      <c r="C2046" s="4" t="s">
        <v>4927</v>
      </c>
      <c r="D2046" s="6">
        <v>540613</v>
      </c>
      <c r="E2046" s="4" t="s">
        <v>4928</v>
      </c>
      <c r="F2046" s="4" t="s">
        <v>4928</v>
      </c>
      <c r="G2046" s="4" t="s">
        <v>19352</v>
      </c>
    </row>
    <row r="2047" spans="1:7" x14ac:dyDescent="0.45">
      <c r="A2047" s="4">
        <v>2044</v>
      </c>
      <c r="B2047" s="4">
        <v>222756</v>
      </c>
      <c r="C2047" s="4" t="s">
        <v>4929</v>
      </c>
      <c r="D2047" s="6"/>
      <c r="E2047" s="4"/>
      <c r="F2047" s="4"/>
      <c r="G2047" s="4" t="s">
        <v>17778</v>
      </c>
    </row>
    <row r="2048" spans="1:7" x14ac:dyDescent="0.45">
      <c r="A2048" s="4">
        <v>2045</v>
      </c>
      <c r="B2048" s="4">
        <v>124564</v>
      </c>
      <c r="C2048" s="4" t="s">
        <v>4930</v>
      </c>
      <c r="D2048" s="6">
        <v>524564</v>
      </c>
      <c r="E2048" s="4" t="s">
        <v>4931</v>
      </c>
      <c r="F2048" s="4" t="s">
        <v>4932</v>
      </c>
      <c r="G2048" s="4" t="s">
        <v>19353</v>
      </c>
    </row>
    <row r="2049" spans="1:7" x14ac:dyDescent="0.45">
      <c r="A2049" s="4">
        <v>2046</v>
      </c>
      <c r="B2049" s="4">
        <v>132767</v>
      </c>
      <c r="C2049" s="4" t="s">
        <v>4933</v>
      </c>
      <c r="D2049" s="6">
        <v>532767</v>
      </c>
      <c r="E2049" s="4" t="s">
        <v>4934</v>
      </c>
      <c r="F2049" s="4" t="s">
        <v>4935</v>
      </c>
      <c r="G2049" s="4" t="s">
        <v>19354</v>
      </c>
    </row>
    <row r="2050" spans="1:7" x14ac:dyDescent="0.45">
      <c r="A2050" s="4">
        <v>2047</v>
      </c>
      <c r="B2050" s="4">
        <v>132183</v>
      </c>
      <c r="C2050" s="4" t="s">
        <v>4936</v>
      </c>
      <c r="D2050" s="6">
        <v>532183</v>
      </c>
      <c r="E2050" s="4" t="s">
        <v>4937</v>
      </c>
      <c r="F2050" s="4" t="s">
        <v>4938</v>
      </c>
      <c r="G2050" s="4" t="s">
        <v>19355</v>
      </c>
    </row>
    <row r="2051" spans="1:7" x14ac:dyDescent="0.45">
      <c r="A2051" s="4">
        <v>2048</v>
      </c>
      <c r="B2051" s="4">
        <v>112479</v>
      </c>
      <c r="C2051" s="4" t="s">
        <v>4939</v>
      </c>
      <c r="D2051" s="6">
        <v>512479</v>
      </c>
      <c r="E2051" s="4" t="s">
        <v>4940</v>
      </c>
      <c r="F2051" s="4" t="s">
        <v>4941</v>
      </c>
      <c r="G2051" s="4" t="s">
        <v>19356</v>
      </c>
    </row>
    <row r="2052" spans="1:7" x14ac:dyDescent="0.45">
      <c r="A2052" s="4">
        <v>2049</v>
      </c>
      <c r="B2052" s="4">
        <v>243823</v>
      </c>
      <c r="C2052" s="4" t="s">
        <v>4942</v>
      </c>
      <c r="D2052" s="6"/>
      <c r="E2052" s="4"/>
      <c r="F2052" s="4"/>
      <c r="G2052" s="4" t="s">
        <v>17778</v>
      </c>
    </row>
    <row r="2053" spans="1:7" x14ac:dyDescent="0.45">
      <c r="A2053" s="4">
        <v>2050</v>
      </c>
      <c r="B2053" s="4">
        <v>254528</v>
      </c>
      <c r="C2053" s="4" t="s">
        <v>4943</v>
      </c>
      <c r="D2053" s="6"/>
      <c r="E2053" s="4"/>
      <c r="F2053" s="4"/>
      <c r="G2053" s="4" t="s">
        <v>17778</v>
      </c>
    </row>
    <row r="2054" spans="1:7" x14ac:dyDescent="0.45">
      <c r="A2054" s="4">
        <v>2051</v>
      </c>
      <c r="B2054" s="4">
        <v>130195</v>
      </c>
      <c r="C2054" s="4" t="s">
        <v>4944</v>
      </c>
      <c r="D2054" s="6">
        <v>530195</v>
      </c>
      <c r="E2054" s="4" t="s">
        <v>4945</v>
      </c>
      <c r="F2054" s="4" t="s">
        <v>4946</v>
      </c>
      <c r="G2054" s="4" t="s">
        <v>19357</v>
      </c>
    </row>
    <row r="2055" spans="1:7" x14ac:dyDescent="0.45">
      <c r="A2055" s="4">
        <v>2052</v>
      </c>
      <c r="B2055" s="4">
        <v>273721</v>
      </c>
      <c r="C2055" s="4" t="s">
        <v>4947</v>
      </c>
      <c r="D2055" s="6">
        <v>539009</v>
      </c>
      <c r="E2055" s="4" t="s">
        <v>4948</v>
      </c>
      <c r="F2055" s="4" t="s">
        <v>4948</v>
      </c>
      <c r="G2055" s="4" t="s">
        <v>19358</v>
      </c>
    </row>
    <row r="2056" spans="1:7" x14ac:dyDescent="0.45">
      <c r="A2056" s="4">
        <v>2053</v>
      </c>
      <c r="B2056" s="4">
        <v>131953</v>
      </c>
      <c r="C2056" s="4" t="s">
        <v>4949</v>
      </c>
      <c r="D2056" s="6">
        <v>531953</v>
      </c>
      <c r="E2056" s="4" t="s">
        <v>4950</v>
      </c>
      <c r="F2056" s="4" t="s">
        <v>4951</v>
      </c>
      <c r="G2056" s="4" t="s">
        <v>19359</v>
      </c>
    </row>
    <row r="2057" spans="1:7" x14ac:dyDescent="0.45">
      <c r="A2057" s="4">
        <v>2054</v>
      </c>
      <c r="B2057" s="4">
        <v>131375</v>
      </c>
      <c r="C2057" s="4" t="s">
        <v>4952</v>
      </c>
      <c r="D2057" s="6">
        <v>531375</v>
      </c>
      <c r="E2057" s="4" t="s">
        <v>4953</v>
      </c>
      <c r="F2057" s="4" t="s">
        <v>4954</v>
      </c>
      <c r="G2057" s="4" t="s">
        <v>19360</v>
      </c>
    </row>
    <row r="2058" spans="1:7" x14ac:dyDescent="0.45">
      <c r="A2058" s="4">
        <v>2055</v>
      </c>
      <c r="B2058" s="4">
        <v>255807</v>
      </c>
      <c r="C2058" s="4" t="s">
        <v>4955</v>
      </c>
      <c r="D2058" s="6">
        <v>538319</v>
      </c>
      <c r="E2058" s="4" t="s">
        <v>4956</v>
      </c>
      <c r="F2058" s="4" t="s">
        <v>23566</v>
      </c>
      <c r="G2058" s="4" t="s">
        <v>23643</v>
      </c>
    </row>
    <row r="2059" spans="1:7" x14ac:dyDescent="0.45">
      <c r="A2059" s="4">
        <v>2056</v>
      </c>
      <c r="B2059" s="4">
        <v>246330</v>
      </c>
      <c r="C2059" s="4" t="s">
        <v>4957</v>
      </c>
      <c r="D2059" s="6">
        <v>535917</v>
      </c>
      <c r="E2059" s="4" t="s">
        <v>4958</v>
      </c>
      <c r="F2059" s="4" t="s">
        <v>4958</v>
      </c>
      <c r="G2059" s="4" t="s">
        <v>19361</v>
      </c>
    </row>
    <row r="2060" spans="1:7" x14ac:dyDescent="0.45">
      <c r="A2060" s="4">
        <v>2057</v>
      </c>
      <c r="B2060" s="4">
        <v>242485</v>
      </c>
      <c r="C2060" s="4" t="s">
        <v>4959</v>
      </c>
      <c r="D2060" s="6">
        <v>535431</v>
      </c>
      <c r="E2060" s="4" t="s">
        <v>4960</v>
      </c>
      <c r="F2060" s="4" t="s">
        <v>4961</v>
      </c>
      <c r="G2060" s="4" t="s">
        <v>19362</v>
      </c>
    </row>
    <row r="2061" spans="1:7" x14ac:dyDescent="0.45">
      <c r="A2061" s="4">
        <v>2058</v>
      </c>
      <c r="B2061" s="4">
        <v>131601</v>
      </c>
      <c r="C2061" s="4" t="s">
        <v>4962</v>
      </c>
      <c r="D2061" s="6">
        <v>531601</v>
      </c>
      <c r="E2061" s="4" t="s">
        <v>4963</v>
      </c>
      <c r="F2061" s="4" t="s">
        <v>4964</v>
      </c>
      <c r="G2061" s="4" t="s">
        <v>19363</v>
      </c>
    </row>
    <row r="2062" spans="1:7" x14ac:dyDescent="0.45">
      <c r="A2062" s="4">
        <v>2059</v>
      </c>
      <c r="B2062" s="4">
        <v>243824</v>
      </c>
      <c r="C2062" s="4" t="s">
        <v>4965</v>
      </c>
      <c r="D2062" s="6"/>
      <c r="E2062" s="4"/>
      <c r="F2062" s="4"/>
      <c r="G2062" s="4" t="s">
        <v>17778</v>
      </c>
    </row>
    <row r="2063" spans="1:7" x14ac:dyDescent="0.45">
      <c r="A2063" s="4">
        <v>2060</v>
      </c>
      <c r="B2063" s="4">
        <v>104346</v>
      </c>
      <c r="C2063" s="4" t="s">
        <v>4966</v>
      </c>
      <c r="D2063" s="6">
        <v>504346</v>
      </c>
      <c r="E2063" s="4" t="s">
        <v>4967</v>
      </c>
      <c r="F2063" s="4" t="s">
        <v>4968</v>
      </c>
      <c r="G2063" s="4" t="s">
        <v>19364</v>
      </c>
    </row>
    <row r="2064" spans="1:7" x14ac:dyDescent="0.45">
      <c r="A2064" s="4">
        <v>2061</v>
      </c>
      <c r="B2064" s="4">
        <v>130855</v>
      </c>
      <c r="C2064" s="4" t="s">
        <v>4969</v>
      </c>
      <c r="D2064" s="6">
        <v>530855</v>
      </c>
      <c r="E2064" s="4" t="s">
        <v>4970</v>
      </c>
      <c r="F2064" s="4" t="s">
        <v>4971</v>
      </c>
      <c r="G2064" s="4" t="s">
        <v>19365</v>
      </c>
    </row>
    <row r="2065" spans="1:7" x14ac:dyDescent="0.45">
      <c r="A2065" s="4">
        <v>2062</v>
      </c>
      <c r="B2065" s="4">
        <v>131114</v>
      </c>
      <c r="C2065" s="4" t="s">
        <v>4972</v>
      </c>
      <c r="D2065" s="6">
        <v>531114</v>
      </c>
      <c r="E2065" s="4" t="s">
        <v>4973</v>
      </c>
      <c r="F2065" s="4" t="s">
        <v>4974</v>
      </c>
      <c r="G2065" s="4" t="s">
        <v>19366</v>
      </c>
    </row>
    <row r="2066" spans="1:7" x14ac:dyDescent="0.45">
      <c r="A2066" s="4">
        <v>2063</v>
      </c>
      <c r="B2066" s="4">
        <v>132309</v>
      </c>
      <c r="C2066" s="4" t="s">
        <v>57</v>
      </c>
      <c r="D2066" s="6">
        <v>532309</v>
      </c>
      <c r="E2066" s="4" t="s">
        <v>4975</v>
      </c>
      <c r="F2066" s="4" t="s">
        <v>4975</v>
      </c>
      <c r="G2066" s="4" t="s">
        <v>23734</v>
      </c>
    </row>
    <row r="2067" spans="1:7" x14ac:dyDescent="0.45">
      <c r="A2067" s="4">
        <v>2064</v>
      </c>
      <c r="B2067" s="4">
        <v>122275</v>
      </c>
      <c r="C2067" s="4" t="s">
        <v>4976</v>
      </c>
      <c r="D2067" s="6">
        <v>522275</v>
      </c>
      <c r="E2067" s="4" t="s">
        <v>4977</v>
      </c>
      <c r="F2067" s="4" t="s">
        <v>4977</v>
      </c>
      <c r="G2067" s="4" t="s">
        <v>19367</v>
      </c>
    </row>
    <row r="2068" spans="1:7" x14ac:dyDescent="0.45">
      <c r="A2068" s="4">
        <v>2065</v>
      </c>
      <c r="B2068" s="4">
        <v>115097</v>
      </c>
      <c r="C2068" s="4" t="s">
        <v>4978</v>
      </c>
      <c r="D2068" s="6">
        <v>515097</v>
      </c>
      <c r="E2068" s="4" t="s">
        <v>4979</v>
      </c>
      <c r="F2068" s="4" t="s">
        <v>4980</v>
      </c>
      <c r="G2068" s="4" t="s">
        <v>19368</v>
      </c>
    </row>
    <row r="2069" spans="1:7" x14ac:dyDescent="0.45">
      <c r="A2069" s="4">
        <v>2066</v>
      </c>
      <c r="B2069" s="4">
        <v>104028</v>
      </c>
      <c r="C2069" s="4" t="s">
        <v>4981</v>
      </c>
      <c r="D2069" s="6">
        <v>504028</v>
      </c>
      <c r="E2069" s="4" t="s">
        <v>4982</v>
      </c>
      <c r="F2069" s="4" t="s">
        <v>4983</v>
      </c>
      <c r="G2069" s="4" t="s">
        <v>19369</v>
      </c>
    </row>
    <row r="2070" spans="1:7" x14ac:dyDescent="0.45">
      <c r="A2070" s="4">
        <v>2067</v>
      </c>
      <c r="B2070" s="4">
        <v>132764</v>
      </c>
      <c r="C2070" s="4" t="s">
        <v>4984</v>
      </c>
      <c r="D2070" s="6">
        <v>532764</v>
      </c>
      <c r="E2070" s="4" t="s">
        <v>4985</v>
      </c>
      <c r="F2070" s="4" t="s">
        <v>4985</v>
      </c>
      <c r="G2070" s="4" t="s">
        <v>19370</v>
      </c>
    </row>
    <row r="2071" spans="1:7" x14ac:dyDescent="0.45">
      <c r="A2071" s="4">
        <v>2068</v>
      </c>
      <c r="B2071" s="4">
        <v>130389</v>
      </c>
      <c r="C2071" s="4" t="s">
        <v>4986</v>
      </c>
      <c r="D2071" s="6">
        <v>530389</v>
      </c>
      <c r="E2071" s="4" t="s">
        <v>4987</v>
      </c>
      <c r="F2071" s="4" t="s">
        <v>4988</v>
      </c>
      <c r="G2071" s="4" t="s">
        <v>19371</v>
      </c>
    </row>
    <row r="2072" spans="1:7" x14ac:dyDescent="0.45">
      <c r="A2072" s="4">
        <v>2069</v>
      </c>
      <c r="B2072" s="4">
        <v>287005</v>
      </c>
      <c r="C2072" s="4" t="s">
        <v>4989</v>
      </c>
      <c r="D2072" s="6"/>
      <c r="E2072" s="4"/>
      <c r="F2072" s="4"/>
      <c r="G2072" s="4" t="s">
        <v>17778</v>
      </c>
    </row>
    <row r="2073" spans="1:7" x14ac:dyDescent="0.45">
      <c r="A2073" s="4">
        <v>2070</v>
      </c>
      <c r="B2073" s="4">
        <v>279174</v>
      </c>
      <c r="C2073" s="4" t="s">
        <v>4990</v>
      </c>
      <c r="D2073" s="6">
        <v>539486</v>
      </c>
      <c r="E2073" s="4" t="s">
        <v>4991</v>
      </c>
      <c r="F2073" s="4" t="s">
        <v>4991</v>
      </c>
      <c r="G2073" s="4" t="s">
        <v>19372</v>
      </c>
    </row>
    <row r="2074" spans="1:7" x14ac:dyDescent="0.45">
      <c r="A2074" s="4">
        <v>2071</v>
      </c>
      <c r="B2074" s="4">
        <v>130743</v>
      </c>
      <c r="C2074" s="4" t="s">
        <v>4992</v>
      </c>
      <c r="D2074" s="6">
        <v>530743</v>
      </c>
      <c r="E2074" s="4" t="s">
        <v>4993</v>
      </c>
      <c r="F2074" s="4" t="s">
        <v>4994</v>
      </c>
      <c r="G2074" s="4" t="s">
        <v>19373</v>
      </c>
    </row>
    <row r="2075" spans="1:7" x14ac:dyDescent="0.45">
      <c r="A2075" s="4">
        <v>2072</v>
      </c>
      <c r="B2075" s="4">
        <v>117504</v>
      </c>
      <c r="C2075" s="4" t="s">
        <v>4995</v>
      </c>
      <c r="D2075" s="6">
        <v>517504</v>
      </c>
      <c r="E2075" s="4" t="s">
        <v>4996</v>
      </c>
      <c r="F2075" s="4" t="s">
        <v>4997</v>
      </c>
      <c r="G2075" s="4" t="s">
        <v>19374</v>
      </c>
    </row>
    <row r="2076" spans="1:7" x14ac:dyDescent="0.45">
      <c r="A2076" s="4">
        <v>2073</v>
      </c>
      <c r="B2076" s="4">
        <v>121133</v>
      </c>
      <c r="C2076" s="4" t="s">
        <v>4998</v>
      </c>
      <c r="D2076" s="6">
        <v>521133</v>
      </c>
      <c r="E2076" s="4" t="s">
        <v>4999</v>
      </c>
      <c r="F2076" s="4" t="s">
        <v>5000</v>
      </c>
      <c r="G2076" s="4" t="s">
        <v>19375</v>
      </c>
    </row>
    <row r="2077" spans="1:7" x14ac:dyDescent="0.45">
      <c r="A2077" s="4">
        <v>2074</v>
      </c>
      <c r="B2077" s="4">
        <v>132318</v>
      </c>
      <c r="C2077" s="4" t="s">
        <v>5001</v>
      </c>
      <c r="D2077" s="6">
        <v>532318</v>
      </c>
      <c r="E2077" s="4" t="s">
        <v>5002</v>
      </c>
      <c r="F2077" s="4" t="s">
        <v>5003</v>
      </c>
      <c r="G2077" s="4" t="s">
        <v>19376</v>
      </c>
    </row>
    <row r="2078" spans="1:7" x14ac:dyDescent="0.45">
      <c r="A2078" s="4">
        <v>2075</v>
      </c>
      <c r="B2078" s="4">
        <v>243827</v>
      </c>
      <c r="C2078" s="4" t="s">
        <v>5004</v>
      </c>
      <c r="D2078" s="6"/>
      <c r="E2078" s="4"/>
      <c r="F2078" s="4"/>
      <c r="G2078" s="4" t="s">
        <v>17778</v>
      </c>
    </row>
    <row r="2079" spans="1:7" x14ac:dyDescent="0.45">
      <c r="A2079" s="4">
        <v>2076</v>
      </c>
      <c r="B2079" s="4">
        <v>111652</v>
      </c>
      <c r="C2079" s="4" t="s">
        <v>5005</v>
      </c>
      <c r="D2079" s="6">
        <v>511652</v>
      </c>
      <c r="E2079" s="4" t="s">
        <v>5006</v>
      </c>
      <c r="F2079" s="4" t="s">
        <v>5006</v>
      </c>
      <c r="G2079" s="4" t="s">
        <v>19377</v>
      </c>
    </row>
    <row r="2080" spans="1:7" x14ac:dyDescent="0.45">
      <c r="A2080" s="4">
        <v>2077</v>
      </c>
      <c r="B2080" s="4">
        <v>243829</v>
      </c>
      <c r="C2080" s="4" t="s">
        <v>5007</v>
      </c>
      <c r="D2080" s="6"/>
      <c r="E2080" s="4"/>
      <c r="F2080" s="4"/>
      <c r="G2080" s="4" t="s">
        <v>17778</v>
      </c>
    </row>
    <row r="2081" spans="1:7" x14ac:dyDescent="0.45">
      <c r="A2081" s="4">
        <v>2078</v>
      </c>
      <c r="B2081" s="4">
        <v>131137</v>
      </c>
      <c r="C2081" s="4" t="s">
        <v>5008</v>
      </c>
      <c r="D2081" s="6">
        <v>531137</v>
      </c>
      <c r="E2081" s="4" t="s">
        <v>5009</v>
      </c>
      <c r="F2081" s="4" t="s">
        <v>5010</v>
      </c>
      <c r="G2081" s="4" t="s">
        <v>19378</v>
      </c>
    </row>
    <row r="2082" spans="1:7" x14ac:dyDescent="0.45">
      <c r="A2082" s="4">
        <v>2079</v>
      </c>
      <c r="B2082" s="4">
        <v>104243</v>
      </c>
      <c r="C2082" s="4" t="s">
        <v>5011</v>
      </c>
      <c r="D2082" s="6">
        <v>504243</v>
      </c>
      <c r="E2082" s="4" t="s">
        <v>5012</v>
      </c>
      <c r="F2082" s="4" t="s">
        <v>5013</v>
      </c>
      <c r="G2082" s="4" t="s">
        <v>19379</v>
      </c>
    </row>
    <row r="2083" spans="1:7" x14ac:dyDescent="0.45">
      <c r="A2083" s="4">
        <v>2080</v>
      </c>
      <c r="B2083" s="4">
        <v>226568</v>
      </c>
      <c r="C2083" s="4" t="s">
        <v>5014</v>
      </c>
      <c r="D2083" s="6">
        <v>590133</v>
      </c>
      <c r="E2083" s="4" t="s">
        <v>5015</v>
      </c>
      <c r="F2083" s="4" t="s">
        <v>5016</v>
      </c>
      <c r="G2083" s="4" t="s">
        <v>19380</v>
      </c>
    </row>
    <row r="2084" spans="1:7" x14ac:dyDescent="0.45">
      <c r="A2084" s="4">
        <v>2081</v>
      </c>
      <c r="B2084" s="4">
        <v>243831</v>
      </c>
      <c r="C2084" s="4" t="s">
        <v>5017</v>
      </c>
      <c r="D2084" s="6"/>
      <c r="E2084" s="4"/>
      <c r="F2084" s="4"/>
      <c r="G2084" s="4" t="s">
        <v>17778</v>
      </c>
    </row>
    <row r="2085" spans="1:7" x14ac:dyDescent="0.45">
      <c r="A2085" s="4">
        <v>2082</v>
      </c>
      <c r="B2085" s="4">
        <v>243832</v>
      </c>
      <c r="C2085" s="4" t="s">
        <v>5018</v>
      </c>
      <c r="D2085" s="6"/>
      <c r="E2085" s="4"/>
      <c r="F2085" s="4"/>
      <c r="G2085" s="4" t="s">
        <v>17778</v>
      </c>
    </row>
    <row r="2086" spans="1:7" x14ac:dyDescent="0.45">
      <c r="A2086" s="4">
        <v>2083</v>
      </c>
      <c r="B2086" s="4">
        <v>278790</v>
      </c>
      <c r="C2086" s="4" t="s">
        <v>5019</v>
      </c>
      <c r="D2086" s="6">
        <v>539407</v>
      </c>
      <c r="E2086" s="4" t="s">
        <v>5020</v>
      </c>
      <c r="F2086" s="4" t="s">
        <v>5020</v>
      </c>
      <c r="G2086" s="4" t="s">
        <v>19381</v>
      </c>
    </row>
    <row r="2087" spans="1:7" x14ac:dyDescent="0.45">
      <c r="A2087" s="4">
        <v>2084</v>
      </c>
      <c r="B2087" s="4">
        <v>208213</v>
      </c>
      <c r="C2087" s="4" t="s">
        <v>5021</v>
      </c>
      <c r="D2087" s="6"/>
      <c r="E2087" s="4"/>
      <c r="F2087" s="4"/>
      <c r="G2087" s="4" t="s">
        <v>17778</v>
      </c>
    </row>
    <row r="2088" spans="1:7" x14ac:dyDescent="0.45">
      <c r="A2088" s="4">
        <v>2085</v>
      </c>
      <c r="B2088" s="4">
        <v>243834</v>
      </c>
      <c r="C2088" s="4" t="s">
        <v>5022</v>
      </c>
      <c r="D2088" s="6"/>
      <c r="E2088" s="4"/>
      <c r="F2088" s="4"/>
      <c r="G2088" s="4" t="s">
        <v>17778</v>
      </c>
    </row>
    <row r="2089" spans="1:7" x14ac:dyDescent="0.45">
      <c r="A2089" s="4">
        <v>2086</v>
      </c>
      <c r="B2089" s="4">
        <v>243835</v>
      </c>
      <c r="C2089" s="4" t="s">
        <v>5023</v>
      </c>
      <c r="D2089" s="6"/>
      <c r="E2089" s="4"/>
      <c r="F2089" s="4"/>
      <c r="G2089" s="4" t="s">
        <v>17778</v>
      </c>
    </row>
    <row r="2090" spans="1:7" x14ac:dyDescent="0.45">
      <c r="A2090" s="4">
        <v>2087</v>
      </c>
      <c r="B2090" s="4">
        <v>106109</v>
      </c>
      <c r="C2090" s="4" t="s">
        <v>5024</v>
      </c>
      <c r="D2090" s="6">
        <v>506109</v>
      </c>
      <c r="E2090" s="4" t="s">
        <v>5025</v>
      </c>
      <c r="F2090" s="4" t="s">
        <v>5026</v>
      </c>
      <c r="G2090" s="4" t="s">
        <v>19382</v>
      </c>
    </row>
    <row r="2091" spans="1:7" x14ac:dyDescent="0.45">
      <c r="A2091" s="4">
        <v>2088</v>
      </c>
      <c r="B2091" s="4">
        <v>131739</v>
      </c>
      <c r="C2091" s="4" t="s">
        <v>5027</v>
      </c>
      <c r="D2091" s="6">
        <v>531739</v>
      </c>
      <c r="E2091" s="4" t="s">
        <v>5028</v>
      </c>
      <c r="F2091" s="4" t="s">
        <v>5029</v>
      </c>
      <c r="G2091" s="4" t="s">
        <v>19383</v>
      </c>
    </row>
    <row r="2092" spans="1:7" x14ac:dyDescent="0.45">
      <c r="A2092" s="4">
        <v>2089</v>
      </c>
      <c r="B2092" s="4">
        <v>277049</v>
      </c>
      <c r="C2092" s="4" t="s">
        <v>5030</v>
      </c>
      <c r="D2092" s="6">
        <v>539206</v>
      </c>
      <c r="E2092" s="4" t="s">
        <v>5031</v>
      </c>
      <c r="F2092" s="4" t="s">
        <v>5031</v>
      </c>
      <c r="G2092" s="4" t="s">
        <v>19384</v>
      </c>
    </row>
    <row r="2093" spans="1:7" x14ac:dyDescent="0.45">
      <c r="A2093" s="4">
        <v>2090</v>
      </c>
      <c r="B2093" s="4">
        <v>124011</v>
      </c>
      <c r="C2093" s="4" t="s">
        <v>5032</v>
      </c>
      <c r="D2093" s="6">
        <v>524011</v>
      </c>
      <c r="E2093" s="4" t="s">
        <v>5033</v>
      </c>
      <c r="F2093" s="4" t="s">
        <v>5034</v>
      </c>
      <c r="G2093" s="4" t="s">
        <v>19385</v>
      </c>
    </row>
    <row r="2094" spans="1:7" x14ac:dyDescent="0.45">
      <c r="A2094" s="4">
        <v>2091</v>
      </c>
      <c r="B2094" s="4">
        <v>119508</v>
      </c>
      <c r="C2094" s="4" t="s">
        <v>5035</v>
      </c>
      <c r="D2094" s="6">
        <v>519508</v>
      </c>
      <c r="E2094" s="4" t="s">
        <v>5036</v>
      </c>
      <c r="F2094" s="4" t="s">
        <v>5037</v>
      </c>
      <c r="G2094" s="4" t="s">
        <v>19386</v>
      </c>
    </row>
    <row r="2095" spans="1:7" x14ac:dyDescent="0.45">
      <c r="A2095" s="4">
        <v>2092</v>
      </c>
      <c r="B2095" s="4">
        <v>131939</v>
      </c>
      <c r="C2095" s="4" t="s">
        <v>5038</v>
      </c>
      <c r="D2095" s="6">
        <v>531939</v>
      </c>
      <c r="E2095" s="4" t="s">
        <v>5039</v>
      </c>
      <c r="F2095" s="4" t="s">
        <v>5040</v>
      </c>
      <c r="G2095" s="4" t="s">
        <v>19387</v>
      </c>
    </row>
    <row r="2096" spans="1:7" x14ac:dyDescent="0.45">
      <c r="A2096" s="4">
        <v>2093</v>
      </c>
      <c r="B2096" s="4">
        <v>254202</v>
      </c>
      <c r="C2096" s="4" t="s">
        <v>5041</v>
      </c>
      <c r="D2096" s="6">
        <v>538961</v>
      </c>
      <c r="E2096" s="4" t="s">
        <v>5042</v>
      </c>
      <c r="F2096" s="4" t="s">
        <v>5042</v>
      </c>
      <c r="G2096" s="4" t="s">
        <v>19388</v>
      </c>
    </row>
    <row r="2097" spans="1:7" x14ac:dyDescent="0.45">
      <c r="A2097" s="4">
        <v>2094</v>
      </c>
      <c r="B2097" s="4">
        <v>130343</v>
      </c>
      <c r="C2097" s="4" t="s">
        <v>5043</v>
      </c>
      <c r="D2097" s="6">
        <v>530343</v>
      </c>
      <c r="E2097" s="4" t="s">
        <v>5044</v>
      </c>
      <c r="F2097" s="4" t="s">
        <v>5045</v>
      </c>
      <c r="G2097" s="4" t="s">
        <v>19389</v>
      </c>
    </row>
    <row r="2098" spans="1:7" x14ac:dyDescent="0.45">
      <c r="A2098" s="4">
        <v>2095</v>
      </c>
      <c r="B2098" s="4">
        <v>132425</v>
      </c>
      <c r="C2098" s="4" t="s">
        <v>5046</v>
      </c>
      <c r="D2098" s="6">
        <v>532425</v>
      </c>
      <c r="E2098" s="4" t="s">
        <v>5047</v>
      </c>
      <c r="F2098" s="4" t="s">
        <v>5048</v>
      </c>
      <c r="G2098" s="4" t="s">
        <v>19390</v>
      </c>
    </row>
    <row r="2099" spans="1:7" x14ac:dyDescent="0.45">
      <c r="A2099" s="4">
        <v>2096</v>
      </c>
      <c r="B2099" s="4">
        <v>132285</v>
      </c>
      <c r="C2099" s="4" t="s">
        <v>5049</v>
      </c>
      <c r="D2099" s="6">
        <v>532285</v>
      </c>
      <c r="E2099" s="4" t="s">
        <v>5050</v>
      </c>
      <c r="F2099" s="4" t="s">
        <v>5050</v>
      </c>
      <c r="G2099" s="4" t="s">
        <v>19391</v>
      </c>
    </row>
    <row r="2100" spans="1:7" x14ac:dyDescent="0.45">
      <c r="A2100" s="4">
        <v>2097</v>
      </c>
      <c r="B2100" s="4">
        <v>126630</v>
      </c>
      <c r="C2100" s="4" t="s">
        <v>5051</v>
      </c>
      <c r="D2100" s="6">
        <v>526630</v>
      </c>
      <c r="E2100" s="4" t="s">
        <v>5052</v>
      </c>
      <c r="F2100" s="4" t="s">
        <v>5053</v>
      </c>
      <c r="G2100" s="4" t="s">
        <v>19392</v>
      </c>
    </row>
    <row r="2101" spans="1:7" x14ac:dyDescent="0.45">
      <c r="A2101" s="4">
        <v>2098</v>
      </c>
      <c r="B2101" s="4">
        <v>132312</v>
      </c>
      <c r="C2101" s="4" t="s">
        <v>23726</v>
      </c>
      <c r="D2101" s="6">
        <v>532312</v>
      </c>
      <c r="E2101" s="4" t="s">
        <v>5054</v>
      </c>
      <c r="F2101" s="4" t="s">
        <v>5055</v>
      </c>
      <c r="G2101" s="4" t="s">
        <v>19393</v>
      </c>
    </row>
    <row r="2102" spans="1:7" x14ac:dyDescent="0.45">
      <c r="A2102" s="4">
        <v>2099</v>
      </c>
      <c r="B2102" s="4">
        <v>131055</v>
      </c>
      <c r="C2102" s="4" t="s">
        <v>5056</v>
      </c>
      <c r="D2102" s="6">
        <v>531055</v>
      </c>
      <c r="E2102" s="4" t="s">
        <v>5057</v>
      </c>
      <c r="F2102" s="4" t="s">
        <v>5057</v>
      </c>
      <c r="G2102" s="4" t="s">
        <v>19394</v>
      </c>
    </row>
    <row r="2103" spans="1:7" x14ac:dyDescent="0.45">
      <c r="A2103" s="4">
        <v>2100</v>
      </c>
      <c r="B2103" s="4">
        <v>131399</v>
      </c>
      <c r="C2103" s="4" t="s">
        <v>5058</v>
      </c>
      <c r="D2103" s="6">
        <v>531399</v>
      </c>
      <c r="E2103" s="4" t="s">
        <v>5059</v>
      </c>
      <c r="F2103" s="4" t="s">
        <v>5060</v>
      </c>
      <c r="G2103" s="4" t="s">
        <v>19395</v>
      </c>
    </row>
    <row r="2104" spans="1:7" x14ac:dyDescent="0.45">
      <c r="A2104" s="4">
        <v>2101</v>
      </c>
      <c r="B2104" s="4">
        <v>105250</v>
      </c>
      <c r="C2104" s="4" t="s">
        <v>5061</v>
      </c>
      <c r="D2104" s="6">
        <v>505250</v>
      </c>
      <c r="E2104" s="4" t="s">
        <v>5062</v>
      </c>
      <c r="F2104" s="4" t="s">
        <v>5063</v>
      </c>
      <c r="G2104" s="4" t="s">
        <v>19396</v>
      </c>
    </row>
    <row r="2105" spans="1:7" x14ac:dyDescent="0.45">
      <c r="A2105" s="4">
        <v>2102</v>
      </c>
      <c r="B2105" s="4">
        <v>286150</v>
      </c>
      <c r="C2105" s="4" t="s">
        <v>5064</v>
      </c>
      <c r="D2105" s="6">
        <v>540614</v>
      </c>
      <c r="E2105" s="4" t="s">
        <v>5065</v>
      </c>
      <c r="F2105" s="4" t="s">
        <v>5065</v>
      </c>
      <c r="G2105" s="4" t="s">
        <v>19397</v>
      </c>
    </row>
    <row r="2106" spans="1:7" x14ac:dyDescent="0.45">
      <c r="A2106" s="4">
        <v>2103</v>
      </c>
      <c r="B2106" s="4">
        <v>131876</v>
      </c>
      <c r="C2106" s="4" t="s">
        <v>5066</v>
      </c>
      <c r="D2106" s="6">
        <v>531876</v>
      </c>
      <c r="E2106" s="4" t="s">
        <v>5067</v>
      </c>
      <c r="F2106" s="4" t="s">
        <v>5068</v>
      </c>
      <c r="G2106" s="4" t="s">
        <v>19398</v>
      </c>
    </row>
    <row r="2107" spans="1:7" x14ac:dyDescent="0.45">
      <c r="A2107" s="4">
        <v>2104</v>
      </c>
      <c r="B2107" s="4">
        <v>100171</v>
      </c>
      <c r="C2107" s="4" t="s">
        <v>5069</v>
      </c>
      <c r="D2107" s="6">
        <v>500171</v>
      </c>
      <c r="E2107" s="4" t="s">
        <v>5070</v>
      </c>
      <c r="F2107" s="4" t="s">
        <v>5071</v>
      </c>
      <c r="G2107" s="4" t="s">
        <v>19399</v>
      </c>
    </row>
    <row r="2108" spans="1:7" x14ac:dyDescent="0.45">
      <c r="A2108" s="4">
        <v>2105</v>
      </c>
      <c r="B2108" s="4">
        <v>230825</v>
      </c>
      <c r="C2108" s="4" t="s">
        <v>5072</v>
      </c>
      <c r="D2108" s="6">
        <v>539864</v>
      </c>
      <c r="E2108" s="4" t="s">
        <v>5073</v>
      </c>
      <c r="F2108" s="4" t="s">
        <v>5073</v>
      </c>
      <c r="G2108" s="4" t="s">
        <v>19400</v>
      </c>
    </row>
    <row r="2109" spans="1:7" x14ac:dyDescent="0.45">
      <c r="A2109" s="4">
        <v>2106</v>
      </c>
      <c r="B2109" s="4">
        <v>217597</v>
      </c>
      <c r="C2109" s="4" t="s">
        <v>5074</v>
      </c>
      <c r="D2109" s="6">
        <v>533048</v>
      </c>
      <c r="E2109" s="4" t="s">
        <v>5075</v>
      </c>
      <c r="F2109" s="4" t="s">
        <v>5076</v>
      </c>
      <c r="G2109" s="4" t="s">
        <v>19401</v>
      </c>
    </row>
    <row r="2110" spans="1:7" x14ac:dyDescent="0.45">
      <c r="A2110" s="4">
        <v>2107</v>
      </c>
      <c r="B2110" s="4">
        <v>111676</v>
      </c>
      <c r="C2110" s="4" t="s">
        <v>5077</v>
      </c>
      <c r="D2110" s="6">
        <v>511676</v>
      </c>
      <c r="E2110" s="4" t="s">
        <v>5078</v>
      </c>
      <c r="F2110" s="4" t="s">
        <v>5079</v>
      </c>
      <c r="G2110" s="4" t="s">
        <v>19402</v>
      </c>
    </row>
    <row r="2111" spans="1:7" x14ac:dyDescent="0.45">
      <c r="A2111" s="4">
        <v>2108</v>
      </c>
      <c r="B2111" s="4">
        <v>222546</v>
      </c>
      <c r="C2111" s="4" t="s">
        <v>5080</v>
      </c>
      <c r="D2111" s="6">
        <v>538788</v>
      </c>
      <c r="E2111" s="4" t="s">
        <v>5081</v>
      </c>
      <c r="F2111" s="4" t="s">
        <v>5081</v>
      </c>
      <c r="G2111" s="4" t="s">
        <v>19403</v>
      </c>
    </row>
    <row r="2112" spans="1:7" x14ac:dyDescent="0.45">
      <c r="A2112" s="4">
        <v>2109</v>
      </c>
      <c r="B2112" s="4">
        <v>132716</v>
      </c>
      <c r="C2112" s="4" t="s">
        <v>5082</v>
      </c>
      <c r="D2112" s="6">
        <v>532716</v>
      </c>
      <c r="E2112" s="4" t="s">
        <v>5083</v>
      </c>
      <c r="F2112" s="4" t="s">
        <v>5084</v>
      </c>
      <c r="G2112" s="4" t="s">
        <v>19404</v>
      </c>
    </row>
    <row r="2113" spans="1:7" x14ac:dyDescent="0.45">
      <c r="A2113" s="4">
        <v>2110</v>
      </c>
      <c r="B2113" s="4">
        <v>107815</v>
      </c>
      <c r="C2113" s="4" t="s">
        <v>5085</v>
      </c>
      <c r="D2113" s="6">
        <v>507815</v>
      </c>
      <c r="E2113" s="4" t="s">
        <v>5086</v>
      </c>
      <c r="F2113" s="4" t="s">
        <v>5087</v>
      </c>
      <c r="G2113" s="4" t="s">
        <v>19405</v>
      </c>
    </row>
    <row r="2114" spans="1:7" x14ac:dyDescent="0.45">
      <c r="A2114" s="4">
        <v>2111</v>
      </c>
      <c r="B2114" s="4">
        <v>107711</v>
      </c>
      <c r="C2114" s="4" t="s">
        <v>5088</v>
      </c>
      <c r="D2114" s="6">
        <v>507711</v>
      </c>
      <c r="E2114" s="4" t="s">
        <v>5089</v>
      </c>
      <c r="F2114" s="4" t="s">
        <v>5090</v>
      </c>
      <c r="G2114" s="4" t="s">
        <v>19406</v>
      </c>
    </row>
    <row r="2115" spans="1:7" x14ac:dyDescent="0.45">
      <c r="A2115" s="4">
        <v>2112</v>
      </c>
      <c r="B2115" s="4">
        <v>237338</v>
      </c>
      <c r="C2115" s="4" t="s">
        <v>5091</v>
      </c>
      <c r="D2115" s="6"/>
      <c r="E2115" s="4"/>
      <c r="F2115" s="4"/>
      <c r="G2115" s="4" t="s">
        <v>17778</v>
      </c>
    </row>
    <row r="2116" spans="1:7" x14ac:dyDescent="0.45">
      <c r="A2116" s="4">
        <v>2113</v>
      </c>
      <c r="B2116" s="4">
        <v>131744</v>
      </c>
      <c r="C2116" s="4" t="s">
        <v>5092</v>
      </c>
      <c r="D2116" s="6">
        <v>531744</v>
      </c>
      <c r="E2116" s="4" t="s">
        <v>5093</v>
      </c>
      <c r="F2116" s="4" t="s">
        <v>5094</v>
      </c>
      <c r="G2116" s="4" t="s">
        <v>19407</v>
      </c>
    </row>
    <row r="2117" spans="1:7" x14ac:dyDescent="0.45">
      <c r="A2117" s="4">
        <v>2114</v>
      </c>
      <c r="B2117" s="4">
        <v>190025</v>
      </c>
      <c r="C2117" s="4" t="s">
        <v>5095</v>
      </c>
      <c r="D2117" s="6">
        <v>590025</v>
      </c>
      <c r="E2117" s="4" t="s">
        <v>5096</v>
      </c>
      <c r="F2117" s="4" t="s">
        <v>5097</v>
      </c>
      <c r="G2117" s="4" t="s">
        <v>19408</v>
      </c>
    </row>
    <row r="2118" spans="1:7" x14ac:dyDescent="0.45">
      <c r="A2118" s="4">
        <v>2115</v>
      </c>
      <c r="B2118" s="4">
        <v>219576</v>
      </c>
      <c r="C2118" s="4" t="s">
        <v>5098</v>
      </c>
      <c r="D2118" s="6"/>
      <c r="E2118" s="4"/>
      <c r="F2118" s="4"/>
      <c r="G2118" s="4" t="s">
        <v>17778</v>
      </c>
    </row>
    <row r="2119" spans="1:7" x14ac:dyDescent="0.45">
      <c r="A2119" s="4">
        <v>2116</v>
      </c>
      <c r="B2119" s="4">
        <v>276914</v>
      </c>
      <c r="C2119" s="4" t="s">
        <v>5099</v>
      </c>
      <c r="D2119" s="6"/>
      <c r="E2119" s="4"/>
      <c r="F2119" s="4"/>
      <c r="G2119" s="4" t="s">
        <v>17778</v>
      </c>
    </row>
    <row r="2120" spans="1:7" x14ac:dyDescent="0.45">
      <c r="A2120" s="4">
        <v>2117</v>
      </c>
      <c r="B2120" s="4">
        <v>107506</v>
      </c>
      <c r="C2120" s="4" t="s">
        <v>5100</v>
      </c>
      <c r="D2120" s="6">
        <v>507506</v>
      </c>
      <c r="E2120" s="4" t="s">
        <v>5101</v>
      </c>
      <c r="F2120" s="4" t="s">
        <v>5102</v>
      </c>
      <c r="G2120" s="4" t="s">
        <v>19409</v>
      </c>
    </row>
    <row r="2121" spans="1:7" x14ac:dyDescent="0.45">
      <c r="A2121" s="4">
        <v>2118</v>
      </c>
      <c r="B2121" s="4">
        <v>132037</v>
      </c>
      <c r="C2121" s="4" t="s">
        <v>5103</v>
      </c>
      <c r="D2121" s="6">
        <v>532037</v>
      </c>
      <c r="E2121" s="4" t="s">
        <v>5104</v>
      </c>
      <c r="F2121" s="4" t="s">
        <v>5105</v>
      </c>
      <c r="G2121" s="4" t="s">
        <v>19410</v>
      </c>
    </row>
    <row r="2122" spans="1:7" x14ac:dyDescent="0.45">
      <c r="A2122" s="4">
        <v>2119</v>
      </c>
      <c r="B2122" s="4">
        <v>130875</v>
      </c>
      <c r="C2122" s="4" t="s">
        <v>5106</v>
      </c>
      <c r="D2122" s="6">
        <v>530875</v>
      </c>
      <c r="E2122" s="4" t="s">
        <v>5107</v>
      </c>
      <c r="F2122" s="4" t="s">
        <v>5108</v>
      </c>
      <c r="G2122" s="4" t="s">
        <v>19411</v>
      </c>
    </row>
    <row r="2123" spans="1:7" x14ac:dyDescent="0.45">
      <c r="A2123" s="4">
        <v>2120</v>
      </c>
      <c r="B2123" s="4">
        <v>114252</v>
      </c>
      <c r="C2123" s="4" t="s">
        <v>5109</v>
      </c>
      <c r="D2123" s="6">
        <v>514252</v>
      </c>
      <c r="E2123" s="4" t="s">
        <v>5110</v>
      </c>
      <c r="F2123" s="4" t="s">
        <v>5111</v>
      </c>
      <c r="G2123" s="4" t="s">
        <v>19412</v>
      </c>
    </row>
    <row r="2124" spans="1:7" x14ac:dyDescent="0.45">
      <c r="A2124" s="4">
        <v>2121</v>
      </c>
      <c r="B2124" s="4">
        <v>274155</v>
      </c>
      <c r="C2124" s="4" t="s">
        <v>5112</v>
      </c>
      <c r="D2124" s="6">
        <v>539013</v>
      </c>
      <c r="E2124" s="4" t="s">
        <v>5113</v>
      </c>
      <c r="F2124" s="4" t="s">
        <v>5113</v>
      </c>
      <c r="G2124" s="4" t="s">
        <v>19413</v>
      </c>
    </row>
    <row r="2125" spans="1:7" x14ac:dyDescent="0.45">
      <c r="A2125" s="4">
        <v>2122</v>
      </c>
      <c r="B2125" s="4">
        <v>132715</v>
      </c>
      <c r="C2125" s="4" t="s">
        <v>5114</v>
      </c>
      <c r="D2125" s="6">
        <v>532715</v>
      </c>
      <c r="E2125" s="4" t="s">
        <v>5115</v>
      </c>
      <c r="F2125" s="4" t="s">
        <v>5116</v>
      </c>
      <c r="G2125" s="4" t="s">
        <v>19414</v>
      </c>
    </row>
    <row r="2126" spans="1:7" x14ac:dyDescent="0.45">
      <c r="A2126" s="4">
        <v>2123</v>
      </c>
      <c r="B2126" s="4">
        <v>131758</v>
      </c>
      <c r="C2126" s="4" t="s">
        <v>5117</v>
      </c>
      <c r="D2126" s="6">
        <v>531758</v>
      </c>
      <c r="E2126" s="4" t="s">
        <v>5118</v>
      </c>
      <c r="F2126" s="4" t="s">
        <v>5119</v>
      </c>
      <c r="G2126" s="4" t="s">
        <v>19415</v>
      </c>
    </row>
    <row r="2127" spans="1:7" x14ac:dyDescent="0.45">
      <c r="A2127" s="4">
        <v>2124</v>
      </c>
      <c r="B2127" s="4">
        <v>219574</v>
      </c>
      <c r="C2127" s="4" t="s">
        <v>5120</v>
      </c>
      <c r="D2127" s="6">
        <v>533212</v>
      </c>
      <c r="E2127" s="4" t="s">
        <v>5121</v>
      </c>
      <c r="F2127" s="4" t="s">
        <v>5122</v>
      </c>
      <c r="G2127" s="4" t="s">
        <v>19416</v>
      </c>
    </row>
    <row r="2128" spans="1:7" x14ac:dyDescent="0.45">
      <c r="A2128" s="4">
        <v>2125</v>
      </c>
      <c r="B2128" s="4">
        <v>224084</v>
      </c>
      <c r="C2128" s="4" t="s">
        <v>5123</v>
      </c>
      <c r="D2128" s="6"/>
      <c r="E2128" s="4"/>
      <c r="F2128" s="4"/>
      <c r="G2128" s="4" t="s">
        <v>17778</v>
      </c>
    </row>
    <row r="2129" spans="1:7" x14ac:dyDescent="0.45">
      <c r="A2129" s="4">
        <v>2126</v>
      </c>
      <c r="B2129" s="4">
        <v>200036</v>
      </c>
      <c r="C2129" s="4" t="s">
        <v>5124</v>
      </c>
      <c r="D2129" s="6">
        <v>504704</v>
      </c>
      <c r="E2129" s="4" t="s">
        <v>5125</v>
      </c>
      <c r="F2129" s="4" t="s">
        <v>5125</v>
      </c>
      <c r="G2129" s="4" t="s">
        <v>19417</v>
      </c>
    </row>
    <row r="2130" spans="1:7" x14ac:dyDescent="0.45">
      <c r="A2130" s="4">
        <v>2127</v>
      </c>
      <c r="B2130" s="4">
        <v>131199</v>
      </c>
      <c r="C2130" s="4" t="s">
        <v>5126</v>
      </c>
      <c r="D2130" s="6">
        <v>531199</v>
      </c>
      <c r="E2130" s="4" t="s">
        <v>5127</v>
      </c>
      <c r="F2130" s="4" t="s">
        <v>5128</v>
      </c>
      <c r="G2130" s="4" t="s">
        <v>19418</v>
      </c>
    </row>
    <row r="2131" spans="1:7" x14ac:dyDescent="0.45">
      <c r="A2131" s="4">
        <v>2128</v>
      </c>
      <c r="B2131" s="4">
        <v>100676</v>
      </c>
      <c r="C2131" s="4" t="s">
        <v>107</v>
      </c>
      <c r="D2131" s="6">
        <v>500676</v>
      </c>
      <c r="E2131" s="4" t="s">
        <v>5129</v>
      </c>
      <c r="F2131" s="4" t="s">
        <v>5130</v>
      </c>
      <c r="G2131" s="4" t="s">
        <v>19419</v>
      </c>
    </row>
    <row r="2132" spans="1:7" x14ac:dyDescent="0.45">
      <c r="A2132" s="4">
        <v>2129</v>
      </c>
      <c r="B2132" s="4">
        <v>100660</v>
      </c>
      <c r="C2132" s="4" t="s">
        <v>121</v>
      </c>
      <c r="D2132" s="6">
        <v>500660</v>
      </c>
      <c r="E2132" s="4" t="s">
        <v>5131</v>
      </c>
      <c r="F2132" s="4" t="s">
        <v>5132</v>
      </c>
      <c r="G2132" s="4" t="s">
        <v>19420</v>
      </c>
    </row>
    <row r="2133" spans="1:7" x14ac:dyDescent="0.45">
      <c r="A2133" s="4">
        <v>2130</v>
      </c>
      <c r="B2133" s="4">
        <v>243845</v>
      </c>
      <c r="C2133" s="4" t="s">
        <v>5133</v>
      </c>
      <c r="D2133" s="6"/>
      <c r="E2133" s="4"/>
      <c r="F2133" s="4"/>
      <c r="G2133" s="4" t="s">
        <v>17778</v>
      </c>
    </row>
    <row r="2134" spans="1:7" x14ac:dyDescent="0.45">
      <c r="A2134" s="4">
        <v>2131</v>
      </c>
      <c r="B2134" s="4">
        <v>113595</v>
      </c>
      <c r="C2134" s="4" t="s">
        <v>5134</v>
      </c>
      <c r="D2134" s="6">
        <v>513595</v>
      </c>
      <c r="E2134" s="4" t="s">
        <v>5135</v>
      </c>
      <c r="F2134" s="4" t="s">
        <v>5136</v>
      </c>
      <c r="G2134" s="4" t="s">
        <v>19421</v>
      </c>
    </row>
    <row r="2135" spans="1:7" x14ac:dyDescent="0.45">
      <c r="A2135" s="4">
        <v>2132</v>
      </c>
      <c r="B2135" s="4">
        <v>132296</v>
      </c>
      <c r="C2135" s="4" t="s">
        <v>5137</v>
      </c>
      <c r="D2135" s="6">
        <v>532296</v>
      </c>
      <c r="E2135" s="4" t="s">
        <v>5138</v>
      </c>
      <c r="F2135" s="4" t="s">
        <v>5139</v>
      </c>
      <c r="G2135" s="4" t="s">
        <v>19422</v>
      </c>
    </row>
    <row r="2136" spans="1:7" x14ac:dyDescent="0.45">
      <c r="A2136" s="4">
        <v>2133</v>
      </c>
      <c r="B2136" s="4">
        <v>113528</v>
      </c>
      <c r="C2136" s="4" t="s">
        <v>5140</v>
      </c>
      <c r="D2136" s="6">
        <v>513528</v>
      </c>
      <c r="E2136" s="4" t="s">
        <v>5141</v>
      </c>
      <c r="F2136" s="4" t="s">
        <v>5142</v>
      </c>
      <c r="G2136" s="4" t="s">
        <v>19423</v>
      </c>
    </row>
    <row r="2137" spans="1:7" x14ac:dyDescent="0.45">
      <c r="A2137" s="4">
        <v>2134</v>
      </c>
      <c r="B2137" s="4">
        <v>130263</v>
      </c>
      <c r="C2137" s="4" t="s">
        <v>5143</v>
      </c>
      <c r="D2137" s="6">
        <v>530263</v>
      </c>
      <c r="E2137" s="4" t="s">
        <v>5144</v>
      </c>
      <c r="F2137" s="4" t="s">
        <v>5145</v>
      </c>
      <c r="G2137" s="4" t="s">
        <v>19424</v>
      </c>
    </row>
    <row r="2138" spans="1:7" x14ac:dyDescent="0.45">
      <c r="A2138" s="4">
        <v>2135</v>
      </c>
      <c r="B2138" s="4">
        <v>268229</v>
      </c>
      <c r="C2138" s="4" t="s">
        <v>5146</v>
      </c>
      <c r="D2138" s="6"/>
      <c r="E2138" s="4"/>
      <c r="F2138" s="4"/>
      <c r="G2138" s="4" t="s">
        <v>17778</v>
      </c>
    </row>
    <row r="2139" spans="1:7" x14ac:dyDescent="0.45">
      <c r="A2139" s="4">
        <v>2136</v>
      </c>
      <c r="B2139" s="4">
        <v>270076</v>
      </c>
      <c r="C2139" s="4" t="s">
        <v>5147</v>
      </c>
      <c r="D2139" s="6"/>
      <c r="E2139" s="4"/>
      <c r="F2139" s="4"/>
      <c r="G2139" s="4" t="s">
        <v>17778</v>
      </c>
    </row>
    <row r="2140" spans="1:7" x14ac:dyDescent="0.45">
      <c r="A2140" s="4">
        <v>2137</v>
      </c>
      <c r="B2140" s="4">
        <v>284677</v>
      </c>
      <c r="C2140" s="4" t="s">
        <v>5148</v>
      </c>
      <c r="D2140" s="6"/>
      <c r="E2140" s="4"/>
      <c r="F2140" s="4"/>
      <c r="G2140" s="4" t="s">
        <v>17778</v>
      </c>
    </row>
    <row r="2141" spans="1:7" x14ac:dyDescent="0.45">
      <c r="A2141" s="4">
        <v>2138</v>
      </c>
      <c r="B2141" s="4">
        <v>131660</v>
      </c>
      <c r="C2141" s="4" t="s">
        <v>5149</v>
      </c>
      <c r="D2141" s="6">
        <v>531660</v>
      </c>
      <c r="E2141" s="4" t="s">
        <v>5150</v>
      </c>
      <c r="F2141" s="4" t="s">
        <v>5150</v>
      </c>
      <c r="G2141" s="4" t="s">
        <v>19425</v>
      </c>
    </row>
    <row r="2142" spans="1:7" x14ac:dyDescent="0.45">
      <c r="A2142" s="4">
        <v>2139</v>
      </c>
      <c r="B2142" s="4">
        <v>130553</v>
      </c>
      <c r="C2142" s="4" t="s">
        <v>5151</v>
      </c>
      <c r="D2142" s="6">
        <v>530553</v>
      </c>
      <c r="E2142" s="4" t="s">
        <v>5152</v>
      </c>
      <c r="F2142" s="4" t="s">
        <v>5153</v>
      </c>
      <c r="G2142" s="4" t="s">
        <v>19426</v>
      </c>
    </row>
    <row r="2143" spans="1:7" x14ac:dyDescent="0.45">
      <c r="A2143" s="4">
        <v>2140</v>
      </c>
      <c r="B2143" s="4">
        <v>123794</v>
      </c>
      <c r="C2143" s="4" t="s">
        <v>5154</v>
      </c>
      <c r="D2143" s="6">
        <v>523794</v>
      </c>
      <c r="E2143" s="4" t="s">
        <v>5155</v>
      </c>
      <c r="F2143" s="4" t="s">
        <v>5156</v>
      </c>
      <c r="G2143" s="4" t="s">
        <v>19427</v>
      </c>
    </row>
    <row r="2144" spans="1:7" x14ac:dyDescent="0.45">
      <c r="A2144" s="4">
        <v>2141</v>
      </c>
      <c r="B2144" s="4">
        <v>131463</v>
      </c>
      <c r="C2144" s="4" t="s">
        <v>5157</v>
      </c>
      <c r="D2144" s="6">
        <v>531463</v>
      </c>
      <c r="E2144" s="4" t="s">
        <v>5158</v>
      </c>
      <c r="F2144" s="4" t="s">
        <v>5159</v>
      </c>
      <c r="G2144" s="4" t="s">
        <v>19428</v>
      </c>
    </row>
    <row r="2145" spans="1:7" x14ac:dyDescent="0.45">
      <c r="A2145" s="4">
        <v>2142</v>
      </c>
      <c r="B2145" s="4">
        <v>131895</v>
      </c>
      <c r="C2145" s="4" t="s">
        <v>5160</v>
      </c>
      <c r="D2145" s="6">
        <v>531895</v>
      </c>
      <c r="E2145" s="4" t="s">
        <v>5161</v>
      </c>
      <c r="F2145" s="4" t="s">
        <v>5162</v>
      </c>
      <c r="G2145" s="4" t="s">
        <v>19429</v>
      </c>
    </row>
    <row r="2146" spans="1:7" x14ac:dyDescent="0.45">
      <c r="A2146" s="4">
        <v>2143</v>
      </c>
      <c r="B2146" s="4">
        <v>131479</v>
      </c>
      <c r="C2146" s="4" t="s">
        <v>5163</v>
      </c>
      <c r="D2146" s="6">
        <v>531479</v>
      </c>
      <c r="E2146" s="4" t="s">
        <v>5164</v>
      </c>
      <c r="F2146" s="4" t="s">
        <v>5165</v>
      </c>
      <c r="G2146" s="4" t="s">
        <v>19430</v>
      </c>
    </row>
    <row r="2147" spans="1:7" x14ac:dyDescent="0.45">
      <c r="A2147" s="4">
        <v>2144</v>
      </c>
      <c r="B2147" s="4">
        <v>101848</v>
      </c>
      <c r="C2147" s="4" t="s">
        <v>5166</v>
      </c>
      <c r="D2147" s="6">
        <v>501848</v>
      </c>
      <c r="E2147" s="4" t="s">
        <v>5167</v>
      </c>
      <c r="F2147" s="4" t="s">
        <v>5168</v>
      </c>
      <c r="G2147" s="4" t="s">
        <v>19431</v>
      </c>
    </row>
    <row r="2148" spans="1:7" x14ac:dyDescent="0.45">
      <c r="A2148" s="4">
        <v>2145</v>
      </c>
      <c r="B2148" s="4">
        <v>130657</v>
      </c>
      <c r="C2148" s="4" t="s">
        <v>5169</v>
      </c>
      <c r="D2148" s="6">
        <v>530657</v>
      </c>
      <c r="E2148" s="4" t="s">
        <v>5170</v>
      </c>
      <c r="F2148" s="4" t="s">
        <v>5171</v>
      </c>
      <c r="G2148" s="4" t="s">
        <v>19432</v>
      </c>
    </row>
    <row r="2149" spans="1:7" x14ac:dyDescent="0.45">
      <c r="A2149" s="4">
        <v>2146</v>
      </c>
      <c r="B2149" s="4">
        <v>115115</v>
      </c>
      <c r="C2149" s="4" t="s">
        <v>5172</v>
      </c>
      <c r="D2149" s="6">
        <v>515115</v>
      </c>
      <c r="E2149" s="4" t="s">
        <v>5173</v>
      </c>
      <c r="F2149" s="4" t="s">
        <v>5174</v>
      </c>
      <c r="G2149" s="4" t="s">
        <v>19433</v>
      </c>
    </row>
    <row r="2150" spans="1:7" x14ac:dyDescent="0.45">
      <c r="A2150" s="4">
        <v>2147</v>
      </c>
      <c r="B2150" s="4">
        <v>131872</v>
      </c>
      <c r="C2150" s="4" t="s">
        <v>5175</v>
      </c>
      <c r="D2150" s="6">
        <v>531872</v>
      </c>
      <c r="E2150" s="4" t="s">
        <v>5176</v>
      </c>
      <c r="F2150" s="4" t="s">
        <v>5177</v>
      </c>
      <c r="G2150" s="4" t="s">
        <v>19434</v>
      </c>
    </row>
    <row r="2151" spans="1:7" x14ac:dyDescent="0.45">
      <c r="A2151" s="4">
        <v>2148</v>
      </c>
      <c r="B2151" s="4">
        <v>205449</v>
      </c>
      <c r="C2151" s="4" t="s">
        <v>5178</v>
      </c>
      <c r="D2151" s="6">
        <v>500161</v>
      </c>
      <c r="E2151" s="4" t="s">
        <v>5179</v>
      </c>
      <c r="F2151" s="4" t="s">
        <v>5179</v>
      </c>
      <c r="G2151" s="4" t="s">
        <v>19435</v>
      </c>
    </row>
    <row r="2152" spans="1:7" x14ac:dyDescent="0.45">
      <c r="A2152" s="4">
        <v>2149</v>
      </c>
      <c r="B2152" s="4">
        <v>132773</v>
      </c>
      <c r="C2152" s="4" t="s">
        <v>5180</v>
      </c>
      <c r="D2152" s="6">
        <v>532773</v>
      </c>
      <c r="E2152" s="4" t="s">
        <v>5181</v>
      </c>
      <c r="F2152" s="4" t="s">
        <v>5182</v>
      </c>
      <c r="G2152" s="4" t="s">
        <v>19436</v>
      </c>
    </row>
    <row r="2153" spans="1:7" x14ac:dyDescent="0.45">
      <c r="A2153" s="4">
        <v>2150</v>
      </c>
      <c r="B2153" s="4">
        <v>284224</v>
      </c>
      <c r="C2153" s="4" t="s">
        <v>5183</v>
      </c>
      <c r="D2153" s="6">
        <v>540654</v>
      </c>
      <c r="E2153" s="4" t="s">
        <v>5184</v>
      </c>
      <c r="F2153" s="4" t="s">
        <v>5184</v>
      </c>
      <c r="G2153" s="4" t="s">
        <v>19437</v>
      </c>
    </row>
    <row r="2154" spans="1:7" x14ac:dyDescent="0.45">
      <c r="A2154" s="4">
        <v>2151</v>
      </c>
      <c r="B2154" s="4">
        <v>243852</v>
      </c>
      <c r="C2154" s="4" t="s">
        <v>5185</v>
      </c>
      <c r="D2154" s="6"/>
      <c r="E2154" s="4"/>
      <c r="F2154" s="4"/>
      <c r="G2154" s="4" t="s">
        <v>17778</v>
      </c>
    </row>
    <row r="2155" spans="1:7" x14ac:dyDescent="0.45">
      <c r="A2155" s="4">
        <v>2152</v>
      </c>
      <c r="B2155" s="4">
        <v>221084</v>
      </c>
      <c r="C2155" s="4" t="s">
        <v>5186</v>
      </c>
      <c r="D2155" s="6"/>
      <c r="E2155" s="4"/>
      <c r="F2155" s="4"/>
      <c r="G2155" s="4" t="s">
        <v>17778</v>
      </c>
    </row>
    <row r="2156" spans="1:7" x14ac:dyDescent="0.45">
      <c r="A2156" s="4">
        <v>2153</v>
      </c>
      <c r="B2156" s="4">
        <v>284406</v>
      </c>
      <c r="C2156" s="4" t="s">
        <v>5187</v>
      </c>
      <c r="D2156" s="6">
        <v>540266</v>
      </c>
      <c r="E2156" s="4" t="s">
        <v>5188</v>
      </c>
      <c r="F2156" s="4" t="s">
        <v>5188</v>
      </c>
      <c r="G2156" s="4" t="s">
        <v>19438</v>
      </c>
    </row>
    <row r="2157" spans="1:7" x14ac:dyDescent="0.45">
      <c r="A2157" s="4">
        <v>2154</v>
      </c>
      <c r="B2157" s="4">
        <v>243850</v>
      </c>
      <c r="C2157" s="4" t="s">
        <v>5189</v>
      </c>
      <c r="D2157" s="6"/>
      <c r="E2157" s="4"/>
      <c r="F2157" s="4"/>
      <c r="G2157" s="4" t="s">
        <v>17778</v>
      </c>
    </row>
    <row r="2158" spans="1:7" x14ac:dyDescent="0.45">
      <c r="A2158" s="4">
        <v>2155</v>
      </c>
      <c r="B2158" s="4">
        <v>282191</v>
      </c>
      <c r="C2158" s="4" t="s">
        <v>5190</v>
      </c>
      <c r="D2158" s="6">
        <v>539991</v>
      </c>
      <c r="E2158" s="4" t="s">
        <v>5191</v>
      </c>
      <c r="F2158" s="4" t="s">
        <v>5191</v>
      </c>
      <c r="G2158" s="4" t="s">
        <v>19439</v>
      </c>
    </row>
    <row r="2159" spans="1:7" x14ac:dyDescent="0.45">
      <c r="A2159" s="4">
        <v>2156</v>
      </c>
      <c r="B2159" s="4">
        <v>283134</v>
      </c>
      <c r="C2159" s="4" t="s">
        <v>5192</v>
      </c>
      <c r="D2159" s="6"/>
      <c r="E2159" s="4"/>
      <c r="F2159" s="4"/>
      <c r="G2159" s="4" t="s">
        <v>17778</v>
      </c>
    </row>
    <row r="2160" spans="1:7" x14ac:dyDescent="0.45">
      <c r="A2160" s="4">
        <v>2157</v>
      </c>
      <c r="B2160" s="4">
        <v>230878</v>
      </c>
      <c r="C2160" s="4" t="s">
        <v>5193</v>
      </c>
      <c r="D2160" s="6"/>
      <c r="E2160" s="4"/>
      <c r="F2160" s="4"/>
      <c r="G2160" s="4" t="s">
        <v>17778</v>
      </c>
    </row>
    <row r="2161" spans="1:7" x14ac:dyDescent="0.45">
      <c r="A2161" s="4">
        <v>2158</v>
      </c>
      <c r="B2161" s="4">
        <v>131904</v>
      </c>
      <c r="C2161" s="4" t="s">
        <v>5194</v>
      </c>
      <c r="D2161" s="6">
        <v>531904</v>
      </c>
      <c r="E2161" s="4" t="s">
        <v>5195</v>
      </c>
      <c r="F2161" s="4" t="s">
        <v>5196</v>
      </c>
      <c r="G2161" s="4" t="s">
        <v>19440</v>
      </c>
    </row>
    <row r="2162" spans="1:7" x14ac:dyDescent="0.45">
      <c r="A2162" s="4">
        <v>2159</v>
      </c>
      <c r="B2162" s="4">
        <v>126025</v>
      </c>
      <c r="C2162" s="4" t="s">
        <v>5197</v>
      </c>
      <c r="D2162" s="6">
        <v>526025</v>
      </c>
      <c r="E2162" s="4" t="s">
        <v>5198</v>
      </c>
      <c r="F2162" s="4" t="s">
        <v>5199</v>
      </c>
      <c r="G2162" s="4" t="s">
        <v>19441</v>
      </c>
    </row>
    <row r="2163" spans="1:7" x14ac:dyDescent="0.45">
      <c r="A2163" s="4">
        <v>2160</v>
      </c>
      <c r="B2163" s="4">
        <v>200047</v>
      </c>
      <c r="C2163" s="4" t="s">
        <v>5200</v>
      </c>
      <c r="D2163" s="6">
        <v>533104</v>
      </c>
      <c r="E2163" s="4" t="s">
        <v>5201</v>
      </c>
      <c r="F2163" s="4" t="s">
        <v>5202</v>
      </c>
      <c r="G2163" s="4" t="s">
        <v>19442</v>
      </c>
    </row>
    <row r="2164" spans="1:7" x14ac:dyDescent="0.45">
      <c r="A2164" s="4">
        <v>2161</v>
      </c>
      <c r="B2164" s="4">
        <v>132672</v>
      </c>
      <c r="C2164" s="4" t="s">
        <v>5203</v>
      </c>
      <c r="D2164" s="6">
        <v>532672</v>
      </c>
      <c r="E2164" s="4" t="s">
        <v>5204</v>
      </c>
      <c r="F2164" s="4" t="s">
        <v>5205</v>
      </c>
      <c r="G2164" s="4" t="s">
        <v>19443</v>
      </c>
    </row>
    <row r="2165" spans="1:7" x14ac:dyDescent="0.45">
      <c r="A2165" s="4">
        <v>2162</v>
      </c>
      <c r="B2165" s="4">
        <v>132857</v>
      </c>
      <c r="C2165" s="4" t="s">
        <v>5206</v>
      </c>
      <c r="D2165" s="6">
        <v>532857</v>
      </c>
      <c r="E2165" s="4" t="s">
        <v>5207</v>
      </c>
      <c r="F2165" s="4" t="s">
        <v>5208</v>
      </c>
      <c r="G2165" s="4" t="s">
        <v>19444</v>
      </c>
    </row>
    <row r="2166" spans="1:7" x14ac:dyDescent="0.45">
      <c r="A2166" s="4">
        <v>2163</v>
      </c>
      <c r="B2166" s="4">
        <v>268233</v>
      </c>
      <c r="C2166" s="4" t="s">
        <v>5209</v>
      </c>
      <c r="D2166" s="6"/>
      <c r="E2166" s="4"/>
      <c r="F2166" s="4"/>
      <c r="G2166" s="4" t="s">
        <v>17778</v>
      </c>
    </row>
    <row r="2167" spans="1:7" x14ac:dyDescent="0.45">
      <c r="A2167" s="4">
        <v>2164</v>
      </c>
      <c r="B2167" s="4">
        <v>200511</v>
      </c>
      <c r="C2167" s="4" t="s">
        <v>5210</v>
      </c>
      <c r="D2167" s="6">
        <v>538595</v>
      </c>
      <c r="E2167" s="4" t="s">
        <v>5211</v>
      </c>
      <c r="F2167" s="4" t="s">
        <v>5211</v>
      </c>
      <c r="G2167" s="4" t="s">
        <v>19445</v>
      </c>
    </row>
    <row r="2168" spans="1:7" x14ac:dyDescent="0.45">
      <c r="A2168" s="4">
        <v>2165</v>
      </c>
      <c r="B2168" s="4">
        <v>107488</v>
      </c>
      <c r="C2168" s="4" t="s">
        <v>140</v>
      </c>
      <c r="D2168" s="6">
        <v>507488</v>
      </c>
      <c r="E2168" s="4" t="s">
        <v>5212</v>
      </c>
      <c r="F2168" s="4" t="s">
        <v>5213</v>
      </c>
      <c r="G2168" s="4" t="s">
        <v>19446</v>
      </c>
    </row>
    <row r="2169" spans="1:7" x14ac:dyDescent="0.45">
      <c r="A2169" s="4">
        <v>2166</v>
      </c>
      <c r="B2169" s="4">
        <v>105255</v>
      </c>
      <c r="C2169" s="4" t="s">
        <v>5214</v>
      </c>
      <c r="D2169" s="6">
        <v>505255</v>
      </c>
      <c r="E2169" s="4" t="s">
        <v>5215</v>
      </c>
      <c r="F2169" s="4" t="s">
        <v>5216</v>
      </c>
      <c r="G2169" s="4" t="s">
        <v>19447</v>
      </c>
    </row>
    <row r="2170" spans="1:7" x14ac:dyDescent="0.45">
      <c r="A2170" s="4">
        <v>2167</v>
      </c>
      <c r="B2170" s="4">
        <v>132754</v>
      </c>
      <c r="C2170" s="4" t="s">
        <v>5217</v>
      </c>
      <c r="D2170" s="6">
        <v>532754</v>
      </c>
      <c r="E2170" s="4" t="s">
        <v>5218</v>
      </c>
      <c r="F2170" s="4" t="s">
        <v>5219</v>
      </c>
      <c r="G2170" s="4" t="s">
        <v>19448</v>
      </c>
    </row>
    <row r="2171" spans="1:7" x14ac:dyDescent="0.45">
      <c r="A2171" s="4">
        <v>2168</v>
      </c>
      <c r="B2171" s="4">
        <v>211130</v>
      </c>
      <c r="C2171" s="4" t="s">
        <v>5220</v>
      </c>
      <c r="D2171" s="6">
        <v>540124</v>
      </c>
      <c r="E2171" s="4" t="s">
        <v>5221</v>
      </c>
      <c r="F2171" s="4" t="s">
        <v>5221</v>
      </c>
      <c r="G2171" s="4" t="s">
        <v>19449</v>
      </c>
    </row>
    <row r="2172" spans="1:7" x14ac:dyDescent="0.45">
      <c r="A2172" s="4">
        <v>2169</v>
      </c>
      <c r="B2172" s="4">
        <v>237352</v>
      </c>
      <c r="C2172" s="4" t="s">
        <v>5222</v>
      </c>
      <c r="D2172" s="6"/>
      <c r="E2172" s="4"/>
      <c r="F2172" s="4"/>
      <c r="G2172" s="4" t="s">
        <v>17778</v>
      </c>
    </row>
    <row r="2173" spans="1:7" x14ac:dyDescent="0.45">
      <c r="A2173" s="4">
        <v>2170</v>
      </c>
      <c r="B2173" s="4">
        <v>109567</v>
      </c>
      <c r="C2173" s="4" t="s">
        <v>5223</v>
      </c>
      <c r="D2173" s="6">
        <v>509567</v>
      </c>
      <c r="E2173" s="4" t="s">
        <v>5224</v>
      </c>
      <c r="F2173" s="4" t="s">
        <v>5225</v>
      </c>
      <c r="G2173" s="4" t="s">
        <v>19450</v>
      </c>
    </row>
    <row r="2174" spans="1:7" x14ac:dyDescent="0.45">
      <c r="A2174" s="4">
        <v>2171</v>
      </c>
      <c r="B2174" s="4">
        <v>131477</v>
      </c>
      <c r="C2174" s="4" t="s">
        <v>5226</v>
      </c>
      <c r="D2174" s="6">
        <v>531477</v>
      </c>
      <c r="E2174" s="4" t="s">
        <v>5227</v>
      </c>
      <c r="F2174" s="4" t="s">
        <v>5228</v>
      </c>
      <c r="G2174" s="4" t="s">
        <v>19451</v>
      </c>
    </row>
    <row r="2175" spans="1:7" x14ac:dyDescent="0.45">
      <c r="A2175" s="4">
        <v>2172</v>
      </c>
      <c r="B2175" s="4">
        <v>243861</v>
      </c>
      <c r="C2175" s="4" t="s">
        <v>5229</v>
      </c>
      <c r="D2175" s="6"/>
      <c r="E2175" s="4"/>
      <c r="F2175" s="4"/>
      <c r="G2175" s="4" t="s">
        <v>17778</v>
      </c>
    </row>
    <row r="2176" spans="1:7" x14ac:dyDescent="0.45">
      <c r="A2176" s="4">
        <v>2173</v>
      </c>
      <c r="B2176" s="4">
        <v>106480</v>
      </c>
      <c r="C2176" s="4" t="s">
        <v>5230</v>
      </c>
      <c r="D2176" s="6">
        <v>506480</v>
      </c>
      <c r="E2176" s="4" t="s">
        <v>5231</v>
      </c>
      <c r="F2176" s="4" t="s">
        <v>5231</v>
      </c>
      <c r="G2176" s="4" t="s">
        <v>19452</v>
      </c>
    </row>
    <row r="2177" spans="1:7" x14ac:dyDescent="0.45">
      <c r="A2177" s="4">
        <v>2174</v>
      </c>
      <c r="B2177" s="4">
        <v>130317</v>
      </c>
      <c r="C2177" s="4" t="s">
        <v>5232</v>
      </c>
      <c r="D2177" s="6">
        <v>530317</v>
      </c>
      <c r="E2177" s="4" t="s">
        <v>5233</v>
      </c>
      <c r="F2177" s="4" t="s">
        <v>5234</v>
      </c>
      <c r="G2177" s="4" t="s">
        <v>19453</v>
      </c>
    </row>
    <row r="2178" spans="1:7" x14ac:dyDescent="0.45">
      <c r="A2178" s="4">
        <v>2175</v>
      </c>
      <c r="B2178" s="4">
        <v>132734</v>
      </c>
      <c r="C2178" s="4" t="s">
        <v>5235</v>
      </c>
      <c r="D2178" s="6">
        <v>532734</v>
      </c>
      <c r="E2178" s="4" t="s">
        <v>5236</v>
      </c>
      <c r="F2178" s="4" t="s">
        <v>5237</v>
      </c>
      <c r="G2178" s="4" t="s">
        <v>19454</v>
      </c>
    </row>
    <row r="2179" spans="1:7" x14ac:dyDescent="0.45">
      <c r="A2179" s="4">
        <v>2176</v>
      </c>
      <c r="B2179" s="4">
        <v>100163</v>
      </c>
      <c r="C2179" s="4" t="s">
        <v>5238</v>
      </c>
      <c r="D2179" s="6">
        <v>500163</v>
      </c>
      <c r="E2179" s="4" t="s">
        <v>5239</v>
      </c>
      <c r="F2179" s="4" t="s">
        <v>5240</v>
      </c>
      <c r="G2179" s="4" t="s">
        <v>19455</v>
      </c>
    </row>
    <row r="2180" spans="1:7" x14ac:dyDescent="0.45">
      <c r="A2180" s="4">
        <v>2177</v>
      </c>
      <c r="B2180" s="4">
        <v>132424</v>
      </c>
      <c r="C2180" s="4" t="s">
        <v>15</v>
      </c>
      <c r="D2180" s="6">
        <v>532424</v>
      </c>
      <c r="E2180" s="4" t="s">
        <v>5241</v>
      </c>
      <c r="F2180" s="4" t="s">
        <v>5242</v>
      </c>
      <c r="G2180" s="4" t="s">
        <v>19456</v>
      </c>
    </row>
    <row r="2181" spans="1:7" x14ac:dyDescent="0.45">
      <c r="A2181" s="4">
        <v>2178</v>
      </c>
      <c r="B2181" s="4">
        <v>100164</v>
      </c>
      <c r="C2181" s="4" t="s">
        <v>5243</v>
      </c>
      <c r="D2181" s="6">
        <v>500164</v>
      </c>
      <c r="E2181" s="4" t="s">
        <v>5244</v>
      </c>
      <c r="F2181" s="4" t="s">
        <v>5245</v>
      </c>
      <c r="G2181" s="4" t="s">
        <v>19457</v>
      </c>
    </row>
    <row r="2182" spans="1:7" x14ac:dyDescent="0.45">
      <c r="A2182" s="4">
        <v>2179</v>
      </c>
      <c r="B2182" s="4">
        <v>208238</v>
      </c>
      <c r="C2182" s="4" t="s">
        <v>5246</v>
      </c>
      <c r="D2182" s="6">
        <v>533150</v>
      </c>
      <c r="E2182" s="4" t="s">
        <v>5247</v>
      </c>
      <c r="F2182" s="4" t="s">
        <v>5248</v>
      </c>
      <c r="G2182" s="4" t="s">
        <v>19458</v>
      </c>
    </row>
    <row r="2183" spans="1:7" x14ac:dyDescent="0.45">
      <c r="A2183" s="4">
        <v>2180</v>
      </c>
      <c r="B2183" s="4">
        <v>246010</v>
      </c>
      <c r="C2183" s="4" t="s">
        <v>5249</v>
      </c>
      <c r="D2183" s="6">
        <v>538787</v>
      </c>
      <c r="E2183" s="4" t="s">
        <v>5250</v>
      </c>
      <c r="F2183" s="4" t="s">
        <v>5250</v>
      </c>
      <c r="G2183" s="4" t="s">
        <v>19459</v>
      </c>
    </row>
    <row r="2184" spans="1:7" x14ac:dyDescent="0.45">
      <c r="A2184" s="4">
        <v>2181</v>
      </c>
      <c r="B2184" s="4">
        <v>219475</v>
      </c>
      <c r="C2184" s="4" t="s">
        <v>5251</v>
      </c>
      <c r="D2184" s="6">
        <v>533189</v>
      </c>
      <c r="E2184" s="4" t="s">
        <v>5252</v>
      </c>
      <c r="F2184" s="4" t="s">
        <v>5253</v>
      </c>
      <c r="G2184" s="4" t="s">
        <v>19460</v>
      </c>
    </row>
    <row r="2185" spans="1:7" x14ac:dyDescent="0.45">
      <c r="A2185" s="4">
        <v>2182</v>
      </c>
      <c r="B2185" s="4">
        <v>237363</v>
      </c>
      <c r="C2185" s="4" t="s">
        <v>5254</v>
      </c>
      <c r="D2185" s="6"/>
      <c r="E2185" s="4"/>
      <c r="F2185" s="4"/>
      <c r="G2185" s="4" t="s">
        <v>17778</v>
      </c>
    </row>
    <row r="2186" spans="1:7" x14ac:dyDescent="0.45">
      <c r="A2186" s="4">
        <v>2183</v>
      </c>
      <c r="B2186" s="4">
        <v>131600</v>
      </c>
      <c r="C2186" s="4" t="s">
        <v>5255</v>
      </c>
      <c r="D2186" s="6">
        <v>531600</v>
      </c>
      <c r="E2186" s="4" t="s">
        <v>5256</v>
      </c>
      <c r="F2186" s="4" t="s">
        <v>23567</v>
      </c>
      <c r="G2186" s="4" t="s">
        <v>23644</v>
      </c>
    </row>
    <row r="2187" spans="1:7" x14ac:dyDescent="0.45">
      <c r="A2187" s="4">
        <v>2184</v>
      </c>
      <c r="B2187" s="4">
        <v>200128</v>
      </c>
      <c r="C2187" s="4" t="s">
        <v>5257</v>
      </c>
      <c r="D2187" s="6">
        <v>532957</v>
      </c>
      <c r="E2187" s="4" t="s">
        <v>5258</v>
      </c>
      <c r="F2187" s="4" t="s">
        <v>5259</v>
      </c>
      <c r="G2187" s="4" t="s">
        <v>19461</v>
      </c>
    </row>
    <row r="2188" spans="1:7" x14ac:dyDescent="0.45">
      <c r="A2188" s="4">
        <v>2185</v>
      </c>
      <c r="B2188" s="4">
        <v>132630</v>
      </c>
      <c r="C2188" s="4" t="s">
        <v>5260</v>
      </c>
      <c r="D2188" s="6">
        <v>532630</v>
      </c>
      <c r="E2188" s="4" t="s">
        <v>5261</v>
      </c>
      <c r="F2188" s="4" t="s">
        <v>5262</v>
      </c>
      <c r="G2188" s="4" t="s">
        <v>19462</v>
      </c>
    </row>
    <row r="2189" spans="1:7" x14ac:dyDescent="0.45">
      <c r="A2189" s="4">
        <v>2186</v>
      </c>
      <c r="B2189" s="4">
        <v>280212</v>
      </c>
      <c r="C2189" s="4" t="s">
        <v>5263</v>
      </c>
      <c r="D2189" s="6">
        <v>539725</v>
      </c>
      <c r="E2189" s="4" t="s">
        <v>5264</v>
      </c>
      <c r="F2189" s="4" t="s">
        <v>5264</v>
      </c>
      <c r="G2189" s="4" t="s">
        <v>19463</v>
      </c>
    </row>
    <row r="2190" spans="1:7" x14ac:dyDescent="0.45">
      <c r="A2190" s="4">
        <v>2187</v>
      </c>
      <c r="B2190" s="4">
        <v>200070</v>
      </c>
      <c r="C2190" s="4" t="s">
        <v>5265</v>
      </c>
      <c r="D2190" s="6">
        <v>532980</v>
      </c>
      <c r="E2190" s="4" t="s">
        <v>5266</v>
      </c>
      <c r="F2190" s="4" t="s">
        <v>5267</v>
      </c>
      <c r="G2190" s="4" t="s">
        <v>19464</v>
      </c>
    </row>
    <row r="2191" spans="1:7" x14ac:dyDescent="0.45">
      <c r="A2191" s="4">
        <v>2188</v>
      </c>
      <c r="B2191" s="4">
        <v>272143</v>
      </c>
      <c r="C2191" s="4" t="s">
        <v>5268</v>
      </c>
      <c r="D2191" s="6">
        <v>780012</v>
      </c>
      <c r="E2191" s="4" t="s">
        <v>5269</v>
      </c>
      <c r="F2191" s="4" t="s">
        <v>5269</v>
      </c>
      <c r="G2191" s="4" t="s">
        <v>19465</v>
      </c>
    </row>
    <row r="2192" spans="1:7" x14ac:dyDescent="0.45">
      <c r="A2192" s="4">
        <v>2189</v>
      </c>
      <c r="B2192" s="4">
        <v>132786</v>
      </c>
      <c r="C2192" s="4" t="s">
        <v>5270</v>
      </c>
      <c r="D2192" s="6">
        <v>532786</v>
      </c>
      <c r="E2192" s="4" t="s">
        <v>5271</v>
      </c>
      <c r="F2192" s="4" t="s">
        <v>5272</v>
      </c>
      <c r="G2192" s="4" t="s">
        <v>19466</v>
      </c>
    </row>
    <row r="2193" spans="1:7" x14ac:dyDescent="0.45">
      <c r="A2193" s="4">
        <v>2190</v>
      </c>
      <c r="B2193" s="4">
        <v>243865</v>
      </c>
      <c r="C2193" s="4" t="s">
        <v>5273</v>
      </c>
      <c r="D2193" s="6">
        <v>538542</v>
      </c>
      <c r="E2193" s="4" t="s">
        <v>5274</v>
      </c>
      <c r="F2193" s="4" t="s">
        <v>5274</v>
      </c>
      <c r="G2193" s="4" t="s">
        <v>19467</v>
      </c>
    </row>
    <row r="2194" spans="1:7" x14ac:dyDescent="0.45">
      <c r="A2194" s="4">
        <v>2191</v>
      </c>
      <c r="B2194" s="4">
        <v>255689</v>
      </c>
      <c r="C2194" s="4" t="s">
        <v>5275</v>
      </c>
      <c r="D2194" s="6">
        <v>538180</v>
      </c>
      <c r="E2194" s="4" t="s">
        <v>5276</v>
      </c>
      <c r="F2194" s="4" t="s">
        <v>5277</v>
      </c>
      <c r="G2194" s="4" t="s">
        <v>19468</v>
      </c>
    </row>
    <row r="2195" spans="1:7" x14ac:dyDescent="0.45">
      <c r="A2195" s="4">
        <v>2192</v>
      </c>
      <c r="B2195" s="4">
        <v>131709</v>
      </c>
      <c r="C2195" s="4" t="s">
        <v>5278</v>
      </c>
      <c r="D2195" s="6">
        <v>531709</v>
      </c>
      <c r="E2195" s="4" t="s">
        <v>5279</v>
      </c>
      <c r="F2195" s="4" t="s">
        <v>5280</v>
      </c>
      <c r="G2195" s="4" t="s">
        <v>19469</v>
      </c>
    </row>
    <row r="2196" spans="1:7" x14ac:dyDescent="0.45">
      <c r="A2196" s="4">
        <v>2193</v>
      </c>
      <c r="B2196" s="4">
        <v>101111</v>
      </c>
      <c r="C2196" s="4" t="s">
        <v>5281</v>
      </c>
      <c r="D2196" s="6">
        <v>501111</v>
      </c>
      <c r="E2196" s="4" t="s">
        <v>5282</v>
      </c>
      <c r="F2196" s="4" t="s">
        <v>5283</v>
      </c>
      <c r="G2196" s="4" t="s">
        <v>19470</v>
      </c>
    </row>
    <row r="2197" spans="1:7" x14ac:dyDescent="0.45">
      <c r="A2197" s="4">
        <v>2194</v>
      </c>
      <c r="B2197" s="4">
        <v>105576</v>
      </c>
      <c r="C2197" s="4" t="s">
        <v>5284</v>
      </c>
      <c r="D2197" s="6">
        <v>505576</v>
      </c>
      <c r="E2197" s="4" t="s">
        <v>5285</v>
      </c>
      <c r="F2197" s="4" t="s">
        <v>5285</v>
      </c>
      <c r="G2197" s="4" t="s">
        <v>19471</v>
      </c>
    </row>
    <row r="2198" spans="1:7" x14ac:dyDescent="0.45">
      <c r="A2198" s="4">
        <v>2195</v>
      </c>
      <c r="B2198" s="4">
        <v>256105</v>
      </c>
      <c r="C2198" s="4" t="s">
        <v>5286</v>
      </c>
      <c r="D2198" s="6">
        <v>538295</v>
      </c>
      <c r="E2198" s="4" t="s">
        <v>5287</v>
      </c>
      <c r="F2198" s="4" t="s">
        <v>5287</v>
      </c>
      <c r="G2198" s="4" t="s">
        <v>19472</v>
      </c>
    </row>
    <row r="2199" spans="1:7" x14ac:dyDescent="0.45">
      <c r="A2199" s="4">
        <v>2196</v>
      </c>
      <c r="B2199" s="4">
        <v>280936</v>
      </c>
      <c r="C2199" s="4" t="s">
        <v>5288</v>
      </c>
      <c r="D2199" s="6">
        <v>539853</v>
      </c>
      <c r="E2199" s="4" t="s">
        <v>5289</v>
      </c>
      <c r="F2199" s="4" t="s">
        <v>5289</v>
      </c>
      <c r="G2199" s="4" t="s">
        <v>19473</v>
      </c>
    </row>
    <row r="2200" spans="1:7" x14ac:dyDescent="0.45">
      <c r="A2200" s="4">
        <v>2197</v>
      </c>
      <c r="B2200" s="4">
        <v>131928</v>
      </c>
      <c r="C2200" s="4" t="s">
        <v>5290</v>
      </c>
      <c r="D2200" s="6">
        <v>531928</v>
      </c>
      <c r="E2200" s="4" t="s">
        <v>5291</v>
      </c>
      <c r="F2200" s="4" t="s">
        <v>5292</v>
      </c>
      <c r="G2200" s="4" t="s">
        <v>19474</v>
      </c>
    </row>
    <row r="2201" spans="1:7" x14ac:dyDescent="0.45">
      <c r="A2201" s="4">
        <v>2198</v>
      </c>
      <c r="B2201" s="4">
        <v>282655</v>
      </c>
      <c r="C2201" s="4" t="s">
        <v>5293</v>
      </c>
      <c r="D2201" s="6">
        <v>540062</v>
      </c>
      <c r="E2201" s="4" t="s">
        <v>5294</v>
      </c>
      <c r="F2201" s="4" t="s">
        <v>5294</v>
      </c>
      <c r="G2201" s="4" t="s">
        <v>19475</v>
      </c>
    </row>
    <row r="2202" spans="1:7" x14ac:dyDescent="0.45">
      <c r="A2202" s="4">
        <v>2199</v>
      </c>
      <c r="B2202" s="4">
        <v>130579</v>
      </c>
      <c r="C2202" s="4" t="s">
        <v>5295</v>
      </c>
      <c r="D2202" s="6">
        <v>530579</v>
      </c>
      <c r="E2202" s="4" t="s">
        <v>5296</v>
      </c>
      <c r="F2202" s="4" t="s">
        <v>5297</v>
      </c>
      <c r="G2202" s="4" t="s">
        <v>19476</v>
      </c>
    </row>
    <row r="2203" spans="1:7" x14ac:dyDescent="0.45">
      <c r="A2203" s="4">
        <v>2200</v>
      </c>
      <c r="B2203" s="4">
        <v>109024</v>
      </c>
      <c r="C2203" s="4" t="s">
        <v>5298</v>
      </c>
      <c r="D2203" s="6">
        <v>509024</v>
      </c>
      <c r="E2203" s="4" t="s">
        <v>5299</v>
      </c>
      <c r="F2203" s="4" t="s">
        <v>5300</v>
      </c>
      <c r="G2203" s="4" t="s">
        <v>19477</v>
      </c>
    </row>
    <row r="2204" spans="1:7" x14ac:dyDescent="0.45">
      <c r="A2204" s="4">
        <v>2201</v>
      </c>
      <c r="B2204" s="4">
        <v>100151</v>
      </c>
      <c r="C2204" s="4" t="s">
        <v>5301</v>
      </c>
      <c r="D2204" s="6">
        <v>500151</v>
      </c>
      <c r="E2204" s="4" t="s">
        <v>5302</v>
      </c>
      <c r="F2204" s="4" t="s">
        <v>5303</v>
      </c>
      <c r="G2204" s="4" t="s">
        <v>19478</v>
      </c>
    </row>
    <row r="2205" spans="1:7" x14ac:dyDescent="0.45">
      <c r="A2205" s="4">
        <v>2202</v>
      </c>
      <c r="B2205" s="4">
        <v>131992</v>
      </c>
      <c r="C2205" s="4" t="s">
        <v>5304</v>
      </c>
      <c r="D2205" s="6">
        <v>531992</v>
      </c>
      <c r="E2205" s="4" t="s">
        <v>5305</v>
      </c>
      <c r="F2205" s="4" t="s">
        <v>5306</v>
      </c>
      <c r="G2205" s="4" t="s">
        <v>19479</v>
      </c>
    </row>
    <row r="2206" spans="1:7" x14ac:dyDescent="0.45">
      <c r="A2206" s="4">
        <v>2203</v>
      </c>
      <c r="B2206" s="4">
        <v>243869</v>
      </c>
      <c r="C2206" s="4" t="s">
        <v>5307</v>
      </c>
      <c r="D2206" s="6"/>
      <c r="E2206" s="4"/>
      <c r="F2206" s="4"/>
      <c r="G2206" s="4" t="s">
        <v>17778</v>
      </c>
    </row>
    <row r="2207" spans="1:7" x14ac:dyDescent="0.45">
      <c r="A2207" s="4">
        <v>2204</v>
      </c>
      <c r="B2207" s="4">
        <v>126729</v>
      </c>
      <c r="C2207" s="4" t="s">
        <v>5308</v>
      </c>
      <c r="D2207" s="6">
        <v>526729</v>
      </c>
      <c r="E2207" s="4" t="s">
        <v>5309</v>
      </c>
      <c r="F2207" s="4" t="s">
        <v>5310</v>
      </c>
      <c r="G2207" s="4" t="s">
        <v>19480</v>
      </c>
    </row>
    <row r="2208" spans="1:7" x14ac:dyDescent="0.45">
      <c r="A2208" s="4">
        <v>2205</v>
      </c>
      <c r="B2208" s="4">
        <v>243912</v>
      </c>
      <c r="C2208" s="4" t="s">
        <v>5311</v>
      </c>
      <c r="D2208" s="6"/>
      <c r="E2208" s="4"/>
      <c r="F2208" s="4"/>
      <c r="G2208" s="4" t="s">
        <v>17778</v>
      </c>
    </row>
    <row r="2209" spans="1:7" x14ac:dyDescent="0.45">
      <c r="A2209" s="4">
        <v>2206</v>
      </c>
      <c r="B2209" s="4">
        <v>132439</v>
      </c>
      <c r="C2209" s="4" t="s">
        <v>5312</v>
      </c>
      <c r="D2209" s="6">
        <v>532439</v>
      </c>
      <c r="E2209" s="4" t="s">
        <v>5313</v>
      </c>
      <c r="F2209" s="4" t="s">
        <v>5314</v>
      </c>
      <c r="G2209" s="4" t="s">
        <v>19481</v>
      </c>
    </row>
    <row r="2210" spans="1:7" x14ac:dyDescent="0.45">
      <c r="A2210" s="4">
        <v>2207</v>
      </c>
      <c r="B2210" s="4">
        <v>131439</v>
      </c>
      <c r="C2210" s="4" t="s">
        <v>5315</v>
      </c>
      <c r="D2210" s="6">
        <v>531439</v>
      </c>
      <c r="E2210" s="4" t="s">
        <v>5316</v>
      </c>
      <c r="F2210" s="4" t="s">
        <v>5317</v>
      </c>
      <c r="G2210" s="4" t="s">
        <v>19482</v>
      </c>
    </row>
    <row r="2211" spans="1:7" x14ac:dyDescent="0.45">
      <c r="A2211" s="4">
        <v>2208</v>
      </c>
      <c r="B2211" s="4">
        <v>121230</v>
      </c>
      <c r="C2211" s="4" t="s">
        <v>5318</v>
      </c>
      <c r="D2211" s="6">
        <v>521230</v>
      </c>
      <c r="E2211" s="4" t="s">
        <v>5319</v>
      </c>
      <c r="F2211" s="4" t="s">
        <v>5320</v>
      </c>
      <c r="G2211" s="4" t="s">
        <v>19483</v>
      </c>
    </row>
    <row r="2212" spans="1:7" x14ac:dyDescent="0.45">
      <c r="A2212" s="4">
        <v>2209</v>
      </c>
      <c r="B2212" s="4">
        <v>237373</v>
      </c>
      <c r="C2212" s="4" t="s">
        <v>5321</v>
      </c>
      <c r="D2212" s="6"/>
      <c r="E2212" s="4"/>
      <c r="F2212" s="4"/>
      <c r="G2212" s="4" t="s">
        <v>17778</v>
      </c>
    </row>
    <row r="2213" spans="1:7" x14ac:dyDescent="0.45">
      <c r="A2213" s="4">
        <v>2210</v>
      </c>
      <c r="B2213" s="4">
        <v>131360</v>
      </c>
      <c r="C2213" s="4" t="s">
        <v>5322</v>
      </c>
      <c r="D2213" s="6">
        <v>531360</v>
      </c>
      <c r="E2213" s="4" t="s">
        <v>5323</v>
      </c>
      <c r="F2213" s="4" t="s">
        <v>5324</v>
      </c>
      <c r="G2213" s="4" t="s">
        <v>19484</v>
      </c>
    </row>
    <row r="2214" spans="1:7" x14ac:dyDescent="0.45">
      <c r="A2214" s="4">
        <v>2211</v>
      </c>
      <c r="B2214" s="4">
        <v>113309</v>
      </c>
      <c r="C2214" s="4" t="s">
        <v>5325</v>
      </c>
      <c r="D2214" s="6">
        <v>513309</v>
      </c>
      <c r="E2214" s="4" t="s">
        <v>5326</v>
      </c>
      <c r="F2214" s="4" t="s">
        <v>5326</v>
      </c>
      <c r="G2214" s="4" t="s">
        <v>19485</v>
      </c>
    </row>
    <row r="2215" spans="1:7" x14ac:dyDescent="0.45">
      <c r="A2215" s="4">
        <v>2212</v>
      </c>
      <c r="B2215" s="4">
        <v>112107</v>
      </c>
      <c r="C2215" s="4" t="s">
        <v>5327</v>
      </c>
      <c r="D2215" s="6">
        <v>512107</v>
      </c>
      <c r="E2215" s="4" t="s">
        <v>5326</v>
      </c>
      <c r="F2215" s="4" t="s">
        <v>5328</v>
      </c>
      <c r="G2215" s="4" t="s">
        <v>19486</v>
      </c>
    </row>
    <row r="2216" spans="1:7" x14ac:dyDescent="0.45">
      <c r="A2216" s="4">
        <v>2213</v>
      </c>
      <c r="B2216" s="4">
        <v>123676</v>
      </c>
      <c r="C2216" s="4" t="s">
        <v>5329</v>
      </c>
      <c r="D2216" s="6">
        <v>523676</v>
      </c>
      <c r="E2216" s="4" t="s">
        <v>5330</v>
      </c>
      <c r="F2216" s="4" t="s">
        <v>5331</v>
      </c>
      <c r="G2216" s="4" t="s">
        <v>19487</v>
      </c>
    </row>
    <row r="2217" spans="1:7" x14ac:dyDescent="0.45">
      <c r="A2217" s="4">
        <v>2214</v>
      </c>
      <c r="B2217" s="4">
        <v>123802</v>
      </c>
      <c r="C2217" s="4" t="s">
        <v>5332</v>
      </c>
      <c r="D2217" s="6">
        <v>523802</v>
      </c>
      <c r="E2217" s="4" t="s">
        <v>5333</v>
      </c>
      <c r="F2217" s="4" t="s">
        <v>5334</v>
      </c>
      <c r="G2217" s="4" t="s">
        <v>19488</v>
      </c>
    </row>
    <row r="2218" spans="1:7" x14ac:dyDescent="0.45">
      <c r="A2218" s="4">
        <v>2215</v>
      </c>
      <c r="B2218" s="4">
        <v>104701</v>
      </c>
      <c r="C2218" s="4" t="s">
        <v>5335</v>
      </c>
      <c r="D2218" s="6">
        <v>504701</v>
      </c>
      <c r="E2218" s="4" t="s">
        <v>5336</v>
      </c>
      <c r="F2218" s="4" t="s">
        <v>5337</v>
      </c>
      <c r="G2218" s="4" t="s">
        <v>19489</v>
      </c>
    </row>
    <row r="2219" spans="1:7" x14ac:dyDescent="0.45">
      <c r="A2219" s="4">
        <v>2216</v>
      </c>
      <c r="B2219" s="4">
        <v>131997</v>
      </c>
      <c r="C2219" s="4" t="s">
        <v>5338</v>
      </c>
      <c r="D2219" s="6">
        <v>531997</v>
      </c>
      <c r="E2219" s="4" t="s">
        <v>5339</v>
      </c>
      <c r="F2219" s="4" t="s">
        <v>5340</v>
      </c>
      <c r="G2219" s="4" t="s">
        <v>19490</v>
      </c>
    </row>
    <row r="2220" spans="1:7" x14ac:dyDescent="0.45">
      <c r="A2220" s="4">
        <v>2217</v>
      </c>
      <c r="B2220" s="4">
        <v>100167</v>
      </c>
      <c r="C2220" s="4" t="s">
        <v>5341</v>
      </c>
      <c r="D2220" s="6">
        <v>500167</v>
      </c>
      <c r="E2220" s="4" t="s">
        <v>5342</v>
      </c>
      <c r="F2220" s="4" t="s">
        <v>5343</v>
      </c>
      <c r="G2220" s="4" t="s">
        <v>19491</v>
      </c>
    </row>
    <row r="2221" spans="1:7" x14ac:dyDescent="0.45">
      <c r="A2221" s="4">
        <v>2218</v>
      </c>
      <c r="B2221" s="4">
        <v>130655</v>
      </c>
      <c r="C2221" s="4" t="s">
        <v>5344</v>
      </c>
      <c r="D2221" s="6">
        <v>530655</v>
      </c>
      <c r="E2221" s="4" t="s">
        <v>5345</v>
      </c>
      <c r="F2221" s="4" t="s">
        <v>5345</v>
      </c>
      <c r="G2221" s="4" t="s">
        <v>19492</v>
      </c>
    </row>
    <row r="2222" spans="1:7" x14ac:dyDescent="0.45">
      <c r="A2222" s="4">
        <v>2219</v>
      </c>
      <c r="B2222" s="4">
        <v>100166</v>
      </c>
      <c r="C2222" s="4" t="s">
        <v>5346</v>
      </c>
      <c r="D2222" s="6">
        <v>500166</v>
      </c>
      <c r="E2222" s="4" t="s">
        <v>5347</v>
      </c>
      <c r="F2222" s="4" t="s">
        <v>5347</v>
      </c>
      <c r="G2222" s="4" t="s">
        <v>19493</v>
      </c>
    </row>
    <row r="2223" spans="1:7" x14ac:dyDescent="0.45">
      <c r="A2223" s="4">
        <v>2220</v>
      </c>
      <c r="B2223" s="4">
        <v>100168</v>
      </c>
      <c r="C2223" s="4" t="s">
        <v>5348</v>
      </c>
      <c r="D2223" s="6">
        <v>500168</v>
      </c>
      <c r="E2223" s="4" t="s">
        <v>5349</v>
      </c>
      <c r="F2223" s="4" t="s">
        <v>5350</v>
      </c>
      <c r="G2223" s="4" t="s">
        <v>19494</v>
      </c>
    </row>
    <row r="2224" spans="1:7" x14ac:dyDescent="0.45">
      <c r="A2224" s="4">
        <v>2221</v>
      </c>
      <c r="B2224" s="4">
        <v>237377</v>
      </c>
      <c r="C2224" s="4" t="s">
        <v>5351</v>
      </c>
      <c r="D2224" s="6"/>
      <c r="E2224" s="4"/>
      <c r="F2224" s="4"/>
      <c r="G2224" s="4" t="s">
        <v>17778</v>
      </c>
    </row>
    <row r="2225" spans="1:7" x14ac:dyDescent="0.45">
      <c r="A2225" s="4">
        <v>2222</v>
      </c>
      <c r="B2225" s="4">
        <v>131913</v>
      </c>
      <c r="C2225" s="4" t="s">
        <v>5352</v>
      </c>
      <c r="D2225" s="6">
        <v>531913</v>
      </c>
      <c r="E2225" s="4" t="s">
        <v>5353</v>
      </c>
      <c r="F2225" s="4" t="s">
        <v>5354</v>
      </c>
      <c r="G2225" s="4" t="s">
        <v>19495</v>
      </c>
    </row>
    <row r="2226" spans="1:7" x14ac:dyDescent="0.45">
      <c r="A2226" s="4">
        <v>2223</v>
      </c>
      <c r="B2226" s="4">
        <v>126717</v>
      </c>
      <c r="C2226" s="4" t="s">
        <v>5355</v>
      </c>
      <c r="D2226" s="6">
        <v>526717</v>
      </c>
      <c r="E2226" s="4" t="s">
        <v>5356</v>
      </c>
      <c r="F2226" s="4" t="s">
        <v>5357</v>
      </c>
      <c r="G2226" s="4" t="s">
        <v>19496</v>
      </c>
    </row>
    <row r="2227" spans="1:7" x14ac:dyDescent="0.45">
      <c r="A2227" s="4">
        <v>2224</v>
      </c>
      <c r="B2227" s="4">
        <v>243876</v>
      </c>
      <c r="C2227" s="4" t="s">
        <v>5358</v>
      </c>
      <c r="D2227" s="6"/>
      <c r="E2227" s="4"/>
      <c r="F2227" s="4"/>
      <c r="G2227" s="4" t="s">
        <v>17778</v>
      </c>
    </row>
    <row r="2228" spans="1:7" x14ac:dyDescent="0.45">
      <c r="A2228" s="4">
        <v>2225</v>
      </c>
      <c r="B2228" s="4">
        <v>131419</v>
      </c>
      <c r="C2228" s="4" t="s">
        <v>5359</v>
      </c>
      <c r="D2228" s="6">
        <v>531419</v>
      </c>
      <c r="E2228" s="4" t="s">
        <v>5360</v>
      </c>
      <c r="F2228" s="4" t="s">
        <v>5361</v>
      </c>
      <c r="G2228" s="4" t="s">
        <v>19497</v>
      </c>
    </row>
    <row r="2229" spans="1:7" x14ac:dyDescent="0.45">
      <c r="A2229" s="4">
        <v>2226</v>
      </c>
      <c r="B2229" s="4">
        <v>131608</v>
      </c>
      <c r="C2229" s="4" t="s">
        <v>5362</v>
      </c>
      <c r="D2229" s="6">
        <v>531608</v>
      </c>
      <c r="E2229" s="4" t="s">
        <v>5363</v>
      </c>
      <c r="F2229" s="4" t="s">
        <v>5364</v>
      </c>
      <c r="G2229" s="4" t="s">
        <v>19498</v>
      </c>
    </row>
    <row r="2230" spans="1:7" x14ac:dyDescent="0.45">
      <c r="A2230" s="4">
        <v>2227</v>
      </c>
      <c r="B2230" s="4">
        <v>131111</v>
      </c>
      <c r="C2230" s="4" t="s">
        <v>5365</v>
      </c>
      <c r="D2230" s="6">
        <v>531111</v>
      </c>
      <c r="E2230" s="4" t="s">
        <v>5366</v>
      </c>
      <c r="F2230" s="4" t="s">
        <v>5367</v>
      </c>
      <c r="G2230" s="4" t="s">
        <v>19499</v>
      </c>
    </row>
    <row r="2231" spans="1:7" x14ac:dyDescent="0.45">
      <c r="A2231" s="4">
        <v>2228</v>
      </c>
      <c r="B2231" s="4">
        <v>243878</v>
      </c>
      <c r="C2231" s="4" t="s">
        <v>5368</v>
      </c>
      <c r="D2231" s="6"/>
      <c r="E2231" s="4"/>
      <c r="F2231" s="4"/>
      <c r="G2231" s="4" t="s">
        <v>17778</v>
      </c>
    </row>
    <row r="2232" spans="1:7" x14ac:dyDescent="0.45">
      <c r="A2232" s="4">
        <v>2229</v>
      </c>
      <c r="B2232" s="4">
        <v>109586</v>
      </c>
      <c r="C2232" s="4" t="s">
        <v>5369</v>
      </c>
      <c r="D2232" s="6">
        <v>509586</v>
      </c>
      <c r="E2232" s="4" t="s">
        <v>5370</v>
      </c>
      <c r="F2232" s="4" t="s">
        <v>5371</v>
      </c>
      <c r="G2232" s="4" t="s">
        <v>19500</v>
      </c>
    </row>
    <row r="2233" spans="1:7" x14ac:dyDescent="0.45">
      <c r="A2233" s="4">
        <v>2230</v>
      </c>
      <c r="B2233" s="4">
        <v>109148</v>
      </c>
      <c r="C2233" s="4" t="s">
        <v>5372</v>
      </c>
      <c r="D2233" s="6">
        <v>509148</v>
      </c>
      <c r="E2233" s="4" t="s">
        <v>5373</v>
      </c>
      <c r="F2233" s="4" t="s">
        <v>5374</v>
      </c>
      <c r="G2233" s="4" t="s">
        <v>19501</v>
      </c>
    </row>
    <row r="2234" spans="1:7" x14ac:dyDescent="0.45">
      <c r="A2234" s="4">
        <v>2231</v>
      </c>
      <c r="B2234" s="4">
        <v>130709</v>
      </c>
      <c r="C2234" s="4" t="s">
        <v>5375</v>
      </c>
      <c r="D2234" s="6">
        <v>530709</v>
      </c>
      <c r="E2234" s="4" t="s">
        <v>5376</v>
      </c>
      <c r="F2234" s="4" t="s">
        <v>5377</v>
      </c>
      <c r="G2234" s="4" t="s">
        <v>19502</v>
      </c>
    </row>
    <row r="2235" spans="1:7" x14ac:dyDescent="0.45">
      <c r="A2235" s="4">
        <v>2232</v>
      </c>
      <c r="B2235" s="4">
        <v>243882</v>
      </c>
      <c r="C2235" s="4" t="s">
        <v>5378</v>
      </c>
      <c r="D2235" s="6"/>
      <c r="E2235" s="4"/>
      <c r="F2235" s="4"/>
      <c r="G2235" s="4" t="s">
        <v>17778</v>
      </c>
    </row>
    <row r="2236" spans="1:7" x14ac:dyDescent="0.45">
      <c r="A2236" s="4">
        <v>2233</v>
      </c>
      <c r="B2236" s="4">
        <v>130663</v>
      </c>
      <c r="C2236" s="4" t="s">
        <v>5379</v>
      </c>
      <c r="D2236" s="6">
        <v>530663</v>
      </c>
      <c r="E2236" s="4" t="s">
        <v>5380</v>
      </c>
      <c r="F2236" s="4" t="s">
        <v>23568</v>
      </c>
      <c r="G2236" s="4" t="s">
        <v>23645</v>
      </c>
    </row>
    <row r="2237" spans="1:7" x14ac:dyDescent="0.45">
      <c r="A2237" s="4">
        <v>2234</v>
      </c>
      <c r="B2237" s="4">
        <v>132543</v>
      </c>
      <c r="C2237" s="4" t="s">
        <v>5381</v>
      </c>
      <c r="D2237" s="6">
        <v>532543</v>
      </c>
      <c r="E2237" s="4" t="s">
        <v>5382</v>
      </c>
      <c r="F2237" s="4" t="s">
        <v>5382</v>
      </c>
      <c r="G2237" s="4" t="s">
        <v>19503</v>
      </c>
    </row>
    <row r="2238" spans="1:7" x14ac:dyDescent="0.45">
      <c r="A2238" s="4">
        <v>2235</v>
      </c>
      <c r="B2238" s="4">
        <v>219572</v>
      </c>
      <c r="C2238" s="4" t="s">
        <v>5383</v>
      </c>
      <c r="D2238" s="6"/>
      <c r="E2238" s="4"/>
      <c r="F2238" s="4"/>
      <c r="G2238" s="4" t="s">
        <v>17778</v>
      </c>
    </row>
    <row r="2239" spans="1:7" x14ac:dyDescent="0.45">
      <c r="A2239" s="4">
        <v>2236</v>
      </c>
      <c r="B2239" s="4">
        <v>221129</v>
      </c>
      <c r="C2239" s="4" t="s">
        <v>5384</v>
      </c>
      <c r="D2239" s="6">
        <v>533761</v>
      </c>
      <c r="E2239" s="4" t="s">
        <v>5385</v>
      </c>
      <c r="F2239" s="4" t="s">
        <v>5386</v>
      </c>
      <c r="G2239" s="4" t="s">
        <v>19504</v>
      </c>
    </row>
    <row r="2240" spans="1:7" x14ac:dyDescent="0.45">
      <c r="A2240" s="4">
        <v>2237</v>
      </c>
      <c r="B2240" s="4">
        <v>117564</v>
      </c>
      <c r="C2240" s="4" t="s">
        <v>5387</v>
      </c>
      <c r="D2240" s="6">
        <v>517564</v>
      </c>
      <c r="E2240" s="4" t="s">
        <v>5388</v>
      </c>
      <c r="F2240" s="4" t="s">
        <v>5389</v>
      </c>
      <c r="G2240" s="4" t="s">
        <v>19505</v>
      </c>
    </row>
    <row r="2241" spans="1:7" x14ac:dyDescent="0.45">
      <c r="A2241" s="4">
        <v>2238</v>
      </c>
      <c r="B2241" s="4">
        <v>243892</v>
      </c>
      <c r="C2241" s="4" t="s">
        <v>5390</v>
      </c>
      <c r="D2241" s="6"/>
      <c r="E2241" s="4"/>
      <c r="F2241" s="4"/>
      <c r="G2241" s="4" t="s">
        <v>17778</v>
      </c>
    </row>
    <row r="2242" spans="1:7" x14ac:dyDescent="0.45">
      <c r="A2242" s="4">
        <v>2239</v>
      </c>
      <c r="B2242" s="4">
        <v>252865</v>
      </c>
      <c r="C2242" s="4" t="s">
        <v>5391</v>
      </c>
      <c r="D2242" s="6">
        <v>780002</v>
      </c>
      <c r="E2242" s="4" t="s">
        <v>5392</v>
      </c>
      <c r="F2242" s="4" t="s">
        <v>5393</v>
      </c>
      <c r="G2242" s="4" t="s">
        <v>19506</v>
      </c>
    </row>
    <row r="2243" spans="1:7" x14ac:dyDescent="0.45">
      <c r="A2243" s="4">
        <v>2240</v>
      </c>
      <c r="B2243" s="4">
        <v>206703</v>
      </c>
      <c r="C2243" s="4" t="s">
        <v>5394</v>
      </c>
      <c r="D2243" s="6">
        <v>590126</v>
      </c>
      <c r="E2243" s="4" t="s">
        <v>5395</v>
      </c>
      <c r="F2243" s="4" t="s">
        <v>5395</v>
      </c>
      <c r="G2243" s="4" t="s">
        <v>19507</v>
      </c>
    </row>
    <row r="2244" spans="1:7" x14ac:dyDescent="0.45">
      <c r="A2244" s="4">
        <v>2241</v>
      </c>
      <c r="B2244" s="4">
        <v>104707</v>
      </c>
      <c r="C2244" s="4" t="s">
        <v>5396</v>
      </c>
      <c r="D2244" s="6">
        <v>504707</v>
      </c>
      <c r="E2244" s="4" t="s">
        <v>5397</v>
      </c>
      <c r="F2244" s="4" t="s">
        <v>5398</v>
      </c>
      <c r="G2244" s="4" t="s">
        <v>19508</v>
      </c>
    </row>
    <row r="2245" spans="1:7" x14ac:dyDescent="0.45">
      <c r="A2245" s="4">
        <v>2242</v>
      </c>
      <c r="B2245" s="4">
        <v>237389</v>
      </c>
      <c r="C2245" s="4" t="s">
        <v>5399</v>
      </c>
      <c r="D2245" s="6"/>
      <c r="E2245" s="4"/>
      <c r="F2245" s="4"/>
      <c r="G2245" s="4" t="s">
        <v>17778</v>
      </c>
    </row>
    <row r="2246" spans="1:7" x14ac:dyDescent="0.45">
      <c r="A2246" s="4">
        <v>2243</v>
      </c>
      <c r="B2246" s="4">
        <v>112614</v>
      </c>
      <c r="C2246" s="4" t="s">
        <v>5400</v>
      </c>
      <c r="D2246" s="6">
        <v>512614</v>
      </c>
      <c r="E2246" s="4" t="s">
        <v>5401</v>
      </c>
      <c r="F2246" s="4" t="s">
        <v>5402</v>
      </c>
      <c r="G2246" s="4" t="s">
        <v>19509</v>
      </c>
    </row>
    <row r="2247" spans="1:7" x14ac:dyDescent="0.45">
      <c r="A2247" s="4">
        <v>2244</v>
      </c>
      <c r="B2247" s="4">
        <v>113343</v>
      </c>
      <c r="C2247" s="4" t="s">
        <v>5403</v>
      </c>
      <c r="D2247" s="6">
        <v>513343</v>
      </c>
      <c r="E2247" s="4" t="s">
        <v>5404</v>
      </c>
      <c r="F2247" s="4" t="s">
        <v>5404</v>
      </c>
      <c r="G2247" s="4" t="s">
        <v>19510</v>
      </c>
    </row>
    <row r="2248" spans="1:7" x14ac:dyDescent="0.45">
      <c r="A2248" s="4">
        <v>2245</v>
      </c>
      <c r="B2248" s="4">
        <v>277204</v>
      </c>
      <c r="C2248" s="4" t="s">
        <v>5405</v>
      </c>
      <c r="D2248" s="6">
        <v>539235</v>
      </c>
      <c r="E2248" s="4" t="s">
        <v>5406</v>
      </c>
      <c r="F2248" s="4" t="s">
        <v>5406</v>
      </c>
      <c r="G2248" s="4" t="s">
        <v>19511</v>
      </c>
    </row>
    <row r="2249" spans="1:7" x14ac:dyDescent="0.45">
      <c r="A2249" s="4">
        <v>2246</v>
      </c>
      <c r="B2249" s="4">
        <v>206156</v>
      </c>
      <c r="C2249" s="4" t="s">
        <v>5407</v>
      </c>
      <c r="D2249" s="6">
        <v>504369</v>
      </c>
      <c r="E2249" s="4" t="s">
        <v>5408</v>
      </c>
      <c r="F2249" s="4" t="s">
        <v>5409</v>
      </c>
      <c r="G2249" s="4" t="s">
        <v>19512</v>
      </c>
    </row>
    <row r="2250" spans="1:7" x14ac:dyDescent="0.45">
      <c r="A2250" s="4">
        <v>2247</v>
      </c>
      <c r="B2250" s="4">
        <v>132482</v>
      </c>
      <c r="C2250" s="4" t="s">
        <v>5410</v>
      </c>
      <c r="D2250" s="6">
        <v>532482</v>
      </c>
      <c r="E2250" s="4" t="s">
        <v>5411</v>
      </c>
      <c r="F2250" s="4" t="s">
        <v>5412</v>
      </c>
      <c r="G2250" s="4" t="s">
        <v>19513</v>
      </c>
    </row>
    <row r="2251" spans="1:7" x14ac:dyDescent="0.45">
      <c r="A2251" s="4">
        <v>2248</v>
      </c>
      <c r="B2251" s="4">
        <v>109440</v>
      </c>
      <c r="C2251" s="4" t="s">
        <v>5413</v>
      </c>
      <c r="D2251" s="6">
        <v>509440</v>
      </c>
      <c r="E2251" s="4" t="s">
        <v>5414</v>
      </c>
      <c r="F2251" s="4" t="s">
        <v>5415</v>
      </c>
      <c r="G2251" s="4" t="s">
        <v>19514</v>
      </c>
    </row>
    <row r="2252" spans="1:7" x14ac:dyDescent="0.45">
      <c r="A2252" s="4">
        <v>2249</v>
      </c>
      <c r="B2252" s="4">
        <v>109488</v>
      </c>
      <c r="C2252" s="4" t="s">
        <v>5416</v>
      </c>
      <c r="D2252" s="6">
        <v>509488</v>
      </c>
      <c r="E2252" s="4" t="s">
        <v>5417</v>
      </c>
      <c r="F2252" s="4" t="s">
        <v>5418</v>
      </c>
      <c r="G2252" s="4" t="s">
        <v>19515</v>
      </c>
    </row>
    <row r="2253" spans="1:7" x14ac:dyDescent="0.45">
      <c r="A2253" s="4">
        <v>2250</v>
      </c>
      <c r="B2253" s="4">
        <v>100300</v>
      </c>
      <c r="C2253" s="4" t="s">
        <v>55</v>
      </c>
      <c r="D2253" s="6">
        <v>500300</v>
      </c>
      <c r="E2253" s="4" t="s">
        <v>5419</v>
      </c>
      <c r="F2253" s="4" t="s">
        <v>5420</v>
      </c>
      <c r="G2253" s="4" t="s">
        <v>19516</v>
      </c>
    </row>
    <row r="2254" spans="1:7" x14ac:dyDescent="0.45">
      <c r="A2254" s="4">
        <v>2251</v>
      </c>
      <c r="B2254" s="4">
        <v>126751</v>
      </c>
      <c r="C2254" s="4" t="s">
        <v>5421</v>
      </c>
      <c r="D2254" s="6">
        <v>526751</v>
      </c>
      <c r="E2254" s="4" t="s">
        <v>5422</v>
      </c>
      <c r="F2254" s="4" t="s">
        <v>5423</v>
      </c>
      <c r="G2254" s="4" t="s">
        <v>19517</v>
      </c>
    </row>
    <row r="2255" spans="1:7" x14ac:dyDescent="0.45">
      <c r="A2255" s="4">
        <v>2252</v>
      </c>
      <c r="B2255" s="4">
        <v>105710</v>
      </c>
      <c r="C2255" s="4" t="s">
        <v>5424</v>
      </c>
      <c r="D2255" s="6">
        <v>505710</v>
      </c>
      <c r="E2255" s="4" t="s">
        <v>5425</v>
      </c>
      <c r="F2255" s="4" t="s">
        <v>5426</v>
      </c>
      <c r="G2255" s="4" t="s">
        <v>19518</v>
      </c>
    </row>
    <row r="2256" spans="1:7" x14ac:dyDescent="0.45">
      <c r="A2256" s="4">
        <v>2253</v>
      </c>
      <c r="B2256" s="4">
        <v>109546</v>
      </c>
      <c r="C2256" s="4" t="s">
        <v>5427</v>
      </c>
      <c r="D2256" s="6">
        <v>509546</v>
      </c>
      <c r="E2256" s="4" t="s">
        <v>5428</v>
      </c>
      <c r="F2256" s="4" t="s">
        <v>5429</v>
      </c>
      <c r="G2256" s="4" t="s">
        <v>19519</v>
      </c>
    </row>
    <row r="2257" spans="1:7" x14ac:dyDescent="0.45">
      <c r="A2257" s="4">
        <v>2254</v>
      </c>
      <c r="B2257" s="4">
        <v>215690</v>
      </c>
      <c r="C2257" s="4" t="s">
        <v>5430</v>
      </c>
      <c r="D2257" s="6">
        <v>533282</v>
      </c>
      <c r="E2257" s="4" t="s">
        <v>5431</v>
      </c>
      <c r="F2257" s="4" t="s">
        <v>5431</v>
      </c>
      <c r="G2257" s="4" t="s">
        <v>19520</v>
      </c>
    </row>
    <row r="2258" spans="1:7" x14ac:dyDescent="0.45">
      <c r="A2258" s="4">
        <v>2255</v>
      </c>
      <c r="B2258" s="4">
        <v>132015</v>
      </c>
      <c r="C2258" s="4" t="s">
        <v>5432</v>
      </c>
      <c r="D2258" s="6">
        <v>532015</v>
      </c>
      <c r="E2258" s="4" t="s">
        <v>5433</v>
      </c>
      <c r="F2258" s="4" t="s">
        <v>5434</v>
      </c>
      <c r="G2258" s="4" t="s">
        <v>19521</v>
      </c>
    </row>
    <row r="2259" spans="1:7" x14ac:dyDescent="0.45">
      <c r="A2259" s="4">
        <v>2256</v>
      </c>
      <c r="B2259" s="4">
        <v>131504</v>
      </c>
      <c r="C2259" s="4" t="s">
        <v>5435</v>
      </c>
      <c r="D2259" s="6">
        <v>531504</v>
      </c>
      <c r="E2259" s="4" t="s">
        <v>5436</v>
      </c>
      <c r="F2259" s="4" t="s">
        <v>5437</v>
      </c>
      <c r="G2259" s="4" t="s">
        <v>19522</v>
      </c>
    </row>
    <row r="2260" spans="1:7" x14ac:dyDescent="0.45">
      <c r="A2260" s="4">
        <v>2257</v>
      </c>
      <c r="B2260" s="4">
        <v>101455</v>
      </c>
      <c r="C2260" s="4" t="s">
        <v>5438</v>
      </c>
      <c r="D2260" s="6">
        <v>501455</v>
      </c>
      <c r="E2260" s="4" t="s">
        <v>5439</v>
      </c>
      <c r="F2260" s="4" t="s">
        <v>5440</v>
      </c>
      <c r="G2260" s="4" t="s">
        <v>19523</v>
      </c>
    </row>
    <row r="2261" spans="1:7" x14ac:dyDescent="0.45">
      <c r="A2261" s="4">
        <v>2258</v>
      </c>
      <c r="B2261" s="4">
        <v>131737</v>
      </c>
      <c r="C2261" s="4" t="s">
        <v>5441</v>
      </c>
      <c r="D2261" s="6">
        <v>531737</v>
      </c>
      <c r="E2261" s="4" t="s">
        <v>5442</v>
      </c>
      <c r="F2261" s="4" t="s">
        <v>5442</v>
      </c>
      <c r="G2261" s="4" t="s">
        <v>19524</v>
      </c>
    </row>
    <row r="2262" spans="1:7" x14ac:dyDescent="0.45">
      <c r="A2262" s="4">
        <v>2259</v>
      </c>
      <c r="B2262" s="4">
        <v>200061</v>
      </c>
      <c r="C2262" s="4" t="s">
        <v>5443</v>
      </c>
      <c r="D2262" s="6">
        <v>533016</v>
      </c>
      <c r="E2262" s="4" t="s">
        <v>5444</v>
      </c>
      <c r="F2262" s="4" t="s">
        <v>5445</v>
      </c>
      <c r="G2262" s="4" t="s">
        <v>19525</v>
      </c>
    </row>
    <row r="2263" spans="1:7" x14ac:dyDescent="0.45">
      <c r="A2263" s="4">
        <v>2260</v>
      </c>
      <c r="B2263" s="4">
        <v>131912</v>
      </c>
      <c r="C2263" s="4" t="s">
        <v>5446</v>
      </c>
      <c r="D2263" s="6">
        <v>531912</v>
      </c>
      <c r="E2263" s="4" t="s">
        <v>5447</v>
      </c>
      <c r="F2263" s="4" t="s">
        <v>5448</v>
      </c>
      <c r="G2263" s="4" t="s">
        <v>19526</v>
      </c>
    </row>
    <row r="2264" spans="1:7" x14ac:dyDescent="0.45">
      <c r="A2264" s="4">
        <v>2261</v>
      </c>
      <c r="B2264" s="4">
        <v>272156</v>
      </c>
      <c r="C2264" s="4" t="s">
        <v>5449</v>
      </c>
      <c r="D2264" s="6">
        <v>538979</v>
      </c>
      <c r="E2264" s="4" t="s">
        <v>5450</v>
      </c>
      <c r="F2264" s="4" t="s">
        <v>5451</v>
      </c>
      <c r="G2264" s="4" t="s">
        <v>19527</v>
      </c>
    </row>
    <row r="2265" spans="1:7" x14ac:dyDescent="0.45">
      <c r="A2265" s="4">
        <v>2262</v>
      </c>
      <c r="B2265" s="4">
        <v>126797</v>
      </c>
      <c r="C2265" s="4" t="s">
        <v>5452</v>
      </c>
      <c r="D2265" s="6">
        <v>526797</v>
      </c>
      <c r="E2265" s="4" t="s">
        <v>5453</v>
      </c>
      <c r="F2265" s="4" t="s">
        <v>5454</v>
      </c>
      <c r="G2265" s="4" t="s">
        <v>19528</v>
      </c>
    </row>
    <row r="2266" spans="1:7" x14ac:dyDescent="0.45">
      <c r="A2266" s="4">
        <v>2263</v>
      </c>
      <c r="B2266" s="4">
        <v>281992</v>
      </c>
      <c r="C2266" s="4" t="s">
        <v>5455</v>
      </c>
      <c r="D2266" s="6"/>
      <c r="E2266" s="4"/>
      <c r="F2266" s="4"/>
      <c r="G2266" s="4" t="s">
        <v>17778</v>
      </c>
    </row>
    <row r="2267" spans="1:7" x14ac:dyDescent="0.45">
      <c r="A2267" s="4">
        <v>2264</v>
      </c>
      <c r="B2267" s="4">
        <v>270096</v>
      </c>
      <c r="C2267" s="4" t="s">
        <v>5456</v>
      </c>
      <c r="D2267" s="6"/>
      <c r="E2267" s="4"/>
      <c r="F2267" s="4"/>
      <c r="G2267" s="4" t="s">
        <v>17778</v>
      </c>
    </row>
    <row r="2268" spans="1:7" x14ac:dyDescent="0.45">
      <c r="A2268" s="4">
        <v>2265</v>
      </c>
      <c r="B2268" s="4">
        <v>283124</v>
      </c>
      <c r="C2268" s="4" t="s">
        <v>5457</v>
      </c>
      <c r="D2268" s="6"/>
      <c r="E2268" s="4"/>
      <c r="F2268" s="4"/>
      <c r="G2268" s="4" t="s">
        <v>17778</v>
      </c>
    </row>
    <row r="2269" spans="1:7" x14ac:dyDescent="0.45">
      <c r="A2269" s="4">
        <v>2266</v>
      </c>
      <c r="B2269" s="4">
        <v>108918</v>
      </c>
      <c r="C2269" s="4" t="s">
        <v>5458</v>
      </c>
      <c r="D2269" s="6">
        <v>508918</v>
      </c>
      <c r="E2269" s="4" t="s">
        <v>5459</v>
      </c>
      <c r="F2269" s="4" t="s">
        <v>5459</v>
      </c>
      <c r="G2269" s="4" t="s">
        <v>19529</v>
      </c>
    </row>
    <row r="2270" spans="1:7" x14ac:dyDescent="0.45">
      <c r="A2270" s="4">
        <v>2267</v>
      </c>
      <c r="B2270" s="4">
        <v>106076</v>
      </c>
      <c r="C2270" s="4" t="s">
        <v>5460</v>
      </c>
      <c r="D2270" s="6">
        <v>506076</v>
      </c>
      <c r="E2270" s="4" t="s">
        <v>5461</v>
      </c>
      <c r="F2270" s="4" t="s">
        <v>5462</v>
      </c>
      <c r="G2270" s="4" t="s">
        <v>19530</v>
      </c>
    </row>
    <row r="2271" spans="1:7" x14ac:dyDescent="0.45">
      <c r="A2271" s="4">
        <v>2268</v>
      </c>
      <c r="B2271" s="4">
        <v>131449</v>
      </c>
      <c r="C2271" s="4" t="s">
        <v>5463</v>
      </c>
      <c r="D2271" s="6">
        <v>531449</v>
      </c>
      <c r="E2271" s="4" t="s">
        <v>5464</v>
      </c>
      <c r="F2271" s="4" t="s">
        <v>5465</v>
      </c>
      <c r="G2271" s="4" t="s">
        <v>19531</v>
      </c>
    </row>
    <row r="2272" spans="1:7" x14ac:dyDescent="0.45">
      <c r="A2272" s="4">
        <v>2269</v>
      </c>
      <c r="B2272" s="4">
        <v>101314</v>
      </c>
      <c r="C2272" s="4" t="s">
        <v>5466</v>
      </c>
      <c r="D2272" s="6">
        <v>501314</v>
      </c>
      <c r="E2272" s="4" t="s">
        <v>5467</v>
      </c>
      <c r="F2272" s="4" t="s">
        <v>5467</v>
      </c>
      <c r="G2272" s="4" t="s">
        <v>19532</v>
      </c>
    </row>
    <row r="2273" spans="1:7" x14ac:dyDescent="0.45">
      <c r="A2273" s="4">
        <v>2270</v>
      </c>
      <c r="B2273" s="4">
        <v>243893</v>
      </c>
      <c r="C2273" s="4" t="s">
        <v>5468</v>
      </c>
      <c r="D2273" s="6">
        <v>539522</v>
      </c>
      <c r="E2273" s="4" t="s">
        <v>5469</v>
      </c>
      <c r="F2273" s="4" t="s">
        <v>5469</v>
      </c>
      <c r="G2273" s="4" t="s">
        <v>19533</v>
      </c>
    </row>
    <row r="2274" spans="1:7" x14ac:dyDescent="0.45">
      <c r="A2274" s="4">
        <v>2271</v>
      </c>
      <c r="B2274" s="4">
        <v>254561</v>
      </c>
      <c r="C2274" s="4" t="s">
        <v>5470</v>
      </c>
      <c r="D2274" s="6"/>
      <c r="E2274" s="4"/>
      <c r="F2274" s="4"/>
      <c r="G2274" s="4" t="s">
        <v>17778</v>
      </c>
    </row>
    <row r="2275" spans="1:7" x14ac:dyDescent="0.45">
      <c r="A2275" s="4">
        <v>2272</v>
      </c>
      <c r="B2275" s="4">
        <v>109152</v>
      </c>
      <c r="C2275" s="4" t="s">
        <v>5471</v>
      </c>
      <c r="D2275" s="6">
        <v>509152</v>
      </c>
      <c r="E2275" s="4" t="s">
        <v>5472</v>
      </c>
      <c r="F2275" s="4" t="s">
        <v>5472</v>
      </c>
      <c r="G2275" s="4" t="s">
        <v>19534</v>
      </c>
    </row>
    <row r="2276" spans="1:7" x14ac:dyDescent="0.45">
      <c r="A2276" s="4">
        <v>2273</v>
      </c>
      <c r="B2276" s="4">
        <v>111288</v>
      </c>
      <c r="C2276" s="4" t="s">
        <v>5473</v>
      </c>
      <c r="D2276" s="6">
        <v>511288</v>
      </c>
      <c r="E2276" s="4" t="s">
        <v>5474</v>
      </c>
      <c r="F2276" s="4" t="s">
        <v>5475</v>
      </c>
      <c r="G2276" s="4" t="s">
        <v>19535</v>
      </c>
    </row>
    <row r="2277" spans="1:7" x14ac:dyDescent="0.45">
      <c r="A2277" s="4">
        <v>2274</v>
      </c>
      <c r="B2277" s="4">
        <v>113059</v>
      </c>
      <c r="C2277" s="4" t="s">
        <v>5476</v>
      </c>
      <c r="D2277" s="6">
        <v>513059</v>
      </c>
      <c r="E2277" s="4" t="s">
        <v>5477</v>
      </c>
      <c r="F2277" s="4" t="s">
        <v>5478</v>
      </c>
      <c r="G2277" s="4" t="s">
        <v>19536</v>
      </c>
    </row>
    <row r="2278" spans="1:7" x14ac:dyDescent="0.45">
      <c r="A2278" s="4">
        <v>2275</v>
      </c>
      <c r="B2278" s="4">
        <v>113321</v>
      </c>
      <c r="C2278" s="4" t="s">
        <v>5479</v>
      </c>
      <c r="D2278" s="6">
        <v>513321</v>
      </c>
      <c r="E2278" s="4" t="s">
        <v>5480</v>
      </c>
      <c r="F2278" s="4" t="s">
        <v>5481</v>
      </c>
      <c r="G2278" s="4" t="s">
        <v>19537</v>
      </c>
    </row>
    <row r="2279" spans="1:7" x14ac:dyDescent="0.45">
      <c r="A2279" s="4">
        <v>2276</v>
      </c>
      <c r="B2279" s="4">
        <v>111543</v>
      </c>
      <c r="C2279" s="4" t="s">
        <v>5482</v>
      </c>
      <c r="D2279" s="6">
        <v>511543</v>
      </c>
      <c r="E2279" s="4" t="s">
        <v>5483</v>
      </c>
      <c r="F2279" s="4" t="s">
        <v>5484</v>
      </c>
      <c r="G2279" s="4" t="s">
        <v>19538</v>
      </c>
    </row>
    <row r="2280" spans="1:7" x14ac:dyDescent="0.45">
      <c r="A2280" s="4">
        <v>2277</v>
      </c>
      <c r="B2280" s="4">
        <v>103738</v>
      </c>
      <c r="C2280" s="4" t="s">
        <v>5485</v>
      </c>
      <c r="D2280" s="6">
        <v>503738</v>
      </c>
      <c r="E2280" s="4" t="s">
        <v>5486</v>
      </c>
      <c r="F2280" s="4" t="s">
        <v>5487</v>
      </c>
      <c r="G2280" s="4" t="s">
        <v>19539</v>
      </c>
    </row>
    <row r="2281" spans="1:7" x14ac:dyDescent="0.45">
      <c r="A2281" s="4">
        <v>2278</v>
      </c>
      <c r="B2281" s="4">
        <v>130605</v>
      </c>
      <c r="C2281" s="4" t="s">
        <v>5488</v>
      </c>
      <c r="D2281" s="6">
        <v>530605</v>
      </c>
      <c r="E2281" s="4" t="s">
        <v>5489</v>
      </c>
      <c r="F2281" s="4" t="s">
        <v>5490</v>
      </c>
      <c r="G2281" s="4" t="s">
        <v>19540</v>
      </c>
    </row>
    <row r="2282" spans="1:7" x14ac:dyDescent="0.45">
      <c r="A2282" s="4">
        <v>2279</v>
      </c>
      <c r="B2282" s="4">
        <v>130469</v>
      </c>
      <c r="C2282" s="4" t="s">
        <v>5491</v>
      </c>
      <c r="D2282" s="6">
        <v>530469</v>
      </c>
      <c r="E2282" s="4" t="s">
        <v>5492</v>
      </c>
      <c r="F2282" s="4" t="s">
        <v>5493</v>
      </c>
      <c r="G2282" s="4" t="s">
        <v>19541</v>
      </c>
    </row>
    <row r="2283" spans="1:7" x14ac:dyDescent="0.45">
      <c r="A2283" s="4">
        <v>2280</v>
      </c>
      <c r="B2283" s="4">
        <v>200053</v>
      </c>
      <c r="C2283" s="4" t="s">
        <v>5494</v>
      </c>
      <c r="D2283" s="6">
        <v>532951</v>
      </c>
      <c r="E2283" s="4" t="s">
        <v>5495</v>
      </c>
      <c r="F2283" s="4" t="s">
        <v>5496</v>
      </c>
      <c r="G2283" s="4" t="s">
        <v>19542</v>
      </c>
    </row>
    <row r="2284" spans="1:7" x14ac:dyDescent="0.45">
      <c r="A2284" s="4">
        <v>2281</v>
      </c>
      <c r="B2284" s="4">
        <v>132080</v>
      </c>
      <c r="C2284" s="4" t="s">
        <v>5497</v>
      </c>
      <c r="D2284" s="6">
        <v>532080</v>
      </c>
      <c r="E2284" s="4" t="s">
        <v>5498</v>
      </c>
      <c r="F2284" s="4" t="s">
        <v>5499</v>
      </c>
      <c r="G2284" s="4" t="s">
        <v>19543</v>
      </c>
    </row>
    <row r="2285" spans="1:7" x14ac:dyDescent="0.45">
      <c r="A2285" s="4">
        <v>2282</v>
      </c>
      <c r="B2285" s="4">
        <v>132139</v>
      </c>
      <c r="C2285" s="4" t="s">
        <v>5500</v>
      </c>
      <c r="D2285" s="6">
        <v>532139</v>
      </c>
      <c r="E2285" s="4" t="s">
        <v>5501</v>
      </c>
      <c r="F2285" s="4" t="s">
        <v>5502</v>
      </c>
      <c r="G2285" s="4" t="s">
        <v>19544</v>
      </c>
    </row>
    <row r="2286" spans="1:7" x14ac:dyDescent="0.45">
      <c r="A2286" s="4">
        <v>2283</v>
      </c>
      <c r="B2286" s="4">
        <v>132775</v>
      </c>
      <c r="C2286" s="4" t="s">
        <v>5503</v>
      </c>
      <c r="D2286" s="6">
        <v>532775</v>
      </c>
      <c r="E2286" s="4" t="s">
        <v>5504</v>
      </c>
      <c r="F2286" s="4" t="s">
        <v>5505</v>
      </c>
      <c r="G2286" s="4" t="s">
        <v>19545</v>
      </c>
    </row>
    <row r="2287" spans="1:7" x14ac:dyDescent="0.45">
      <c r="A2287" s="4">
        <v>2284</v>
      </c>
      <c r="B2287" s="4">
        <v>100160</v>
      </c>
      <c r="C2287" s="4" t="s">
        <v>5506</v>
      </c>
      <c r="D2287" s="6">
        <v>500160</v>
      </c>
      <c r="E2287" s="4" t="s">
        <v>5507</v>
      </c>
      <c r="F2287" s="4" t="s">
        <v>5508</v>
      </c>
      <c r="G2287" s="4" t="s">
        <v>19546</v>
      </c>
    </row>
    <row r="2288" spans="1:7" x14ac:dyDescent="0.45">
      <c r="A2288" s="4">
        <v>2285</v>
      </c>
      <c r="B2288" s="4">
        <v>254563</v>
      </c>
      <c r="C2288" s="4" t="s">
        <v>5509</v>
      </c>
      <c r="D2288" s="6"/>
      <c r="E2288" s="4"/>
      <c r="F2288" s="4"/>
      <c r="G2288" s="4" t="s">
        <v>17778</v>
      </c>
    </row>
    <row r="2289" spans="1:7" x14ac:dyDescent="0.45">
      <c r="A2289" s="4">
        <v>2286</v>
      </c>
      <c r="B2289" s="4">
        <v>100170</v>
      </c>
      <c r="C2289" s="4" t="s">
        <v>5510</v>
      </c>
      <c r="D2289" s="6">
        <v>500170</v>
      </c>
      <c r="E2289" s="4" t="s">
        <v>5511</v>
      </c>
      <c r="F2289" s="4" t="s">
        <v>5512</v>
      </c>
      <c r="G2289" s="4" t="s">
        <v>19547</v>
      </c>
    </row>
    <row r="2290" spans="1:7" x14ac:dyDescent="0.45">
      <c r="A2290" s="4">
        <v>2287</v>
      </c>
      <c r="B2290" s="4">
        <v>132744</v>
      </c>
      <c r="C2290" s="4" t="s">
        <v>5513</v>
      </c>
      <c r="D2290" s="6">
        <v>532744</v>
      </c>
      <c r="E2290" s="4" t="s">
        <v>5514</v>
      </c>
      <c r="F2290" s="4" t="s">
        <v>5515</v>
      </c>
      <c r="G2290" s="4" t="s">
        <v>19548</v>
      </c>
    </row>
    <row r="2291" spans="1:7" x14ac:dyDescent="0.45">
      <c r="A2291" s="4">
        <v>2288</v>
      </c>
      <c r="B2291" s="4">
        <v>284223</v>
      </c>
      <c r="C2291" s="4" t="s">
        <v>5516</v>
      </c>
      <c r="D2291" s="6">
        <v>540602</v>
      </c>
      <c r="E2291" s="4" t="s">
        <v>5517</v>
      </c>
      <c r="F2291" s="4" t="s">
        <v>5517</v>
      </c>
      <c r="G2291" s="4" t="s">
        <v>19549</v>
      </c>
    </row>
    <row r="2292" spans="1:7" x14ac:dyDescent="0.45">
      <c r="A2292" s="4">
        <v>2289</v>
      </c>
      <c r="B2292" s="4">
        <v>245894</v>
      </c>
      <c r="C2292" s="4" t="s">
        <v>5518</v>
      </c>
      <c r="D2292" s="6">
        <v>539479</v>
      </c>
      <c r="E2292" s="4" t="s">
        <v>5519</v>
      </c>
      <c r="F2292" s="4" t="s">
        <v>5519</v>
      </c>
      <c r="G2292" s="4" t="s">
        <v>19550</v>
      </c>
    </row>
    <row r="2293" spans="1:7" x14ac:dyDescent="0.45">
      <c r="A2293" s="4">
        <v>2290</v>
      </c>
      <c r="B2293" s="4">
        <v>109079</v>
      </c>
      <c r="C2293" s="4" t="s">
        <v>5520</v>
      </c>
      <c r="D2293" s="6">
        <v>509079</v>
      </c>
      <c r="E2293" s="4" t="s">
        <v>5521</v>
      </c>
      <c r="F2293" s="4" t="s">
        <v>5522</v>
      </c>
      <c r="G2293" s="4" t="s">
        <v>19551</v>
      </c>
    </row>
    <row r="2294" spans="1:7" x14ac:dyDescent="0.45">
      <c r="A2294" s="4">
        <v>2291</v>
      </c>
      <c r="B2294" s="4">
        <v>130001</v>
      </c>
      <c r="C2294" s="4" t="s">
        <v>5523</v>
      </c>
      <c r="D2294" s="6">
        <v>530001</v>
      </c>
      <c r="E2294" s="4" t="s">
        <v>5524</v>
      </c>
      <c r="F2294" s="4" t="s">
        <v>5525</v>
      </c>
      <c r="G2294" s="4" t="s">
        <v>19552</v>
      </c>
    </row>
    <row r="2295" spans="1:7" x14ac:dyDescent="0.45">
      <c r="A2295" s="4">
        <v>2292</v>
      </c>
      <c r="B2295" s="4">
        <v>124226</v>
      </c>
      <c r="C2295" s="4" t="s">
        <v>5526</v>
      </c>
      <c r="D2295" s="6">
        <v>524226</v>
      </c>
      <c r="E2295" s="4" t="s">
        <v>5527</v>
      </c>
      <c r="F2295" s="4" t="s">
        <v>5528</v>
      </c>
      <c r="G2295" s="4" t="s">
        <v>19553</v>
      </c>
    </row>
    <row r="2296" spans="1:7" x14ac:dyDescent="0.45">
      <c r="A2296" s="4">
        <v>2293</v>
      </c>
      <c r="B2296" s="4">
        <v>122217</v>
      </c>
      <c r="C2296" s="4" t="s">
        <v>5529</v>
      </c>
      <c r="D2296" s="6">
        <v>522217</v>
      </c>
      <c r="E2296" s="4" t="s">
        <v>5530</v>
      </c>
      <c r="F2296" s="4" t="s">
        <v>5531</v>
      </c>
      <c r="G2296" s="4" t="s">
        <v>19554</v>
      </c>
    </row>
    <row r="2297" spans="1:7" x14ac:dyDescent="0.45">
      <c r="A2297" s="4">
        <v>2294</v>
      </c>
      <c r="B2297" s="4">
        <v>119347</v>
      </c>
      <c r="C2297" s="4" t="s">
        <v>5532</v>
      </c>
      <c r="D2297" s="6">
        <v>519347</v>
      </c>
      <c r="E2297" s="4" t="s">
        <v>5533</v>
      </c>
      <c r="F2297" s="4" t="s">
        <v>5534</v>
      </c>
      <c r="G2297" s="4" t="s">
        <v>19555</v>
      </c>
    </row>
    <row r="2298" spans="1:7" x14ac:dyDescent="0.45">
      <c r="A2298" s="4">
        <v>2295</v>
      </c>
      <c r="B2298" s="4">
        <v>132058</v>
      </c>
      <c r="C2298" s="4" t="s">
        <v>5535</v>
      </c>
      <c r="D2298" s="6">
        <v>532058</v>
      </c>
      <c r="E2298" s="4" t="s">
        <v>5536</v>
      </c>
      <c r="F2298" s="4" t="s">
        <v>5537</v>
      </c>
      <c r="G2298" s="4" t="s">
        <v>19556</v>
      </c>
    </row>
    <row r="2299" spans="1:7" x14ac:dyDescent="0.45">
      <c r="A2299" s="4">
        <v>2296</v>
      </c>
      <c r="B2299" s="4">
        <v>105712</v>
      </c>
      <c r="C2299" s="4" t="s">
        <v>5538</v>
      </c>
      <c r="D2299" s="6">
        <v>505712</v>
      </c>
      <c r="E2299" s="4" t="s">
        <v>5539</v>
      </c>
      <c r="F2299" s="4" t="s">
        <v>5540</v>
      </c>
      <c r="G2299" s="4" t="s">
        <v>19557</v>
      </c>
    </row>
    <row r="2300" spans="1:7" x14ac:dyDescent="0.45">
      <c r="A2300" s="4">
        <v>2297</v>
      </c>
      <c r="B2300" s="4">
        <v>123768</v>
      </c>
      <c r="C2300" s="4" t="s">
        <v>5541</v>
      </c>
      <c r="D2300" s="6">
        <v>523768</v>
      </c>
      <c r="E2300" s="4" t="s">
        <v>5542</v>
      </c>
      <c r="F2300" s="4" t="s">
        <v>5543</v>
      </c>
      <c r="G2300" s="4" t="s">
        <v>19558</v>
      </c>
    </row>
    <row r="2301" spans="1:7" x14ac:dyDescent="0.45">
      <c r="A2301" s="4">
        <v>2298</v>
      </c>
      <c r="B2301" s="4">
        <v>131188</v>
      </c>
      <c r="C2301" s="4" t="s">
        <v>5544</v>
      </c>
      <c r="D2301" s="6">
        <v>531188</v>
      </c>
      <c r="E2301" s="4" t="s">
        <v>5545</v>
      </c>
      <c r="F2301" s="4" t="s">
        <v>5546</v>
      </c>
      <c r="G2301" s="4" t="s">
        <v>19559</v>
      </c>
    </row>
    <row r="2302" spans="1:7" x14ac:dyDescent="0.45">
      <c r="A2302" s="4">
        <v>2299</v>
      </c>
      <c r="B2302" s="4">
        <v>106457</v>
      </c>
      <c r="C2302" s="4" t="s">
        <v>5547</v>
      </c>
      <c r="D2302" s="6">
        <v>506457</v>
      </c>
      <c r="E2302" s="4" t="s">
        <v>5548</v>
      </c>
      <c r="F2302" s="4" t="s">
        <v>5549</v>
      </c>
      <c r="G2302" s="4" t="s">
        <v>19560</v>
      </c>
    </row>
    <row r="2303" spans="1:7" x14ac:dyDescent="0.45">
      <c r="A2303" s="4">
        <v>2300</v>
      </c>
      <c r="B2303" s="4">
        <v>113507</v>
      </c>
      <c r="C2303" s="4" t="s">
        <v>5550</v>
      </c>
      <c r="D2303" s="6">
        <v>513507</v>
      </c>
      <c r="E2303" s="4" t="s">
        <v>5551</v>
      </c>
      <c r="F2303" s="4" t="s">
        <v>5552</v>
      </c>
      <c r="G2303" s="4" t="s">
        <v>19561</v>
      </c>
    </row>
    <row r="2304" spans="1:7" x14ac:dyDescent="0.45">
      <c r="A2304" s="4">
        <v>2301</v>
      </c>
      <c r="B2304" s="4">
        <v>114386</v>
      </c>
      <c r="C2304" s="4" t="s">
        <v>5553</v>
      </c>
      <c r="D2304" s="6">
        <v>514386</v>
      </c>
      <c r="E2304" s="4" t="s">
        <v>5554</v>
      </c>
      <c r="F2304" s="4" t="s">
        <v>5555</v>
      </c>
      <c r="G2304" s="4" t="s">
        <v>19562</v>
      </c>
    </row>
    <row r="2305" spans="1:7" x14ac:dyDescent="0.45">
      <c r="A2305" s="4">
        <v>2302</v>
      </c>
      <c r="B2305" s="4">
        <v>126965</v>
      </c>
      <c r="C2305" s="4" t="s">
        <v>5556</v>
      </c>
      <c r="D2305" s="6">
        <v>526965</v>
      </c>
      <c r="E2305" s="4" t="s">
        <v>5557</v>
      </c>
      <c r="F2305" s="4" t="s">
        <v>5558</v>
      </c>
      <c r="G2305" s="4" t="s">
        <v>19563</v>
      </c>
    </row>
    <row r="2306" spans="1:7" x14ac:dyDescent="0.45">
      <c r="A2306" s="4">
        <v>2303</v>
      </c>
      <c r="B2306" s="4">
        <v>111441</v>
      </c>
      <c r="C2306" s="4" t="s">
        <v>5559</v>
      </c>
      <c r="D2306" s="6">
        <v>511441</v>
      </c>
      <c r="E2306" s="4" t="s">
        <v>5560</v>
      </c>
      <c r="F2306" s="4" t="s">
        <v>5561</v>
      </c>
      <c r="G2306" s="4" t="s">
        <v>19564</v>
      </c>
    </row>
    <row r="2307" spans="1:7" x14ac:dyDescent="0.45">
      <c r="A2307" s="4">
        <v>2304</v>
      </c>
      <c r="B2307" s="4">
        <v>130467</v>
      </c>
      <c r="C2307" s="4" t="s">
        <v>5562</v>
      </c>
      <c r="D2307" s="6">
        <v>530467</v>
      </c>
      <c r="E2307" s="4" t="s">
        <v>5563</v>
      </c>
      <c r="F2307" s="4" t="s">
        <v>5563</v>
      </c>
      <c r="G2307" s="4" t="s">
        <v>19565</v>
      </c>
    </row>
    <row r="2308" spans="1:7" x14ac:dyDescent="0.45">
      <c r="A2308" s="4">
        <v>2305</v>
      </c>
      <c r="B2308" s="4">
        <v>114012</v>
      </c>
      <c r="C2308" s="4" t="s">
        <v>5564</v>
      </c>
      <c r="D2308" s="6">
        <v>514012</v>
      </c>
      <c r="E2308" s="4" t="s">
        <v>5565</v>
      </c>
      <c r="F2308" s="4" t="s">
        <v>5566</v>
      </c>
      <c r="G2308" s="4" t="s">
        <v>19566</v>
      </c>
    </row>
    <row r="2309" spans="1:7" x14ac:dyDescent="0.45">
      <c r="A2309" s="4">
        <v>2306</v>
      </c>
      <c r="B2309" s="4">
        <v>131984</v>
      </c>
      <c r="C2309" s="4" t="s">
        <v>5567</v>
      </c>
      <c r="D2309" s="6">
        <v>531984</v>
      </c>
      <c r="E2309" s="4" t="s">
        <v>5568</v>
      </c>
      <c r="F2309" s="4" t="s">
        <v>5569</v>
      </c>
      <c r="G2309" s="4" t="s">
        <v>19567</v>
      </c>
    </row>
    <row r="2310" spans="1:7" x14ac:dyDescent="0.45">
      <c r="A2310" s="4">
        <v>2307</v>
      </c>
      <c r="B2310" s="4">
        <v>100173</v>
      </c>
      <c r="C2310" s="4" t="s">
        <v>5570</v>
      </c>
      <c r="D2310" s="6">
        <v>500173</v>
      </c>
      <c r="E2310" s="4" t="s">
        <v>5571</v>
      </c>
      <c r="F2310" s="4" t="s">
        <v>5572</v>
      </c>
      <c r="G2310" s="4" t="s">
        <v>19568</v>
      </c>
    </row>
    <row r="2311" spans="1:7" x14ac:dyDescent="0.45">
      <c r="A2311" s="4">
        <v>2308</v>
      </c>
      <c r="B2311" s="4">
        <v>131410</v>
      </c>
      <c r="C2311" s="4" t="s">
        <v>5573</v>
      </c>
      <c r="D2311" s="6">
        <v>531410</v>
      </c>
      <c r="E2311" s="4" t="s">
        <v>5574</v>
      </c>
      <c r="F2311" s="4" t="s">
        <v>5575</v>
      </c>
      <c r="G2311" s="4" t="s">
        <v>19569</v>
      </c>
    </row>
    <row r="2312" spans="1:7" x14ac:dyDescent="0.45">
      <c r="A2312" s="4">
        <v>2309</v>
      </c>
      <c r="B2312" s="4">
        <v>123477</v>
      </c>
      <c r="C2312" s="4" t="s">
        <v>112</v>
      </c>
      <c r="D2312" s="6">
        <v>523477</v>
      </c>
      <c r="E2312" s="4" t="s">
        <v>5576</v>
      </c>
      <c r="F2312" s="4" t="s">
        <v>5577</v>
      </c>
      <c r="G2312" s="4" t="s">
        <v>19570</v>
      </c>
    </row>
    <row r="2313" spans="1:7" x14ac:dyDescent="0.45">
      <c r="A2313" s="4">
        <v>2310</v>
      </c>
      <c r="B2313" s="4">
        <v>249927</v>
      </c>
      <c r="C2313" s="4" t="s">
        <v>5578</v>
      </c>
      <c r="D2313" s="6">
        <v>539336</v>
      </c>
      <c r="E2313" s="4" t="s">
        <v>5579</v>
      </c>
      <c r="F2313" s="4" t="s">
        <v>5579</v>
      </c>
      <c r="G2313" s="4" t="s">
        <v>19571</v>
      </c>
    </row>
    <row r="2314" spans="1:7" x14ac:dyDescent="0.45">
      <c r="A2314" s="4">
        <v>2311</v>
      </c>
      <c r="B2314" s="4">
        <v>107960</v>
      </c>
      <c r="C2314" s="4" t="s">
        <v>5580</v>
      </c>
      <c r="D2314" s="6">
        <v>507960</v>
      </c>
      <c r="E2314" s="4" t="s">
        <v>5581</v>
      </c>
      <c r="F2314" s="4" t="s">
        <v>5582</v>
      </c>
      <c r="G2314" s="4" t="s">
        <v>19572</v>
      </c>
    </row>
    <row r="2315" spans="1:7" x14ac:dyDescent="0.45">
      <c r="A2315" s="4">
        <v>2312</v>
      </c>
      <c r="B2315" s="4">
        <v>282603</v>
      </c>
      <c r="C2315" s="4" t="s">
        <v>5583</v>
      </c>
      <c r="D2315" s="6"/>
      <c r="E2315" s="4"/>
      <c r="F2315" s="4"/>
      <c r="G2315" s="4" t="s">
        <v>17778</v>
      </c>
    </row>
    <row r="2316" spans="1:7" x14ac:dyDescent="0.45">
      <c r="A2316" s="4">
        <v>2313</v>
      </c>
      <c r="B2316" s="4">
        <v>117300</v>
      </c>
      <c r="C2316" s="4" t="s">
        <v>5584</v>
      </c>
      <c r="D2316" s="6">
        <v>517300</v>
      </c>
      <c r="E2316" s="4" t="s">
        <v>5585</v>
      </c>
      <c r="F2316" s="4" t="s">
        <v>5586</v>
      </c>
      <c r="G2316" s="4" t="s">
        <v>19573</v>
      </c>
    </row>
    <row r="2317" spans="1:7" x14ac:dyDescent="0.45">
      <c r="A2317" s="4">
        <v>2314</v>
      </c>
      <c r="B2317" s="4">
        <v>124238</v>
      </c>
      <c r="C2317" s="4" t="s">
        <v>5587</v>
      </c>
      <c r="D2317" s="6">
        <v>524238</v>
      </c>
      <c r="E2317" s="4" t="s">
        <v>5588</v>
      </c>
      <c r="F2317" s="4" t="s">
        <v>5589</v>
      </c>
      <c r="G2317" s="4" t="s">
        <v>19574</v>
      </c>
    </row>
    <row r="2318" spans="1:7" x14ac:dyDescent="0.45">
      <c r="A2318" s="4">
        <v>2315</v>
      </c>
      <c r="B2318" s="4">
        <v>117372</v>
      </c>
      <c r="C2318" s="4" t="s">
        <v>5590</v>
      </c>
      <c r="D2318" s="6">
        <v>517372</v>
      </c>
      <c r="E2318" s="4" t="s">
        <v>5591</v>
      </c>
      <c r="F2318" s="4" t="s">
        <v>5592</v>
      </c>
      <c r="G2318" s="4" t="s">
        <v>19575</v>
      </c>
    </row>
    <row r="2319" spans="1:7" x14ac:dyDescent="0.45">
      <c r="A2319" s="4">
        <v>2316</v>
      </c>
      <c r="B2319" s="4">
        <v>131341</v>
      </c>
      <c r="C2319" s="4" t="s">
        <v>5593</v>
      </c>
      <c r="D2319" s="6">
        <v>531341</v>
      </c>
      <c r="E2319" s="4" t="s">
        <v>5594</v>
      </c>
      <c r="F2319" s="4" t="s">
        <v>5595</v>
      </c>
      <c r="G2319" s="4" t="s">
        <v>19576</v>
      </c>
    </row>
    <row r="2320" spans="1:7" x14ac:dyDescent="0.45">
      <c r="A2320" s="4">
        <v>2317</v>
      </c>
      <c r="B2320" s="4">
        <v>100174</v>
      </c>
      <c r="C2320" s="4" t="s">
        <v>5596</v>
      </c>
      <c r="D2320" s="6">
        <v>500174</v>
      </c>
      <c r="E2320" s="4" t="s">
        <v>5597</v>
      </c>
      <c r="F2320" s="4" t="s">
        <v>5598</v>
      </c>
      <c r="G2320" s="4" t="s">
        <v>19577</v>
      </c>
    </row>
    <row r="2321" spans="1:7" x14ac:dyDescent="0.45">
      <c r="A2321" s="4">
        <v>2318</v>
      </c>
      <c r="B2321" s="4">
        <v>124754</v>
      </c>
      <c r="C2321" s="4" t="s">
        <v>5599</v>
      </c>
      <c r="D2321" s="6">
        <v>524754</v>
      </c>
      <c r="E2321" s="4" t="s">
        <v>5600</v>
      </c>
      <c r="F2321" s="4" t="s">
        <v>5601</v>
      </c>
      <c r="G2321" s="4" t="s">
        <v>19578</v>
      </c>
    </row>
    <row r="2322" spans="1:7" x14ac:dyDescent="0.45">
      <c r="A2322" s="4">
        <v>2319</v>
      </c>
      <c r="B2322" s="4">
        <v>237444</v>
      </c>
      <c r="C2322" s="4" t="s">
        <v>5602</v>
      </c>
      <c r="D2322" s="6"/>
      <c r="E2322" s="4"/>
      <c r="F2322" s="4"/>
      <c r="G2322" s="4" t="s">
        <v>17778</v>
      </c>
    </row>
    <row r="2323" spans="1:7" x14ac:dyDescent="0.45">
      <c r="A2323" s="4">
        <v>2320</v>
      </c>
      <c r="B2323" s="4">
        <v>131881</v>
      </c>
      <c r="C2323" s="4" t="s">
        <v>5603</v>
      </c>
      <c r="D2323" s="6">
        <v>531881</v>
      </c>
      <c r="E2323" s="4" t="s">
        <v>5604</v>
      </c>
      <c r="F2323" s="4" t="s">
        <v>5604</v>
      </c>
      <c r="G2323" s="4" t="s">
        <v>19579</v>
      </c>
    </row>
    <row r="2324" spans="1:7" x14ac:dyDescent="0.45">
      <c r="A2324" s="4">
        <v>2321</v>
      </c>
      <c r="B2324" s="4">
        <v>132181</v>
      </c>
      <c r="C2324" s="4" t="s">
        <v>89</v>
      </c>
      <c r="D2324" s="6">
        <v>532181</v>
      </c>
      <c r="E2324" s="4" t="s">
        <v>5605</v>
      </c>
      <c r="F2324" s="4" t="s">
        <v>5606</v>
      </c>
      <c r="G2324" s="4" t="s">
        <v>19580</v>
      </c>
    </row>
    <row r="2325" spans="1:7" x14ac:dyDescent="0.45">
      <c r="A2325" s="4">
        <v>2322</v>
      </c>
      <c r="B2325" s="4">
        <v>126598</v>
      </c>
      <c r="C2325" s="4" t="s">
        <v>5607</v>
      </c>
      <c r="D2325" s="6">
        <v>526598</v>
      </c>
      <c r="E2325" s="4" t="s">
        <v>5608</v>
      </c>
      <c r="F2325" s="4" t="s">
        <v>5609</v>
      </c>
      <c r="G2325" s="4" t="s">
        <v>19581</v>
      </c>
    </row>
    <row r="2326" spans="1:7" x14ac:dyDescent="0.45">
      <c r="A2326" s="4">
        <v>2323</v>
      </c>
      <c r="B2326" s="4">
        <v>268263</v>
      </c>
      <c r="C2326" s="4" t="s">
        <v>5610</v>
      </c>
      <c r="D2326" s="6"/>
      <c r="E2326" s="4"/>
      <c r="F2326" s="4"/>
      <c r="G2326" s="4" t="s">
        <v>17778</v>
      </c>
    </row>
    <row r="2327" spans="1:7" x14ac:dyDescent="0.45">
      <c r="A2327" s="4">
        <v>2324</v>
      </c>
      <c r="B2327" s="4">
        <v>100670</v>
      </c>
      <c r="C2327" s="4" t="s">
        <v>5611</v>
      </c>
      <c r="D2327" s="6">
        <v>500670</v>
      </c>
      <c r="E2327" s="4" t="s">
        <v>5612</v>
      </c>
      <c r="F2327" s="4" t="s">
        <v>5613</v>
      </c>
      <c r="G2327" s="4" t="s">
        <v>19582</v>
      </c>
    </row>
    <row r="2328" spans="1:7" x14ac:dyDescent="0.45">
      <c r="A2328" s="4">
        <v>2325</v>
      </c>
      <c r="B2328" s="4">
        <v>113536</v>
      </c>
      <c r="C2328" s="4" t="s">
        <v>5614</v>
      </c>
      <c r="D2328" s="6">
        <v>513536</v>
      </c>
      <c r="E2328" s="4" t="s">
        <v>5615</v>
      </c>
      <c r="F2328" s="4" t="s">
        <v>5615</v>
      </c>
      <c r="G2328" s="4" t="s">
        <v>19583</v>
      </c>
    </row>
    <row r="2329" spans="1:7" x14ac:dyDescent="0.45">
      <c r="A2329" s="4">
        <v>2326</v>
      </c>
      <c r="B2329" s="4">
        <v>112579</v>
      </c>
      <c r="C2329" s="4" t="s">
        <v>5616</v>
      </c>
      <c r="D2329" s="6">
        <v>512579</v>
      </c>
      <c r="E2329" s="4" t="s">
        <v>5617</v>
      </c>
      <c r="F2329" s="4" t="s">
        <v>5618</v>
      </c>
      <c r="G2329" s="4" t="s">
        <v>19584</v>
      </c>
    </row>
    <row r="2330" spans="1:7" x14ac:dyDescent="0.45">
      <c r="A2330" s="4">
        <v>2327</v>
      </c>
      <c r="B2330" s="4">
        <v>221141</v>
      </c>
      <c r="C2330" s="4" t="s">
        <v>5619</v>
      </c>
      <c r="D2330" s="6">
        <v>570003</v>
      </c>
      <c r="E2330" s="4" t="s">
        <v>5620</v>
      </c>
      <c r="F2330" s="4" t="s">
        <v>5621</v>
      </c>
      <c r="G2330" s="4" t="s">
        <v>19585</v>
      </c>
    </row>
    <row r="2331" spans="1:7" x14ac:dyDescent="0.45">
      <c r="A2331" s="4">
        <v>2328</v>
      </c>
      <c r="B2331" s="4">
        <v>126385</v>
      </c>
      <c r="C2331" s="4" t="s">
        <v>5622</v>
      </c>
      <c r="D2331" s="6">
        <v>526385</v>
      </c>
      <c r="E2331" s="4" t="s">
        <v>5623</v>
      </c>
      <c r="F2331" s="4" t="s">
        <v>5624</v>
      </c>
      <c r="G2331" s="4" t="s">
        <v>19586</v>
      </c>
    </row>
    <row r="2332" spans="1:7" x14ac:dyDescent="0.45">
      <c r="A2332" s="4">
        <v>2329</v>
      </c>
      <c r="B2332" s="4">
        <v>106858</v>
      </c>
      <c r="C2332" s="4" t="s">
        <v>5625</v>
      </c>
      <c r="D2332" s="6">
        <v>506858</v>
      </c>
      <c r="E2332" s="4" t="s">
        <v>5626</v>
      </c>
      <c r="F2332" s="4" t="s">
        <v>5626</v>
      </c>
      <c r="G2332" s="4" t="s">
        <v>19587</v>
      </c>
    </row>
    <row r="2333" spans="1:7" x14ac:dyDescent="0.45">
      <c r="A2333" s="4">
        <v>2330</v>
      </c>
      <c r="B2333" s="4">
        <v>208264</v>
      </c>
      <c r="C2333" s="4" t="s">
        <v>5627</v>
      </c>
      <c r="D2333" s="6">
        <v>533248</v>
      </c>
      <c r="E2333" s="4" t="s">
        <v>5628</v>
      </c>
      <c r="F2333" s="4" t="s">
        <v>5628</v>
      </c>
      <c r="G2333" s="4" t="s">
        <v>19588</v>
      </c>
    </row>
    <row r="2334" spans="1:7" x14ac:dyDescent="0.45">
      <c r="A2334" s="4">
        <v>2331</v>
      </c>
      <c r="B2334" s="4">
        <v>117288</v>
      </c>
      <c r="C2334" s="4" t="s">
        <v>5629</v>
      </c>
      <c r="D2334" s="6">
        <v>517288</v>
      </c>
      <c r="E2334" s="4" t="s">
        <v>5630</v>
      </c>
      <c r="F2334" s="4" t="s">
        <v>5630</v>
      </c>
      <c r="G2334" s="4" t="s">
        <v>19589</v>
      </c>
    </row>
    <row r="2335" spans="1:7" x14ac:dyDescent="0.45">
      <c r="A2335" s="4">
        <v>2332</v>
      </c>
      <c r="B2335" s="4">
        <v>123836</v>
      </c>
      <c r="C2335" s="4" t="s">
        <v>5631</v>
      </c>
      <c r="D2335" s="6">
        <v>523836</v>
      </c>
      <c r="E2335" s="4" t="s">
        <v>5632</v>
      </c>
      <c r="F2335" s="4" t="s">
        <v>5633</v>
      </c>
      <c r="G2335" s="4" t="s">
        <v>19590</v>
      </c>
    </row>
    <row r="2336" spans="1:7" x14ac:dyDescent="0.45">
      <c r="A2336" s="4">
        <v>2333</v>
      </c>
      <c r="B2336" s="4">
        <v>115053</v>
      </c>
      <c r="C2336" s="4" t="s">
        <v>5634</v>
      </c>
      <c r="D2336" s="6">
        <v>515053</v>
      </c>
      <c r="E2336" s="4" t="s">
        <v>5635</v>
      </c>
      <c r="F2336" s="4" t="s">
        <v>5636</v>
      </c>
      <c r="G2336" s="4" t="s">
        <v>19591</v>
      </c>
    </row>
    <row r="2337" spans="1:7" x14ac:dyDescent="0.45">
      <c r="A2337" s="4">
        <v>2334</v>
      </c>
      <c r="B2337" s="4">
        <v>118029</v>
      </c>
      <c r="C2337" s="4" t="s">
        <v>5637</v>
      </c>
      <c r="D2337" s="6">
        <v>518029</v>
      </c>
      <c r="E2337" s="4" t="s">
        <v>5638</v>
      </c>
      <c r="F2337" s="4" t="s">
        <v>5639</v>
      </c>
      <c r="G2337" s="4" t="s">
        <v>19592</v>
      </c>
    </row>
    <row r="2338" spans="1:7" x14ac:dyDescent="0.45">
      <c r="A2338" s="4">
        <v>2335</v>
      </c>
      <c r="B2338" s="4">
        <v>100690</v>
      </c>
      <c r="C2338" s="4" t="s">
        <v>45</v>
      </c>
      <c r="D2338" s="6">
        <v>500690</v>
      </c>
      <c r="E2338" s="4" t="s">
        <v>5640</v>
      </c>
      <c r="F2338" s="4" t="s">
        <v>5641</v>
      </c>
      <c r="G2338" s="4" t="s">
        <v>19593</v>
      </c>
    </row>
    <row r="2339" spans="1:7" x14ac:dyDescent="0.45">
      <c r="A2339" s="4">
        <v>2336</v>
      </c>
      <c r="B2339" s="4">
        <v>132160</v>
      </c>
      <c r="C2339" s="4" t="s">
        <v>5642</v>
      </c>
      <c r="D2339" s="6">
        <v>532160</v>
      </c>
      <c r="E2339" s="4" t="s">
        <v>5643</v>
      </c>
      <c r="F2339" s="4" t="s">
        <v>5644</v>
      </c>
      <c r="G2339" s="4" t="s">
        <v>19594</v>
      </c>
    </row>
    <row r="2340" spans="1:7" x14ac:dyDescent="0.45">
      <c r="A2340" s="4">
        <v>2337</v>
      </c>
      <c r="B2340" s="4">
        <v>132702</v>
      </c>
      <c r="C2340" s="4" t="s">
        <v>5645</v>
      </c>
      <c r="D2340" s="6">
        <v>532702</v>
      </c>
      <c r="E2340" s="4" t="s">
        <v>5646</v>
      </c>
      <c r="F2340" s="4" t="s">
        <v>5647</v>
      </c>
      <c r="G2340" s="4" t="s">
        <v>19595</v>
      </c>
    </row>
    <row r="2341" spans="1:7" x14ac:dyDescent="0.45">
      <c r="A2341" s="4">
        <v>2338</v>
      </c>
      <c r="B2341" s="4">
        <v>124314</v>
      </c>
      <c r="C2341" s="4" t="s">
        <v>5648</v>
      </c>
      <c r="D2341" s="6">
        <v>524314</v>
      </c>
      <c r="E2341" s="4" t="s">
        <v>5649</v>
      </c>
      <c r="F2341" s="4" t="s">
        <v>5650</v>
      </c>
      <c r="G2341" s="4" t="s">
        <v>19596</v>
      </c>
    </row>
    <row r="2342" spans="1:7" x14ac:dyDescent="0.45">
      <c r="A2342" s="4">
        <v>2339</v>
      </c>
      <c r="B2342" s="4">
        <v>121129</v>
      </c>
      <c r="C2342" s="4" t="s">
        <v>5651</v>
      </c>
      <c r="D2342" s="6">
        <v>521129</v>
      </c>
      <c r="E2342" s="4" t="s">
        <v>5652</v>
      </c>
      <c r="F2342" s="4" t="s">
        <v>5653</v>
      </c>
      <c r="G2342" s="4" t="s">
        <v>19597</v>
      </c>
    </row>
    <row r="2343" spans="1:7" x14ac:dyDescent="0.45">
      <c r="A2343" s="4">
        <v>2340</v>
      </c>
      <c r="B2343" s="4">
        <v>106879</v>
      </c>
      <c r="C2343" s="4" t="s">
        <v>5654</v>
      </c>
      <c r="D2343" s="6">
        <v>506879</v>
      </c>
      <c r="E2343" s="4" t="s">
        <v>5655</v>
      </c>
      <c r="F2343" s="4" t="s">
        <v>5656</v>
      </c>
      <c r="G2343" s="4" t="s">
        <v>19598</v>
      </c>
    </row>
    <row r="2344" spans="1:7" x14ac:dyDescent="0.45">
      <c r="A2344" s="4">
        <v>2341</v>
      </c>
      <c r="B2344" s="4">
        <v>113337</v>
      </c>
      <c r="C2344" s="4" t="s">
        <v>5657</v>
      </c>
      <c r="D2344" s="6">
        <v>513337</v>
      </c>
      <c r="E2344" s="4" t="s">
        <v>5658</v>
      </c>
      <c r="F2344" s="4" t="s">
        <v>5658</v>
      </c>
      <c r="G2344" s="4" t="s">
        <v>19599</v>
      </c>
    </row>
    <row r="2345" spans="1:7" x14ac:dyDescent="0.45">
      <c r="A2345" s="4">
        <v>2342</v>
      </c>
      <c r="B2345" s="4">
        <v>113129</v>
      </c>
      <c r="C2345" s="4" t="s">
        <v>5659</v>
      </c>
      <c r="D2345" s="6">
        <v>513129</v>
      </c>
      <c r="E2345" s="4" t="s">
        <v>5660</v>
      </c>
      <c r="F2345" s="4" t="s">
        <v>5661</v>
      </c>
      <c r="G2345" s="4" t="s">
        <v>19600</v>
      </c>
    </row>
    <row r="2346" spans="1:7" x14ac:dyDescent="0.45">
      <c r="A2346" s="4">
        <v>2343</v>
      </c>
      <c r="B2346" s="4">
        <v>106640</v>
      </c>
      <c r="C2346" s="4" t="s">
        <v>5662</v>
      </c>
      <c r="D2346" s="6">
        <v>506640</v>
      </c>
      <c r="E2346" s="4" t="s">
        <v>5663</v>
      </c>
      <c r="F2346" s="4" t="s">
        <v>5664</v>
      </c>
      <c r="G2346" s="4" t="s">
        <v>19601</v>
      </c>
    </row>
    <row r="2347" spans="1:7" x14ac:dyDescent="0.45">
      <c r="A2347" s="4">
        <v>2344</v>
      </c>
      <c r="B2347" s="4">
        <v>267543</v>
      </c>
      <c r="C2347" s="4" t="s">
        <v>5665</v>
      </c>
      <c r="D2347" s="6">
        <v>538567</v>
      </c>
      <c r="E2347" s="4" t="s">
        <v>5666</v>
      </c>
      <c r="F2347" s="4" t="s">
        <v>5667</v>
      </c>
      <c r="G2347" s="4" t="s">
        <v>19602</v>
      </c>
    </row>
    <row r="2348" spans="1:7" x14ac:dyDescent="0.45">
      <c r="A2348" s="4">
        <v>2345</v>
      </c>
      <c r="B2348" s="4">
        <v>268264</v>
      </c>
      <c r="C2348" s="4" t="s">
        <v>5668</v>
      </c>
      <c r="D2348" s="6"/>
      <c r="E2348" s="4"/>
      <c r="F2348" s="4"/>
      <c r="G2348" s="4" t="s">
        <v>17778</v>
      </c>
    </row>
    <row r="2349" spans="1:7" x14ac:dyDescent="0.45">
      <c r="A2349" s="4">
        <v>2346</v>
      </c>
      <c r="B2349" s="4">
        <v>132457</v>
      </c>
      <c r="C2349" s="4" t="s">
        <v>5669</v>
      </c>
      <c r="D2349" s="6">
        <v>532457</v>
      </c>
      <c r="E2349" s="4" t="s">
        <v>5670</v>
      </c>
      <c r="F2349" s="4" t="s">
        <v>5671</v>
      </c>
      <c r="G2349" s="4" t="s">
        <v>19603</v>
      </c>
    </row>
    <row r="2350" spans="1:7" x14ac:dyDescent="0.45">
      <c r="A2350" s="4">
        <v>2347</v>
      </c>
      <c r="B2350" s="4">
        <v>131243</v>
      </c>
      <c r="C2350" s="4" t="s">
        <v>5672</v>
      </c>
      <c r="D2350" s="6">
        <v>531243</v>
      </c>
      <c r="E2350" s="4" t="s">
        <v>5673</v>
      </c>
      <c r="F2350" s="4" t="s">
        <v>5674</v>
      </c>
      <c r="G2350" s="4" t="s">
        <v>19604</v>
      </c>
    </row>
    <row r="2351" spans="1:7" x14ac:dyDescent="0.45">
      <c r="A2351" s="4">
        <v>2348</v>
      </c>
      <c r="B2351" s="4">
        <v>243917</v>
      </c>
      <c r="C2351" s="4" t="s">
        <v>5675</v>
      </c>
      <c r="D2351" s="6"/>
      <c r="E2351" s="4"/>
      <c r="F2351" s="4"/>
      <c r="G2351" s="4" t="s">
        <v>17778</v>
      </c>
    </row>
    <row r="2352" spans="1:7" x14ac:dyDescent="0.45">
      <c r="A2352" s="4">
        <v>2349</v>
      </c>
      <c r="B2352" s="4">
        <v>114116</v>
      </c>
      <c r="C2352" s="4" t="s">
        <v>5676</v>
      </c>
      <c r="D2352" s="6">
        <v>514116</v>
      </c>
      <c r="E2352" s="4" t="s">
        <v>5677</v>
      </c>
      <c r="F2352" s="4" t="s">
        <v>5678</v>
      </c>
      <c r="G2352" s="4" t="s">
        <v>19605</v>
      </c>
    </row>
    <row r="2353" spans="1:7" x14ac:dyDescent="0.45">
      <c r="A2353" s="4">
        <v>2350</v>
      </c>
      <c r="B2353" s="4">
        <v>123277</v>
      </c>
      <c r="C2353" s="4" t="s">
        <v>5679</v>
      </c>
      <c r="D2353" s="6">
        <v>523277</v>
      </c>
      <c r="E2353" s="4" t="s">
        <v>5680</v>
      </c>
      <c r="F2353" s="4" t="s">
        <v>5681</v>
      </c>
      <c r="G2353" s="4" t="s">
        <v>19606</v>
      </c>
    </row>
    <row r="2354" spans="1:7" x14ac:dyDescent="0.45">
      <c r="A2354" s="4">
        <v>2351</v>
      </c>
      <c r="B2354" s="4">
        <v>132708</v>
      </c>
      <c r="C2354" s="4" t="s">
        <v>5682</v>
      </c>
      <c r="D2354" s="6">
        <v>532708</v>
      </c>
      <c r="E2354" s="4" t="s">
        <v>5683</v>
      </c>
      <c r="F2354" s="4" t="s">
        <v>5684</v>
      </c>
      <c r="G2354" s="4" t="s">
        <v>19607</v>
      </c>
    </row>
    <row r="2355" spans="1:7" x14ac:dyDescent="0.45">
      <c r="A2355" s="4">
        <v>2352</v>
      </c>
      <c r="B2355" s="4">
        <v>106987</v>
      </c>
      <c r="C2355" s="4" t="s">
        <v>5685</v>
      </c>
      <c r="D2355" s="6">
        <v>506987</v>
      </c>
      <c r="E2355" s="4" t="s">
        <v>5686</v>
      </c>
      <c r="F2355" s="4" t="s">
        <v>5687</v>
      </c>
      <c r="G2355" s="4" t="s">
        <v>19608</v>
      </c>
    </row>
    <row r="2356" spans="1:7" x14ac:dyDescent="0.45">
      <c r="A2356" s="4">
        <v>2353</v>
      </c>
      <c r="B2356" s="4">
        <v>243919</v>
      </c>
      <c r="C2356" s="4" t="s">
        <v>5688</v>
      </c>
      <c r="D2356" s="6"/>
      <c r="E2356" s="4"/>
      <c r="F2356" s="4"/>
      <c r="G2356" s="4" t="s">
        <v>17778</v>
      </c>
    </row>
    <row r="2357" spans="1:7" x14ac:dyDescent="0.45">
      <c r="A2357" s="4">
        <v>2354</v>
      </c>
      <c r="B2357" s="4">
        <v>107135</v>
      </c>
      <c r="C2357" s="4" t="s">
        <v>5689</v>
      </c>
      <c r="D2357" s="6">
        <v>507135</v>
      </c>
      <c r="E2357" s="4" t="s">
        <v>5690</v>
      </c>
      <c r="F2357" s="4" t="s">
        <v>5691</v>
      </c>
      <c r="G2357" s="4" t="s">
        <v>19609</v>
      </c>
    </row>
    <row r="2358" spans="1:7" x14ac:dyDescent="0.45">
      <c r="A2358" s="4">
        <v>2355</v>
      </c>
      <c r="B2358" s="4">
        <v>130141</v>
      </c>
      <c r="C2358" s="4" t="s">
        <v>5692</v>
      </c>
      <c r="D2358" s="6">
        <v>530141</v>
      </c>
      <c r="E2358" s="4" t="s">
        <v>5693</v>
      </c>
      <c r="F2358" s="4" t="s">
        <v>5694</v>
      </c>
      <c r="G2358" s="4" t="s">
        <v>19610</v>
      </c>
    </row>
    <row r="2359" spans="1:7" x14ac:dyDescent="0.45">
      <c r="A2359" s="4">
        <v>2356</v>
      </c>
      <c r="B2359" s="4">
        <v>243921</v>
      </c>
      <c r="C2359" s="4" t="s">
        <v>5695</v>
      </c>
      <c r="D2359" s="6"/>
      <c r="E2359" s="4"/>
      <c r="F2359" s="4"/>
      <c r="G2359" s="4" t="s">
        <v>17778</v>
      </c>
    </row>
    <row r="2360" spans="1:7" x14ac:dyDescent="0.45">
      <c r="A2360" s="4">
        <v>2357</v>
      </c>
      <c r="B2360" s="4">
        <v>220251</v>
      </c>
      <c r="C2360" s="4" t="s">
        <v>5696</v>
      </c>
      <c r="D2360" s="6">
        <v>533275</v>
      </c>
      <c r="E2360" s="4" t="s">
        <v>5697</v>
      </c>
      <c r="F2360" s="4" t="s">
        <v>5698</v>
      </c>
      <c r="G2360" s="4" t="s">
        <v>19611</v>
      </c>
    </row>
    <row r="2361" spans="1:7" x14ac:dyDescent="0.45">
      <c r="A2361" s="4">
        <v>2358</v>
      </c>
      <c r="B2361" s="4">
        <v>254574</v>
      </c>
      <c r="C2361" s="4" t="s">
        <v>5699</v>
      </c>
      <c r="D2361" s="6"/>
      <c r="E2361" s="4"/>
      <c r="F2361" s="4"/>
      <c r="G2361" s="4" t="s">
        <v>17778</v>
      </c>
    </row>
    <row r="2362" spans="1:7" x14ac:dyDescent="0.45">
      <c r="A2362" s="4">
        <v>2359</v>
      </c>
      <c r="B2362" s="4">
        <v>220062</v>
      </c>
      <c r="C2362" s="4" t="s">
        <v>5700</v>
      </c>
      <c r="D2362" s="6"/>
      <c r="E2362" s="4"/>
      <c r="F2362" s="4"/>
      <c r="G2362" s="4" t="s">
        <v>17778</v>
      </c>
    </row>
    <row r="2363" spans="1:7" x14ac:dyDescent="0.45">
      <c r="A2363" s="4">
        <v>2360</v>
      </c>
      <c r="B2363" s="4">
        <v>280965</v>
      </c>
      <c r="C2363" s="4" t="s">
        <v>5701</v>
      </c>
      <c r="D2363" s="6">
        <v>539854</v>
      </c>
      <c r="E2363" s="4" t="s">
        <v>5702</v>
      </c>
      <c r="F2363" s="4" t="s">
        <v>5702</v>
      </c>
      <c r="G2363" s="4" t="s">
        <v>19612</v>
      </c>
    </row>
    <row r="2364" spans="1:7" x14ac:dyDescent="0.45">
      <c r="A2364" s="4">
        <v>2361</v>
      </c>
      <c r="B2364" s="4">
        <v>115147</v>
      </c>
      <c r="C2364" s="4" t="s">
        <v>5703</v>
      </c>
      <c r="D2364" s="6">
        <v>515147</v>
      </c>
      <c r="E2364" s="4" t="s">
        <v>5704</v>
      </c>
      <c r="F2364" s="4" t="s">
        <v>5705</v>
      </c>
      <c r="G2364" s="4" t="s">
        <v>19613</v>
      </c>
    </row>
    <row r="2365" spans="1:7" x14ac:dyDescent="0.45">
      <c r="A2365" s="4">
        <v>2362</v>
      </c>
      <c r="B2365" s="4">
        <v>268277</v>
      </c>
      <c r="C2365" s="4" t="s">
        <v>5706</v>
      </c>
      <c r="D2365" s="6"/>
      <c r="E2365" s="4"/>
      <c r="F2365" s="4"/>
      <c r="G2365" s="4" t="s">
        <v>17778</v>
      </c>
    </row>
    <row r="2366" spans="1:7" x14ac:dyDescent="0.45">
      <c r="A2366" s="4">
        <v>2363</v>
      </c>
      <c r="B2366" s="4">
        <v>100177</v>
      </c>
      <c r="C2366" s="4" t="s">
        <v>5707</v>
      </c>
      <c r="D2366" s="6">
        <v>500177</v>
      </c>
      <c r="E2366" s="4" t="s">
        <v>5708</v>
      </c>
      <c r="F2366" s="4" t="s">
        <v>5709</v>
      </c>
      <c r="G2366" s="4" t="s">
        <v>19614</v>
      </c>
    </row>
    <row r="2367" spans="1:7" x14ac:dyDescent="0.45">
      <c r="A2367" s="4">
        <v>2364</v>
      </c>
      <c r="B2367" s="4">
        <v>114308</v>
      </c>
      <c r="C2367" s="4" t="s">
        <v>5710</v>
      </c>
      <c r="D2367" s="6">
        <v>514308</v>
      </c>
      <c r="E2367" s="4" t="s">
        <v>5711</v>
      </c>
      <c r="F2367" s="4" t="s">
        <v>5712</v>
      </c>
      <c r="G2367" s="4" t="s">
        <v>19615</v>
      </c>
    </row>
    <row r="2368" spans="1:7" x14ac:dyDescent="0.45">
      <c r="A2368" s="4">
        <v>2365</v>
      </c>
      <c r="B2368" s="4">
        <v>126079</v>
      </c>
      <c r="C2368" s="4" t="s">
        <v>5713</v>
      </c>
      <c r="D2368" s="6">
        <v>526079</v>
      </c>
      <c r="E2368" s="4" t="s">
        <v>5714</v>
      </c>
      <c r="F2368" s="4" t="s">
        <v>5715</v>
      </c>
      <c r="G2368" s="4" t="s">
        <v>19616</v>
      </c>
    </row>
    <row r="2369" spans="1:7" x14ac:dyDescent="0.45">
      <c r="A2369" s="4">
        <v>2366</v>
      </c>
      <c r="B2369" s="4">
        <v>213280</v>
      </c>
      <c r="C2369" s="4" t="s">
        <v>5716</v>
      </c>
      <c r="D2369" s="6"/>
      <c r="E2369" s="4"/>
      <c r="F2369" s="4"/>
      <c r="G2369" s="4" t="s">
        <v>17778</v>
      </c>
    </row>
    <row r="2370" spans="1:7" x14ac:dyDescent="0.45">
      <c r="A2370" s="4">
        <v>2367</v>
      </c>
      <c r="B2370" s="4">
        <v>119580</v>
      </c>
      <c r="C2370" s="4" t="s">
        <v>5717</v>
      </c>
      <c r="D2370" s="6">
        <v>519580</v>
      </c>
      <c r="E2370" s="4" t="s">
        <v>5718</v>
      </c>
      <c r="F2370" s="4" t="s">
        <v>5719</v>
      </c>
      <c r="G2370" s="4" t="s">
        <v>19617</v>
      </c>
    </row>
    <row r="2371" spans="1:7" x14ac:dyDescent="0.45">
      <c r="A2371" s="4">
        <v>2368</v>
      </c>
      <c r="B2371" s="4">
        <v>132770</v>
      </c>
      <c r="C2371" s="4" t="s">
        <v>5720</v>
      </c>
      <c r="D2371" s="6">
        <v>532770</v>
      </c>
      <c r="E2371" s="4" t="s">
        <v>5721</v>
      </c>
      <c r="F2371" s="4" t="s">
        <v>5722</v>
      </c>
      <c r="G2371" s="4" t="s">
        <v>19618</v>
      </c>
    </row>
    <row r="2372" spans="1:7" x14ac:dyDescent="0.45">
      <c r="A2372" s="4">
        <v>2369</v>
      </c>
      <c r="B2372" s="4">
        <v>243927</v>
      </c>
      <c r="C2372" s="4" t="s">
        <v>5723</v>
      </c>
      <c r="D2372" s="6"/>
      <c r="E2372" s="4"/>
      <c r="F2372" s="4"/>
      <c r="G2372" s="4" t="s">
        <v>17778</v>
      </c>
    </row>
    <row r="2373" spans="1:7" x14ac:dyDescent="0.45">
      <c r="A2373" s="4">
        <v>2370</v>
      </c>
      <c r="B2373" s="4">
        <v>243928</v>
      </c>
      <c r="C2373" s="4" t="s">
        <v>5724</v>
      </c>
      <c r="D2373" s="6"/>
      <c r="E2373" s="4"/>
      <c r="F2373" s="4"/>
      <c r="G2373" s="4" t="s">
        <v>17778</v>
      </c>
    </row>
    <row r="2374" spans="1:7" x14ac:dyDescent="0.45">
      <c r="A2374" s="4">
        <v>2371</v>
      </c>
      <c r="B2374" s="4">
        <v>131094</v>
      </c>
      <c r="C2374" s="4" t="s">
        <v>5725</v>
      </c>
      <c r="D2374" s="6">
        <v>531094</v>
      </c>
      <c r="E2374" s="4" t="s">
        <v>5726</v>
      </c>
      <c r="F2374" s="4" t="s">
        <v>5727</v>
      </c>
      <c r="G2374" s="4" t="s">
        <v>19619</v>
      </c>
    </row>
    <row r="2375" spans="1:7" x14ac:dyDescent="0.45">
      <c r="A2375" s="4">
        <v>2372</v>
      </c>
      <c r="B2375" s="4">
        <v>109597</v>
      </c>
      <c r="C2375" s="4" t="s">
        <v>5728</v>
      </c>
      <c r="D2375" s="6">
        <v>509597</v>
      </c>
      <c r="E2375" s="4" t="s">
        <v>5729</v>
      </c>
      <c r="F2375" s="4" t="s">
        <v>5730</v>
      </c>
      <c r="G2375" s="4" t="s">
        <v>19620</v>
      </c>
    </row>
    <row r="2376" spans="1:7" x14ac:dyDescent="0.45">
      <c r="A2376" s="4">
        <v>2373</v>
      </c>
      <c r="B2376" s="4">
        <v>243929</v>
      </c>
      <c r="C2376" s="4" t="s">
        <v>5731</v>
      </c>
      <c r="D2376" s="6"/>
      <c r="E2376" s="4"/>
      <c r="F2376" s="4"/>
      <c r="G2376" s="4" t="s">
        <v>17778</v>
      </c>
    </row>
    <row r="2377" spans="1:7" x14ac:dyDescent="0.45">
      <c r="A2377" s="4">
        <v>2374</v>
      </c>
      <c r="B2377" s="4">
        <v>131971</v>
      </c>
      <c r="C2377" s="4" t="s">
        <v>5732</v>
      </c>
      <c r="D2377" s="6">
        <v>531971</v>
      </c>
      <c r="E2377" s="4" t="s">
        <v>5733</v>
      </c>
      <c r="F2377" s="4" t="s">
        <v>5734</v>
      </c>
      <c r="G2377" s="4" t="s">
        <v>19621</v>
      </c>
    </row>
    <row r="2378" spans="1:7" x14ac:dyDescent="0.45">
      <c r="A2378" s="4">
        <v>2375</v>
      </c>
      <c r="B2378" s="4">
        <v>211137</v>
      </c>
      <c r="C2378" s="4" t="s">
        <v>5735</v>
      </c>
      <c r="D2378" s="6"/>
      <c r="E2378" s="4"/>
      <c r="F2378" s="4"/>
      <c r="G2378" s="4" t="s">
        <v>17778</v>
      </c>
    </row>
    <row r="2379" spans="1:7" x14ac:dyDescent="0.45">
      <c r="A2379" s="4">
        <v>2376</v>
      </c>
      <c r="B2379" s="4">
        <v>254197</v>
      </c>
      <c r="C2379" s="4" t="s">
        <v>5736</v>
      </c>
      <c r="D2379" s="6">
        <v>538081</v>
      </c>
      <c r="E2379" s="4" t="s">
        <v>5737</v>
      </c>
      <c r="F2379" s="4" t="s">
        <v>23569</v>
      </c>
      <c r="G2379" s="4" t="s">
        <v>23646</v>
      </c>
    </row>
    <row r="2380" spans="1:7" x14ac:dyDescent="0.45">
      <c r="A2380" s="4">
        <v>2377</v>
      </c>
      <c r="B2380" s="4">
        <v>112604</v>
      </c>
      <c r="C2380" s="4" t="s">
        <v>5738</v>
      </c>
      <c r="D2380" s="6">
        <v>512604</v>
      </c>
      <c r="E2380" s="4" t="s">
        <v>5739</v>
      </c>
      <c r="F2380" s="4" t="s">
        <v>5740</v>
      </c>
      <c r="G2380" s="4" t="s">
        <v>19622</v>
      </c>
    </row>
    <row r="2381" spans="1:7" x14ac:dyDescent="0.45">
      <c r="A2381" s="4">
        <v>2378</v>
      </c>
      <c r="B2381" s="4">
        <v>100178</v>
      </c>
      <c r="C2381" s="4" t="s">
        <v>5741</v>
      </c>
      <c r="D2381" s="6">
        <v>500178</v>
      </c>
      <c r="E2381" s="4" t="s">
        <v>5742</v>
      </c>
      <c r="F2381" s="4" t="s">
        <v>5743</v>
      </c>
      <c r="G2381" s="4" t="s">
        <v>19623</v>
      </c>
    </row>
    <row r="2382" spans="1:7" x14ac:dyDescent="0.45">
      <c r="A2382" s="4">
        <v>2379</v>
      </c>
      <c r="B2382" s="4">
        <v>190043</v>
      </c>
      <c r="C2382" s="4" t="s">
        <v>5744</v>
      </c>
      <c r="D2382" s="6">
        <v>590043</v>
      </c>
      <c r="E2382" s="4" t="s">
        <v>5745</v>
      </c>
      <c r="F2382" s="4" t="s">
        <v>5746</v>
      </c>
      <c r="G2382" s="4" t="s">
        <v>19624</v>
      </c>
    </row>
    <row r="2383" spans="1:7" x14ac:dyDescent="0.45">
      <c r="A2383" s="4">
        <v>2380</v>
      </c>
      <c r="B2383" s="4">
        <v>106024</v>
      </c>
      <c r="C2383" s="4" t="s">
        <v>5747</v>
      </c>
      <c r="D2383" s="6">
        <v>506024</v>
      </c>
      <c r="E2383" s="4" t="s">
        <v>5748</v>
      </c>
      <c r="F2383" s="4" t="s">
        <v>5749</v>
      </c>
      <c r="G2383" s="4" t="s">
        <v>19625</v>
      </c>
    </row>
    <row r="2384" spans="1:7" x14ac:dyDescent="0.45">
      <c r="A2384" s="4">
        <v>2381</v>
      </c>
      <c r="B2384" s="4">
        <v>126931</v>
      </c>
      <c r="C2384" s="4" t="s">
        <v>5750</v>
      </c>
      <c r="D2384" s="6">
        <v>526931</v>
      </c>
      <c r="E2384" s="4" t="s">
        <v>5751</v>
      </c>
      <c r="F2384" s="4" t="s">
        <v>5752</v>
      </c>
      <c r="G2384" s="4" t="s">
        <v>19626</v>
      </c>
    </row>
    <row r="2385" spans="1:7" x14ac:dyDescent="0.45">
      <c r="A2385" s="4">
        <v>2382</v>
      </c>
      <c r="B2385" s="4">
        <v>130055</v>
      </c>
      <c r="C2385" s="4" t="s">
        <v>5753</v>
      </c>
      <c r="D2385" s="6">
        <v>530055</v>
      </c>
      <c r="E2385" s="4" t="s">
        <v>5754</v>
      </c>
      <c r="F2385" s="4" t="s">
        <v>5755</v>
      </c>
      <c r="G2385" s="4" t="s">
        <v>19627</v>
      </c>
    </row>
    <row r="2386" spans="1:7" x14ac:dyDescent="0.45">
      <c r="A2386" s="4">
        <v>2383</v>
      </c>
      <c r="B2386" s="4">
        <v>100467</v>
      </c>
      <c r="C2386" s="4" t="s">
        <v>5756</v>
      </c>
      <c r="D2386" s="6">
        <v>500467</v>
      </c>
      <c r="E2386" s="4" t="s">
        <v>5757</v>
      </c>
      <c r="F2386" s="4" t="s">
        <v>5758</v>
      </c>
      <c r="G2386" s="4" t="s">
        <v>19628</v>
      </c>
    </row>
    <row r="2387" spans="1:7" x14ac:dyDescent="0.45">
      <c r="A2387" s="4">
        <v>2384</v>
      </c>
      <c r="B2387" s="4">
        <v>114370</v>
      </c>
      <c r="C2387" s="4" t="s">
        <v>5759</v>
      </c>
      <c r="D2387" s="6">
        <v>514370</v>
      </c>
      <c r="E2387" s="4" t="s">
        <v>5760</v>
      </c>
      <c r="F2387" s="4" t="s">
        <v>5761</v>
      </c>
      <c r="G2387" s="4" t="s">
        <v>19629</v>
      </c>
    </row>
    <row r="2388" spans="1:7" x14ac:dyDescent="0.45">
      <c r="A2388" s="4">
        <v>2385</v>
      </c>
      <c r="B2388" s="4">
        <v>107745</v>
      </c>
      <c r="C2388" s="4" t="s">
        <v>5762</v>
      </c>
      <c r="D2388" s="6">
        <v>507745</v>
      </c>
      <c r="E2388" s="4" t="s">
        <v>5763</v>
      </c>
      <c r="F2388" s="4" t="s">
        <v>5764</v>
      </c>
      <c r="G2388" s="4" t="s">
        <v>19630</v>
      </c>
    </row>
    <row r="2389" spans="1:7" x14ac:dyDescent="0.45">
      <c r="A2389" s="4">
        <v>2386</v>
      </c>
      <c r="B2389" s="4">
        <v>243933</v>
      </c>
      <c r="C2389" s="4" t="s">
        <v>5765</v>
      </c>
      <c r="D2389" s="6"/>
      <c r="E2389" s="4"/>
      <c r="F2389" s="4"/>
      <c r="G2389" s="4" t="s">
        <v>17778</v>
      </c>
    </row>
    <row r="2390" spans="1:7" x14ac:dyDescent="0.45">
      <c r="A2390" s="4">
        <v>2387</v>
      </c>
      <c r="B2390" s="4">
        <v>117419</v>
      </c>
      <c r="C2390" s="4" t="s">
        <v>5766</v>
      </c>
      <c r="D2390" s="6">
        <v>517419</v>
      </c>
      <c r="E2390" s="4" t="s">
        <v>5767</v>
      </c>
      <c r="F2390" s="4" t="s">
        <v>5768</v>
      </c>
      <c r="G2390" s="4" t="s">
        <v>19631</v>
      </c>
    </row>
    <row r="2391" spans="1:7" x14ac:dyDescent="0.45">
      <c r="A2391" s="4">
        <v>2388</v>
      </c>
      <c r="B2391" s="4">
        <v>243934</v>
      </c>
      <c r="C2391" s="4" t="s">
        <v>5769</v>
      </c>
      <c r="D2391" s="6"/>
      <c r="E2391" s="4"/>
      <c r="F2391" s="4"/>
      <c r="G2391" s="4" t="s">
        <v>17778</v>
      </c>
    </row>
    <row r="2392" spans="1:7" x14ac:dyDescent="0.45">
      <c r="A2392" s="4">
        <v>2389</v>
      </c>
      <c r="B2392" s="4">
        <v>111613</v>
      </c>
      <c r="C2392" s="4" t="s">
        <v>5770</v>
      </c>
      <c r="D2392" s="6">
        <v>511613</v>
      </c>
      <c r="E2392" s="4" t="s">
        <v>5771</v>
      </c>
      <c r="F2392" s="4" t="s">
        <v>5772</v>
      </c>
      <c r="G2392" s="4" t="s">
        <v>19632</v>
      </c>
    </row>
    <row r="2393" spans="1:7" x14ac:dyDescent="0.45">
      <c r="A2393" s="4">
        <v>2390</v>
      </c>
      <c r="B2393" s="4">
        <v>132855</v>
      </c>
      <c r="C2393" s="4" t="s">
        <v>5773</v>
      </c>
      <c r="D2393" s="6">
        <v>532855</v>
      </c>
      <c r="E2393" s="4" t="s">
        <v>5774</v>
      </c>
      <c r="F2393" s="4" t="s">
        <v>5775</v>
      </c>
      <c r="G2393" s="4" t="s">
        <v>19633</v>
      </c>
    </row>
    <row r="2394" spans="1:7" x14ac:dyDescent="0.45">
      <c r="A2394" s="4">
        <v>2391</v>
      </c>
      <c r="B2394" s="4">
        <v>219476</v>
      </c>
      <c r="C2394" s="4" t="s">
        <v>5776</v>
      </c>
      <c r="D2394" s="6"/>
      <c r="E2394" s="4"/>
      <c r="F2394" s="4"/>
      <c r="G2394" s="4" t="s">
        <v>17778</v>
      </c>
    </row>
    <row r="2395" spans="1:7" x14ac:dyDescent="0.45">
      <c r="A2395" s="4">
        <v>2392</v>
      </c>
      <c r="B2395" s="4">
        <v>130927</v>
      </c>
      <c r="C2395" s="4" t="s">
        <v>5777</v>
      </c>
      <c r="D2395" s="6">
        <v>530927</v>
      </c>
      <c r="E2395" s="4" t="s">
        <v>5778</v>
      </c>
      <c r="F2395" s="4" t="s">
        <v>5779</v>
      </c>
      <c r="G2395" s="4" t="s">
        <v>19634</v>
      </c>
    </row>
    <row r="2396" spans="1:7" x14ac:dyDescent="0.45">
      <c r="A2396" s="4">
        <v>2393</v>
      </c>
      <c r="B2396" s="4">
        <v>124080</v>
      </c>
      <c r="C2396" s="4" t="s">
        <v>5780</v>
      </c>
      <c r="D2396" s="6">
        <v>524080</v>
      </c>
      <c r="E2396" s="4" t="s">
        <v>5781</v>
      </c>
      <c r="F2396" s="4" t="s">
        <v>5782</v>
      </c>
      <c r="G2396" s="4" t="s">
        <v>19635</v>
      </c>
    </row>
    <row r="2397" spans="1:7" x14ac:dyDescent="0.45">
      <c r="A2397" s="4">
        <v>2394</v>
      </c>
      <c r="B2397" s="4">
        <v>115143</v>
      </c>
      <c r="C2397" s="4" t="s">
        <v>5783</v>
      </c>
      <c r="D2397" s="6">
        <v>515143</v>
      </c>
      <c r="E2397" s="4" t="s">
        <v>5784</v>
      </c>
      <c r="F2397" s="4" t="s">
        <v>5784</v>
      </c>
      <c r="G2397" s="4" t="s">
        <v>19636</v>
      </c>
    </row>
    <row r="2398" spans="1:7" x14ac:dyDescent="0.45">
      <c r="A2398" s="4">
        <v>2395</v>
      </c>
      <c r="B2398" s="4">
        <v>104601</v>
      </c>
      <c r="C2398" s="4" t="s">
        <v>5785</v>
      </c>
      <c r="D2398" s="6">
        <v>504601</v>
      </c>
      <c r="E2398" s="4" t="s">
        <v>5786</v>
      </c>
      <c r="F2398" s="4" t="s">
        <v>5787</v>
      </c>
      <c r="G2398" s="4" t="s">
        <v>19637</v>
      </c>
    </row>
    <row r="2399" spans="1:7" x14ac:dyDescent="0.45">
      <c r="A2399" s="4">
        <v>2396</v>
      </c>
      <c r="B2399" s="4">
        <v>114296</v>
      </c>
      <c r="C2399" s="4" t="s">
        <v>5788</v>
      </c>
      <c r="D2399" s="6">
        <v>514296</v>
      </c>
      <c r="E2399" s="4" t="s">
        <v>5789</v>
      </c>
      <c r="F2399" s="4" t="s">
        <v>5790</v>
      </c>
      <c r="G2399" s="4" t="s">
        <v>19638</v>
      </c>
    </row>
    <row r="2400" spans="1:7" x14ac:dyDescent="0.45">
      <c r="A2400" s="4">
        <v>2397</v>
      </c>
      <c r="B2400" s="4">
        <v>248935</v>
      </c>
      <c r="C2400" s="4" t="s">
        <v>5791</v>
      </c>
      <c r="D2400" s="6">
        <v>780014</v>
      </c>
      <c r="E2400" s="4" t="s">
        <v>5792</v>
      </c>
      <c r="F2400" s="4" t="s">
        <v>5792</v>
      </c>
      <c r="G2400" s="4" t="s">
        <v>19639</v>
      </c>
    </row>
    <row r="2401" spans="1:7" x14ac:dyDescent="0.45">
      <c r="A2401" s="4">
        <v>2398</v>
      </c>
      <c r="B2401" s="4">
        <v>222732</v>
      </c>
      <c r="C2401" s="4" t="s">
        <v>5793</v>
      </c>
      <c r="D2401" s="6"/>
      <c r="E2401" s="4"/>
      <c r="F2401" s="4"/>
      <c r="G2401" s="4" t="s">
        <v>17778</v>
      </c>
    </row>
    <row r="2402" spans="1:7" x14ac:dyDescent="0.45">
      <c r="A2402" s="4">
        <v>2399</v>
      </c>
      <c r="B2402" s="4">
        <v>131387</v>
      </c>
      <c r="C2402" s="4" t="s">
        <v>5794</v>
      </c>
      <c r="D2402" s="6">
        <v>531387</v>
      </c>
      <c r="E2402" s="4" t="s">
        <v>5795</v>
      </c>
      <c r="F2402" s="4" t="s">
        <v>5796</v>
      </c>
      <c r="G2402" s="4" t="s">
        <v>19640</v>
      </c>
    </row>
    <row r="2403" spans="1:7" x14ac:dyDescent="0.45">
      <c r="A2403" s="4">
        <v>2400</v>
      </c>
      <c r="B2403" s="4">
        <v>109073</v>
      </c>
      <c r="C2403" s="4" t="s">
        <v>5797</v>
      </c>
      <c r="D2403" s="6">
        <v>509073</v>
      </c>
      <c r="E2403" s="4" t="s">
        <v>5798</v>
      </c>
      <c r="F2403" s="4" t="s">
        <v>5799</v>
      </c>
      <c r="G2403" s="4" t="s">
        <v>19641</v>
      </c>
    </row>
    <row r="2404" spans="1:7" x14ac:dyDescent="0.45">
      <c r="A2404" s="4">
        <v>2401</v>
      </c>
      <c r="B2404" s="4">
        <v>215739</v>
      </c>
      <c r="C2404" s="4" t="s">
        <v>5800</v>
      </c>
      <c r="D2404" s="6">
        <v>533162</v>
      </c>
      <c r="E2404" s="4" t="s">
        <v>5801</v>
      </c>
      <c r="F2404" s="4" t="s">
        <v>5799</v>
      </c>
      <c r="G2404" s="4" t="s">
        <v>19641</v>
      </c>
    </row>
    <row r="2405" spans="1:7" x14ac:dyDescent="0.45">
      <c r="A2405" s="4">
        <v>2402</v>
      </c>
      <c r="B2405" s="4">
        <v>131531</v>
      </c>
      <c r="C2405" s="4" t="s">
        <v>5802</v>
      </c>
      <c r="D2405" s="6">
        <v>531531</v>
      </c>
      <c r="E2405" s="4" t="s">
        <v>5803</v>
      </c>
      <c r="F2405" s="4" t="s">
        <v>5804</v>
      </c>
      <c r="G2405" s="4" t="s">
        <v>19642</v>
      </c>
    </row>
    <row r="2406" spans="1:7" x14ac:dyDescent="0.45">
      <c r="A2406" s="4">
        <v>2403</v>
      </c>
      <c r="B2406" s="4">
        <v>243936</v>
      </c>
      <c r="C2406" s="4" t="s">
        <v>5805</v>
      </c>
      <c r="D2406" s="6"/>
      <c r="E2406" s="4"/>
      <c r="F2406" s="4"/>
      <c r="G2406" s="4" t="s">
        <v>17778</v>
      </c>
    </row>
    <row r="2407" spans="1:7" x14ac:dyDescent="0.45">
      <c r="A2407" s="4">
        <v>2404</v>
      </c>
      <c r="B2407" s="4">
        <v>117354</v>
      </c>
      <c r="C2407" s="4" t="s">
        <v>94</v>
      </c>
      <c r="D2407" s="6">
        <v>517354</v>
      </c>
      <c r="E2407" s="4" t="s">
        <v>5806</v>
      </c>
      <c r="F2407" s="4" t="s">
        <v>5807</v>
      </c>
      <c r="G2407" s="4" t="s">
        <v>19643</v>
      </c>
    </row>
    <row r="2408" spans="1:7" x14ac:dyDescent="0.45">
      <c r="A2408" s="4">
        <v>2405</v>
      </c>
      <c r="B2408" s="4">
        <v>243938</v>
      </c>
      <c r="C2408" s="4" t="s">
        <v>5808</v>
      </c>
      <c r="D2408" s="6">
        <v>539176</v>
      </c>
      <c r="E2408" s="4" t="s">
        <v>5809</v>
      </c>
      <c r="F2408" s="4" t="s">
        <v>5809</v>
      </c>
      <c r="G2408" s="4" t="s">
        <v>19644</v>
      </c>
    </row>
    <row r="2409" spans="1:7" x14ac:dyDescent="0.45">
      <c r="A2409" s="4">
        <v>2406</v>
      </c>
      <c r="B2409" s="4">
        <v>108486</v>
      </c>
      <c r="C2409" s="4" t="s">
        <v>5810</v>
      </c>
      <c r="D2409" s="6">
        <v>508486</v>
      </c>
      <c r="E2409" s="4" t="s">
        <v>5811</v>
      </c>
      <c r="F2409" s="4" t="s">
        <v>5812</v>
      </c>
      <c r="G2409" s="4" t="s">
        <v>19645</v>
      </c>
    </row>
    <row r="2410" spans="1:7" x14ac:dyDescent="0.45">
      <c r="A2410" s="4">
        <v>2407</v>
      </c>
      <c r="B2410" s="4">
        <v>132467</v>
      </c>
      <c r="C2410" s="4" t="s">
        <v>5813</v>
      </c>
      <c r="D2410" s="6">
        <v>532467</v>
      </c>
      <c r="E2410" s="4" t="s">
        <v>5814</v>
      </c>
      <c r="F2410" s="4" t="s">
        <v>5815</v>
      </c>
      <c r="G2410" s="4" t="s">
        <v>19646</v>
      </c>
    </row>
    <row r="2411" spans="1:7" x14ac:dyDescent="0.45">
      <c r="A2411" s="4">
        <v>2408</v>
      </c>
      <c r="B2411" s="4">
        <v>132334</v>
      </c>
      <c r="C2411" s="4" t="s">
        <v>5816</v>
      </c>
      <c r="D2411" s="6">
        <v>532334</v>
      </c>
      <c r="E2411" s="4" t="s">
        <v>5817</v>
      </c>
      <c r="F2411" s="4" t="s">
        <v>5818</v>
      </c>
      <c r="G2411" s="4" t="s">
        <v>19647</v>
      </c>
    </row>
    <row r="2412" spans="1:7" x14ac:dyDescent="0.45">
      <c r="A2412" s="4">
        <v>2409</v>
      </c>
      <c r="B2412" s="4">
        <v>108956</v>
      </c>
      <c r="C2412" s="4" t="s">
        <v>5819</v>
      </c>
      <c r="D2412" s="6">
        <v>508956</v>
      </c>
      <c r="E2412" s="4" t="s">
        <v>5820</v>
      </c>
      <c r="F2412" s="4" t="s">
        <v>5821</v>
      </c>
      <c r="G2412" s="4" t="s">
        <v>19648</v>
      </c>
    </row>
    <row r="2413" spans="1:7" x14ac:dyDescent="0.45">
      <c r="A2413" s="4">
        <v>2410</v>
      </c>
      <c r="B2413" s="4">
        <v>132333</v>
      </c>
      <c r="C2413" s="4" t="s">
        <v>5822</v>
      </c>
      <c r="D2413" s="6">
        <v>532333</v>
      </c>
      <c r="E2413" s="4" t="s">
        <v>5823</v>
      </c>
      <c r="F2413" s="4" t="s">
        <v>5824</v>
      </c>
      <c r="G2413" s="4" t="s">
        <v>19649</v>
      </c>
    </row>
    <row r="2414" spans="1:7" x14ac:dyDescent="0.45">
      <c r="A2414" s="4">
        <v>2411</v>
      </c>
      <c r="B2414" s="4">
        <v>132216</v>
      </c>
      <c r="C2414" s="4" t="s">
        <v>5825</v>
      </c>
      <c r="D2414" s="6">
        <v>532216</v>
      </c>
      <c r="E2414" s="4" t="s">
        <v>5826</v>
      </c>
      <c r="F2414" s="4" t="s">
        <v>5827</v>
      </c>
      <c r="G2414" s="4" t="s">
        <v>19650</v>
      </c>
    </row>
    <row r="2415" spans="1:7" x14ac:dyDescent="0.45">
      <c r="A2415" s="4">
        <v>2412</v>
      </c>
      <c r="B2415" s="4">
        <v>117271</v>
      </c>
      <c r="C2415" s="4" t="s">
        <v>5828</v>
      </c>
      <c r="D2415" s="6">
        <v>517271</v>
      </c>
      <c r="E2415" s="4" t="s">
        <v>5829</v>
      </c>
      <c r="F2415" s="4" t="s">
        <v>5830</v>
      </c>
      <c r="G2415" s="4" t="s">
        <v>19651</v>
      </c>
    </row>
    <row r="2416" spans="1:7" x14ac:dyDescent="0.45">
      <c r="A2416" s="4">
        <v>2413</v>
      </c>
      <c r="B2416" s="4">
        <v>245290</v>
      </c>
      <c r="C2416" s="4" t="s">
        <v>5831</v>
      </c>
      <c r="D2416" s="6">
        <v>539224</v>
      </c>
      <c r="E2416" s="4" t="s">
        <v>5832</v>
      </c>
      <c r="F2416" s="4" t="s">
        <v>5832</v>
      </c>
      <c r="G2416" s="4" t="s">
        <v>19652</v>
      </c>
    </row>
    <row r="2417" spans="1:7" x14ac:dyDescent="0.45">
      <c r="A2417" s="4">
        <v>2414</v>
      </c>
      <c r="B2417" s="4">
        <v>100179</v>
      </c>
      <c r="C2417" s="4" t="s">
        <v>5833</v>
      </c>
      <c r="D2417" s="6">
        <v>500179</v>
      </c>
      <c r="E2417" s="4" t="s">
        <v>5834</v>
      </c>
      <c r="F2417" s="4" t="s">
        <v>5835</v>
      </c>
      <c r="G2417" s="4" t="s">
        <v>19653</v>
      </c>
    </row>
    <row r="2418" spans="1:7" x14ac:dyDescent="0.45">
      <c r="A2418" s="4">
        <v>2415</v>
      </c>
      <c r="B2418" s="4">
        <v>132281</v>
      </c>
      <c r="C2418" s="4" t="s">
        <v>5836</v>
      </c>
      <c r="D2418" s="6">
        <v>532281</v>
      </c>
      <c r="E2418" s="4" t="s">
        <v>5837</v>
      </c>
      <c r="F2418" s="4" t="s">
        <v>5838</v>
      </c>
      <c r="G2418" s="4" t="s">
        <v>19654</v>
      </c>
    </row>
    <row r="2419" spans="1:7" x14ac:dyDescent="0.45">
      <c r="A2419" s="4">
        <v>2416</v>
      </c>
      <c r="B2419" s="4">
        <v>281483</v>
      </c>
      <c r="C2419" s="4" t="s">
        <v>5839</v>
      </c>
      <c r="D2419" s="6">
        <v>539902</v>
      </c>
      <c r="E2419" s="4" t="s">
        <v>5840</v>
      </c>
      <c r="F2419" s="4" t="s">
        <v>5840</v>
      </c>
      <c r="G2419" s="4" t="s">
        <v>19655</v>
      </c>
    </row>
    <row r="2420" spans="1:7" x14ac:dyDescent="0.45">
      <c r="A2420" s="4">
        <v>2417</v>
      </c>
      <c r="B2420" s="4">
        <v>100180</v>
      </c>
      <c r="C2420" s="4" t="s">
        <v>5841</v>
      </c>
      <c r="D2420" s="6">
        <v>500180</v>
      </c>
      <c r="E2420" s="4" t="s">
        <v>5842</v>
      </c>
      <c r="F2420" s="4" t="s">
        <v>5843</v>
      </c>
      <c r="G2420" s="4" t="s">
        <v>19656</v>
      </c>
    </row>
    <row r="2421" spans="1:7" x14ac:dyDescent="0.45">
      <c r="A2421" s="4">
        <v>2418</v>
      </c>
      <c r="B2421" s="4">
        <v>281075</v>
      </c>
      <c r="C2421" s="4" t="s">
        <v>5844</v>
      </c>
      <c r="D2421" s="6">
        <v>539878</v>
      </c>
      <c r="E2421" s="4" t="s">
        <v>5845</v>
      </c>
      <c r="F2421" s="4" t="s">
        <v>5845</v>
      </c>
      <c r="G2421" s="4" t="s">
        <v>19657</v>
      </c>
    </row>
    <row r="2422" spans="1:7" x14ac:dyDescent="0.45">
      <c r="A2422" s="4">
        <v>2419</v>
      </c>
      <c r="B2422" s="4">
        <v>221925</v>
      </c>
      <c r="C2422" s="4" t="s">
        <v>5846</v>
      </c>
      <c r="D2422" s="6">
        <v>533230</v>
      </c>
      <c r="E2422" s="4" t="s">
        <v>5847</v>
      </c>
      <c r="F2422" s="4" t="s">
        <v>5847</v>
      </c>
      <c r="G2422" s="4" t="s">
        <v>19658</v>
      </c>
    </row>
    <row r="2423" spans="1:7" x14ac:dyDescent="0.45">
      <c r="A2423" s="4">
        <v>2420</v>
      </c>
      <c r="B2423" s="4">
        <v>279290</v>
      </c>
      <c r="C2423" s="4" t="s">
        <v>5848</v>
      </c>
      <c r="D2423" s="6">
        <v>539516</v>
      </c>
      <c r="E2423" s="4" t="s">
        <v>5849</v>
      </c>
      <c r="F2423" s="4" t="s">
        <v>5849</v>
      </c>
      <c r="G2423" s="4" t="s">
        <v>19659</v>
      </c>
    </row>
    <row r="2424" spans="1:7" x14ac:dyDescent="0.45">
      <c r="A2424" s="4">
        <v>2421</v>
      </c>
      <c r="B2424" s="4">
        <v>279291</v>
      </c>
      <c r="C2424" s="4" t="s">
        <v>5850</v>
      </c>
      <c r="D2424" s="6">
        <v>539517</v>
      </c>
      <c r="E2424" s="4" t="s">
        <v>5851</v>
      </c>
      <c r="F2424" s="4" t="s">
        <v>5851</v>
      </c>
      <c r="G2424" s="4" t="s">
        <v>19660</v>
      </c>
    </row>
    <row r="2425" spans="1:7" x14ac:dyDescent="0.45">
      <c r="A2425" s="4">
        <v>2422</v>
      </c>
      <c r="B2425" s="4">
        <v>237492</v>
      </c>
      <c r="C2425" s="4" t="s">
        <v>5852</v>
      </c>
      <c r="D2425" s="6"/>
      <c r="E2425" s="4"/>
      <c r="F2425" s="4"/>
      <c r="G2425" s="4" t="s">
        <v>17778</v>
      </c>
    </row>
    <row r="2426" spans="1:7" x14ac:dyDescent="0.45">
      <c r="A2426" s="4">
        <v>2423</v>
      </c>
      <c r="B2426" s="4">
        <v>210217</v>
      </c>
      <c r="C2426" s="4" t="s">
        <v>5853</v>
      </c>
      <c r="D2426" s="6">
        <v>539787</v>
      </c>
      <c r="E2426" s="4" t="s">
        <v>5854</v>
      </c>
      <c r="F2426" s="4" t="s">
        <v>5854</v>
      </c>
      <c r="G2426" s="4" t="s">
        <v>19661</v>
      </c>
    </row>
    <row r="2427" spans="1:7" x14ac:dyDescent="0.45">
      <c r="A2427" s="4">
        <v>2424</v>
      </c>
      <c r="B2427" s="4">
        <v>226712</v>
      </c>
      <c r="C2427" s="4" t="s">
        <v>5855</v>
      </c>
      <c r="D2427" s="6">
        <v>533525</v>
      </c>
      <c r="E2427" s="4" t="s">
        <v>5856</v>
      </c>
      <c r="F2427" s="4" t="s">
        <v>5856</v>
      </c>
      <c r="G2427" s="4" t="s">
        <v>23647</v>
      </c>
    </row>
    <row r="2428" spans="1:7" x14ac:dyDescent="0.45">
      <c r="A2428" s="4">
        <v>2425</v>
      </c>
      <c r="B2428" s="4">
        <v>103689</v>
      </c>
      <c r="C2428" s="4" t="s">
        <v>5857</v>
      </c>
      <c r="D2428" s="6">
        <v>503689</v>
      </c>
      <c r="E2428" s="4" t="s">
        <v>5858</v>
      </c>
      <c r="F2428" s="4" t="s">
        <v>5859</v>
      </c>
      <c r="G2428" s="4" t="s">
        <v>19662</v>
      </c>
    </row>
    <row r="2429" spans="1:7" x14ac:dyDescent="0.45">
      <c r="A2429" s="4">
        <v>2426</v>
      </c>
      <c r="B2429" s="4">
        <v>122130</v>
      </c>
      <c r="C2429" s="4" t="s">
        <v>5860</v>
      </c>
      <c r="D2429" s="6">
        <v>522130</v>
      </c>
      <c r="E2429" s="4" t="s">
        <v>5861</v>
      </c>
      <c r="F2429" s="4" t="s">
        <v>5862</v>
      </c>
      <c r="G2429" s="4" t="s">
        <v>19663</v>
      </c>
    </row>
    <row r="2430" spans="1:7" x14ac:dyDescent="0.45">
      <c r="A2430" s="4">
        <v>2427</v>
      </c>
      <c r="B2430" s="4">
        <v>272575</v>
      </c>
      <c r="C2430" s="4" t="s">
        <v>5863</v>
      </c>
      <c r="D2430" s="6"/>
      <c r="E2430" s="4"/>
      <c r="F2430" s="4"/>
      <c r="G2430" s="4" t="s">
        <v>17778</v>
      </c>
    </row>
    <row r="2431" spans="1:7" x14ac:dyDescent="0.45">
      <c r="A2431" s="4">
        <v>2428</v>
      </c>
      <c r="B2431" s="4">
        <v>126967</v>
      </c>
      <c r="C2431" s="4" t="s">
        <v>5864</v>
      </c>
      <c r="D2431" s="6">
        <v>526967</v>
      </c>
      <c r="E2431" s="4" t="s">
        <v>5865</v>
      </c>
      <c r="F2431" s="4" t="s">
        <v>5866</v>
      </c>
      <c r="G2431" s="4" t="s">
        <v>19664</v>
      </c>
    </row>
    <row r="2432" spans="1:7" x14ac:dyDescent="0.45">
      <c r="A2432" s="4">
        <v>2429</v>
      </c>
      <c r="B2432" s="4">
        <v>109631</v>
      </c>
      <c r="C2432" s="4" t="s">
        <v>5867</v>
      </c>
      <c r="D2432" s="6">
        <v>509631</v>
      </c>
      <c r="E2432" s="4" t="s">
        <v>5868</v>
      </c>
      <c r="F2432" s="4" t="s">
        <v>5869</v>
      </c>
      <c r="G2432" s="4" t="s">
        <v>19665</v>
      </c>
    </row>
    <row r="2433" spans="1:7" x14ac:dyDescent="0.45">
      <c r="A2433" s="4">
        <v>2430</v>
      </c>
      <c r="B2433" s="4">
        <v>100292</v>
      </c>
      <c r="C2433" s="4" t="s">
        <v>5870</v>
      </c>
      <c r="D2433" s="6">
        <v>500292</v>
      </c>
      <c r="E2433" s="4" t="s">
        <v>5871</v>
      </c>
      <c r="F2433" s="4" t="s">
        <v>5872</v>
      </c>
      <c r="G2433" s="4" t="s">
        <v>19666</v>
      </c>
    </row>
    <row r="2434" spans="1:7" x14ac:dyDescent="0.45">
      <c r="A2434" s="4">
        <v>2431</v>
      </c>
      <c r="B2434" s="4">
        <v>132347</v>
      </c>
      <c r="C2434" s="4" t="s">
        <v>5873</v>
      </c>
      <c r="D2434" s="6">
        <v>532347</v>
      </c>
      <c r="E2434" s="4" t="s">
        <v>5874</v>
      </c>
      <c r="F2434" s="4" t="s">
        <v>5875</v>
      </c>
      <c r="G2434" s="4" t="s">
        <v>19667</v>
      </c>
    </row>
    <row r="2435" spans="1:7" x14ac:dyDescent="0.45">
      <c r="A2435" s="4">
        <v>2432</v>
      </c>
      <c r="B2435" s="4">
        <v>120026</v>
      </c>
      <c r="C2435" s="4" t="s">
        <v>5876</v>
      </c>
      <c r="D2435" s="6">
        <v>520026</v>
      </c>
      <c r="E2435" s="4" t="s">
        <v>5877</v>
      </c>
      <c r="F2435" s="4" t="s">
        <v>5878</v>
      </c>
      <c r="G2435" s="4" t="s">
        <v>19668</v>
      </c>
    </row>
    <row r="2436" spans="1:7" x14ac:dyDescent="0.45">
      <c r="A2436" s="4">
        <v>2433</v>
      </c>
      <c r="B2436" s="4">
        <v>221688</v>
      </c>
      <c r="C2436" s="4" t="s">
        <v>5879</v>
      </c>
      <c r="D2436" s="6">
        <v>539174</v>
      </c>
      <c r="E2436" s="4" t="s">
        <v>5880</v>
      </c>
      <c r="F2436" s="4" t="s">
        <v>5880</v>
      </c>
      <c r="G2436" s="4" t="s">
        <v>19669</v>
      </c>
    </row>
    <row r="2437" spans="1:7" x14ac:dyDescent="0.45">
      <c r="A2437" s="4">
        <v>2434</v>
      </c>
      <c r="B2437" s="4">
        <v>105520</v>
      </c>
      <c r="C2437" s="4" t="s">
        <v>5881</v>
      </c>
      <c r="D2437" s="6">
        <v>505520</v>
      </c>
      <c r="E2437" s="4" t="s">
        <v>5882</v>
      </c>
      <c r="F2437" s="4" t="s">
        <v>5883</v>
      </c>
      <c r="G2437" s="4" t="s">
        <v>19670</v>
      </c>
    </row>
    <row r="2438" spans="1:7" x14ac:dyDescent="0.45">
      <c r="A2438" s="4">
        <v>2435</v>
      </c>
      <c r="B2438" s="4">
        <v>102133</v>
      </c>
      <c r="C2438" s="4" t="s">
        <v>5884</v>
      </c>
      <c r="D2438" s="6">
        <v>502133</v>
      </c>
      <c r="E2438" s="4" t="s">
        <v>5885</v>
      </c>
      <c r="F2438" s="4" t="s">
        <v>5886</v>
      </c>
      <c r="G2438" s="4" t="s">
        <v>19671</v>
      </c>
    </row>
    <row r="2439" spans="1:7" x14ac:dyDescent="0.45">
      <c r="A2439" s="4">
        <v>2436</v>
      </c>
      <c r="B2439" s="4">
        <v>131178</v>
      </c>
      <c r="C2439" s="4" t="s">
        <v>5887</v>
      </c>
      <c r="D2439" s="6">
        <v>531178</v>
      </c>
      <c r="E2439" s="4" t="s">
        <v>5888</v>
      </c>
      <c r="F2439" s="4" t="s">
        <v>5888</v>
      </c>
      <c r="G2439" s="4" t="s">
        <v>19672</v>
      </c>
    </row>
    <row r="2440" spans="1:7" x14ac:dyDescent="0.45">
      <c r="A2440" s="4">
        <v>2437</v>
      </c>
      <c r="B2440" s="4">
        <v>124590</v>
      </c>
      <c r="C2440" s="4" t="s">
        <v>5889</v>
      </c>
      <c r="D2440" s="6">
        <v>524590</v>
      </c>
      <c r="E2440" s="4" t="s">
        <v>5890</v>
      </c>
      <c r="F2440" s="4" t="s">
        <v>5890</v>
      </c>
      <c r="G2440" s="4" t="s">
        <v>19673</v>
      </c>
    </row>
    <row r="2441" spans="1:7" x14ac:dyDescent="0.45">
      <c r="A2441" s="4">
        <v>2438</v>
      </c>
      <c r="B2441" s="4">
        <v>224206</v>
      </c>
      <c r="C2441" s="4" t="s">
        <v>5891</v>
      </c>
      <c r="D2441" s="6"/>
      <c r="E2441" s="4"/>
      <c r="F2441" s="4"/>
      <c r="G2441" s="4" t="s">
        <v>17778</v>
      </c>
    </row>
    <row r="2442" spans="1:7" x14ac:dyDescent="0.45">
      <c r="A2442" s="4">
        <v>2439</v>
      </c>
      <c r="B2442" s="4">
        <v>105720</v>
      </c>
      <c r="C2442" s="4" t="s">
        <v>5892</v>
      </c>
      <c r="D2442" s="6">
        <v>505720</v>
      </c>
      <c r="E2442" s="4" t="s">
        <v>5893</v>
      </c>
      <c r="F2442" s="4" t="s">
        <v>5894</v>
      </c>
      <c r="G2442" s="4" t="s">
        <v>19674</v>
      </c>
    </row>
    <row r="2443" spans="1:7" x14ac:dyDescent="0.45">
      <c r="A2443" s="4">
        <v>2440</v>
      </c>
      <c r="B2443" s="4">
        <v>119552</v>
      </c>
      <c r="C2443" s="4" t="s">
        <v>5895</v>
      </c>
      <c r="D2443" s="6">
        <v>519552</v>
      </c>
      <c r="E2443" s="4" t="s">
        <v>5896</v>
      </c>
      <c r="F2443" s="4" t="s">
        <v>5896</v>
      </c>
      <c r="G2443" s="4" t="s">
        <v>19675</v>
      </c>
    </row>
    <row r="2444" spans="1:7" x14ac:dyDescent="0.45">
      <c r="A2444" s="4">
        <v>2441</v>
      </c>
      <c r="B2444" s="4">
        <v>243945</v>
      </c>
      <c r="C2444" s="4" t="s">
        <v>5897</v>
      </c>
      <c r="D2444" s="6"/>
      <c r="E2444" s="4"/>
      <c r="F2444" s="4"/>
      <c r="G2444" s="4" t="s">
        <v>17778</v>
      </c>
    </row>
    <row r="2445" spans="1:7" x14ac:dyDescent="0.45">
      <c r="A2445" s="4">
        <v>2442</v>
      </c>
      <c r="B2445" s="4">
        <v>119428</v>
      </c>
      <c r="C2445" s="4" t="s">
        <v>5898</v>
      </c>
      <c r="D2445" s="6">
        <v>519428</v>
      </c>
      <c r="E2445" s="4" t="s">
        <v>5899</v>
      </c>
      <c r="F2445" s="4" t="s">
        <v>5900</v>
      </c>
      <c r="G2445" s="4" t="s">
        <v>19676</v>
      </c>
    </row>
    <row r="2446" spans="1:7" x14ac:dyDescent="0.45">
      <c r="A2446" s="4">
        <v>2443</v>
      </c>
      <c r="B2446" s="4">
        <v>100182</v>
      </c>
      <c r="C2446" s="4" t="s">
        <v>21</v>
      </c>
      <c r="D2446" s="6">
        <v>500182</v>
      </c>
      <c r="E2446" s="4" t="s">
        <v>5901</v>
      </c>
      <c r="F2446" s="4" t="s">
        <v>5901</v>
      </c>
      <c r="G2446" s="4" t="s">
        <v>23735</v>
      </c>
    </row>
    <row r="2447" spans="1:7" x14ac:dyDescent="0.45">
      <c r="A2447" s="4">
        <v>2444</v>
      </c>
      <c r="B2447" s="4">
        <v>124669</v>
      </c>
      <c r="C2447" s="4" t="s">
        <v>5902</v>
      </c>
      <c r="D2447" s="6">
        <v>524669</v>
      </c>
      <c r="E2447" s="4" t="s">
        <v>5903</v>
      </c>
      <c r="F2447" s="4" t="s">
        <v>5904</v>
      </c>
      <c r="G2447" s="4" t="s">
        <v>19677</v>
      </c>
    </row>
    <row r="2448" spans="1:7" x14ac:dyDescent="0.45">
      <c r="A2448" s="4">
        <v>2445</v>
      </c>
      <c r="B2448" s="4">
        <v>228275</v>
      </c>
      <c r="C2448" s="4" t="s">
        <v>5905</v>
      </c>
      <c r="D2448" s="6">
        <v>534328</v>
      </c>
      <c r="E2448" s="4" t="s">
        <v>5906</v>
      </c>
      <c r="F2448" s="4" t="s">
        <v>5906</v>
      </c>
      <c r="G2448" s="4" t="s">
        <v>19678</v>
      </c>
    </row>
    <row r="2449" spans="1:7" x14ac:dyDescent="0.45">
      <c r="A2449" s="4">
        <v>2446</v>
      </c>
      <c r="B2449" s="4">
        <v>132129</v>
      </c>
      <c r="C2449" s="4" t="s">
        <v>5907</v>
      </c>
      <c r="D2449" s="6">
        <v>532129</v>
      </c>
      <c r="E2449" s="4" t="s">
        <v>5908</v>
      </c>
      <c r="F2449" s="4" t="s">
        <v>5909</v>
      </c>
      <c r="G2449" s="4" t="s">
        <v>19679</v>
      </c>
    </row>
    <row r="2450" spans="1:7" x14ac:dyDescent="0.45">
      <c r="A2450" s="4">
        <v>2447</v>
      </c>
      <c r="B2450" s="4">
        <v>243948</v>
      </c>
      <c r="C2450" s="4" t="s">
        <v>5910</v>
      </c>
      <c r="D2450" s="6"/>
      <c r="E2450" s="4"/>
      <c r="F2450" s="4"/>
      <c r="G2450" s="4" t="s">
        <v>17778</v>
      </c>
    </row>
    <row r="2451" spans="1:7" x14ac:dyDescent="0.45">
      <c r="A2451" s="4">
        <v>2448</v>
      </c>
      <c r="B2451" s="4">
        <v>224974</v>
      </c>
      <c r="C2451" s="4" t="s">
        <v>5911</v>
      </c>
      <c r="D2451" s="6"/>
      <c r="E2451" s="4"/>
      <c r="F2451" s="4"/>
      <c r="G2451" s="4" t="s">
        <v>17778</v>
      </c>
    </row>
    <row r="2452" spans="1:7" x14ac:dyDescent="0.45">
      <c r="A2452" s="4">
        <v>2449</v>
      </c>
      <c r="B2452" s="4">
        <v>243202</v>
      </c>
      <c r="C2452" s="4" t="s">
        <v>5912</v>
      </c>
      <c r="D2452" s="6"/>
      <c r="E2452" s="4"/>
      <c r="F2452" s="4"/>
      <c r="G2452" s="4" t="s">
        <v>17778</v>
      </c>
    </row>
    <row r="2453" spans="1:7" x14ac:dyDescent="0.45">
      <c r="A2453" s="4">
        <v>2450</v>
      </c>
      <c r="B2453" s="4">
        <v>104176</v>
      </c>
      <c r="C2453" s="4" t="s">
        <v>5913</v>
      </c>
      <c r="D2453" s="6">
        <v>504176</v>
      </c>
      <c r="E2453" s="4" t="s">
        <v>5914</v>
      </c>
      <c r="F2453" s="4" t="s">
        <v>5915</v>
      </c>
      <c r="G2453" s="4" t="s">
        <v>19680</v>
      </c>
    </row>
    <row r="2454" spans="1:7" x14ac:dyDescent="0.45">
      <c r="A2454" s="4">
        <v>2451</v>
      </c>
      <c r="B2454" s="4">
        <v>117080</v>
      </c>
      <c r="C2454" s="4" t="s">
        <v>5916</v>
      </c>
      <c r="D2454" s="6">
        <v>517080</v>
      </c>
      <c r="E2454" s="4" t="s">
        <v>5917</v>
      </c>
      <c r="F2454" s="4" t="s">
        <v>5917</v>
      </c>
      <c r="G2454" s="4" t="s">
        <v>19681</v>
      </c>
    </row>
    <row r="2455" spans="1:7" x14ac:dyDescent="0.45">
      <c r="A2455" s="4">
        <v>2452</v>
      </c>
      <c r="B2455" s="4">
        <v>131301</v>
      </c>
      <c r="C2455" s="4" t="s">
        <v>5918</v>
      </c>
      <c r="D2455" s="6">
        <v>531301</v>
      </c>
      <c r="E2455" s="4" t="s">
        <v>5919</v>
      </c>
      <c r="F2455" s="4" t="s">
        <v>5920</v>
      </c>
      <c r="G2455" s="4" t="s">
        <v>19682</v>
      </c>
    </row>
    <row r="2456" spans="1:7" x14ac:dyDescent="0.45">
      <c r="A2456" s="4">
        <v>2453</v>
      </c>
      <c r="B2456" s="4">
        <v>107940</v>
      </c>
      <c r="C2456" s="4" t="s">
        <v>5921</v>
      </c>
      <c r="D2456" s="6">
        <v>507940</v>
      </c>
      <c r="E2456" s="4" t="s">
        <v>5922</v>
      </c>
      <c r="F2456" s="4" t="s">
        <v>5923</v>
      </c>
      <c r="G2456" s="4" t="s">
        <v>19683</v>
      </c>
    </row>
    <row r="2457" spans="1:7" x14ac:dyDescent="0.45">
      <c r="A2457" s="4">
        <v>2454</v>
      </c>
      <c r="B2457" s="4">
        <v>124735</v>
      </c>
      <c r="C2457" s="4" t="s">
        <v>5924</v>
      </c>
      <c r="D2457" s="6">
        <v>524735</v>
      </c>
      <c r="E2457" s="4" t="s">
        <v>5925</v>
      </c>
      <c r="F2457" s="4" t="s">
        <v>5926</v>
      </c>
      <c r="G2457" s="4" t="s">
        <v>19684</v>
      </c>
    </row>
    <row r="2458" spans="1:7" x14ac:dyDescent="0.45">
      <c r="A2458" s="4">
        <v>2455</v>
      </c>
      <c r="B2458" s="4">
        <v>268307</v>
      </c>
      <c r="C2458" s="4" t="s">
        <v>5927</v>
      </c>
      <c r="D2458" s="6"/>
      <c r="E2458" s="4"/>
      <c r="F2458" s="4"/>
      <c r="G2458" s="4" t="s">
        <v>17778</v>
      </c>
    </row>
    <row r="2459" spans="1:7" x14ac:dyDescent="0.45">
      <c r="A2459" s="4">
        <v>2456</v>
      </c>
      <c r="B2459" s="4">
        <v>109675</v>
      </c>
      <c r="C2459" s="4" t="s">
        <v>5928</v>
      </c>
      <c r="D2459" s="6">
        <v>509675</v>
      </c>
      <c r="E2459" s="4" t="s">
        <v>5929</v>
      </c>
      <c r="F2459" s="4" t="s">
        <v>5929</v>
      </c>
      <c r="G2459" s="4" t="s">
        <v>19685</v>
      </c>
    </row>
    <row r="2460" spans="1:7" x14ac:dyDescent="0.45">
      <c r="A2460" s="4">
        <v>2457</v>
      </c>
      <c r="B2460" s="4">
        <v>222490</v>
      </c>
      <c r="C2460" s="4" t="s">
        <v>5930</v>
      </c>
      <c r="D2460" s="6"/>
      <c r="E2460" s="4"/>
      <c r="F2460" s="4"/>
      <c r="G2460" s="4" t="s">
        <v>17778</v>
      </c>
    </row>
    <row r="2461" spans="1:7" x14ac:dyDescent="0.45">
      <c r="A2461" s="4">
        <v>2458</v>
      </c>
      <c r="B2461" s="4">
        <v>132847</v>
      </c>
      <c r="C2461" s="4" t="s">
        <v>5931</v>
      </c>
      <c r="D2461" s="6">
        <v>532847</v>
      </c>
      <c r="E2461" s="4" t="s">
        <v>5932</v>
      </c>
      <c r="F2461" s="4" t="s">
        <v>5933</v>
      </c>
      <c r="G2461" s="4" t="s">
        <v>19686</v>
      </c>
    </row>
    <row r="2462" spans="1:7" x14ac:dyDescent="0.45">
      <c r="A2462" s="4">
        <v>2459</v>
      </c>
      <c r="B2462" s="4">
        <v>109613</v>
      </c>
      <c r="C2462" s="4" t="s">
        <v>5934</v>
      </c>
      <c r="D2462" s="6">
        <v>509613</v>
      </c>
      <c r="E2462" s="4" t="s">
        <v>5935</v>
      </c>
      <c r="F2462" s="4" t="s">
        <v>5936</v>
      </c>
      <c r="G2462" s="4" t="s">
        <v>19687</v>
      </c>
    </row>
    <row r="2463" spans="1:7" x14ac:dyDescent="0.45">
      <c r="A2463" s="4">
        <v>2460</v>
      </c>
      <c r="B2463" s="4">
        <v>243951</v>
      </c>
      <c r="C2463" s="4" t="s">
        <v>5937</v>
      </c>
      <c r="D2463" s="6"/>
      <c r="E2463" s="4"/>
      <c r="F2463" s="4"/>
      <c r="G2463" s="4" t="s">
        <v>17778</v>
      </c>
    </row>
    <row r="2464" spans="1:7" x14ac:dyDescent="0.45">
      <c r="A2464" s="4">
        <v>2461</v>
      </c>
      <c r="B2464" s="4">
        <v>114010</v>
      </c>
      <c r="C2464" s="4" t="s">
        <v>5938</v>
      </c>
      <c r="D2464" s="6">
        <v>514010</v>
      </c>
      <c r="E2464" s="4" t="s">
        <v>5939</v>
      </c>
      <c r="F2464" s="4" t="s">
        <v>5940</v>
      </c>
      <c r="G2464" s="4" t="s">
        <v>19688</v>
      </c>
    </row>
    <row r="2465" spans="1:7" x14ac:dyDescent="0.45">
      <c r="A2465" s="4">
        <v>2462</v>
      </c>
      <c r="B2465" s="4">
        <v>100183</v>
      </c>
      <c r="C2465" s="4" t="s">
        <v>5941</v>
      </c>
      <c r="D2465" s="6">
        <v>500183</v>
      </c>
      <c r="E2465" s="4" t="s">
        <v>5942</v>
      </c>
      <c r="F2465" s="4" t="s">
        <v>5943</v>
      </c>
      <c r="G2465" s="4" t="s">
        <v>19689</v>
      </c>
    </row>
    <row r="2466" spans="1:7" x14ac:dyDescent="0.45">
      <c r="A2466" s="4">
        <v>2463</v>
      </c>
      <c r="B2466" s="4">
        <v>100184</v>
      </c>
      <c r="C2466" s="4" t="s">
        <v>5944</v>
      </c>
      <c r="D2466" s="6">
        <v>500184</v>
      </c>
      <c r="E2466" s="4" t="s">
        <v>5945</v>
      </c>
      <c r="F2466" s="4" t="s">
        <v>5945</v>
      </c>
      <c r="G2466" s="4" t="s">
        <v>19690</v>
      </c>
    </row>
    <row r="2467" spans="1:7" x14ac:dyDescent="0.45">
      <c r="A2467" s="4">
        <v>2464</v>
      </c>
      <c r="B2467" s="4">
        <v>213314</v>
      </c>
      <c r="C2467" s="4" t="s">
        <v>5946</v>
      </c>
      <c r="D2467" s="6"/>
      <c r="E2467" s="4"/>
      <c r="F2467" s="4"/>
      <c r="G2467" s="4" t="s">
        <v>17778</v>
      </c>
    </row>
    <row r="2468" spans="1:7" x14ac:dyDescent="0.45">
      <c r="A2468" s="4">
        <v>2465</v>
      </c>
      <c r="B2468" s="4">
        <v>113723</v>
      </c>
      <c r="C2468" s="4" t="s">
        <v>5947</v>
      </c>
      <c r="D2468" s="6">
        <v>513723</v>
      </c>
      <c r="E2468" s="4" t="s">
        <v>5948</v>
      </c>
      <c r="F2468" s="4" t="s">
        <v>5949</v>
      </c>
      <c r="G2468" s="4" t="s">
        <v>19691</v>
      </c>
    </row>
    <row r="2469" spans="1:7" x14ac:dyDescent="0.45">
      <c r="A2469" s="4">
        <v>2466</v>
      </c>
      <c r="B2469" s="4">
        <v>111169</v>
      </c>
      <c r="C2469" s="4" t="s">
        <v>5950</v>
      </c>
      <c r="D2469" s="6">
        <v>511169</v>
      </c>
      <c r="E2469" s="4" t="s">
        <v>5951</v>
      </c>
      <c r="F2469" s="4" t="s">
        <v>5952</v>
      </c>
      <c r="G2469" s="4" t="s">
        <v>19692</v>
      </c>
    </row>
    <row r="2470" spans="1:7" x14ac:dyDescent="0.45">
      <c r="A2470" s="4">
        <v>2467</v>
      </c>
      <c r="B2470" s="4">
        <v>126899</v>
      </c>
      <c r="C2470" s="4" t="s">
        <v>5953</v>
      </c>
      <c r="D2470" s="6">
        <v>526899</v>
      </c>
      <c r="E2470" s="4" t="s">
        <v>5954</v>
      </c>
      <c r="F2470" s="4" t="s">
        <v>5955</v>
      </c>
      <c r="G2470" s="4" t="s">
        <v>19693</v>
      </c>
    </row>
    <row r="2471" spans="1:7" x14ac:dyDescent="0.45">
      <c r="A2471" s="4">
        <v>2468</v>
      </c>
      <c r="B2471" s="4">
        <v>243952</v>
      </c>
      <c r="C2471" s="4" t="s">
        <v>5956</v>
      </c>
      <c r="D2471" s="6"/>
      <c r="E2471" s="4"/>
      <c r="F2471" s="4"/>
      <c r="G2471" s="4" t="s">
        <v>17778</v>
      </c>
    </row>
    <row r="2472" spans="1:7" x14ac:dyDescent="0.45">
      <c r="A2472" s="4">
        <v>2469</v>
      </c>
      <c r="B2472" s="4">
        <v>115435</v>
      </c>
      <c r="C2472" s="4" t="s">
        <v>5957</v>
      </c>
      <c r="D2472" s="6">
        <v>515435</v>
      </c>
      <c r="E2472" s="4" t="s">
        <v>5958</v>
      </c>
      <c r="F2472" s="4" t="s">
        <v>5959</v>
      </c>
      <c r="G2472" s="4" t="s">
        <v>19694</v>
      </c>
    </row>
    <row r="2473" spans="1:7" x14ac:dyDescent="0.45">
      <c r="A2473" s="4">
        <v>2470</v>
      </c>
      <c r="B2473" s="4">
        <v>109063</v>
      </c>
      <c r="C2473" s="4" t="s">
        <v>5960</v>
      </c>
      <c r="D2473" s="6">
        <v>509063</v>
      </c>
      <c r="E2473" s="4" t="s">
        <v>5961</v>
      </c>
      <c r="F2473" s="4" t="s">
        <v>5962</v>
      </c>
      <c r="G2473" s="4" t="s">
        <v>19695</v>
      </c>
    </row>
    <row r="2474" spans="1:7" x14ac:dyDescent="0.45">
      <c r="A2474" s="4">
        <v>2471</v>
      </c>
      <c r="B2474" s="4">
        <v>114043</v>
      </c>
      <c r="C2474" s="4" t="s">
        <v>5963</v>
      </c>
      <c r="D2474" s="6">
        <v>514043</v>
      </c>
      <c r="E2474" s="4" t="s">
        <v>5964</v>
      </c>
      <c r="F2474" s="4" t="s">
        <v>5965</v>
      </c>
      <c r="G2474" s="4" t="s">
        <v>19696</v>
      </c>
    </row>
    <row r="2475" spans="1:7" x14ac:dyDescent="0.45">
      <c r="A2475" s="4">
        <v>2472</v>
      </c>
      <c r="B2475" s="4">
        <v>131827</v>
      </c>
      <c r="C2475" s="4" t="s">
        <v>5966</v>
      </c>
      <c r="D2475" s="6">
        <v>531827</v>
      </c>
      <c r="E2475" s="4" t="s">
        <v>5967</v>
      </c>
      <c r="F2475" s="4" t="s">
        <v>5968</v>
      </c>
      <c r="G2475" s="4" t="s">
        <v>19697</v>
      </c>
    </row>
    <row r="2476" spans="1:7" x14ac:dyDescent="0.45">
      <c r="A2476" s="4">
        <v>2473</v>
      </c>
      <c r="B2476" s="4">
        <v>119244</v>
      </c>
      <c r="C2476" s="4" t="s">
        <v>5969</v>
      </c>
      <c r="D2476" s="6">
        <v>519244</v>
      </c>
      <c r="E2476" s="4" t="s">
        <v>5970</v>
      </c>
      <c r="F2476" s="4" t="s">
        <v>5971</v>
      </c>
      <c r="G2476" s="4" t="s">
        <v>19698</v>
      </c>
    </row>
    <row r="2477" spans="1:7" x14ac:dyDescent="0.45">
      <c r="A2477" s="4">
        <v>2474</v>
      </c>
      <c r="B2477" s="4">
        <v>126779</v>
      </c>
      <c r="C2477" s="4" t="s">
        <v>5972</v>
      </c>
      <c r="D2477" s="6">
        <v>526779</v>
      </c>
      <c r="E2477" s="4" t="s">
        <v>5973</v>
      </c>
      <c r="F2477" s="4" t="s">
        <v>5974</v>
      </c>
      <c r="G2477" s="4" t="s">
        <v>19699</v>
      </c>
    </row>
    <row r="2478" spans="1:7" x14ac:dyDescent="0.45">
      <c r="A2478" s="4">
        <v>2475</v>
      </c>
      <c r="B2478" s="4">
        <v>268314</v>
      </c>
      <c r="C2478" s="4" t="s">
        <v>5975</v>
      </c>
      <c r="D2478" s="6"/>
      <c r="E2478" s="4"/>
      <c r="F2478" s="4"/>
      <c r="G2478" s="4" t="s">
        <v>17778</v>
      </c>
    </row>
    <row r="2479" spans="1:7" x14ac:dyDescent="0.45">
      <c r="A2479" s="4">
        <v>2476</v>
      </c>
      <c r="B2479" s="4">
        <v>131979</v>
      </c>
      <c r="C2479" s="4" t="s">
        <v>5976</v>
      </c>
      <c r="D2479" s="6">
        <v>531979</v>
      </c>
      <c r="E2479" s="4" t="s">
        <v>5977</v>
      </c>
      <c r="F2479" s="4" t="s">
        <v>5978</v>
      </c>
      <c r="G2479" s="4" t="s">
        <v>19700</v>
      </c>
    </row>
    <row r="2480" spans="1:7" x14ac:dyDescent="0.45">
      <c r="A2480" s="4">
        <v>2477</v>
      </c>
      <c r="B2480" s="4">
        <v>220056</v>
      </c>
      <c r="C2480" s="4" t="s">
        <v>5979</v>
      </c>
      <c r="D2480" s="6">
        <v>538652</v>
      </c>
      <c r="E2480" s="4" t="s">
        <v>5980</v>
      </c>
      <c r="F2480" s="4" t="s">
        <v>5980</v>
      </c>
      <c r="G2480" s="4" t="s">
        <v>19701</v>
      </c>
    </row>
    <row r="2481" spans="1:7" x14ac:dyDescent="0.45">
      <c r="A2481" s="4">
        <v>2478</v>
      </c>
      <c r="B2481" s="4">
        <v>224969</v>
      </c>
      <c r="C2481" s="4" t="s">
        <v>5981</v>
      </c>
      <c r="D2481" s="6"/>
      <c r="E2481" s="4"/>
      <c r="F2481" s="4"/>
      <c r="G2481" s="4" t="s">
        <v>17778</v>
      </c>
    </row>
    <row r="2482" spans="1:7" x14ac:dyDescent="0.45">
      <c r="A2482" s="4">
        <v>2479</v>
      </c>
      <c r="B2482" s="4">
        <v>126307</v>
      </c>
      <c r="C2482" s="4" t="s">
        <v>5982</v>
      </c>
      <c r="D2482" s="6">
        <v>526307</v>
      </c>
      <c r="E2482" s="4" t="s">
        <v>5983</v>
      </c>
      <c r="F2482" s="4" t="s">
        <v>5984</v>
      </c>
      <c r="G2482" s="4" t="s">
        <v>19702</v>
      </c>
    </row>
    <row r="2483" spans="1:7" x14ac:dyDescent="0.45">
      <c r="A2483" s="4">
        <v>2480</v>
      </c>
      <c r="B2483" s="4">
        <v>243957</v>
      </c>
      <c r="C2483" s="4" t="s">
        <v>5985</v>
      </c>
      <c r="D2483" s="6"/>
      <c r="E2483" s="4"/>
      <c r="F2483" s="4"/>
      <c r="G2483" s="4" t="s">
        <v>17778</v>
      </c>
    </row>
    <row r="2484" spans="1:7" x14ac:dyDescent="0.45">
      <c r="A2484" s="4">
        <v>2481</v>
      </c>
      <c r="B2484" s="4">
        <v>243958</v>
      </c>
      <c r="C2484" s="4" t="s">
        <v>5986</v>
      </c>
      <c r="D2484" s="6"/>
      <c r="E2484" s="4"/>
      <c r="F2484" s="4"/>
      <c r="G2484" s="4" t="s">
        <v>17778</v>
      </c>
    </row>
    <row r="2485" spans="1:7" x14ac:dyDescent="0.45">
      <c r="A2485" s="4">
        <v>2482</v>
      </c>
      <c r="B2485" s="4">
        <v>205504</v>
      </c>
      <c r="C2485" s="4" t="s">
        <v>5987</v>
      </c>
      <c r="D2485" s="6">
        <v>506737</v>
      </c>
      <c r="E2485" s="4" t="s">
        <v>5988</v>
      </c>
      <c r="F2485" s="4" t="s">
        <v>5988</v>
      </c>
      <c r="G2485" s="4" t="s">
        <v>19703</v>
      </c>
    </row>
    <row r="2486" spans="1:7" x14ac:dyDescent="0.45">
      <c r="A2486" s="4">
        <v>2483</v>
      </c>
      <c r="B2486" s="4">
        <v>104036</v>
      </c>
      <c r="C2486" s="4" t="s">
        <v>5989</v>
      </c>
      <c r="D2486" s="6">
        <v>504036</v>
      </c>
      <c r="E2486" s="4" t="s">
        <v>5990</v>
      </c>
      <c r="F2486" s="4" t="s">
        <v>5991</v>
      </c>
      <c r="G2486" s="4" t="s">
        <v>19704</v>
      </c>
    </row>
    <row r="2487" spans="1:7" x14ac:dyDescent="0.45">
      <c r="A2487" s="4">
        <v>2484</v>
      </c>
      <c r="B2487" s="4">
        <v>243959</v>
      </c>
      <c r="C2487" s="4" t="s">
        <v>5992</v>
      </c>
      <c r="D2487" s="6">
        <v>539114</v>
      </c>
      <c r="E2487" s="4" t="s">
        <v>5993</v>
      </c>
      <c r="F2487" s="4" t="s">
        <v>5993</v>
      </c>
      <c r="G2487" s="4" t="s">
        <v>19705</v>
      </c>
    </row>
    <row r="2488" spans="1:7" x14ac:dyDescent="0.45">
      <c r="A2488" s="4">
        <v>2485</v>
      </c>
      <c r="B2488" s="4">
        <v>103881</v>
      </c>
      <c r="C2488" s="4" t="s">
        <v>5994</v>
      </c>
      <c r="D2488" s="6">
        <v>503881</v>
      </c>
      <c r="E2488" s="4" t="s">
        <v>5995</v>
      </c>
      <c r="F2488" s="4" t="s">
        <v>5996</v>
      </c>
      <c r="G2488" s="4" t="s">
        <v>19706</v>
      </c>
    </row>
    <row r="2489" spans="1:7" x14ac:dyDescent="0.45">
      <c r="A2489" s="4">
        <v>2486</v>
      </c>
      <c r="B2489" s="4">
        <v>100440</v>
      </c>
      <c r="C2489" s="4" t="s">
        <v>5997</v>
      </c>
      <c r="D2489" s="6">
        <v>500440</v>
      </c>
      <c r="E2489" s="4" t="s">
        <v>5998</v>
      </c>
      <c r="F2489" s="4" t="s">
        <v>5998</v>
      </c>
      <c r="G2489" s="4" t="s">
        <v>19707</v>
      </c>
    </row>
    <row r="2490" spans="1:7" x14ac:dyDescent="0.45">
      <c r="A2490" s="4">
        <v>2487</v>
      </c>
      <c r="B2490" s="4">
        <v>109895</v>
      </c>
      <c r="C2490" s="4" t="s">
        <v>5999</v>
      </c>
      <c r="D2490" s="6">
        <v>509895</v>
      </c>
      <c r="E2490" s="4" t="s">
        <v>6000</v>
      </c>
      <c r="F2490" s="4" t="s">
        <v>6001</v>
      </c>
      <c r="G2490" s="4" t="s">
        <v>19708</v>
      </c>
    </row>
    <row r="2491" spans="1:7" x14ac:dyDescent="0.45">
      <c r="A2491" s="4">
        <v>2488</v>
      </c>
      <c r="B2491" s="4">
        <v>105982</v>
      </c>
      <c r="C2491" s="4" t="s">
        <v>6002</v>
      </c>
      <c r="D2491" s="6">
        <v>505982</v>
      </c>
      <c r="E2491" s="4" t="s">
        <v>6003</v>
      </c>
      <c r="F2491" s="4" t="s">
        <v>6004</v>
      </c>
      <c r="G2491" s="4" t="s">
        <v>19709</v>
      </c>
    </row>
    <row r="2492" spans="1:7" x14ac:dyDescent="0.45">
      <c r="A2492" s="4">
        <v>2489</v>
      </c>
      <c r="B2492" s="4">
        <v>132859</v>
      </c>
      <c r="C2492" s="4" t="s">
        <v>6005</v>
      </c>
      <c r="D2492" s="6">
        <v>532859</v>
      </c>
      <c r="E2492" s="4" t="s">
        <v>6006</v>
      </c>
      <c r="F2492" s="4" t="s">
        <v>6007</v>
      </c>
      <c r="G2492" s="4" t="s">
        <v>19710</v>
      </c>
    </row>
    <row r="2493" spans="1:7" x14ac:dyDescent="0.45">
      <c r="A2493" s="4">
        <v>2490</v>
      </c>
      <c r="B2493" s="4">
        <v>100189</v>
      </c>
      <c r="C2493" s="4" t="s">
        <v>6008</v>
      </c>
      <c r="D2493" s="6">
        <v>500189</v>
      </c>
      <c r="E2493" s="4" t="s">
        <v>6009</v>
      </c>
      <c r="F2493" s="4" t="s">
        <v>6010</v>
      </c>
      <c r="G2493" s="4" t="s">
        <v>19711</v>
      </c>
    </row>
    <row r="2494" spans="1:7" x14ac:dyDescent="0.45">
      <c r="A2494" s="4">
        <v>2491</v>
      </c>
      <c r="B2494" s="4">
        <v>114428</v>
      </c>
      <c r="C2494" s="4" t="s">
        <v>6011</v>
      </c>
      <c r="D2494" s="6">
        <v>514428</v>
      </c>
      <c r="E2494" s="4" t="s">
        <v>6012</v>
      </c>
      <c r="F2494" s="4" t="s">
        <v>6013</v>
      </c>
      <c r="G2494" s="4" t="s">
        <v>19712</v>
      </c>
    </row>
    <row r="2495" spans="1:7" x14ac:dyDescent="0.45">
      <c r="A2495" s="4">
        <v>2492</v>
      </c>
      <c r="B2495" s="4">
        <v>119574</v>
      </c>
      <c r="C2495" s="4" t="s">
        <v>6014</v>
      </c>
      <c r="D2495" s="6">
        <v>519574</v>
      </c>
      <c r="E2495" s="4" t="s">
        <v>6015</v>
      </c>
      <c r="F2495" s="4" t="s">
        <v>6016</v>
      </c>
      <c r="G2495" s="4" t="s">
        <v>19713</v>
      </c>
    </row>
    <row r="2496" spans="1:7" x14ac:dyDescent="0.45">
      <c r="A2496" s="4">
        <v>2493</v>
      </c>
      <c r="B2496" s="4">
        <v>131918</v>
      </c>
      <c r="C2496" s="4" t="s">
        <v>6017</v>
      </c>
      <c r="D2496" s="6">
        <v>531918</v>
      </c>
      <c r="E2496" s="4" t="s">
        <v>6018</v>
      </c>
      <c r="F2496" s="4" t="s">
        <v>6019</v>
      </c>
      <c r="G2496" s="4" t="s">
        <v>19714</v>
      </c>
    </row>
    <row r="2497" spans="1:7" x14ac:dyDescent="0.45">
      <c r="A2497" s="4">
        <v>2494</v>
      </c>
      <c r="B2497" s="4">
        <v>132041</v>
      </c>
      <c r="C2497" s="4" t="s">
        <v>6020</v>
      </c>
      <c r="D2497" s="6">
        <v>532041</v>
      </c>
      <c r="E2497" s="4" t="s">
        <v>6021</v>
      </c>
      <c r="F2497" s="4" t="s">
        <v>6022</v>
      </c>
      <c r="G2497" s="4" t="s">
        <v>19715</v>
      </c>
    </row>
    <row r="2498" spans="1:7" x14ac:dyDescent="0.45">
      <c r="A2498" s="4">
        <v>2495</v>
      </c>
      <c r="B2498" s="4">
        <v>107140</v>
      </c>
      <c r="C2498" s="4" t="s">
        <v>6023</v>
      </c>
      <c r="D2498" s="6">
        <v>507140</v>
      </c>
      <c r="E2498" s="4" t="s">
        <v>6024</v>
      </c>
      <c r="F2498" s="4" t="s">
        <v>6025</v>
      </c>
      <c r="G2498" s="4" t="s">
        <v>19716</v>
      </c>
    </row>
    <row r="2499" spans="1:7" x14ac:dyDescent="0.45">
      <c r="A2499" s="4">
        <v>2496</v>
      </c>
      <c r="B2499" s="4">
        <v>251228</v>
      </c>
      <c r="C2499" s="4" t="s">
        <v>6026</v>
      </c>
      <c r="D2499" s="6"/>
      <c r="E2499" s="4"/>
      <c r="F2499" s="4"/>
      <c r="G2499" s="4" t="s">
        <v>17778</v>
      </c>
    </row>
    <row r="2500" spans="1:7" x14ac:dyDescent="0.45">
      <c r="A2500" s="4">
        <v>2497</v>
      </c>
      <c r="B2500" s="4">
        <v>243960</v>
      </c>
      <c r="C2500" s="4" t="s">
        <v>6027</v>
      </c>
      <c r="D2500" s="6"/>
      <c r="E2500" s="4"/>
      <c r="F2500" s="4"/>
      <c r="G2500" s="4" t="s">
        <v>17778</v>
      </c>
    </row>
    <row r="2501" spans="1:7" x14ac:dyDescent="0.45">
      <c r="A2501" s="4">
        <v>2498</v>
      </c>
      <c r="B2501" s="4">
        <v>268320</v>
      </c>
      <c r="C2501" s="4" t="s">
        <v>6028</v>
      </c>
      <c r="D2501" s="6"/>
      <c r="E2501" s="4"/>
      <c r="F2501" s="4"/>
      <c r="G2501" s="4" t="s">
        <v>17778</v>
      </c>
    </row>
    <row r="2502" spans="1:7" x14ac:dyDescent="0.45">
      <c r="A2502" s="4">
        <v>2499</v>
      </c>
      <c r="B2502" s="4">
        <v>109635</v>
      </c>
      <c r="C2502" s="4" t="s">
        <v>6029</v>
      </c>
      <c r="D2502" s="6">
        <v>509635</v>
      </c>
      <c r="E2502" s="4" t="s">
        <v>6030</v>
      </c>
      <c r="F2502" s="4" t="s">
        <v>6031</v>
      </c>
      <c r="G2502" s="4" t="s">
        <v>19717</v>
      </c>
    </row>
    <row r="2503" spans="1:7" x14ac:dyDescent="0.45">
      <c r="A2503" s="4">
        <v>2500</v>
      </c>
      <c r="B2503" s="4">
        <v>100185</v>
      </c>
      <c r="C2503" s="4" t="s">
        <v>6032</v>
      </c>
      <c r="D2503" s="6">
        <v>500185</v>
      </c>
      <c r="E2503" s="4" t="s">
        <v>6033</v>
      </c>
      <c r="F2503" s="4" t="s">
        <v>6034</v>
      </c>
      <c r="G2503" s="4" t="s">
        <v>19718</v>
      </c>
    </row>
    <row r="2504" spans="1:7" x14ac:dyDescent="0.45">
      <c r="A2504" s="4">
        <v>2501</v>
      </c>
      <c r="B2504" s="4">
        <v>113599</v>
      </c>
      <c r="C2504" s="4" t="s">
        <v>71</v>
      </c>
      <c r="D2504" s="6">
        <v>513599</v>
      </c>
      <c r="E2504" s="4" t="s">
        <v>6035</v>
      </c>
      <c r="F2504" s="4" t="s">
        <v>6036</v>
      </c>
      <c r="G2504" s="4" t="s">
        <v>19719</v>
      </c>
    </row>
    <row r="2505" spans="1:7" x14ac:dyDescent="0.45">
      <c r="A2505" s="4">
        <v>2502</v>
      </c>
      <c r="B2505" s="4">
        <v>237535</v>
      </c>
      <c r="C2505" s="4" t="s">
        <v>6037</v>
      </c>
      <c r="D2505" s="6"/>
      <c r="E2505" s="4"/>
      <c r="F2505" s="4"/>
      <c r="G2505" s="4" t="s">
        <v>17778</v>
      </c>
    </row>
    <row r="2506" spans="1:7" x14ac:dyDescent="0.45">
      <c r="A2506" s="4">
        <v>2503</v>
      </c>
      <c r="B2506" s="4">
        <v>109627</v>
      </c>
      <c r="C2506" s="4" t="s">
        <v>6038</v>
      </c>
      <c r="D2506" s="6">
        <v>509627</v>
      </c>
      <c r="E2506" s="4" t="s">
        <v>6039</v>
      </c>
      <c r="F2506" s="4" t="s">
        <v>6040</v>
      </c>
      <c r="G2506" s="4" t="s">
        <v>19720</v>
      </c>
    </row>
    <row r="2507" spans="1:7" x14ac:dyDescent="0.45">
      <c r="A2507" s="4">
        <v>2504</v>
      </c>
      <c r="B2507" s="4">
        <v>100448</v>
      </c>
      <c r="C2507" s="4" t="s">
        <v>6041</v>
      </c>
      <c r="D2507" s="6">
        <v>500448</v>
      </c>
      <c r="E2507" s="4" t="s">
        <v>6042</v>
      </c>
      <c r="F2507" s="4" t="s">
        <v>6043</v>
      </c>
      <c r="G2507" s="4" t="s">
        <v>19721</v>
      </c>
    </row>
    <row r="2508" spans="1:7" x14ac:dyDescent="0.45">
      <c r="A2508" s="4">
        <v>2505</v>
      </c>
      <c r="B2508" s="4">
        <v>105725</v>
      </c>
      <c r="C2508" s="4" t="s">
        <v>6044</v>
      </c>
      <c r="D2508" s="6">
        <v>505725</v>
      </c>
      <c r="E2508" s="4" t="s">
        <v>6045</v>
      </c>
      <c r="F2508" s="4" t="s">
        <v>6046</v>
      </c>
      <c r="G2508" s="4" t="s">
        <v>19722</v>
      </c>
    </row>
    <row r="2509" spans="1:7" x14ac:dyDescent="0.45">
      <c r="A2509" s="4">
        <v>2506</v>
      </c>
      <c r="B2509" s="4">
        <v>124013</v>
      </c>
      <c r="C2509" s="4" t="s">
        <v>6047</v>
      </c>
      <c r="D2509" s="6">
        <v>524013</v>
      </c>
      <c r="E2509" s="4" t="s">
        <v>6048</v>
      </c>
      <c r="F2509" s="4" t="s">
        <v>6049</v>
      </c>
      <c r="G2509" s="4" t="s">
        <v>19723</v>
      </c>
    </row>
    <row r="2510" spans="1:7" x14ac:dyDescent="0.45">
      <c r="A2510" s="4">
        <v>2507</v>
      </c>
      <c r="B2510" s="4">
        <v>119126</v>
      </c>
      <c r="C2510" s="4" t="s">
        <v>6050</v>
      </c>
      <c r="D2510" s="6">
        <v>519126</v>
      </c>
      <c r="E2510" s="4" t="s">
        <v>6051</v>
      </c>
      <c r="F2510" s="4" t="s">
        <v>6052</v>
      </c>
      <c r="G2510" s="4" t="s">
        <v>19724</v>
      </c>
    </row>
    <row r="2511" spans="1:7" x14ac:dyDescent="0.45">
      <c r="A2511" s="4">
        <v>2508</v>
      </c>
      <c r="B2511" s="4">
        <v>237537</v>
      </c>
      <c r="C2511" s="4" t="s">
        <v>6053</v>
      </c>
      <c r="D2511" s="6"/>
      <c r="E2511" s="4"/>
      <c r="F2511" s="4"/>
      <c r="G2511" s="4" t="s">
        <v>17778</v>
      </c>
    </row>
    <row r="2512" spans="1:7" x14ac:dyDescent="0.45">
      <c r="A2512" s="4">
        <v>2509</v>
      </c>
      <c r="B2512" s="4">
        <v>105893</v>
      </c>
      <c r="C2512" s="4" t="s">
        <v>6054</v>
      </c>
      <c r="D2512" s="6">
        <v>505893</v>
      </c>
      <c r="E2512" s="4" t="s">
        <v>6055</v>
      </c>
      <c r="F2512" s="4" t="s">
        <v>6056</v>
      </c>
      <c r="G2512" s="4" t="s">
        <v>19725</v>
      </c>
    </row>
    <row r="2513" spans="1:7" x14ac:dyDescent="0.45">
      <c r="A2513" s="4">
        <v>2510</v>
      </c>
      <c r="B2513" s="4">
        <v>109650</v>
      </c>
      <c r="C2513" s="4" t="s">
        <v>6057</v>
      </c>
      <c r="D2513" s="6">
        <v>509650</v>
      </c>
      <c r="E2513" s="4" t="s">
        <v>6058</v>
      </c>
      <c r="F2513" s="4" t="s">
        <v>6059</v>
      </c>
      <c r="G2513" s="4" t="s">
        <v>19726</v>
      </c>
    </row>
    <row r="2514" spans="1:7" x14ac:dyDescent="0.45">
      <c r="A2514" s="4">
        <v>2511</v>
      </c>
      <c r="B2514" s="4">
        <v>220559</v>
      </c>
      <c r="C2514" s="4" t="s">
        <v>6060</v>
      </c>
      <c r="D2514" s="6">
        <v>533217</v>
      </c>
      <c r="E2514" s="4" t="s">
        <v>6061</v>
      </c>
      <c r="F2514" s="4" t="s">
        <v>6061</v>
      </c>
      <c r="G2514" s="4" t="s">
        <v>19727</v>
      </c>
    </row>
    <row r="2515" spans="1:7" x14ac:dyDescent="0.45">
      <c r="A2515" s="4">
        <v>2512</v>
      </c>
      <c r="B2515" s="4">
        <v>100500</v>
      </c>
      <c r="C2515" s="4" t="s">
        <v>6062</v>
      </c>
      <c r="D2515" s="6">
        <v>500500</v>
      </c>
      <c r="E2515" s="4" t="s">
        <v>6063</v>
      </c>
      <c r="F2515" s="4" t="s">
        <v>6064</v>
      </c>
      <c r="G2515" s="4" t="s">
        <v>19728</v>
      </c>
    </row>
    <row r="2516" spans="1:7" x14ac:dyDescent="0.45">
      <c r="A2516" s="4">
        <v>2513</v>
      </c>
      <c r="B2516" s="4">
        <v>100186</v>
      </c>
      <c r="C2516" s="4" t="s">
        <v>6065</v>
      </c>
      <c r="D2516" s="6">
        <v>500186</v>
      </c>
      <c r="E2516" s="4" t="s">
        <v>6066</v>
      </c>
      <c r="F2516" s="4" t="s">
        <v>6067</v>
      </c>
      <c r="G2516" s="4" t="s">
        <v>19729</v>
      </c>
    </row>
    <row r="2517" spans="1:7" x14ac:dyDescent="0.45">
      <c r="A2517" s="4">
        <v>2514</v>
      </c>
      <c r="B2517" s="4">
        <v>100449</v>
      </c>
      <c r="C2517" s="4" t="s">
        <v>6068</v>
      </c>
      <c r="D2517" s="6">
        <v>500449</v>
      </c>
      <c r="E2517" s="4" t="s">
        <v>6069</v>
      </c>
      <c r="F2517" s="4" t="s">
        <v>6070</v>
      </c>
      <c r="G2517" s="4" t="s">
        <v>19730</v>
      </c>
    </row>
    <row r="2518" spans="1:7" x14ac:dyDescent="0.45">
      <c r="A2518" s="4">
        <v>2515</v>
      </c>
      <c r="B2518" s="4">
        <v>100104</v>
      </c>
      <c r="C2518" s="4" t="s">
        <v>6071</v>
      </c>
      <c r="D2518" s="6">
        <v>500104</v>
      </c>
      <c r="E2518" s="4" t="s">
        <v>6072</v>
      </c>
      <c r="F2518" s="4" t="s">
        <v>6073</v>
      </c>
      <c r="G2518" s="4" t="s">
        <v>19731</v>
      </c>
    </row>
    <row r="2519" spans="1:7" x14ac:dyDescent="0.45">
      <c r="A2519" s="4">
        <v>2516</v>
      </c>
      <c r="B2519" s="4">
        <v>124316</v>
      </c>
      <c r="C2519" s="4" t="s">
        <v>6074</v>
      </c>
      <c r="D2519" s="6">
        <v>524316</v>
      </c>
      <c r="E2519" s="4" t="s">
        <v>6075</v>
      </c>
      <c r="F2519" s="4" t="s">
        <v>6076</v>
      </c>
      <c r="G2519" s="4" t="s">
        <v>19732</v>
      </c>
    </row>
    <row r="2520" spans="1:7" x14ac:dyDescent="0.45">
      <c r="A2520" s="4">
        <v>2517</v>
      </c>
      <c r="B2520" s="4">
        <v>130315</v>
      </c>
      <c r="C2520" s="4" t="s">
        <v>6077</v>
      </c>
      <c r="D2520" s="6">
        <v>530315</v>
      </c>
      <c r="E2520" s="4" t="s">
        <v>6078</v>
      </c>
      <c r="F2520" s="4" t="s">
        <v>6079</v>
      </c>
      <c r="G2520" s="4" t="s">
        <v>19733</v>
      </c>
    </row>
    <row r="2521" spans="1:7" x14ac:dyDescent="0.45">
      <c r="A2521" s="4">
        <v>2518</v>
      </c>
      <c r="B2521" s="4">
        <v>101328</v>
      </c>
      <c r="C2521" s="4" t="s">
        <v>6080</v>
      </c>
      <c r="D2521" s="6">
        <v>501328</v>
      </c>
      <c r="E2521" s="4" t="s">
        <v>6081</v>
      </c>
      <c r="F2521" s="4" t="s">
        <v>6082</v>
      </c>
      <c r="G2521" s="4" t="s">
        <v>19734</v>
      </c>
    </row>
    <row r="2522" spans="1:7" x14ac:dyDescent="0.45">
      <c r="A2522" s="4">
        <v>2519</v>
      </c>
      <c r="B2522" s="4">
        <v>100696</v>
      </c>
      <c r="C2522" s="4" t="s">
        <v>35</v>
      </c>
      <c r="D2522" s="6">
        <v>500696</v>
      </c>
      <c r="E2522" s="4" t="s">
        <v>6083</v>
      </c>
      <c r="F2522" s="4" t="s">
        <v>6084</v>
      </c>
      <c r="G2522" s="4" t="s">
        <v>19735</v>
      </c>
    </row>
    <row r="2523" spans="1:7" x14ac:dyDescent="0.45">
      <c r="A2523" s="4">
        <v>2520</v>
      </c>
      <c r="B2523" s="4">
        <v>268324</v>
      </c>
      <c r="C2523" s="4" t="s">
        <v>6085</v>
      </c>
      <c r="D2523" s="6"/>
      <c r="E2523" s="4"/>
      <c r="F2523" s="4"/>
      <c r="G2523" s="4" t="s">
        <v>17778</v>
      </c>
    </row>
    <row r="2524" spans="1:7" x14ac:dyDescent="0.45">
      <c r="A2524" s="4">
        <v>2521</v>
      </c>
      <c r="B2524" s="4">
        <v>104713</v>
      </c>
      <c r="C2524" s="4" t="s">
        <v>6086</v>
      </c>
      <c r="D2524" s="6">
        <v>504713</v>
      </c>
      <c r="E2524" s="4" t="s">
        <v>6087</v>
      </c>
      <c r="F2524" s="4" t="s">
        <v>6088</v>
      </c>
      <c r="G2524" s="4" t="s">
        <v>19736</v>
      </c>
    </row>
    <row r="2525" spans="1:7" x14ac:dyDescent="0.45">
      <c r="A2525" s="4">
        <v>2522</v>
      </c>
      <c r="B2525" s="4">
        <v>100188</v>
      </c>
      <c r="C2525" s="4" t="s">
        <v>5</v>
      </c>
      <c r="D2525" s="6">
        <v>500188</v>
      </c>
      <c r="E2525" s="4" t="s">
        <v>6089</v>
      </c>
      <c r="F2525" s="4" t="s">
        <v>6090</v>
      </c>
      <c r="G2525" s="4" t="s">
        <v>19737</v>
      </c>
    </row>
    <row r="2526" spans="1:7" x14ac:dyDescent="0.45">
      <c r="A2526" s="4">
        <v>2523</v>
      </c>
      <c r="B2526" s="4">
        <v>243963</v>
      </c>
      <c r="C2526" s="4" t="s">
        <v>6091</v>
      </c>
      <c r="D2526" s="6"/>
      <c r="E2526" s="4"/>
      <c r="F2526" s="4"/>
      <c r="G2526" s="4" t="s">
        <v>17778</v>
      </c>
    </row>
    <row r="2527" spans="1:7" x14ac:dyDescent="0.45">
      <c r="A2527" s="4">
        <v>2524</v>
      </c>
      <c r="B2527" s="4">
        <v>243964</v>
      </c>
      <c r="C2527" s="4" t="s">
        <v>6092</v>
      </c>
      <c r="D2527" s="6"/>
      <c r="E2527" s="4"/>
      <c r="F2527" s="4"/>
      <c r="G2527" s="4" t="s">
        <v>17778</v>
      </c>
    </row>
    <row r="2528" spans="1:7" x14ac:dyDescent="0.45">
      <c r="A2528" s="4">
        <v>2525</v>
      </c>
      <c r="B2528" s="4">
        <v>115145</v>
      </c>
      <c r="C2528" s="4" t="s">
        <v>6093</v>
      </c>
      <c r="D2528" s="6">
        <v>515145</v>
      </c>
      <c r="E2528" s="4" t="s">
        <v>6094</v>
      </c>
      <c r="F2528" s="4" t="s">
        <v>6095</v>
      </c>
      <c r="G2528" s="4" t="s">
        <v>19738</v>
      </c>
    </row>
    <row r="2529" spans="1:7" x14ac:dyDescent="0.45">
      <c r="A2529" s="4">
        <v>2526</v>
      </c>
      <c r="B2529" s="4">
        <v>243965</v>
      </c>
      <c r="C2529" s="4" t="s">
        <v>6096</v>
      </c>
      <c r="D2529" s="6"/>
      <c r="E2529" s="4"/>
      <c r="F2529" s="4"/>
      <c r="G2529" s="4" t="s">
        <v>17778</v>
      </c>
    </row>
    <row r="2530" spans="1:7" x14ac:dyDescent="0.45">
      <c r="A2530" s="4">
        <v>2527</v>
      </c>
      <c r="B2530" s="4">
        <v>113039</v>
      </c>
      <c r="C2530" s="4" t="s">
        <v>6097</v>
      </c>
      <c r="D2530" s="6">
        <v>513039</v>
      </c>
      <c r="E2530" s="4" t="s">
        <v>6098</v>
      </c>
      <c r="F2530" s="4" t="s">
        <v>6099</v>
      </c>
      <c r="G2530" s="4" t="s">
        <v>19739</v>
      </c>
    </row>
    <row r="2531" spans="1:7" x14ac:dyDescent="0.45">
      <c r="A2531" s="4">
        <v>2528</v>
      </c>
      <c r="B2531" s="4">
        <v>208341</v>
      </c>
      <c r="C2531" s="4" t="s">
        <v>6100</v>
      </c>
      <c r="D2531" s="6">
        <v>539984</v>
      </c>
      <c r="E2531" s="4" t="s">
        <v>6101</v>
      </c>
      <c r="F2531" s="4" t="s">
        <v>6101</v>
      </c>
      <c r="G2531" s="4" t="s">
        <v>19740</v>
      </c>
    </row>
    <row r="2532" spans="1:7" x14ac:dyDescent="0.45">
      <c r="A2532" s="4">
        <v>2529</v>
      </c>
      <c r="B2532" s="4">
        <v>130853</v>
      </c>
      <c r="C2532" s="4" t="s">
        <v>6102</v>
      </c>
      <c r="D2532" s="6">
        <v>530853</v>
      </c>
      <c r="E2532" s="4" t="s">
        <v>6103</v>
      </c>
      <c r="F2532" s="4" t="s">
        <v>6104</v>
      </c>
      <c r="G2532" s="4" t="s">
        <v>19741</v>
      </c>
    </row>
    <row r="2533" spans="1:7" x14ac:dyDescent="0.45">
      <c r="A2533" s="4">
        <v>2530</v>
      </c>
      <c r="B2533" s="4">
        <v>131743</v>
      </c>
      <c r="C2533" s="4" t="s">
        <v>6105</v>
      </c>
      <c r="D2533" s="6">
        <v>531743</v>
      </c>
      <c r="E2533" s="4" t="s">
        <v>6106</v>
      </c>
      <c r="F2533" s="4" t="s">
        <v>6107</v>
      </c>
      <c r="G2533" s="4" t="s">
        <v>19742</v>
      </c>
    </row>
    <row r="2534" spans="1:7" x14ac:dyDescent="0.45">
      <c r="A2534" s="4">
        <v>2531</v>
      </c>
      <c r="B2534" s="4">
        <v>213325</v>
      </c>
      <c r="C2534" s="4" t="s">
        <v>6108</v>
      </c>
      <c r="D2534" s="6">
        <v>533256</v>
      </c>
      <c r="E2534" s="4" t="s">
        <v>6109</v>
      </c>
      <c r="F2534" s="4" t="s">
        <v>6110</v>
      </c>
      <c r="G2534" s="4" t="s">
        <v>19743</v>
      </c>
    </row>
    <row r="2535" spans="1:7" x14ac:dyDescent="0.45">
      <c r="A2535" s="4">
        <v>2532</v>
      </c>
      <c r="B2535" s="4">
        <v>106170</v>
      </c>
      <c r="C2535" s="4" t="s">
        <v>6111</v>
      </c>
      <c r="D2535" s="6">
        <v>506170</v>
      </c>
      <c r="E2535" s="4" t="s">
        <v>6112</v>
      </c>
      <c r="F2535" s="4" t="s">
        <v>6113</v>
      </c>
      <c r="G2535" s="4" t="s">
        <v>19744</v>
      </c>
    </row>
    <row r="2536" spans="1:7" x14ac:dyDescent="0.45">
      <c r="A2536" s="4">
        <v>2533</v>
      </c>
      <c r="B2536" s="4">
        <v>190018</v>
      </c>
      <c r="C2536" s="4" t="s">
        <v>6114</v>
      </c>
      <c r="D2536" s="6">
        <v>590018</v>
      </c>
      <c r="E2536" s="4" t="s">
        <v>6115</v>
      </c>
      <c r="F2536" s="4" t="s">
        <v>6116</v>
      </c>
      <c r="G2536" s="4" t="s">
        <v>19745</v>
      </c>
    </row>
    <row r="2537" spans="1:7" x14ac:dyDescent="0.45">
      <c r="A2537" s="4">
        <v>2534</v>
      </c>
      <c r="B2537" s="4">
        <v>121068</v>
      </c>
      <c r="C2537" s="4" t="s">
        <v>6117</v>
      </c>
      <c r="D2537" s="6">
        <v>521068</v>
      </c>
      <c r="E2537" s="4" t="s">
        <v>6118</v>
      </c>
      <c r="F2537" s="4" t="s">
        <v>6119</v>
      </c>
      <c r="G2537" s="4" t="s">
        <v>19746</v>
      </c>
    </row>
    <row r="2538" spans="1:7" x14ac:dyDescent="0.45">
      <c r="A2538" s="4">
        <v>2535</v>
      </c>
      <c r="B2538" s="4">
        <v>132359</v>
      </c>
      <c r="C2538" s="4" t="s">
        <v>6120</v>
      </c>
      <c r="D2538" s="6">
        <v>532359</v>
      </c>
      <c r="E2538" s="4" t="s">
        <v>6121</v>
      </c>
      <c r="F2538" s="4" t="s">
        <v>6122</v>
      </c>
      <c r="G2538" s="4" t="s">
        <v>19747</v>
      </c>
    </row>
    <row r="2539" spans="1:7" x14ac:dyDescent="0.45">
      <c r="A2539" s="4">
        <v>2536</v>
      </c>
      <c r="B2539" s="4">
        <v>208343</v>
      </c>
      <c r="C2539" s="4" t="s">
        <v>6123</v>
      </c>
      <c r="D2539" s="6"/>
      <c r="E2539" s="4"/>
      <c r="F2539" s="4"/>
      <c r="G2539" s="4" t="s">
        <v>17778</v>
      </c>
    </row>
    <row r="2540" spans="1:7" x14ac:dyDescent="0.45">
      <c r="A2540" s="4">
        <v>2537</v>
      </c>
      <c r="B2540" s="4">
        <v>126217</v>
      </c>
      <c r="C2540" s="4" t="s">
        <v>6124</v>
      </c>
      <c r="D2540" s="6">
        <v>526217</v>
      </c>
      <c r="E2540" s="4" t="s">
        <v>6125</v>
      </c>
      <c r="F2540" s="4" t="s">
        <v>6125</v>
      </c>
      <c r="G2540" s="4" t="s">
        <v>23648</v>
      </c>
    </row>
    <row r="2541" spans="1:7" x14ac:dyDescent="0.45">
      <c r="A2541" s="4">
        <v>2538</v>
      </c>
      <c r="B2541" s="4">
        <v>124424</v>
      </c>
      <c r="C2541" s="4" t="s">
        <v>6126</v>
      </c>
      <c r="D2541" s="6">
        <v>524424</v>
      </c>
      <c r="E2541" s="4" t="s">
        <v>6127</v>
      </c>
      <c r="F2541" s="4" t="s">
        <v>6128</v>
      </c>
      <c r="G2541" s="4" t="s">
        <v>19748</v>
      </c>
    </row>
    <row r="2542" spans="1:7" x14ac:dyDescent="0.45">
      <c r="A2542" s="4">
        <v>2539</v>
      </c>
      <c r="B2542" s="4">
        <v>122073</v>
      </c>
      <c r="C2542" s="4" t="s">
        <v>6129</v>
      </c>
      <c r="D2542" s="6">
        <v>522073</v>
      </c>
      <c r="E2542" s="4" t="s">
        <v>6130</v>
      </c>
      <c r="F2542" s="4" t="s">
        <v>6130</v>
      </c>
      <c r="G2542" s="4" t="s">
        <v>19749</v>
      </c>
    </row>
    <row r="2543" spans="1:7" x14ac:dyDescent="0.45">
      <c r="A2543" s="4">
        <v>2540</v>
      </c>
      <c r="B2543" s="4">
        <v>208345</v>
      </c>
      <c r="C2543" s="4" t="s">
        <v>6131</v>
      </c>
      <c r="D2543" s="6"/>
      <c r="E2543" s="4"/>
      <c r="F2543" s="4"/>
      <c r="G2543" s="4" t="s">
        <v>17778</v>
      </c>
    </row>
    <row r="2544" spans="1:7" x14ac:dyDescent="0.45">
      <c r="A2544" s="4">
        <v>2541</v>
      </c>
      <c r="B2544" s="4">
        <v>126486</v>
      </c>
      <c r="C2544" s="4" t="s">
        <v>6132</v>
      </c>
      <c r="D2544" s="6">
        <v>526486</v>
      </c>
      <c r="E2544" s="4" t="s">
        <v>6133</v>
      </c>
      <c r="F2544" s="4" t="s">
        <v>6133</v>
      </c>
      <c r="G2544" s="4" t="s">
        <v>19750</v>
      </c>
    </row>
    <row r="2545" spans="1:7" x14ac:dyDescent="0.45">
      <c r="A2545" s="4">
        <v>2542</v>
      </c>
      <c r="B2545" s="4">
        <v>131284</v>
      </c>
      <c r="C2545" s="4" t="s">
        <v>6134</v>
      </c>
      <c r="D2545" s="6">
        <v>531284</v>
      </c>
      <c r="E2545" s="4" t="s">
        <v>6135</v>
      </c>
      <c r="F2545" s="4" t="s">
        <v>6136</v>
      </c>
      <c r="G2545" s="4" t="s">
        <v>19751</v>
      </c>
    </row>
    <row r="2546" spans="1:7" x14ac:dyDescent="0.45">
      <c r="A2546" s="4">
        <v>2543</v>
      </c>
      <c r="B2546" s="4">
        <v>131485</v>
      </c>
      <c r="C2546" s="4" t="s">
        <v>6137</v>
      </c>
      <c r="D2546" s="6">
        <v>531485</v>
      </c>
      <c r="E2546" s="4" t="s">
        <v>6138</v>
      </c>
      <c r="F2546" s="4" t="s">
        <v>6139</v>
      </c>
      <c r="G2546" s="4" t="s">
        <v>19752</v>
      </c>
    </row>
    <row r="2547" spans="1:7" x14ac:dyDescent="0.45">
      <c r="A2547" s="4">
        <v>2544</v>
      </c>
      <c r="B2547" s="4">
        <v>130633</v>
      </c>
      <c r="C2547" s="4" t="s">
        <v>6140</v>
      </c>
      <c r="D2547" s="6">
        <v>530633</v>
      </c>
      <c r="E2547" s="4" t="s">
        <v>6141</v>
      </c>
      <c r="F2547" s="4" t="s">
        <v>6142</v>
      </c>
      <c r="G2547" s="4" t="s">
        <v>19753</v>
      </c>
    </row>
    <row r="2548" spans="1:7" x14ac:dyDescent="0.45">
      <c r="A2548" s="4">
        <v>2545</v>
      </c>
      <c r="B2548" s="4">
        <v>131661</v>
      </c>
      <c r="C2548" s="4" t="s">
        <v>6143</v>
      </c>
      <c r="D2548" s="6">
        <v>531661</v>
      </c>
      <c r="E2548" s="4" t="s">
        <v>6144</v>
      </c>
      <c r="F2548" s="4" t="s">
        <v>6145</v>
      </c>
      <c r="G2548" s="4" t="s">
        <v>19754</v>
      </c>
    </row>
    <row r="2549" spans="1:7" x14ac:dyDescent="0.45">
      <c r="A2549" s="4">
        <v>2546</v>
      </c>
      <c r="B2549" s="4">
        <v>277554</v>
      </c>
      <c r="C2549" s="4" t="s">
        <v>6146</v>
      </c>
      <c r="D2549" s="6">
        <v>539337</v>
      </c>
      <c r="E2549" s="4" t="s">
        <v>6147</v>
      </c>
      <c r="F2549" s="4" t="s">
        <v>6147</v>
      </c>
      <c r="G2549" s="4" t="s">
        <v>19755</v>
      </c>
    </row>
    <row r="2550" spans="1:7" x14ac:dyDescent="0.45">
      <c r="A2550" s="4">
        <v>2547</v>
      </c>
      <c r="B2550" s="4">
        <v>100191</v>
      </c>
      <c r="C2550" s="4" t="s">
        <v>6148</v>
      </c>
      <c r="D2550" s="6">
        <v>500191</v>
      </c>
      <c r="E2550" s="4" t="s">
        <v>6149</v>
      </c>
      <c r="F2550" s="4" t="s">
        <v>6150</v>
      </c>
      <c r="G2550" s="4" t="s">
        <v>19756</v>
      </c>
    </row>
    <row r="2551" spans="1:7" x14ac:dyDescent="0.45">
      <c r="A2551" s="4">
        <v>2548</v>
      </c>
      <c r="B2551" s="4">
        <v>122064</v>
      </c>
      <c r="C2551" s="4" t="s">
        <v>6151</v>
      </c>
      <c r="D2551" s="6">
        <v>522064</v>
      </c>
      <c r="E2551" s="4" t="s">
        <v>6152</v>
      </c>
      <c r="F2551" s="4" t="s">
        <v>6153</v>
      </c>
      <c r="G2551" s="4" t="s">
        <v>19757</v>
      </c>
    </row>
    <row r="2552" spans="1:7" x14ac:dyDescent="0.45">
      <c r="A2552" s="4">
        <v>2549</v>
      </c>
      <c r="B2552" s="4">
        <v>117174</v>
      </c>
      <c r="C2552" s="4" t="s">
        <v>6154</v>
      </c>
      <c r="D2552" s="6">
        <v>517174</v>
      </c>
      <c r="E2552" s="4" t="s">
        <v>6155</v>
      </c>
      <c r="F2552" s="4" t="s">
        <v>6156</v>
      </c>
      <c r="G2552" s="4" t="s">
        <v>19758</v>
      </c>
    </row>
    <row r="2553" spans="1:7" x14ac:dyDescent="0.45">
      <c r="A2553" s="4">
        <v>2550</v>
      </c>
      <c r="B2553" s="4">
        <v>268333</v>
      </c>
      <c r="C2553" s="4" t="s">
        <v>6157</v>
      </c>
      <c r="D2553" s="6"/>
      <c r="E2553" s="4"/>
      <c r="F2553" s="4"/>
      <c r="G2553" s="4" t="s">
        <v>17778</v>
      </c>
    </row>
    <row r="2554" spans="1:7" x14ac:dyDescent="0.45">
      <c r="A2554" s="4">
        <v>2551</v>
      </c>
      <c r="B2554" s="4">
        <v>268334</v>
      </c>
      <c r="C2554" s="4" t="s">
        <v>6158</v>
      </c>
      <c r="D2554" s="6"/>
      <c r="E2554" s="4"/>
      <c r="F2554" s="4"/>
      <c r="G2554" s="4" t="s">
        <v>17778</v>
      </c>
    </row>
    <row r="2555" spans="1:7" x14ac:dyDescent="0.45">
      <c r="A2555" s="4">
        <v>2552</v>
      </c>
      <c r="B2555" s="4">
        <v>251960</v>
      </c>
      <c r="C2555" s="4" t="s">
        <v>6159</v>
      </c>
      <c r="D2555" s="6"/>
      <c r="E2555" s="4"/>
      <c r="F2555" s="4"/>
      <c r="G2555" s="4" t="s">
        <v>17778</v>
      </c>
    </row>
    <row r="2556" spans="1:7" x14ac:dyDescent="0.45">
      <c r="A2556" s="4">
        <v>2553</v>
      </c>
      <c r="B2556" s="4">
        <v>100193</v>
      </c>
      <c r="C2556" s="4" t="s">
        <v>6160</v>
      </c>
      <c r="D2556" s="6">
        <v>500193</v>
      </c>
      <c r="E2556" s="4" t="s">
        <v>6161</v>
      </c>
      <c r="F2556" s="4" t="s">
        <v>6162</v>
      </c>
      <c r="G2556" s="4" t="s">
        <v>19759</v>
      </c>
    </row>
    <row r="2557" spans="1:7" x14ac:dyDescent="0.45">
      <c r="A2557" s="4">
        <v>2554</v>
      </c>
      <c r="B2557" s="4">
        <v>126683</v>
      </c>
      <c r="C2557" s="4" t="s">
        <v>6163</v>
      </c>
      <c r="D2557" s="6">
        <v>526683</v>
      </c>
      <c r="E2557" s="4" t="s">
        <v>6164</v>
      </c>
      <c r="F2557" s="4" t="s">
        <v>6165</v>
      </c>
      <c r="G2557" s="4" t="s">
        <v>19760</v>
      </c>
    </row>
    <row r="2558" spans="1:7" x14ac:dyDescent="0.45">
      <c r="A2558" s="4">
        <v>2555</v>
      </c>
      <c r="B2558" s="4">
        <v>100195</v>
      </c>
      <c r="C2558" s="4" t="s">
        <v>6166</v>
      </c>
      <c r="D2558" s="6">
        <v>500195</v>
      </c>
      <c r="E2558" s="4" t="s">
        <v>6167</v>
      </c>
      <c r="F2558" s="4" t="s">
        <v>6167</v>
      </c>
      <c r="G2558" s="4" t="s">
        <v>19761</v>
      </c>
    </row>
    <row r="2559" spans="1:7" x14ac:dyDescent="0.45">
      <c r="A2559" s="4">
        <v>2556</v>
      </c>
      <c r="B2559" s="4">
        <v>117208</v>
      </c>
      <c r="C2559" s="4" t="s">
        <v>6168</v>
      </c>
      <c r="D2559" s="6">
        <v>517208</v>
      </c>
      <c r="E2559" s="4" t="s">
        <v>6169</v>
      </c>
      <c r="F2559" s="4" t="s">
        <v>6170</v>
      </c>
      <c r="G2559" s="4" t="s">
        <v>19762</v>
      </c>
    </row>
    <row r="2560" spans="1:7" x14ac:dyDescent="0.45">
      <c r="A2560" s="4">
        <v>2557</v>
      </c>
      <c r="B2560" s="4">
        <v>213327</v>
      </c>
      <c r="C2560" s="4" t="s">
        <v>6171</v>
      </c>
      <c r="D2560" s="6">
        <v>540530</v>
      </c>
      <c r="E2560" s="4" t="s">
        <v>6172</v>
      </c>
      <c r="F2560" s="4" t="s">
        <v>6172</v>
      </c>
      <c r="G2560" s="4" t="s">
        <v>19763</v>
      </c>
    </row>
    <row r="2561" spans="1:7" x14ac:dyDescent="0.45">
      <c r="A2561" s="4">
        <v>2558</v>
      </c>
      <c r="B2561" s="4">
        <v>132873</v>
      </c>
      <c r="C2561" s="4" t="s">
        <v>6173</v>
      </c>
      <c r="D2561" s="6">
        <v>532873</v>
      </c>
      <c r="E2561" s="4" t="s">
        <v>6174</v>
      </c>
      <c r="F2561" s="4" t="s">
        <v>6175</v>
      </c>
      <c r="G2561" s="4" t="s">
        <v>19764</v>
      </c>
    </row>
    <row r="2562" spans="1:7" x14ac:dyDescent="0.45">
      <c r="A2562" s="4">
        <v>2559</v>
      </c>
      <c r="B2562" s="4">
        <v>100010</v>
      </c>
      <c r="C2562" s="4" t="s">
        <v>6176</v>
      </c>
      <c r="D2562" s="6">
        <v>500010</v>
      </c>
      <c r="E2562" s="4" t="s">
        <v>6177</v>
      </c>
      <c r="F2562" s="4" t="s">
        <v>6177</v>
      </c>
      <c r="G2562" s="4" t="s">
        <v>19765</v>
      </c>
    </row>
    <row r="2563" spans="1:7" x14ac:dyDescent="0.45">
      <c r="A2563" s="4">
        <v>2560</v>
      </c>
      <c r="B2563" s="4">
        <v>132761</v>
      </c>
      <c r="C2563" s="4" t="s">
        <v>6178</v>
      </c>
      <c r="D2563" s="6">
        <v>532761</v>
      </c>
      <c r="E2563" s="4" t="s">
        <v>6179</v>
      </c>
      <c r="F2563" s="4" t="s">
        <v>6180</v>
      </c>
      <c r="G2563" s="4" t="s">
        <v>19766</v>
      </c>
    </row>
    <row r="2564" spans="1:7" x14ac:dyDescent="0.45">
      <c r="A2564" s="4">
        <v>2561</v>
      </c>
      <c r="B2564" s="4">
        <v>126761</v>
      </c>
      <c r="C2564" s="4" t="s">
        <v>6181</v>
      </c>
      <c r="D2564" s="6">
        <v>526761</v>
      </c>
      <c r="E2564" s="4" t="s">
        <v>6182</v>
      </c>
      <c r="F2564" s="4" t="s">
        <v>6183</v>
      </c>
      <c r="G2564" s="4" t="s">
        <v>19767</v>
      </c>
    </row>
    <row r="2565" spans="1:7" x14ac:dyDescent="0.45">
      <c r="A2565" s="4">
        <v>2562</v>
      </c>
      <c r="B2565" s="4">
        <v>213328</v>
      </c>
      <c r="C2565" s="4" t="s">
        <v>6184</v>
      </c>
      <c r="D2565" s="6"/>
      <c r="E2565" s="4"/>
      <c r="F2565" s="4"/>
      <c r="G2565" s="4" t="s">
        <v>17778</v>
      </c>
    </row>
    <row r="2566" spans="1:7" x14ac:dyDescent="0.45">
      <c r="A2566" s="4">
        <v>2563</v>
      </c>
      <c r="B2566" s="4">
        <v>222762</v>
      </c>
      <c r="C2566" s="4" t="s">
        <v>6185</v>
      </c>
      <c r="D2566" s="6"/>
      <c r="E2566" s="4"/>
      <c r="F2566" s="4"/>
      <c r="G2566" s="4" t="s">
        <v>17778</v>
      </c>
    </row>
    <row r="2567" spans="1:7" x14ac:dyDescent="0.45">
      <c r="A2567" s="4">
        <v>2564</v>
      </c>
      <c r="B2567" s="4">
        <v>102873</v>
      </c>
      <c r="C2567" s="4" t="s">
        <v>6186</v>
      </c>
      <c r="D2567" s="6">
        <v>502873</v>
      </c>
      <c r="E2567" s="4" t="s">
        <v>6187</v>
      </c>
      <c r="F2567" s="4" t="s">
        <v>6188</v>
      </c>
      <c r="G2567" s="4" t="s">
        <v>19768</v>
      </c>
    </row>
    <row r="2568" spans="1:7" x14ac:dyDescent="0.45">
      <c r="A2568" s="4">
        <v>2565</v>
      </c>
      <c r="B2568" s="4">
        <v>241935</v>
      </c>
      <c r="C2568" s="4" t="s">
        <v>6189</v>
      </c>
      <c r="D2568" s="6">
        <v>535217</v>
      </c>
      <c r="E2568" s="4" t="s">
        <v>6190</v>
      </c>
      <c r="F2568" s="4" t="s">
        <v>6191</v>
      </c>
      <c r="G2568" s="4" t="s">
        <v>19769</v>
      </c>
    </row>
    <row r="2569" spans="1:7" x14ac:dyDescent="0.45">
      <c r="A2569" s="4">
        <v>2566</v>
      </c>
      <c r="B2569" s="4">
        <v>215796</v>
      </c>
      <c r="C2569" s="4" t="s">
        <v>6192</v>
      </c>
      <c r="D2569" s="6">
        <v>540136</v>
      </c>
      <c r="E2569" s="4" t="s">
        <v>6193</v>
      </c>
      <c r="F2569" s="4" t="s">
        <v>6193</v>
      </c>
      <c r="G2569" s="4" t="s">
        <v>19770</v>
      </c>
    </row>
    <row r="2570" spans="1:7" x14ac:dyDescent="0.45">
      <c r="A2570" s="4">
        <v>2567</v>
      </c>
      <c r="B2570" s="4">
        <v>131724</v>
      </c>
      <c r="C2570" s="4" t="s">
        <v>6194</v>
      </c>
      <c r="D2570" s="6">
        <v>531724</v>
      </c>
      <c r="E2570" s="4" t="s">
        <v>6195</v>
      </c>
      <c r="F2570" s="4" t="s">
        <v>6196</v>
      </c>
      <c r="G2570" s="4" t="s">
        <v>19771</v>
      </c>
    </row>
    <row r="2571" spans="1:7" x14ac:dyDescent="0.45">
      <c r="A2571" s="4">
        <v>2568</v>
      </c>
      <c r="B2571" s="4">
        <v>132145</v>
      </c>
      <c r="C2571" s="4" t="s">
        <v>6197</v>
      </c>
      <c r="D2571" s="6">
        <v>532145</v>
      </c>
      <c r="E2571" s="4" t="s">
        <v>6198</v>
      </c>
      <c r="F2571" s="4" t="s">
        <v>6199</v>
      </c>
      <c r="G2571" s="4" t="s">
        <v>19772</v>
      </c>
    </row>
    <row r="2572" spans="1:7" x14ac:dyDescent="0.45">
      <c r="A2572" s="4">
        <v>2569</v>
      </c>
      <c r="B2572" s="4">
        <v>100187</v>
      </c>
      <c r="C2572" s="4" t="s">
        <v>6200</v>
      </c>
      <c r="D2572" s="6">
        <v>500187</v>
      </c>
      <c r="E2572" s="4" t="s">
        <v>6201</v>
      </c>
      <c r="F2572" s="4" t="s">
        <v>6201</v>
      </c>
      <c r="G2572" s="4" t="s">
        <v>19773</v>
      </c>
    </row>
    <row r="2573" spans="1:7" x14ac:dyDescent="0.45">
      <c r="A2573" s="4">
        <v>2570</v>
      </c>
      <c r="B2573" s="4">
        <v>132662</v>
      </c>
      <c r="C2573" s="4" t="s">
        <v>6202</v>
      </c>
      <c r="D2573" s="6">
        <v>532662</v>
      </c>
      <c r="E2573" s="4" t="s">
        <v>6203</v>
      </c>
      <c r="F2573" s="4" t="s">
        <v>6204</v>
      </c>
      <c r="G2573" s="4" t="s">
        <v>19774</v>
      </c>
    </row>
    <row r="2574" spans="1:7" x14ac:dyDescent="0.45">
      <c r="A2574" s="4">
        <v>2571</v>
      </c>
      <c r="B2574" s="4">
        <v>132799</v>
      </c>
      <c r="C2574" s="4" t="s">
        <v>6205</v>
      </c>
      <c r="D2574" s="6">
        <v>532799</v>
      </c>
      <c r="E2574" s="4" t="s">
        <v>6206</v>
      </c>
      <c r="F2574" s="4" t="s">
        <v>6206</v>
      </c>
      <c r="G2574" s="4" t="s">
        <v>19775</v>
      </c>
    </row>
    <row r="2575" spans="1:7" x14ac:dyDescent="0.45">
      <c r="A2575" s="4">
        <v>2572</v>
      </c>
      <c r="B2575" s="4">
        <v>109820</v>
      </c>
      <c r="C2575" s="4" t="s">
        <v>6207</v>
      </c>
      <c r="D2575" s="6">
        <v>509820</v>
      </c>
      <c r="E2575" s="4" t="s">
        <v>6208</v>
      </c>
      <c r="F2575" s="4" t="s">
        <v>6208</v>
      </c>
      <c r="G2575" s="4" t="s">
        <v>19776</v>
      </c>
    </row>
    <row r="2576" spans="1:7" x14ac:dyDescent="0.45">
      <c r="A2576" s="4">
        <v>2573</v>
      </c>
      <c r="B2576" s="4">
        <v>215809</v>
      </c>
      <c r="C2576" s="4" t="s">
        <v>6209</v>
      </c>
      <c r="D2576" s="6"/>
      <c r="E2576" s="4"/>
      <c r="F2576" s="4"/>
      <c r="G2576" s="4" t="s">
        <v>17778</v>
      </c>
    </row>
    <row r="2577" spans="1:7" x14ac:dyDescent="0.45">
      <c r="A2577" s="4">
        <v>2574</v>
      </c>
      <c r="B2577" s="4">
        <v>100262</v>
      </c>
      <c r="C2577" s="4" t="s">
        <v>6210</v>
      </c>
      <c r="D2577" s="6">
        <v>500262</v>
      </c>
      <c r="E2577" s="4" t="s">
        <v>6211</v>
      </c>
      <c r="F2577" s="4" t="s">
        <v>6211</v>
      </c>
      <c r="G2577" s="4" t="s">
        <v>19777</v>
      </c>
    </row>
    <row r="2578" spans="1:7" x14ac:dyDescent="0.45">
      <c r="A2578" s="4">
        <v>2575</v>
      </c>
      <c r="B2578" s="4">
        <v>131818</v>
      </c>
      <c r="C2578" s="4" t="s">
        <v>6212</v>
      </c>
      <c r="D2578" s="6">
        <v>531818</v>
      </c>
      <c r="E2578" s="4" t="s">
        <v>6213</v>
      </c>
      <c r="F2578" s="4" t="s">
        <v>6214</v>
      </c>
      <c r="G2578" s="4" t="s">
        <v>19778</v>
      </c>
    </row>
    <row r="2579" spans="1:7" x14ac:dyDescent="0.45">
      <c r="A2579" s="4">
        <v>2576</v>
      </c>
      <c r="B2579" s="4">
        <v>219406</v>
      </c>
      <c r="C2579" s="4" t="s">
        <v>6215</v>
      </c>
      <c r="D2579" s="6">
        <v>539724</v>
      </c>
      <c r="E2579" s="4" t="s">
        <v>6216</v>
      </c>
      <c r="F2579" s="4" t="s">
        <v>6216</v>
      </c>
      <c r="G2579" s="4" t="s">
        <v>19779</v>
      </c>
    </row>
    <row r="2580" spans="1:7" x14ac:dyDescent="0.45">
      <c r="A2580" s="4">
        <v>2577</v>
      </c>
      <c r="B2580" s="4">
        <v>114258</v>
      </c>
      <c r="C2580" s="4" t="s">
        <v>6217</v>
      </c>
      <c r="D2580" s="6">
        <v>514258</v>
      </c>
      <c r="E2580" s="4" t="s">
        <v>6218</v>
      </c>
      <c r="F2580" s="4" t="s">
        <v>6219</v>
      </c>
      <c r="G2580" s="4" t="s">
        <v>19780</v>
      </c>
    </row>
    <row r="2581" spans="1:7" x14ac:dyDescent="0.45">
      <c r="A2581" s="4">
        <v>2578</v>
      </c>
      <c r="B2581" s="4">
        <v>112405</v>
      </c>
      <c r="C2581" s="4" t="s">
        <v>6220</v>
      </c>
      <c r="D2581" s="6">
        <v>512405</v>
      </c>
      <c r="E2581" s="4" t="s">
        <v>6221</v>
      </c>
      <c r="F2581" s="4" t="s">
        <v>6222</v>
      </c>
      <c r="G2581" s="4" t="s">
        <v>19781</v>
      </c>
    </row>
    <row r="2582" spans="1:7" x14ac:dyDescent="0.45">
      <c r="A2582" s="4">
        <v>2579</v>
      </c>
      <c r="B2582" s="4">
        <v>102241</v>
      </c>
      <c r="C2582" s="4" t="s">
        <v>6223</v>
      </c>
      <c r="D2582" s="6">
        <v>502241</v>
      </c>
      <c r="E2582" s="4" t="s">
        <v>6224</v>
      </c>
      <c r="F2582" s="4" t="s">
        <v>6225</v>
      </c>
      <c r="G2582" s="4" t="s">
        <v>19782</v>
      </c>
    </row>
    <row r="2583" spans="1:7" x14ac:dyDescent="0.45">
      <c r="A2583" s="4">
        <v>2580</v>
      </c>
      <c r="B2583" s="4">
        <v>119463</v>
      </c>
      <c r="C2583" s="4" t="s">
        <v>6226</v>
      </c>
      <c r="D2583" s="6">
        <v>519463</v>
      </c>
      <c r="E2583" s="4" t="s">
        <v>6227</v>
      </c>
      <c r="F2583" s="4" t="s">
        <v>23570</v>
      </c>
      <c r="G2583" s="4" t="s">
        <v>23649</v>
      </c>
    </row>
    <row r="2584" spans="1:7" x14ac:dyDescent="0.45">
      <c r="A2584" s="4">
        <v>2581</v>
      </c>
      <c r="B2584" s="4">
        <v>123766</v>
      </c>
      <c r="C2584" s="4" t="s">
        <v>6228</v>
      </c>
      <c r="D2584" s="6">
        <v>523766</v>
      </c>
      <c r="E2584" s="4" t="s">
        <v>6229</v>
      </c>
      <c r="F2584" s="4" t="s">
        <v>6230</v>
      </c>
      <c r="G2584" s="4" t="s">
        <v>19783</v>
      </c>
    </row>
    <row r="2585" spans="1:7" x14ac:dyDescent="0.45">
      <c r="A2585" s="4">
        <v>2582</v>
      </c>
      <c r="B2585" s="4">
        <v>111194</v>
      </c>
      <c r="C2585" s="4" t="s">
        <v>6231</v>
      </c>
      <c r="D2585" s="6">
        <v>511194</v>
      </c>
      <c r="E2585" s="4" t="s">
        <v>6232</v>
      </c>
      <c r="F2585" s="4" t="s">
        <v>6232</v>
      </c>
      <c r="G2585" s="4" t="s">
        <v>19784</v>
      </c>
    </row>
    <row r="2586" spans="1:7" x14ac:dyDescent="0.45">
      <c r="A2586" s="4">
        <v>2583</v>
      </c>
      <c r="B2586" s="4">
        <v>117502</v>
      </c>
      <c r="C2586" s="4" t="s">
        <v>6233</v>
      </c>
      <c r="D2586" s="6">
        <v>517502</v>
      </c>
      <c r="E2586" s="4" t="s">
        <v>6234</v>
      </c>
      <c r="F2586" s="4" t="s">
        <v>6235</v>
      </c>
      <c r="G2586" s="4" t="s">
        <v>19785</v>
      </c>
    </row>
    <row r="2587" spans="1:7" x14ac:dyDescent="0.45">
      <c r="A2587" s="4">
        <v>2584</v>
      </c>
      <c r="B2587" s="4">
        <v>132174</v>
      </c>
      <c r="C2587" s="4" t="s">
        <v>6236</v>
      </c>
      <c r="D2587" s="6">
        <v>532174</v>
      </c>
      <c r="E2587" s="4" t="s">
        <v>6237</v>
      </c>
      <c r="F2587" s="4" t="s">
        <v>6238</v>
      </c>
      <c r="G2587" s="4" t="s">
        <v>19786</v>
      </c>
    </row>
    <row r="2588" spans="1:7" x14ac:dyDescent="0.45">
      <c r="A2588" s="4">
        <v>2585</v>
      </c>
      <c r="B2588" s="4">
        <v>217379</v>
      </c>
      <c r="C2588" s="4" t="s">
        <v>23738</v>
      </c>
      <c r="D2588" s="6"/>
      <c r="E2588" s="4" t="s">
        <v>23739</v>
      </c>
      <c r="F2588" s="4" t="s">
        <v>23739</v>
      </c>
      <c r="G2588" s="4" t="s">
        <v>23740</v>
      </c>
    </row>
    <row r="2589" spans="1:7" x14ac:dyDescent="0.45">
      <c r="A2589" s="4">
        <v>2586</v>
      </c>
      <c r="B2589" s="4">
        <v>205430</v>
      </c>
      <c r="C2589" s="4" t="s">
        <v>6239</v>
      </c>
      <c r="D2589" s="6">
        <v>500015</v>
      </c>
      <c r="E2589" s="4" t="s">
        <v>6240</v>
      </c>
      <c r="F2589" s="4" t="s">
        <v>6241</v>
      </c>
      <c r="G2589" s="4" t="s">
        <v>19787</v>
      </c>
    </row>
    <row r="2590" spans="1:7" x14ac:dyDescent="0.45">
      <c r="A2590" s="4">
        <v>2587</v>
      </c>
      <c r="B2590" s="4">
        <v>222082</v>
      </c>
      <c r="C2590" s="4" t="s">
        <v>6242</v>
      </c>
      <c r="D2590" s="6">
        <v>533244</v>
      </c>
      <c r="E2590" s="4" t="s">
        <v>6243</v>
      </c>
      <c r="F2590" s="4" t="s">
        <v>6243</v>
      </c>
      <c r="G2590" s="4" t="s">
        <v>19788</v>
      </c>
    </row>
    <row r="2591" spans="1:7" x14ac:dyDescent="0.45">
      <c r="A2591" s="4">
        <v>2588</v>
      </c>
      <c r="B2591" s="4">
        <v>210258</v>
      </c>
      <c r="C2591" s="4" t="s">
        <v>6244</v>
      </c>
      <c r="D2591" s="6">
        <v>540133</v>
      </c>
      <c r="E2591" s="4" t="s">
        <v>6245</v>
      </c>
      <c r="F2591" s="4" t="s">
        <v>6245</v>
      </c>
      <c r="G2591" s="4" t="s">
        <v>19789</v>
      </c>
    </row>
    <row r="2592" spans="1:7" x14ac:dyDescent="0.45">
      <c r="A2592" s="4">
        <v>2589</v>
      </c>
      <c r="B2592" s="4">
        <v>282015</v>
      </c>
      <c r="C2592" s="4" t="s">
        <v>6246</v>
      </c>
      <c r="D2592" s="6">
        <v>539980</v>
      </c>
      <c r="E2592" s="4" t="s">
        <v>6247</v>
      </c>
      <c r="F2592" s="4" t="s">
        <v>6247</v>
      </c>
      <c r="G2592" s="4" t="s">
        <v>19790</v>
      </c>
    </row>
    <row r="2593" spans="1:7" x14ac:dyDescent="0.45">
      <c r="A2593" s="4">
        <v>2590</v>
      </c>
      <c r="B2593" s="4">
        <v>246894</v>
      </c>
      <c r="C2593" s="4" t="s">
        <v>6248</v>
      </c>
      <c r="D2593" s="6">
        <v>537008</v>
      </c>
      <c r="E2593" s="4" t="s">
        <v>6249</v>
      </c>
      <c r="F2593" s="4" t="s">
        <v>6249</v>
      </c>
      <c r="G2593" s="4" t="s">
        <v>19791</v>
      </c>
    </row>
    <row r="2594" spans="1:7" x14ac:dyDescent="0.45">
      <c r="A2594" s="4">
        <v>2591</v>
      </c>
      <c r="B2594" s="4">
        <v>242618</v>
      </c>
      <c r="C2594" s="4" t="s">
        <v>6250</v>
      </c>
      <c r="D2594" s="6">
        <v>537007</v>
      </c>
      <c r="E2594" s="4" t="s">
        <v>6251</v>
      </c>
      <c r="F2594" s="4" t="s">
        <v>6251</v>
      </c>
      <c r="G2594" s="4" t="s">
        <v>19792</v>
      </c>
    </row>
    <row r="2595" spans="1:7" x14ac:dyDescent="0.45">
      <c r="A2595" s="4">
        <v>2592</v>
      </c>
      <c r="B2595" s="4">
        <v>281754</v>
      </c>
      <c r="C2595" s="4" t="s">
        <v>6252</v>
      </c>
      <c r="D2595" s="6">
        <v>539945</v>
      </c>
      <c r="E2595" s="4" t="s">
        <v>6253</v>
      </c>
      <c r="F2595" s="4" t="s">
        <v>6253</v>
      </c>
      <c r="G2595" s="4" t="s">
        <v>19793</v>
      </c>
    </row>
    <row r="2596" spans="1:7" x14ac:dyDescent="0.45">
      <c r="A2596" s="4">
        <v>2593</v>
      </c>
      <c r="B2596" s="4">
        <v>205217</v>
      </c>
      <c r="C2596" s="4" t="s">
        <v>6254</v>
      </c>
      <c r="D2596" s="6">
        <v>555555</v>
      </c>
      <c r="E2596" s="4" t="s">
        <v>6255</v>
      </c>
      <c r="F2596" s="4" t="s">
        <v>6255</v>
      </c>
      <c r="G2596" s="4" t="s">
        <v>19794</v>
      </c>
    </row>
    <row r="2597" spans="1:7" x14ac:dyDescent="0.45">
      <c r="A2597" s="4">
        <v>2594</v>
      </c>
      <c r="B2597" s="4">
        <v>131348</v>
      </c>
      <c r="C2597" s="4" t="s">
        <v>6256</v>
      </c>
      <c r="D2597" s="6">
        <v>531348</v>
      </c>
      <c r="E2597" s="4" t="s">
        <v>6257</v>
      </c>
      <c r="F2597" s="4" t="s">
        <v>6258</v>
      </c>
      <c r="G2597" s="4" t="s">
        <v>19795</v>
      </c>
    </row>
    <row r="2598" spans="1:7" x14ac:dyDescent="0.45">
      <c r="A2598" s="4">
        <v>2595</v>
      </c>
      <c r="B2598" s="4">
        <v>132835</v>
      </c>
      <c r="C2598" s="4" t="s">
        <v>6259</v>
      </c>
      <c r="D2598" s="6">
        <v>532835</v>
      </c>
      <c r="E2598" s="4" t="s">
        <v>6260</v>
      </c>
      <c r="F2598" s="4" t="s">
        <v>6260</v>
      </c>
      <c r="G2598" s="4" t="s">
        <v>19796</v>
      </c>
    </row>
    <row r="2599" spans="1:7" x14ac:dyDescent="0.45">
      <c r="A2599" s="4">
        <v>2596</v>
      </c>
      <c r="B2599" s="4">
        <v>131524</v>
      </c>
      <c r="C2599" s="4" t="s">
        <v>6261</v>
      </c>
      <c r="D2599" s="6">
        <v>531524</v>
      </c>
      <c r="E2599" s="4" t="s">
        <v>6262</v>
      </c>
      <c r="F2599" s="4" t="s">
        <v>6263</v>
      </c>
      <c r="G2599" s="4" t="s">
        <v>19797</v>
      </c>
    </row>
    <row r="2600" spans="1:7" x14ac:dyDescent="0.45">
      <c r="A2600" s="4">
        <v>2597</v>
      </c>
      <c r="B2600" s="4">
        <v>111260</v>
      </c>
      <c r="C2600" s="4" t="s">
        <v>6264</v>
      </c>
      <c r="D2600" s="6">
        <v>511260</v>
      </c>
      <c r="E2600" s="4" t="s">
        <v>6265</v>
      </c>
      <c r="F2600" s="4" t="s">
        <v>6266</v>
      </c>
      <c r="G2600" s="4" t="s">
        <v>19798</v>
      </c>
    </row>
    <row r="2601" spans="1:7" x14ac:dyDescent="0.45">
      <c r="A2601" s="4">
        <v>2598</v>
      </c>
      <c r="B2601" s="4">
        <v>100116</v>
      </c>
      <c r="C2601" s="4" t="s">
        <v>6267</v>
      </c>
      <c r="D2601" s="6">
        <v>500116</v>
      </c>
      <c r="E2601" s="4" t="s">
        <v>6268</v>
      </c>
      <c r="F2601" s="4" t="s">
        <v>6269</v>
      </c>
      <c r="G2601" s="4" t="s">
        <v>19799</v>
      </c>
    </row>
    <row r="2602" spans="1:7" x14ac:dyDescent="0.45">
      <c r="A2602" s="4">
        <v>2599</v>
      </c>
      <c r="B2602" s="4">
        <v>227917</v>
      </c>
      <c r="C2602" s="4" t="s">
        <v>6270</v>
      </c>
      <c r="D2602" s="6">
        <v>533719</v>
      </c>
      <c r="E2602" s="4" t="s">
        <v>6271</v>
      </c>
      <c r="F2602" s="4" t="s">
        <v>6271</v>
      </c>
      <c r="G2602" s="4" t="s">
        <v>19800</v>
      </c>
    </row>
    <row r="2603" spans="1:7" x14ac:dyDescent="0.45">
      <c r="A2603" s="4">
        <v>2600</v>
      </c>
      <c r="B2603" s="4">
        <v>132822</v>
      </c>
      <c r="C2603" s="4" t="s">
        <v>6272</v>
      </c>
      <c r="D2603" s="6">
        <v>532822</v>
      </c>
      <c r="E2603" s="4" t="s">
        <v>6273</v>
      </c>
      <c r="F2603" s="4" t="s">
        <v>6274</v>
      </c>
      <c r="G2603" s="4" t="s">
        <v>19801</v>
      </c>
    </row>
    <row r="2604" spans="1:7" x14ac:dyDescent="0.45">
      <c r="A2604" s="4">
        <v>2601</v>
      </c>
      <c r="B2604" s="4">
        <v>126259</v>
      </c>
      <c r="C2604" s="4" t="s">
        <v>6275</v>
      </c>
      <c r="D2604" s="6">
        <v>526259</v>
      </c>
      <c r="E2604" s="4" t="s">
        <v>6276</v>
      </c>
      <c r="F2604" s="4" t="s">
        <v>6277</v>
      </c>
      <c r="G2604" s="4" t="s">
        <v>19802</v>
      </c>
    </row>
    <row r="2605" spans="1:7" x14ac:dyDescent="0.45">
      <c r="A2605" s="4">
        <v>2602</v>
      </c>
      <c r="B2605" s="4">
        <v>131424</v>
      </c>
      <c r="C2605" s="4" t="s">
        <v>6278</v>
      </c>
      <c r="D2605" s="6">
        <v>531424</v>
      </c>
      <c r="E2605" s="4" t="s">
        <v>6279</v>
      </c>
      <c r="F2605" s="4" t="s">
        <v>6280</v>
      </c>
      <c r="G2605" s="4" t="s">
        <v>19803</v>
      </c>
    </row>
    <row r="2606" spans="1:7" x14ac:dyDescent="0.45">
      <c r="A2606" s="4">
        <v>2603</v>
      </c>
      <c r="B2606" s="4">
        <v>278580</v>
      </c>
      <c r="C2606" s="4" t="s">
        <v>6281</v>
      </c>
      <c r="D2606" s="6">
        <v>539437</v>
      </c>
      <c r="E2606" s="4" t="s">
        <v>6282</v>
      </c>
      <c r="F2606" s="4" t="s">
        <v>6282</v>
      </c>
      <c r="G2606" s="4" t="s">
        <v>19804</v>
      </c>
    </row>
    <row r="2607" spans="1:7" x14ac:dyDescent="0.45">
      <c r="A2607" s="4">
        <v>2604</v>
      </c>
      <c r="B2607" s="4">
        <v>132659</v>
      </c>
      <c r="C2607" s="4" t="s">
        <v>6283</v>
      </c>
      <c r="D2607" s="6">
        <v>532659</v>
      </c>
      <c r="E2607" s="4" t="s">
        <v>6284</v>
      </c>
      <c r="F2607" s="4" t="s">
        <v>6284</v>
      </c>
      <c r="G2607" s="4" t="s">
        <v>19805</v>
      </c>
    </row>
    <row r="2608" spans="1:7" x14ac:dyDescent="0.45">
      <c r="A2608" s="4">
        <v>2605</v>
      </c>
      <c r="B2608" s="4">
        <v>104375</v>
      </c>
      <c r="C2608" s="4" t="s">
        <v>6285</v>
      </c>
      <c r="D2608" s="6">
        <v>504375</v>
      </c>
      <c r="E2608" s="4" t="s">
        <v>6286</v>
      </c>
      <c r="F2608" s="4" t="s">
        <v>6287</v>
      </c>
      <c r="G2608" s="4" t="s">
        <v>19806</v>
      </c>
    </row>
    <row r="2609" spans="1:7" x14ac:dyDescent="0.45">
      <c r="A2609" s="4">
        <v>2606</v>
      </c>
      <c r="B2609" s="4">
        <v>131840</v>
      </c>
      <c r="C2609" s="4" t="s">
        <v>6288</v>
      </c>
      <c r="D2609" s="6">
        <v>531840</v>
      </c>
      <c r="E2609" s="4" t="s">
        <v>6289</v>
      </c>
      <c r="F2609" s="4" t="s">
        <v>6290</v>
      </c>
      <c r="G2609" s="4" t="s">
        <v>19807</v>
      </c>
    </row>
    <row r="2610" spans="1:7" x14ac:dyDescent="0.45">
      <c r="A2610" s="4">
        <v>2607</v>
      </c>
      <c r="B2610" s="4">
        <v>243996</v>
      </c>
      <c r="C2610" s="4" t="s">
        <v>6291</v>
      </c>
      <c r="D2610" s="6"/>
      <c r="E2610" s="4"/>
      <c r="F2610" s="4"/>
      <c r="G2610" s="4" t="s">
        <v>17778</v>
      </c>
    </row>
    <row r="2611" spans="1:7" x14ac:dyDescent="0.45">
      <c r="A2611" s="4">
        <v>2608</v>
      </c>
      <c r="B2611" s="4">
        <v>107438</v>
      </c>
      <c r="C2611" s="4" t="s">
        <v>6292</v>
      </c>
      <c r="D2611" s="6">
        <v>507438</v>
      </c>
      <c r="E2611" s="4" t="s">
        <v>6293</v>
      </c>
      <c r="F2611" s="4" t="s">
        <v>6294</v>
      </c>
      <c r="G2611" s="4" t="s">
        <v>19808</v>
      </c>
    </row>
    <row r="2612" spans="1:7" x14ac:dyDescent="0.45">
      <c r="A2612" s="4">
        <v>2609</v>
      </c>
      <c r="B2612" s="4">
        <v>105726</v>
      </c>
      <c r="C2612" s="4" t="s">
        <v>6295</v>
      </c>
      <c r="D2612" s="6">
        <v>505726</v>
      </c>
      <c r="E2612" s="4" t="s">
        <v>6296</v>
      </c>
      <c r="F2612" s="4" t="s">
        <v>6297</v>
      </c>
      <c r="G2612" s="4" t="s">
        <v>19809</v>
      </c>
    </row>
    <row r="2613" spans="1:7" x14ac:dyDescent="0.45">
      <c r="A2613" s="4">
        <v>2610</v>
      </c>
      <c r="B2613" s="4">
        <v>100106</v>
      </c>
      <c r="C2613" s="4" t="s">
        <v>6298</v>
      </c>
      <c r="D2613" s="6">
        <v>500106</v>
      </c>
      <c r="E2613" s="4" t="s">
        <v>6299</v>
      </c>
      <c r="F2613" s="4" t="s">
        <v>6300</v>
      </c>
      <c r="G2613" s="4" t="s">
        <v>19810</v>
      </c>
    </row>
    <row r="2614" spans="1:7" x14ac:dyDescent="0.45">
      <c r="A2614" s="4">
        <v>2611</v>
      </c>
      <c r="B2614" s="4">
        <v>132133</v>
      </c>
      <c r="C2614" s="4" t="s">
        <v>6301</v>
      </c>
      <c r="D2614" s="6">
        <v>532133</v>
      </c>
      <c r="E2614" s="4" t="s">
        <v>6302</v>
      </c>
      <c r="F2614" s="4" t="s">
        <v>6303</v>
      </c>
      <c r="G2614" s="4" t="s">
        <v>19811</v>
      </c>
    </row>
    <row r="2615" spans="1:7" x14ac:dyDescent="0.45">
      <c r="A2615" s="4">
        <v>2612</v>
      </c>
      <c r="B2615" s="4">
        <v>284203</v>
      </c>
      <c r="C2615" s="4" t="s">
        <v>6304</v>
      </c>
      <c r="D2615" s="6">
        <v>540377</v>
      </c>
      <c r="E2615" s="4" t="s">
        <v>6305</v>
      </c>
      <c r="F2615" s="4" t="s">
        <v>6305</v>
      </c>
      <c r="G2615" s="4" t="s">
        <v>19812</v>
      </c>
    </row>
    <row r="2616" spans="1:7" x14ac:dyDescent="0.45">
      <c r="A2616" s="4">
        <v>2613</v>
      </c>
      <c r="B2616" s="4">
        <v>111682</v>
      </c>
      <c r="C2616" s="4" t="s">
        <v>6306</v>
      </c>
      <c r="D2616" s="6">
        <v>511682</v>
      </c>
      <c r="E2616" s="4" t="s">
        <v>6307</v>
      </c>
      <c r="F2616" s="4" t="s">
        <v>6308</v>
      </c>
      <c r="G2616" s="4" t="s">
        <v>19813</v>
      </c>
    </row>
    <row r="2617" spans="1:7" x14ac:dyDescent="0.45">
      <c r="A2617" s="4">
        <v>2614</v>
      </c>
      <c r="B2617" s="4">
        <v>122289</v>
      </c>
      <c r="C2617" s="4" t="s">
        <v>6309</v>
      </c>
      <c r="D2617" s="6">
        <v>522289</v>
      </c>
      <c r="E2617" s="4" t="s">
        <v>6310</v>
      </c>
      <c r="F2617" s="4" t="s">
        <v>6311</v>
      </c>
      <c r="G2617" s="4" t="s">
        <v>19814</v>
      </c>
    </row>
    <row r="2618" spans="1:7" x14ac:dyDescent="0.45">
      <c r="A2618" s="4">
        <v>2615</v>
      </c>
      <c r="B2618" s="4">
        <v>131998</v>
      </c>
      <c r="C2618" s="4" t="s">
        <v>6312</v>
      </c>
      <c r="D2618" s="6">
        <v>531998</v>
      </c>
      <c r="E2618" s="4" t="s">
        <v>6313</v>
      </c>
      <c r="F2618" s="4" t="s">
        <v>6314</v>
      </c>
      <c r="G2618" s="4" t="s">
        <v>19815</v>
      </c>
    </row>
    <row r="2619" spans="1:7" x14ac:dyDescent="0.45">
      <c r="A2619" s="4">
        <v>2616</v>
      </c>
      <c r="B2619" s="4">
        <v>100199</v>
      </c>
      <c r="C2619" s="4" t="s">
        <v>6315</v>
      </c>
      <c r="D2619" s="6">
        <v>500199</v>
      </c>
      <c r="E2619" s="4" t="s">
        <v>6316</v>
      </c>
      <c r="F2619" s="4" t="s">
        <v>6317</v>
      </c>
      <c r="G2619" s="4" t="s">
        <v>19816</v>
      </c>
    </row>
    <row r="2620" spans="1:7" x14ac:dyDescent="0.45">
      <c r="A2620" s="4">
        <v>2617</v>
      </c>
      <c r="B2620" s="4">
        <v>117380</v>
      </c>
      <c r="C2620" s="4" t="s">
        <v>6318</v>
      </c>
      <c r="D2620" s="6">
        <v>517380</v>
      </c>
      <c r="E2620" s="4" t="s">
        <v>6319</v>
      </c>
      <c r="F2620" s="4" t="s">
        <v>6320</v>
      </c>
      <c r="G2620" s="4" t="s">
        <v>19817</v>
      </c>
    </row>
    <row r="2621" spans="1:7" x14ac:dyDescent="0.45">
      <c r="A2621" s="4">
        <v>2618</v>
      </c>
      <c r="B2621" s="4">
        <v>268348</v>
      </c>
      <c r="C2621" s="4" t="s">
        <v>6321</v>
      </c>
      <c r="D2621" s="6">
        <v>539449</v>
      </c>
      <c r="E2621" s="4" t="s">
        <v>6322</v>
      </c>
      <c r="F2621" s="4" t="s">
        <v>6322</v>
      </c>
      <c r="G2621" s="4" t="s">
        <v>19818</v>
      </c>
    </row>
    <row r="2622" spans="1:7" x14ac:dyDescent="0.45">
      <c r="A2622" s="4">
        <v>2619</v>
      </c>
      <c r="B2622" s="4">
        <v>132636</v>
      </c>
      <c r="C2622" s="4" t="s">
        <v>6323</v>
      </c>
      <c r="D2622" s="6">
        <v>532636</v>
      </c>
      <c r="E2622" s="4" t="s">
        <v>6324</v>
      </c>
      <c r="F2622" s="4" t="s">
        <v>6324</v>
      </c>
      <c r="G2622" s="4" t="s">
        <v>19819</v>
      </c>
    </row>
    <row r="2623" spans="1:7" x14ac:dyDescent="0.45">
      <c r="A2623" s="4">
        <v>2620</v>
      </c>
      <c r="B2623" s="4">
        <v>227612</v>
      </c>
      <c r="C2623" s="4" t="s">
        <v>6325</v>
      </c>
      <c r="D2623" s="6"/>
      <c r="E2623" s="4"/>
      <c r="F2623" s="4"/>
      <c r="G2623" s="4" t="s">
        <v>17778</v>
      </c>
    </row>
    <row r="2624" spans="1:7" x14ac:dyDescent="0.45">
      <c r="A2624" s="4">
        <v>2621</v>
      </c>
      <c r="B2624" s="4">
        <v>131968</v>
      </c>
      <c r="C2624" s="4" t="s">
        <v>6326</v>
      </c>
      <c r="D2624" s="6">
        <v>531968</v>
      </c>
      <c r="E2624" s="4" t="s">
        <v>6327</v>
      </c>
      <c r="F2624" s="4" t="s">
        <v>6328</v>
      </c>
      <c r="G2624" s="4" t="s">
        <v>19820</v>
      </c>
    </row>
    <row r="2625" spans="1:7" x14ac:dyDescent="0.45">
      <c r="A2625" s="4">
        <v>2622</v>
      </c>
      <c r="B2625" s="4">
        <v>114238</v>
      </c>
      <c r="C2625" s="4" t="s">
        <v>6329</v>
      </c>
      <c r="D2625" s="6">
        <v>514238</v>
      </c>
      <c r="E2625" s="4" t="s">
        <v>6330</v>
      </c>
      <c r="F2625" s="4" t="s">
        <v>6331</v>
      </c>
      <c r="G2625" s="4" t="s">
        <v>19821</v>
      </c>
    </row>
    <row r="2626" spans="1:7" x14ac:dyDescent="0.45">
      <c r="A2626" s="4">
        <v>2623</v>
      </c>
      <c r="B2626" s="4">
        <v>132414</v>
      </c>
      <c r="C2626" s="4" t="s">
        <v>6332</v>
      </c>
      <c r="D2626" s="6">
        <v>532414</v>
      </c>
      <c r="E2626" s="4" t="s">
        <v>6333</v>
      </c>
      <c r="F2626" s="4" t="s">
        <v>6334</v>
      </c>
      <c r="G2626" s="4" t="s">
        <v>19822</v>
      </c>
    </row>
    <row r="2627" spans="1:7" x14ac:dyDescent="0.45">
      <c r="A2627" s="4">
        <v>2624</v>
      </c>
      <c r="B2627" s="4">
        <v>132907</v>
      </c>
      <c r="C2627" s="4" t="s">
        <v>6335</v>
      </c>
      <c r="D2627" s="6">
        <v>532907</v>
      </c>
      <c r="E2627" s="4" t="s">
        <v>6336</v>
      </c>
      <c r="F2627" s="4" t="s">
        <v>6337</v>
      </c>
      <c r="G2627" s="4" t="s">
        <v>19823</v>
      </c>
    </row>
    <row r="2628" spans="1:7" x14ac:dyDescent="0.45">
      <c r="A2628" s="4">
        <v>2625</v>
      </c>
      <c r="B2628" s="4">
        <v>111208</v>
      </c>
      <c r="C2628" s="4" t="s">
        <v>6338</v>
      </c>
      <c r="D2628" s="6">
        <v>511208</v>
      </c>
      <c r="E2628" s="4" t="s">
        <v>6339</v>
      </c>
      <c r="F2628" s="4" t="s">
        <v>6340</v>
      </c>
      <c r="G2628" s="4" t="s">
        <v>19824</v>
      </c>
    </row>
    <row r="2629" spans="1:7" x14ac:dyDescent="0.45">
      <c r="A2629" s="4">
        <v>2626</v>
      </c>
      <c r="B2629" s="4">
        <v>210277</v>
      </c>
      <c r="C2629" s="4" t="s">
        <v>6341</v>
      </c>
      <c r="D2629" s="6">
        <v>533177</v>
      </c>
      <c r="E2629" s="4" t="s">
        <v>6342</v>
      </c>
      <c r="F2629" s="4" t="s">
        <v>6343</v>
      </c>
      <c r="G2629" s="4" t="s">
        <v>19825</v>
      </c>
    </row>
    <row r="2630" spans="1:7" x14ac:dyDescent="0.45">
      <c r="A2630" s="4">
        <v>2627</v>
      </c>
      <c r="B2630" s="4">
        <v>111628</v>
      </c>
      <c r="C2630" s="4" t="s">
        <v>6344</v>
      </c>
      <c r="D2630" s="6">
        <v>511628</v>
      </c>
      <c r="E2630" s="4" t="s">
        <v>6345</v>
      </c>
      <c r="F2630" s="4" t="s">
        <v>6345</v>
      </c>
      <c r="G2630" s="4" t="s">
        <v>19826</v>
      </c>
    </row>
    <row r="2631" spans="1:7" x14ac:dyDescent="0.45">
      <c r="A2631" s="4">
        <v>2628</v>
      </c>
      <c r="B2631" s="4">
        <v>105539</v>
      </c>
      <c r="C2631" s="4" t="s">
        <v>6346</v>
      </c>
      <c r="D2631" s="6">
        <v>505539</v>
      </c>
      <c r="E2631" s="4" t="s">
        <v>6347</v>
      </c>
      <c r="F2631" s="4" t="s">
        <v>6348</v>
      </c>
      <c r="G2631" s="4" t="s">
        <v>19827</v>
      </c>
    </row>
    <row r="2632" spans="1:7" x14ac:dyDescent="0.45">
      <c r="A2632" s="4">
        <v>2629</v>
      </c>
      <c r="B2632" s="4">
        <v>117571</v>
      </c>
      <c r="C2632" s="4" t="s">
        <v>6349</v>
      </c>
      <c r="D2632" s="6">
        <v>517571</v>
      </c>
      <c r="E2632" s="4" t="s">
        <v>6350</v>
      </c>
      <c r="F2632" s="4" t="s">
        <v>6351</v>
      </c>
      <c r="G2632" s="4" t="s">
        <v>19828</v>
      </c>
    </row>
    <row r="2633" spans="1:7" x14ac:dyDescent="0.45">
      <c r="A2633" s="4">
        <v>2630</v>
      </c>
      <c r="B2633" s="4">
        <v>132614</v>
      </c>
      <c r="C2633" s="4" t="s">
        <v>6352</v>
      </c>
      <c r="D2633" s="6">
        <v>532614</v>
      </c>
      <c r="E2633" s="4" t="s">
        <v>6353</v>
      </c>
      <c r="F2633" s="4" t="s">
        <v>6354</v>
      </c>
      <c r="G2633" s="4" t="s">
        <v>19829</v>
      </c>
    </row>
    <row r="2634" spans="1:7" x14ac:dyDescent="0.45">
      <c r="A2634" s="4">
        <v>2631</v>
      </c>
      <c r="B2634" s="4">
        <v>244012</v>
      </c>
      <c r="C2634" s="4" t="s">
        <v>6355</v>
      </c>
      <c r="D2634" s="6"/>
      <c r="E2634" s="4"/>
      <c r="F2634" s="4"/>
      <c r="G2634" s="4" t="s">
        <v>17778</v>
      </c>
    </row>
    <row r="2635" spans="1:7" x14ac:dyDescent="0.45">
      <c r="A2635" s="4">
        <v>2632</v>
      </c>
      <c r="B2635" s="4">
        <v>126610</v>
      </c>
      <c r="C2635" s="4" t="s">
        <v>6356</v>
      </c>
      <c r="D2635" s="6">
        <v>526610</v>
      </c>
      <c r="E2635" s="4" t="s">
        <v>6357</v>
      </c>
      <c r="F2635" s="4" t="s">
        <v>6358</v>
      </c>
      <c r="G2635" s="4" t="s">
        <v>19830</v>
      </c>
    </row>
    <row r="2636" spans="1:7" x14ac:dyDescent="0.45">
      <c r="A2636" s="4">
        <v>2633</v>
      </c>
      <c r="B2636" s="4">
        <v>131129</v>
      </c>
      <c r="C2636" s="4" t="s">
        <v>6359</v>
      </c>
      <c r="D2636" s="6">
        <v>531129</v>
      </c>
      <c r="E2636" s="4" t="s">
        <v>6360</v>
      </c>
      <c r="F2636" s="4" t="s">
        <v>6361</v>
      </c>
      <c r="G2636" s="4" t="s">
        <v>19831</v>
      </c>
    </row>
    <row r="2637" spans="1:7" x14ac:dyDescent="0.45">
      <c r="A2637" s="4">
        <v>2634</v>
      </c>
      <c r="B2637" s="4">
        <v>131672</v>
      </c>
      <c r="C2637" s="4" t="s">
        <v>6362</v>
      </c>
      <c r="D2637" s="6">
        <v>531672</v>
      </c>
      <c r="E2637" s="4" t="s">
        <v>6363</v>
      </c>
      <c r="F2637" s="4" t="s">
        <v>6364</v>
      </c>
      <c r="G2637" s="4" t="s">
        <v>19832</v>
      </c>
    </row>
    <row r="2638" spans="1:7" x14ac:dyDescent="0.45">
      <c r="A2638" s="4">
        <v>2635</v>
      </c>
      <c r="B2638" s="4">
        <v>121167</v>
      </c>
      <c r="C2638" s="4" t="s">
        <v>6365</v>
      </c>
      <c r="D2638" s="6">
        <v>521167</v>
      </c>
      <c r="E2638" s="4" t="s">
        <v>6366</v>
      </c>
      <c r="F2638" s="4" t="s">
        <v>6367</v>
      </c>
      <c r="G2638" s="4" t="s">
        <v>19833</v>
      </c>
    </row>
    <row r="2639" spans="1:7" x14ac:dyDescent="0.45">
      <c r="A2639" s="4">
        <v>2636</v>
      </c>
      <c r="B2639" s="4">
        <v>130887</v>
      </c>
      <c r="C2639" s="4" t="s">
        <v>6368</v>
      </c>
      <c r="D2639" s="6">
        <v>530887</v>
      </c>
      <c r="E2639" s="4" t="s">
        <v>6369</v>
      </c>
      <c r="F2639" s="4" t="s">
        <v>6370</v>
      </c>
      <c r="G2639" s="4" t="s">
        <v>19834</v>
      </c>
    </row>
    <row r="2640" spans="1:7" x14ac:dyDescent="0.45">
      <c r="A2640" s="4">
        <v>2637</v>
      </c>
      <c r="B2640" s="4">
        <v>117370</v>
      </c>
      <c r="C2640" s="4" t="s">
        <v>6371</v>
      </c>
      <c r="D2640" s="6">
        <v>517370</v>
      </c>
      <c r="E2640" s="4" t="s">
        <v>6372</v>
      </c>
      <c r="F2640" s="4" t="s">
        <v>6373</v>
      </c>
      <c r="G2640" s="4" t="s">
        <v>19835</v>
      </c>
    </row>
    <row r="2641" spans="1:7" x14ac:dyDescent="0.45">
      <c r="A2641" s="4">
        <v>2638</v>
      </c>
      <c r="B2641" s="4">
        <v>267147</v>
      </c>
      <c r="C2641" s="4" t="s">
        <v>6374</v>
      </c>
      <c r="D2641" s="6">
        <v>538541</v>
      </c>
      <c r="E2641" s="4" t="s">
        <v>6375</v>
      </c>
      <c r="F2641" s="4" t="s">
        <v>6375</v>
      </c>
      <c r="G2641" s="4" t="s">
        <v>19836</v>
      </c>
    </row>
    <row r="2642" spans="1:7" x14ac:dyDescent="0.45">
      <c r="A2642" s="4">
        <v>2639</v>
      </c>
      <c r="B2642" s="4">
        <v>131594</v>
      </c>
      <c r="C2642" s="4" t="s">
        <v>6376</v>
      </c>
      <c r="D2642" s="6">
        <v>531594</v>
      </c>
      <c r="E2642" s="4" t="s">
        <v>6377</v>
      </c>
      <c r="F2642" s="4" t="s">
        <v>6378</v>
      </c>
      <c r="G2642" s="4" t="s">
        <v>19837</v>
      </c>
    </row>
    <row r="2643" spans="1:7" x14ac:dyDescent="0.45">
      <c r="A2643" s="4">
        <v>2640</v>
      </c>
      <c r="B2643" s="4">
        <v>122095</v>
      </c>
      <c r="C2643" s="4" t="s">
        <v>6379</v>
      </c>
      <c r="D2643" s="6">
        <v>522095</v>
      </c>
      <c r="E2643" s="4" t="s">
        <v>6380</v>
      </c>
      <c r="F2643" s="4" t="s">
        <v>6381</v>
      </c>
      <c r="G2643" s="4" t="s">
        <v>19838</v>
      </c>
    </row>
    <row r="2644" spans="1:7" x14ac:dyDescent="0.45">
      <c r="A2644" s="4">
        <v>2641</v>
      </c>
      <c r="B2644" s="4">
        <v>123465</v>
      </c>
      <c r="C2644" s="4" t="s">
        <v>6382</v>
      </c>
      <c r="D2644" s="6">
        <v>523465</v>
      </c>
      <c r="E2644" s="4" t="s">
        <v>6383</v>
      </c>
      <c r="F2644" s="4" t="s">
        <v>6384</v>
      </c>
      <c r="G2644" s="4" t="s">
        <v>19839</v>
      </c>
    </row>
    <row r="2645" spans="1:7" x14ac:dyDescent="0.45">
      <c r="A2645" s="4">
        <v>2642</v>
      </c>
      <c r="B2645" s="4">
        <v>226281</v>
      </c>
      <c r="C2645" s="4" t="s">
        <v>6385</v>
      </c>
      <c r="D2645" s="6"/>
      <c r="E2645" s="4"/>
      <c r="F2645" s="4"/>
      <c r="G2645" s="4" t="s">
        <v>17778</v>
      </c>
    </row>
    <row r="2646" spans="1:7" x14ac:dyDescent="0.45">
      <c r="A2646" s="4">
        <v>2643</v>
      </c>
      <c r="B2646" s="4">
        <v>242441</v>
      </c>
      <c r="C2646" s="4" t="s">
        <v>6386</v>
      </c>
      <c r="D2646" s="6">
        <v>536709</v>
      </c>
      <c r="E2646" s="4" t="s">
        <v>6387</v>
      </c>
      <c r="F2646" s="4" t="s">
        <v>6387</v>
      </c>
      <c r="G2646" s="4" t="s">
        <v>23650</v>
      </c>
    </row>
    <row r="2647" spans="1:7" x14ac:dyDescent="0.45">
      <c r="A2647" s="4">
        <v>2644</v>
      </c>
      <c r="B2647" s="4">
        <v>104336</v>
      </c>
      <c r="C2647" s="4" t="s">
        <v>6388</v>
      </c>
      <c r="D2647" s="6">
        <v>504336</v>
      </c>
      <c r="E2647" s="4" t="s">
        <v>6389</v>
      </c>
      <c r="F2647" s="4" t="s">
        <v>6390</v>
      </c>
      <c r="G2647" s="4" t="s">
        <v>19840</v>
      </c>
    </row>
    <row r="2648" spans="1:7" x14ac:dyDescent="0.45">
      <c r="A2648" s="4">
        <v>2645</v>
      </c>
      <c r="B2648" s="4">
        <v>109162</v>
      </c>
      <c r="C2648" s="4" t="s">
        <v>6391</v>
      </c>
      <c r="D2648" s="6">
        <v>509162</v>
      </c>
      <c r="E2648" s="4" t="s">
        <v>6392</v>
      </c>
      <c r="F2648" s="4" t="s">
        <v>6393</v>
      </c>
      <c r="G2648" s="4" t="s">
        <v>19841</v>
      </c>
    </row>
    <row r="2649" spans="1:7" x14ac:dyDescent="0.45">
      <c r="A2649" s="4">
        <v>2646</v>
      </c>
      <c r="B2649" s="4">
        <v>132264</v>
      </c>
      <c r="C2649" s="4" t="s">
        <v>6394</v>
      </c>
      <c r="D2649" s="6">
        <v>532264</v>
      </c>
      <c r="E2649" s="4" t="s">
        <v>6395</v>
      </c>
      <c r="F2649" s="4" t="s">
        <v>6396</v>
      </c>
      <c r="G2649" s="4" t="s">
        <v>19842</v>
      </c>
    </row>
    <row r="2650" spans="1:7" x14ac:dyDescent="0.45">
      <c r="A2650" s="4">
        <v>2647</v>
      </c>
      <c r="B2650" s="4">
        <v>122059</v>
      </c>
      <c r="C2650" s="4" t="s">
        <v>6397</v>
      </c>
      <c r="D2650" s="6">
        <v>522059</v>
      </c>
      <c r="E2650" s="4" t="s">
        <v>6398</v>
      </c>
      <c r="F2650" s="4" t="s">
        <v>6399</v>
      </c>
      <c r="G2650" s="4" t="s">
        <v>19843</v>
      </c>
    </row>
    <row r="2651" spans="1:7" x14ac:dyDescent="0.45">
      <c r="A2651" s="4">
        <v>2648</v>
      </c>
      <c r="B2651" s="4">
        <v>117077</v>
      </c>
      <c r="C2651" s="4" t="s">
        <v>6400</v>
      </c>
      <c r="D2651" s="6">
        <v>517077</v>
      </c>
      <c r="E2651" s="4" t="s">
        <v>6401</v>
      </c>
      <c r="F2651" s="4" t="s">
        <v>6402</v>
      </c>
      <c r="G2651" s="4" t="s">
        <v>19844</v>
      </c>
    </row>
    <row r="2652" spans="1:7" x14ac:dyDescent="0.45">
      <c r="A2652" s="4">
        <v>2649</v>
      </c>
      <c r="B2652" s="4">
        <v>237682</v>
      </c>
      <c r="C2652" s="4" t="s">
        <v>6403</v>
      </c>
      <c r="D2652" s="6"/>
      <c r="E2652" s="4"/>
      <c r="F2652" s="4"/>
      <c r="G2652" s="4" t="s">
        <v>17778</v>
      </c>
    </row>
    <row r="2653" spans="1:7" x14ac:dyDescent="0.45">
      <c r="A2653" s="4">
        <v>2650</v>
      </c>
      <c r="B2653" s="4">
        <v>111473</v>
      </c>
      <c r="C2653" s="4" t="s">
        <v>6404</v>
      </c>
      <c r="D2653" s="6">
        <v>511473</v>
      </c>
      <c r="E2653" s="4" t="s">
        <v>6405</v>
      </c>
      <c r="F2653" s="4" t="s">
        <v>6406</v>
      </c>
      <c r="G2653" s="4" t="s">
        <v>19845</v>
      </c>
    </row>
    <row r="2654" spans="1:7" x14ac:dyDescent="0.45">
      <c r="A2654" s="4">
        <v>2651</v>
      </c>
      <c r="B2654" s="4">
        <v>131505</v>
      </c>
      <c r="C2654" s="4" t="s">
        <v>6407</v>
      </c>
      <c r="D2654" s="6">
        <v>531505</v>
      </c>
      <c r="E2654" s="4" t="s">
        <v>6408</v>
      </c>
      <c r="F2654" s="4" t="s">
        <v>6409</v>
      </c>
      <c r="G2654" s="4" t="s">
        <v>19846</v>
      </c>
    </row>
    <row r="2655" spans="1:7" x14ac:dyDescent="0.45">
      <c r="A2655" s="4">
        <v>2652</v>
      </c>
      <c r="B2655" s="4">
        <v>219254</v>
      </c>
      <c r="C2655" s="4" t="s">
        <v>6410</v>
      </c>
      <c r="D2655" s="6"/>
      <c r="E2655" s="4"/>
      <c r="F2655" s="4"/>
      <c r="G2655" s="4" t="s">
        <v>17778</v>
      </c>
    </row>
    <row r="2656" spans="1:7" x14ac:dyDescent="0.45">
      <c r="A2656" s="4">
        <v>2653</v>
      </c>
      <c r="B2656" s="4">
        <v>111355</v>
      </c>
      <c r="C2656" s="4" t="s">
        <v>6411</v>
      </c>
      <c r="D2656" s="6">
        <v>511355</v>
      </c>
      <c r="E2656" s="4" t="s">
        <v>6412</v>
      </c>
      <c r="F2656" s="4" t="s">
        <v>6413</v>
      </c>
      <c r="G2656" s="4" t="s">
        <v>19847</v>
      </c>
    </row>
    <row r="2657" spans="1:7" x14ac:dyDescent="0.45">
      <c r="A2657" s="4">
        <v>2654</v>
      </c>
      <c r="B2657" s="4">
        <v>131061</v>
      </c>
      <c r="C2657" s="4" t="s">
        <v>6414</v>
      </c>
      <c r="D2657" s="6">
        <v>531061</v>
      </c>
      <c r="E2657" s="4" t="s">
        <v>6415</v>
      </c>
      <c r="F2657" s="4" t="s">
        <v>6416</v>
      </c>
      <c r="G2657" s="4" t="s">
        <v>19848</v>
      </c>
    </row>
    <row r="2658" spans="1:7" x14ac:dyDescent="0.45">
      <c r="A2658" s="4">
        <v>2655</v>
      </c>
      <c r="B2658" s="4">
        <v>237693</v>
      </c>
      <c r="C2658" s="4" t="s">
        <v>6417</v>
      </c>
      <c r="D2658" s="6"/>
      <c r="E2658" s="4"/>
      <c r="F2658" s="4"/>
      <c r="G2658" s="4" t="s">
        <v>17778</v>
      </c>
    </row>
    <row r="2659" spans="1:7" x14ac:dyDescent="0.45">
      <c r="A2659" s="4">
        <v>2656</v>
      </c>
      <c r="B2659" s="4">
        <v>245163</v>
      </c>
      <c r="C2659" s="4" t="s">
        <v>6418</v>
      </c>
      <c r="D2659" s="6">
        <v>535667</v>
      </c>
      <c r="E2659" s="4" t="s">
        <v>6419</v>
      </c>
      <c r="F2659" s="4" t="s">
        <v>6419</v>
      </c>
      <c r="G2659" s="4" t="s">
        <v>19849</v>
      </c>
    </row>
    <row r="2660" spans="1:7" x14ac:dyDescent="0.45">
      <c r="A2660" s="4">
        <v>2657</v>
      </c>
      <c r="B2660" s="4">
        <v>131253</v>
      </c>
      <c r="C2660" s="4" t="s">
        <v>6420</v>
      </c>
      <c r="D2660" s="6">
        <v>531253</v>
      </c>
      <c r="E2660" s="4" t="s">
        <v>6421</v>
      </c>
      <c r="F2660" s="4" t="s">
        <v>6422</v>
      </c>
      <c r="G2660" s="4" t="s">
        <v>19850</v>
      </c>
    </row>
    <row r="2661" spans="1:7" x14ac:dyDescent="0.45">
      <c r="A2661" s="4">
        <v>2658</v>
      </c>
      <c r="B2661" s="4">
        <v>100201</v>
      </c>
      <c r="C2661" s="4" t="s">
        <v>6423</v>
      </c>
      <c r="D2661" s="6">
        <v>500201</v>
      </c>
      <c r="E2661" s="4" t="s">
        <v>6424</v>
      </c>
      <c r="F2661" s="4" t="s">
        <v>6425</v>
      </c>
      <c r="G2661" s="4" t="s">
        <v>19851</v>
      </c>
    </row>
    <row r="2662" spans="1:7" x14ac:dyDescent="0.45">
      <c r="A2662" s="4">
        <v>2659</v>
      </c>
      <c r="B2662" s="4">
        <v>282930</v>
      </c>
      <c r="C2662" s="4" t="s">
        <v>6426</v>
      </c>
      <c r="D2662" s="6">
        <v>540152</v>
      </c>
      <c r="E2662" s="4" t="s">
        <v>6427</v>
      </c>
      <c r="F2662" s="4" t="s">
        <v>6427</v>
      </c>
      <c r="G2662" s="4" t="s">
        <v>19852</v>
      </c>
    </row>
    <row r="2663" spans="1:7" x14ac:dyDescent="0.45">
      <c r="A2663" s="4">
        <v>2660</v>
      </c>
      <c r="B2663" s="4">
        <v>130979</v>
      </c>
      <c r="C2663" s="4" t="s">
        <v>6428</v>
      </c>
      <c r="D2663" s="6">
        <v>530979</v>
      </c>
      <c r="E2663" s="4" t="s">
        <v>6429</v>
      </c>
      <c r="F2663" s="4" t="s">
        <v>6430</v>
      </c>
      <c r="G2663" s="4" t="s">
        <v>19853</v>
      </c>
    </row>
    <row r="2664" spans="1:7" x14ac:dyDescent="0.45">
      <c r="A2664" s="4">
        <v>2661</v>
      </c>
      <c r="B2664" s="4">
        <v>131343</v>
      </c>
      <c r="C2664" s="4" t="s">
        <v>6431</v>
      </c>
      <c r="D2664" s="6">
        <v>531343</v>
      </c>
      <c r="E2664" s="4" t="s">
        <v>6432</v>
      </c>
      <c r="F2664" s="4" t="s">
        <v>6432</v>
      </c>
      <c r="G2664" s="4" t="s">
        <v>19854</v>
      </c>
    </row>
    <row r="2665" spans="1:7" x14ac:dyDescent="0.45">
      <c r="A2665" s="4">
        <v>2662</v>
      </c>
      <c r="B2665" s="4">
        <v>131053</v>
      </c>
      <c r="C2665" s="4" t="s">
        <v>6433</v>
      </c>
      <c r="D2665" s="6">
        <v>531053</v>
      </c>
      <c r="E2665" s="4" t="s">
        <v>6434</v>
      </c>
      <c r="F2665" s="4" t="s">
        <v>6435</v>
      </c>
      <c r="G2665" s="4" t="s">
        <v>19855</v>
      </c>
    </row>
    <row r="2666" spans="1:7" x14ac:dyDescent="0.45">
      <c r="A2666" s="4">
        <v>2663</v>
      </c>
      <c r="B2666" s="4">
        <v>100202</v>
      </c>
      <c r="C2666" s="4" t="s">
        <v>6436</v>
      </c>
      <c r="D2666" s="6">
        <v>500202</v>
      </c>
      <c r="E2666" s="4" t="s">
        <v>6437</v>
      </c>
      <c r="F2666" s="4" t="s">
        <v>6438</v>
      </c>
      <c r="G2666" s="4" t="s">
        <v>19856</v>
      </c>
    </row>
    <row r="2667" spans="1:7" x14ac:dyDescent="0.45">
      <c r="A2667" s="4">
        <v>2664</v>
      </c>
      <c r="B2667" s="4">
        <v>190065</v>
      </c>
      <c r="C2667" s="4" t="s">
        <v>6439</v>
      </c>
      <c r="D2667" s="6">
        <v>590065</v>
      </c>
      <c r="E2667" s="4" t="s">
        <v>6440</v>
      </c>
      <c r="F2667" s="4" t="s">
        <v>6441</v>
      </c>
      <c r="G2667" s="4" t="s">
        <v>19857</v>
      </c>
    </row>
    <row r="2668" spans="1:7" x14ac:dyDescent="0.45">
      <c r="A2668" s="4">
        <v>2665</v>
      </c>
      <c r="B2668" s="4">
        <v>132240</v>
      </c>
      <c r="C2668" s="4" t="s">
        <v>6442</v>
      </c>
      <c r="D2668" s="6">
        <v>532240</v>
      </c>
      <c r="E2668" s="4" t="s">
        <v>6443</v>
      </c>
      <c r="F2668" s="4" t="s">
        <v>6444</v>
      </c>
      <c r="G2668" s="4" t="s">
        <v>19858</v>
      </c>
    </row>
    <row r="2669" spans="1:7" x14ac:dyDescent="0.45">
      <c r="A2669" s="4">
        <v>2666</v>
      </c>
      <c r="B2669" s="4">
        <v>200503</v>
      </c>
      <c r="C2669" s="4" t="s">
        <v>6445</v>
      </c>
      <c r="D2669" s="6"/>
      <c r="E2669" s="4"/>
      <c r="F2669" s="4"/>
      <c r="G2669" s="4" t="s">
        <v>17778</v>
      </c>
    </row>
    <row r="2670" spans="1:7" x14ac:dyDescent="0.45">
      <c r="A2670" s="4">
        <v>2667</v>
      </c>
      <c r="B2670" s="4">
        <v>105100</v>
      </c>
      <c r="C2670" s="4" t="s">
        <v>6446</v>
      </c>
      <c r="D2670" s="6">
        <v>505100</v>
      </c>
      <c r="E2670" s="4" t="s">
        <v>6447</v>
      </c>
      <c r="F2670" s="4" t="s">
        <v>6448</v>
      </c>
      <c r="G2670" s="4" t="s">
        <v>19859</v>
      </c>
    </row>
    <row r="2671" spans="1:7" x14ac:dyDescent="0.45">
      <c r="A2671" s="4">
        <v>2668</v>
      </c>
      <c r="B2671" s="4">
        <v>123788</v>
      </c>
      <c r="C2671" s="4" t="s">
        <v>6449</v>
      </c>
      <c r="D2671" s="6">
        <v>523788</v>
      </c>
      <c r="E2671" s="4" t="s">
        <v>6450</v>
      </c>
      <c r="F2671" s="4" t="s">
        <v>6451</v>
      </c>
      <c r="G2671" s="4" t="s">
        <v>19860</v>
      </c>
    </row>
    <row r="2672" spans="1:7" x14ac:dyDescent="0.45">
      <c r="A2672" s="4">
        <v>2669</v>
      </c>
      <c r="B2672" s="4">
        <v>113361</v>
      </c>
      <c r="C2672" s="4" t="s">
        <v>6452</v>
      </c>
      <c r="D2672" s="6">
        <v>513361</v>
      </c>
      <c r="E2672" s="4" t="s">
        <v>6453</v>
      </c>
      <c r="F2672" s="4" t="s">
        <v>6454</v>
      </c>
      <c r="G2672" s="4" t="s">
        <v>19861</v>
      </c>
    </row>
    <row r="2673" spans="1:7" x14ac:dyDescent="0.45">
      <c r="A2673" s="4">
        <v>2670</v>
      </c>
      <c r="B2673" s="4">
        <v>247500</v>
      </c>
      <c r="C2673" s="4" t="s">
        <v>6455</v>
      </c>
      <c r="D2673" s="6"/>
      <c r="E2673" s="4"/>
      <c r="F2673" s="4"/>
      <c r="G2673" s="4" t="s">
        <v>17778</v>
      </c>
    </row>
    <row r="2674" spans="1:7" x14ac:dyDescent="0.45">
      <c r="A2674" s="4">
        <v>2671</v>
      </c>
      <c r="B2674" s="4">
        <v>107150</v>
      </c>
      <c r="C2674" s="4" t="s">
        <v>6456</v>
      </c>
      <c r="D2674" s="6">
        <v>507150</v>
      </c>
      <c r="E2674" s="4" t="s">
        <v>6457</v>
      </c>
      <c r="F2674" s="4" t="s">
        <v>6458</v>
      </c>
      <c r="G2674" s="4" t="s">
        <v>19862</v>
      </c>
    </row>
    <row r="2675" spans="1:7" x14ac:dyDescent="0.45">
      <c r="A2675" s="4">
        <v>2672</v>
      </c>
      <c r="B2675" s="4">
        <v>132189</v>
      </c>
      <c r="C2675" s="4" t="s">
        <v>6459</v>
      </c>
      <c r="D2675" s="6">
        <v>532189</v>
      </c>
      <c r="E2675" s="4" t="s">
        <v>6460</v>
      </c>
      <c r="F2675" s="4" t="s">
        <v>6461</v>
      </c>
      <c r="G2675" s="4" t="s">
        <v>19863</v>
      </c>
    </row>
    <row r="2676" spans="1:7" x14ac:dyDescent="0.45">
      <c r="A2676" s="4">
        <v>2673</v>
      </c>
      <c r="B2676" s="4">
        <v>222848</v>
      </c>
      <c r="C2676" s="4" t="s">
        <v>6462</v>
      </c>
      <c r="D2676" s="6"/>
      <c r="E2676" s="4"/>
      <c r="F2676" s="4"/>
      <c r="G2676" s="4" t="s">
        <v>17778</v>
      </c>
    </row>
    <row r="2677" spans="1:7" x14ac:dyDescent="0.45">
      <c r="A2677" s="4">
        <v>2674</v>
      </c>
      <c r="B2677" s="4">
        <v>132544</v>
      </c>
      <c r="C2677" s="4" t="s">
        <v>6463</v>
      </c>
      <c r="D2677" s="6">
        <v>532544</v>
      </c>
      <c r="E2677" s="4" t="s">
        <v>6464</v>
      </c>
      <c r="F2677" s="4" t="s">
        <v>6465</v>
      </c>
      <c r="G2677" s="4" t="s">
        <v>19864</v>
      </c>
    </row>
    <row r="2678" spans="1:7" x14ac:dyDescent="0.45">
      <c r="A2678" s="4">
        <v>2675</v>
      </c>
      <c r="B2678" s="4">
        <v>220741</v>
      </c>
      <c r="C2678" s="4" t="s">
        <v>6466</v>
      </c>
      <c r="D2678" s="6">
        <v>535789</v>
      </c>
      <c r="E2678" s="4" t="s">
        <v>6467</v>
      </c>
      <c r="F2678" s="4" t="s">
        <v>6468</v>
      </c>
      <c r="G2678" s="4" t="s">
        <v>19865</v>
      </c>
    </row>
    <row r="2679" spans="1:7" x14ac:dyDescent="0.45">
      <c r="A2679" s="4">
        <v>2676</v>
      </c>
      <c r="B2679" s="4">
        <v>132832</v>
      </c>
      <c r="C2679" s="4" t="s">
        <v>6469</v>
      </c>
      <c r="D2679" s="6">
        <v>532832</v>
      </c>
      <c r="E2679" s="4" t="s">
        <v>6470</v>
      </c>
      <c r="F2679" s="4" t="s">
        <v>6471</v>
      </c>
      <c r="G2679" s="4" t="s">
        <v>19866</v>
      </c>
    </row>
    <row r="2680" spans="1:7" x14ac:dyDescent="0.45">
      <c r="A2680" s="4">
        <v>2677</v>
      </c>
      <c r="B2680" s="4">
        <v>200101</v>
      </c>
      <c r="C2680" s="4" t="s">
        <v>6472</v>
      </c>
      <c r="D2680" s="6">
        <v>532960</v>
      </c>
      <c r="E2680" s="4" t="s">
        <v>6473</v>
      </c>
      <c r="F2680" s="4" t="s">
        <v>6473</v>
      </c>
      <c r="G2680" s="4" t="s">
        <v>19867</v>
      </c>
    </row>
    <row r="2681" spans="1:7" x14ac:dyDescent="0.45">
      <c r="A2681" s="4">
        <v>2678</v>
      </c>
      <c r="B2681" s="4">
        <v>106131</v>
      </c>
      <c r="C2681" s="4" t="s">
        <v>6474</v>
      </c>
      <c r="D2681" s="6">
        <v>506131</v>
      </c>
      <c r="E2681" s="4" t="s">
        <v>6475</v>
      </c>
      <c r="F2681" s="4" t="s">
        <v>6476</v>
      </c>
      <c r="G2681" s="4" t="s">
        <v>19868</v>
      </c>
    </row>
    <row r="2682" spans="1:7" x14ac:dyDescent="0.45">
      <c r="A2682" s="4">
        <v>2679</v>
      </c>
      <c r="B2682" s="4">
        <v>213338</v>
      </c>
      <c r="C2682" s="4" t="s">
        <v>6477</v>
      </c>
      <c r="D2682" s="6"/>
      <c r="E2682" s="4"/>
      <c r="F2682" s="4"/>
      <c r="G2682" s="4" t="s">
        <v>17778</v>
      </c>
    </row>
    <row r="2683" spans="1:7" x14ac:dyDescent="0.45">
      <c r="A2683" s="4">
        <v>2680</v>
      </c>
      <c r="B2683" s="4">
        <v>114165</v>
      </c>
      <c r="C2683" s="4" t="s">
        <v>6478</v>
      </c>
      <c r="D2683" s="6">
        <v>514165</v>
      </c>
      <c r="E2683" s="4" t="s">
        <v>6479</v>
      </c>
      <c r="F2683" s="4" t="s">
        <v>6480</v>
      </c>
      <c r="G2683" s="4" t="s">
        <v>19869</v>
      </c>
    </row>
    <row r="2684" spans="1:7" x14ac:dyDescent="0.45">
      <c r="A2684" s="4">
        <v>2681</v>
      </c>
      <c r="B2684" s="4">
        <v>132814</v>
      </c>
      <c r="C2684" s="4" t="s">
        <v>6481</v>
      </c>
      <c r="D2684" s="6">
        <v>532814</v>
      </c>
      <c r="E2684" s="4" t="s">
        <v>6482</v>
      </c>
      <c r="F2684" s="4" t="s">
        <v>6483</v>
      </c>
      <c r="G2684" s="4" t="s">
        <v>19870</v>
      </c>
    </row>
    <row r="2685" spans="1:7" x14ac:dyDescent="0.45">
      <c r="A2685" s="4">
        <v>2682</v>
      </c>
      <c r="B2685" s="4">
        <v>104731</v>
      </c>
      <c r="C2685" s="4" t="s">
        <v>6484</v>
      </c>
      <c r="D2685" s="6">
        <v>504731</v>
      </c>
      <c r="E2685" s="4" t="s">
        <v>6485</v>
      </c>
      <c r="F2685" s="4" t="s">
        <v>6486</v>
      </c>
      <c r="G2685" s="4" t="s">
        <v>19871</v>
      </c>
    </row>
    <row r="2686" spans="1:7" x14ac:dyDescent="0.45">
      <c r="A2686" s="4">
        <v>2683</v>
      </c>
      <c r="B2686" s="4">
        <v>244015</v>
      </c>
      <c r="C2686" s="4" t="s">
        <v>23727</v>
      </c>
      <c r="D2686" s="6"/>
      <c r="E2686" s="4"/>
      <c r="F2686" s="4" t="s">
        <v>23728</v>
      </c>
      <c r="G2686" s="4" t="s">
        <v>23721</v>
      </c>
    </row>
    <row r="2687" spans="1:7" x14ac:dyDescent="0.45">
      <c r="A2687" s="4">
        <v>2684</v>
      </c>
      <c r="B2687" s="4">
        <v>109692</v>
      </c>
      <c r="C2687" s="4" t="s">
        <v>6487</v>
      </c>
      <c r="D2687" s="6">
        <v>509692</v>
      </c>
      <c r="E2687" s="4" t="s">
        <v>6488</v>
      </c>
      <c r="F2687" s="4" t="s">
        <v>6489</v>
      </c>
      <c r="G2687" s="4" t="s">
        <v>19872</v>
      </c>
    </row>
    <row r="2688" spans="1:7" x14ac:dyDescent="0.45">
      <c r="A2688" s="4">
        <v>2685</v>
      </c>
      <c r="B2688" s="4">
        <v>106490</v>
      </c>
      <c r="C2688" s="4" t="s">
        <v>6490</v>
      </c>
      <c r="D2688" s="6">
        <v>506490</v>
      </c>
      <c r="E2688" s="4" t="s">
        <v>6491</v>
      </c>
      <c r="F2688" s="4" t="s">
        <v>6492</v>
      </c>
      <c r="G2688" s="4" t="s">
        <v>19873</v>
      </c>
    </row>
    <row r="2689" spans="1:7" x14ac:dyDescent="0.45">
      <c r="A2689" s="4">
        <v>2686</v>
      </c>
      <c r="B2689" s="4">
        <v>124614</v>
      </c>
      <c r="C2689" s="4" t="s">
        <v>6493</v>
      </c>
      <c r="D2689" s="6">
        <v>524614</v>
      </c>
      <c r="E2689" s="4" t="s">
        <v>6494</v>
      </c>
      <c r="F2689" s="4" t="s">
        <v>6495</v>
      </c>
      <c r="G2689" s="4" t="s">
        <v>19874</v>
      </c>
    </row>
    <row r="2690" spans="1:7" x14ac:dyDescent="0.45">
      <c r="A2690" s="4">
        <v>2687</v>
      </c>
      <c r="B2690" s="4">
        <v>244036</v>
      </c>
      <c r="C2690" s="4" t="s">
        <v>6496</v>
      </c>
      <c r="D2690" s="6"/>
      <c r="E2690" s="4"/>
      <c r="F2690" s="4"/>
      <c r="G2690" s="4" t="s">
        <v>17778</v>
      </c>
    </row>
    <row r="2691" spans="1:7" x14ac:dyDescent="0.45">
      <c r="A2691" s="4">
        <v>2688</v>
      </c>
      <c r="B2691" s="4">
        <v>104741</v>
      </c>
      <c r="C2691" s="4" t="s">
        <v>6497</v>
      </c>
      <c r="D2691" s="6">
        <v>504741</v>
      </c>
      <c r="E2691" s="4" t="s">
        <v>6498</v>
      </c>
      <c r="F2691" s="4" t="s">
        <v>6499</v>
      </c>
      <c r="G2691" s="4" t="s">
        <v>19875</v>
      </c>
    </row>
    <row r="2692" spans="1:7" x14ac:dyDescent="0.45">
      <c r="A2692" s="4">
        <v>2689</v>
      </c>
      <c r="B2692" s="4">
        <v>109051</v>
      </c>
      <c r="C2692" s="4" t="s">
        <v>6500</v>
      </c>
      <c r="D2692" s="6">
        <v>509051</v>
      </c>
      <c r="E2692" s="4" t="s">
        <v>6501</v>
      </c>
      <c r="F2692" s="4" t="s">
        <v>6502</v>
      </c>
      <c r="G2692" s="4" t="s">
        <v>19876</v>
      </c>
    </row>
    <row r="2693" spans="1:7" x14ac:dyDescent="0.45">
      <c r="A2693" s="4">
        <v>2690</v>
      </c>
      <c r="B2693" s="4">
        <v>104746</v>
      </c>
      <c r="C2693" s="4" t="s">
        <v>6503</v>
      </c>
      <c r="D2693" s="6">
        <v>504746</v>
      </c>
      <c r="E2693" s="4" t="s">
        <v>6504</v>
      </c>
      <c r="F2693" s="4" t="s">
        <v>6505</v>
      </c>
      <c r="G2693" s="4" t="s">
        <v>19877</v>
      </c>
    </row>
    <row r="2694" spans="1:7" x14ac:dyDescent="0.45">
      <c r="A2694" s="4">
        <v>2691</v>
      </c>
      <c r="B2694" s="4">
        <v>217582</v>
      </c>
      <c r="C2694" s="4" t="s">
        <v>6506</v>
      </c>
      <c r="D2694" s="6">
        <v>533047</v>
      </c>
      <c r="E2694" s="4" t="s">
        <v>6507</v>
      </c>
      <c r="F2694" s="4" t="s">
        <v>6508</v>
      </c>
      <c r="G2694" s="4" t="s">
        <v>19878</v>
      </c>
    </row>
    <row r="2695" spans="1:7" x14ac:dyDescent="0.45">
      <c r="A2695" s="4">
        <v>2692</v>
      </c>
      <c r="B2695" s="4">
        <v>130965</v>
      </c>
      <c r="C2695" s="4" t="s">
        <v>6509</v>
      </c>
      <c r="D2695" s="6">
        <v>530965</v>
      </c>
      <c r="E2695" s="4" t="s">
        <v>6510</v>
      </c>
      <c r="F2695" s="4" t="s">
        <v>6511</v>
      </c>
      <c r="G2695" s="4" t="s">
        <v>19879</v>
      </c>
    </row>
    <row r="2696" spans="1:7" x14ac:dyDescent="0.45">
      <c r="A2696" s="4">
        <v>2693</v>
      </c>
      <c r="B2696" s="4">
        <v>132388</v>
      </c>
      <c r="C2696" s="4" t="s">
        <v>6512</v>
      </c>
      <c r="D2696" s="6">
        <v>532388</v>
      </c>
      <c r="E2696" s="4" t="s">
        <v>6513</v>
      </c>
      <c r="F2696" s="4" t="s">
        <v>6514</v>
      </c>
      <c r="G2696" s="4" t="s">
        <v>19880</v>
      </c>
    </row>
    <row r="2697" spans="1:7" x14ac:dyDescent="0.45">
      <c r="A2697" s="4">
        <v>2694</v>
      </c>
      <c r="B2697" s="4">
        <v>114292</v>
      </c>
      <c r="C2697" s="4" t="s">
        <v>6515</v>
      </c>
      <c r="D2697" s="6">
        <v>514292</v>
      </c>
      <c r="E2697" s="4" t="s">
        <v>6516</v>
      </c>
      <c r="F2697" s="4" t="s">
        <v>6517</v>
      </c>
      <c r="G2697" s="4" t="s">
        <v>19881</v>
      </c>
    </row>
    <row r="2698" spans="1:7" x14ac:dyDescent="0.45">
      <c r="A2698" s="4">
        <v>2695</v>
      </c>
      <c r="B2698" s="4">
        <v>217280</v>
      </c>
      <c r="C2698" s="4" t="s">
        <v>6518</v>
      </c>
      <c r="D2698" s="6"/>
      <c r="E2698" s="4"/>
      <c r="F2698" s="4"/>
      <c r="G2698" s="4" t="s">
        <v>17778</v>
      </c>
    </row>
    <row r="2699" spans="1:7" x14ac:dyDescent="0.45">
      <c r="A2699" s="4">
        <v>2696</v>
      </c>
      <c r="B2699" s="4">
        <v>205527</v>
      </c>
      <c r="C2699" s="4" t="s">
        <v>6519</v>
      </c>
      <c r="D2699" s="6">
        <v>509706</v>
      </c>
      <c r="E2699" s="4"/>
      <c r="F2699" s="4" t="s">
        <v>23571</v>
      </c>
      <c r="G2699" s="4" t="s">
        <v>23651</v>
      </c>
    </row>
    <row r="2700" spans="1:7" x14ac:dyDescent="0.45">
      <c r="A2700" s="4">
        <v>2697</v>
      </c>
      <c r="B2700" s="4">
        <v>100319</v>
      </c>
      <c r="C2700" s="4" t="s">
        <v>6520</v>
      </c>
      <c r="D2700" s="6">
        <v>500319</v>
      </c>
      <c r="E2700" s="4" t="s">
        <v>6521</v>
      </c>
      <c r="F2700" s="4" t="s">
        <v>6522</v>
      </c>
      <c r="G2700" s="4" t="s">
        <v>19882</v>
      </c>
    </row>
    <row r="2701" spans="1:7" x14ac:dyDescent="0.45">
      <c r="A2701" s="4">
        <v>2698</v>
      </c>
      <c r="B2701" s="4">
        <v>237719</v>
      </c>
      <c r="C2701" s="4" t="s">
        <v>6523</v>
      </c>
      <c r="D2701" s="6"/>
      <c r="E2701" s="4"/>
      <c r="F2701" s="4"/>
      <c r="G2701" s="4" t="s">
        <v>17778</v>
      </c>
    </row>
    <row r="2702" spans="1:7" x14ac:dyDescent="0.45">
      <c r="A2702" s="4">
        <v>2699</v>
      </c>
      <c r="B2702" s="4">
        <v>222623</v>
      </c>
      <c r="C2702" s="4" t="s">
        <v>6524</v>
      </c>
      <c r="D2702" s="6">
        <v>533329</v>
      </c>
      <c r="E2702" s="4" t="s">
        <v>6525</v>
      </c>
      <c r="F2702" s="4" t="s">
        <v>6526</v>
      </c>
      <c r="G2702" s="4" t="s">
        <v>19883</v>
      </c>
    </row>
    <row r="2703" spans="1:7" x14ac:dyDescent="0.45">
      <c r="A2703" s="4">
        <v>2700</v>
      </c>
      <c r="B2703" s="4">
        <v>123586</v>
      </c>
      <c r="C2703" s="4" t="s">
        <v>6527</v>
      </c>
      <c r="D2703" s="6">
        <v>523586</v>
      </c>
      <c r="E2703" s="4" t="s">
        <v>6528</v>
      </c>
      <c r="F2703" s="4" t="s">
        <v>6529</v>
      </c>
      <c r="G2703" s="4" t="s">
        <v>19884</v>
      </c>
    </row>
    <row r="2704" spans="1:7" x14ac:dyDescent="0.45">
      <c r="A2704" s="4">
        <v>2701</v>
      </c>
      <c r="B2704" s="4">
        <v>213344</v>
      </c>
      <c r="C2704" s="4" t="s">
        <v>6530</v>
      </c>
      <c r="D2704" s="6"/>
      <c r="E2704" s="4"/>
      <c r="F2704" s="4"/>
      <c r="G2704" s="4" t="s">
        <v>17778</v>
      </c>
    </row>
    <row r="2705" spans="1:7" x14ac:dyDescent="0.45">
      <c r="A2705" s="4">
        <v>2702</v>
      </c>
      <c r="B2705" s="4">
        <v>220076</v>
      </c>
      <c r="C2705" s="4" t="s">
        <v>6531</v>
      </c>
      <c r="D2705" s="6"/>
      <c r="E2705" s="4"/>
      <c r="F2705" s="4"/>
      <c r="G2705" s="4" t="s">
        <v>17778</v>
      </c>
    </row>
    <row r="2706" spans="1:7" x14ac:dyDescent="0.45">
      <c r="A2706" s="4">
        <v>2703</v>
      </c>
      <c r="B2706" s="4">
        <v>251992</v>
      </c>
      <c r="C2706" s="4" t="s">
        <v>6532</v>
      </c>
      <c r="D2706" s="6"/>
      <c r="E2706" s="4"/>
      <c r="F2706" s="4"/>
      <c r="G2706" s="4" t="s">
        <v>17778</v>
      </c>
    </row>
    <row r="2707" spans="1:7" x14ac:dyDescent="0.45">
      <c r="A2707" s="4">
        <v>2704</v>
      </c>
      <c r="B2707" s="4">
        <v>101700</v>
      </c>
      <c r="C2707" s="4" t="s">
        <v>6533</v>
      </c>
      <c r="D2707" s="6">
        <v>501700</v>
      </c>
      <c r="E2707" s="4" t="s">
        <v>6534</v>
      </c>
      <c r="F2707" s="4" t="s">
        <v>6535</v>
      </c>
      <c r="G2707" s="4" t="s">
        <v>19885</v>
      </c>
    </row>
    <row r="2708" spans="1:7" x14ac:dyDescent="0.45">
      <c r="A2708" s="4">
        <v>2705</v>
      </c>
      <c r="B2708" s="4">
        <v>117526</v>
      </c>
      <c r="C2708" s="4" t="s">
        <v>6536</v>
      </c>
      <c r="D2708" s="6">
        <v>517526</v>
      </c>
      <c r="E2708" s="4" t="s">
        <v>6537</v>
      </c>
      <c r="F2708" s="4" t="s">
        <v>6538</v>
      </c>
      <c r="G2708" s="4" t="s">
        <v>19886</v>
      </c>
    </row>
    <row r="2709" spans="1:7" x14ac:dyDescent="0.45">
      <c r="A2709" s="4">
        <v>2706</v>
      </c>
      <c r="B2709" s="4">
        <v>132745</v>
      </c>
      <c r="C2709" s="4" t="s">
        <v>6539</v>
      </c>
      <c r="D2709" s="6">
        <v>532745</v>
      </c>
      <c r="E2709" s="4" t="s">
        <v>6540</v>
      </c>
      <c r="F2709" s="4" t="s">
        <v>6541</v>
      </c>
      <c r="G2709" s="4" t="s">
        <v>19887</v>
      </c>
    </row>
    <row r="2710" spans="1:7" x14ac:dyDescent="0.45">
      <c r="A2710" s="4">
        <v>2707</v>
      </c>
      <c r="B2710" s="4">
        <v>223850</v>
      </c>
      <c r="C2710" s="4" t="s">
        <v>6542</v>
      </c>
      <c r="D2710" s="6"/>
      <c r="E2710" s="4"/>
      <c r="F2710" s="4"/>
      <c r="G2710" s="4" t="s">
        <v>17778</v>
      </c>
    </row>
    <row r="2711" spans="1:7" x14ac:dyDescent="0.45">
      <c r="A2711" s="4">
        <v>2708</v>
      </c>
      <c r="B2711" s="4">
        <v>251972</v>
      </c>
      <c r="C2711" s="4" t="s">
        <v>6543</v>
      </c>
      <c r="D2711" s="6"/>
      <c r="E2711" s="4"/>
      <c r="F2711" s="4"/>
      <c r="G2711" s="4" t="s">
        <v>17778</v>
      </c>
    </row>
    <row r="2712" spans="1:7" x14ac:dyDescent="0.45">
      <c r="A2712" s="4">
        <v>2709</v>
      </c>
      <c r="B2712" s="4">
        <v>124648</v>
      </c>
      <c r="C2712" s="4" t="s">
        <v>6544</v>
      </c>
      <c r="D2712" s="6">
        <v>524648</v>
      </c>
      <c r="E2712" s="4" t="s">
        <v>6545</v>
      </c>
      <c r="F2712" s="4" t="s">
        <v>6546</v>
      </c>
      <c r="G2712" s="4" t="s">
        <v>19888</v>
      </c>
    </row>
    <row r="2713" spans="1:7" x14ac:dyDescent="0.45">
      <c r="A2713" s="4">
        <v>2710</v>
      </c>
      <c r="B2713" s="4">
        <v>130747</v>
      </c>
      <c r="C2713" s="4" t="s">
        <v>6547</v>
      </c>
      <c r="D2713" s="6">
        <v>530747</v>
      </c>
      <c r="E2713" s="4" t="s">
        <v>6548</v>
      </c>
      <c r="F2713" s="4" t="s">
        <v>6549</v>
      </c>
      <c r="G2713" s="4" t="s">
        <v>19889</v>
      </c>
    </row>
    <row r="2714" spans="1:7" x14ac:dyDescent="0.45">
      <c r="A2714" s="4">
        <v>2711</v>
      </c>
      <c r="B2714" s="4">
        <v>119222</v>
      </c>
      <c r="C2714" s="4" t="s">
        <v>6550</v>
      </c>
      <c r="D2714" s="6">
        <v>519222</v>
      </c>
      <c r="E2714" s="4" t="s">
        <v>6551</v>
      </c>
      <c r="F2714" s="4" t="s">
        <v>6552</v>
      </c>
      <c r="G2714" s="4" t="s">
        <v>19890</v>
      </c>
    </row>
    <row r="2715" spans="1:7" x14ac:dyDescent="0.45">
      <c r="A2715" s="4">
        <v>2712</v>
      </c>
      <c r="B2715" s="4">
        <v>131084</v>
      </c>
      <c r="C2715" s="4" t="s">
        <v>6553</v>
      </c>
      <c r="D2715" s="6">
        <v>531084</v>
      </c>
      <c r="E2715" s="4" t="s">
        <v>6554</v>
      </c>
      <c r="F2715" s="4" t="s">
        <v>6554</v>
      </c>
      <c r="G2715" s="4" t="s">
        <v>19891</v>
      </c>
    </row>
    <row r="2716" spans="1:7" x14ac:dyDescent="0.45">
      <c r="A2716" s="4">
        <v>2713</v>
      </c>
      <c r="B2716" s="4">
        <v>124342</v>
      </c>
      <c r="C2716" s="4" t="s">
        <v>6555</v>
      </c>
      <c r="D2716" s="6">
        <v>524342</v>
      </c>
      <c r="E2716" s="4" t="s">
        <v>6556</v>
      </c>
      <c r="F2716" s="4" t="s">
        <v>6557</v>
      </c>
      <c r="G2716" s="4" t="s">
        <v>19892</v>
      </c>
    </row>
    <row r="2717" spans="1:7" x14ac:dyDescent="0.45">
      <c r="A2717" s="4">
        <v>2714</v>
      </c>
      <c r="B2717" s="4">
        <v>130911</v>
      </c>
      <c r="C2717" s="4" t="s">
        <v>6558</v>
      </c>
      <c r="D2717" s="6">
        <v>530911</v>
      </c>
      <c r="E2717" s="4" t="s">
        <v>6559</v>
      </c>
      <c r="F2717" s="4" t="s">
        <v>6560</v>
      </c>
      <c r="G2717" s="4" t="s">
        <v>19893</v>
      </c>
    </row>
    <row r="2718" spans="1:7" x14ac:dyDescent="0.45">
      <c r="A2718" s="4">
        <v>2715</v>
      </c>
      <c r="B2718" s="4">
        <v>219608</v>
      </c>
      <c r="C2718" s="4" t="s">
        <v>6561</v>
      </c>
      <c r="D2718" s="6">
        <v>538838</v>
      </c>
      <c r="E2718" s="4" t="s">
        <v>6562</v>
      </c>
      <c r="F2718" s="4"/>
      <c r="G2718" s="4" t="s">
        <v>17778</v>
      </c>
    </row>
    <row r="2719" spans="1:7" x14ac:dyDescent="0.45">
      <c r="A2719" s="4">
        <v>2716</v>
      </c>
      <c r="B2719" s="4">
        <v>121016</v>
      </c>
      <c r="C2719" s="4" t="s">
        <v>23723</v>
      </c>
      <c r="D2719" s="6">
        <v>521016</v>
      </c>
      <c r="E2719" s="4" t="s">
        <v>6563</v>
      </c>
      <c r="F2719" s="4" t="s">
        <v>6564</v>
      </c>
      <c r="G2719" s="4" t="s">
        <v>19894</v>
      </c>
    </row>
    <row r="2720" spans="1:7" x14ac:dyDescent="0.45">
      <c r="A2720" s="4">
        <v>2717</v>
      </c>
      <c r="B2720" s="4">
        <v>126887</v>
      </c>
      <c r="C2720" s="4" t="s">
        <v>6565</v>
      </c>
      <c r="D2720" s="6">
        <v>526887</v>
      </c>
      <c r="E2720" s="4" t="s">
        <v>6566</v>
      </c>
      <c r="F2720" s="4" t="s">
        <v>6567</v>
      </c>
      <c r="G2720" s="4" t="s">
        <v>19895</v>
      </c>
    </row>
    <row r="2721" spans="1:7" x14ac:dyDescent="0.45">
      <c r="A2721" s="4">
        <v>2718</v>
      </c>
      <c r="B2721" s="4">
        <v>124458</v>
      </c>
      <c r="C2721" s="4" t="s">
        <v>6568</v>
      </c>
      <c r="D2721" s="6">
        <v>524458</v>
      </c>
      <c r="E2721" s="4" t="s">
        <v>6569</v>
      </c>
      <c r="F2721" s="4" t="s">
        <v>6569</v>
      </c>
      <c r="G2721" s="4" t="s">
        <v>19896</v>
      </c>
    </row>
    <row r="2722" spans="1:7" x14ac:dyDescent="0.45">
      <c r="A2722" s="4">
        <v>2719</v>
      </c>
      <c r="B2722" s="4">
        <v>106945</v>
      </c>
      <c r="C2722" s="4" t="s">
        <v>6570</v>
      </c>
      <c r="D2722" s="6">
        <v>506945</v>
      </c>
      <c r="E2722" s="4" t="s">
        <v>6571</v>
      </c>
      <c r="F2722" s="4" t="s">
        <v>6572</v>
      </c>
      <c r="G2722" s="4" t="s">
        <v>19897</v>
      </c>
    </row>
    <row r="2723" spans="1:7" x14ac:dyDescent="0.45">
      <c r="A2723" s="4">
        <v>2720</v>
      </c>
      <c r="B2723" s="4">
        <v>131565</v>
      </c>
      <c r="C2723" s="4" t="s">
        <v>6573</v>
      </c>
      <c r="D2723" s="6">
        <v>531565</v>
      </c>
      <c r="E2723" s="4" t="s">
        <v>6574</v>
      </c>
      <c r="F2723" s="4" t="s">
        <v>6574</v>
      </c>
      <c r="G2723" s="4" t="s">
        <v>19898</v>
      </c>
    </row>
    <row r="2724" spans="1:7" x14ac:dyDescent="0.45">
      <c r="A2724" s="4">
        <v>2721</v>
      </c>
      <c r="B2724" s="4">
        <v>100207</v>
      </c>
      <c r="C2724" s="4" t="s">
        <v>6575</v>
      </c>
      <c r="D2724" s="6">
        <v>500207</v>
      </c>
      <c r="E2724" s="4" t="s">
        <v>6576</v>
      </c>
      <c r="F2724" s="4" t="s">
        <v>6577</v>
      </c>
      <c r="G2724" s="4" t="s">
        <v>19899</v>
      </c>
    </row>
    <row r="2725" spans="1:7" x14ac:dyDescent="0.45">
      <c r="A2725" s="4">
        <v>2722</v>
      </c>
      <c r="B2725" s="4">
        <v>132717</v>
      </c>
      <c r="C2725" s="4" t="s">
        <v>26</v>
      </c>
      <c r="D2725" s="6">
        <v>532717</v>
      </c>
      <c r="E2725" s="4" t="s">
        <v>6578</v>
      </c>
      <c r="F2725" s="4" t="s">
        <v>6579</v>
      </c>
      <c r="G2725" s="4" t="s">
        <v>19900</v>
      </c>
    </row>
    <row r="2726" spans="1:7" x14ac:dyDescent="0.45">
      <c r="A2726" s="4">
        <v>2723</v>
      </c>
      <c r="B2726" s="4">
        <v>224777</v>
      </c>
      <c r="C2726" s="4" t="s">
        <v>6580</v>
      </c>
      <c r="D2726" s="6">
        <v>533676</v>
      </c>
      <c r="E2726" s="4" t="s">
        <v>6581</v>
      </c>
      <c r="F2726" s="4" t="s">
        <v>6582</v>
      </c>
      <c r="G2726" s="4" t="s">
        <v>19901</v>
      </c>
    </row>
    <row r="2727" spans="1:7" x14ac:dyDescent="0.45">
      <c r="A2727" s="4">
        <v>2724</v>
      </c>
      <c r="B2727" s="4">
        <v>131267</v>
      </c>
      <c r="C2727" s="4" t="s">
        <v>6583</v>
      </c>
      <c r="D2727" s="6">
        <v>531267</v>
      </c>
      <c r="E2727" s="4" t="s">
        <v>6584</v>
      </c>
      <c r="F2727" s="4" t="s">
        <v>6585</v>
      </c>
      <c r="G2727" s="4" t="s">
        <v>19902</v>
      </c>
    </row>
    <row r="2728" spans="1:7" x14ac:dyDescent="0.45">
      <c r="A2728" s="4">
        <v>2725</v>
      </c>
      <c r="B2728" s="4">
        <v>131674</v>
      </c>
      <c r="C2728" s="4" t="s">
        <v>6586</v>
      </c>
      <c r="D2728" s="6">
        <v>531674</v>
      </c>
      <c r="E2728" s="4" t="s">
        <v>6587</v>
      </c>
      <c r="F2728" s="4" t="s">
        <v>6588</v>
      </c>
      <c r="G2728" s="4" t="s">
        <v>19903</v>
      </c>
    </row>
    <row r="2729" spans="1:7" x14ac:dyDescent="0.45">
      <c r="A2729" s="4">
        <v>2726</v>
      </c>
      <c r="B2729" s="4">
        <v>132100</v>
      </c>
      <c r="C2729" s="4" t="s">
        <v>6589</v>
      </c>
      <c r="D2729" s="6">
        <v>532100</v>
      </c>
      <c r="E2729" s="4" t="s">
        <v>6590</v>
      </c>
      <c r="F2729" s="4" t="s">
        <v>6591</v>
      </c>
      <c r="G2729" s="4" t="s">
        <v>19904</v>
      </c>
    </row>
    <row r="2730" spans="1:7" x14ac:dyDescent="0.45">
      <c r="A2730" s="4">
        <v>2727</v>
      </c>
      <c r="B2730" s="4">
        <v>132612</v>
      </c>
      <c r="C2730" s="4" t="s">
        <v>6592</v>
      </c>
      <c r="D2730" s="6">
        <v>532612</v>
      </c>
      <c r="E2730" s="4" t="s">
        <v>6593</v>
      </c>
      <c r="F2730" s="4" t="s">
        <v>6594</v>
      </c>
      <c r="G2730" s="4" t="s">
        <v>19905</v>
      </c>
    </row>
    <row r="2731" spans="1:7" x14ac:dyDescent="0.45">
      <c r="A2731" s="4">
        <v>2728</v>
      </c>
      <c r="B2731" s="4">
        <v>244022</v>
      </c>
      <c r="C2731" s="4" t="s">
        <v>6595</v>
      </c>
      <c r="D2731" s="6"/>
      <c r="E2731" s="4"/>
      <c r="F2731" s="4"/>
      <c r="G2731" s="4" t="s">
        <v>17778</v>
      </c>
    </row>
    <row r="2732" spans="1:7" x14ac:dyDescent="0.45">
      <c r="A2732" s="4">
        <v>2729</v>
      </c>
      <c r="B2732" s="4">
        <v>119538</v>
      </c>
      <c r="C2732" s="4" t="s">
        <v>6596</v>
      </c>
      <c r="D2732" s="6">
        <v>519538</v>
      </c>
      <c r="E2732" s="4" t="s">
        <v>6597</v>
      </c>
      <c r="F2732" s="4" t="s">
        <v>6598</v>
      </c>
      <c r="G2732" s="4" t="s">
        <v>19906</v>
      </c>
    </row>
    <row r="2733" spans="1:7" x14ac:dyDescent="0.45">
      <c r="A2733" s="4">
        <v>2730</v>
      </c>
      <c r="B2733" s="4">
        <v>126791</v>
      </c>
      <c r="C2733" s="4" t="s">
        <v>6599</v>
      </c>
      <c r="D2733" s="6">
        <v>526791</v>
      </c>
      <c r="E2733" s="4" t="s">
        <v>6600</v>
      </c>
      <c r="F2733" s="4" t="s">
        <v>6601</v>
      </c>
      <c r="G2733" s="4" t="s">
        <v>19907</v>
      </c>
    </row>
    <row r="2734" spans="1:7" x14ac:dyDescent="0.45">
      <c r="A2734" s="4">
        <v>2731</v>
      </c>
      <c r="B2734" s="4">
        <v>278871</v>
      </c>
      <c r="C2734" s="4" t="s">
        <v>6602</v>
      </c>
      <c r="D2734" s="6">
        <v>539433</v>
      </c>
      <c r="E2734" s="4" t="s">
        <v>6603</v>
      </c>
      <c r="F2734" s="4" t="s">
        <v>6603</v>
      </c>
      <c r="G2734" s="4" t="s">
        <v>19908</v>
      </c>
    </row>
    <row r="2735" spans="1:7" x14ac:dyDescent="0.45">
      <c r="A2735" s="4">
        <v>2732</v>
      </c>
      <c r="B2735" s="4">
        <v>104092</v>
      </c>
      <c r="C2735" s="4" t="s">
        <v>6604</v>
      </c>
      <c r="D2735" s="6">
        <v>504092</v>
      </c>
      <c r="E2735" s="4" t="s">
        <v>6605</v>
      </c>
      <c r="F2735" s="4" t="s">
        <v>6606</v>
      </c>
      <c r="G2735" s="4" t="s">
        <v>19909</v>
      </c>
    </row>
    <row r="2736" spans="1:7" x14ac:dyDescent="0.45">
      <c r="A2736" s="4">
        <v>2733</v>
      </c>
      <c r="B2736" s="4">
        <v>104058</v>
      </c>
      <c r="C2736" s="4" t="s">
        <v>6607</v>
      </c>
      <c r="D2736" s="6">
        <v>504058</v>
      </c>
      <c r="E2736" s="4" t="s">
        <v>6608</v>
      </c>
      <c r="F2736" s="4" t="s">
        <v>6608</v>
      </c>
      <c r="G2736" s="4" t="s">
        <v>19910</v>
      </c>
    </row>
    <row r="2737" spans="1:7" x14ac:dyDescent="0.45">
      <c r="A2737" s="4">
        <v>2734</v>
      </c>
      <c r="B2737" s="4">
        <v>104784</v>
      </c>
      <c r="C2737" s="4" t="s">
        <v>6609</v>
      </c>
      <c r="D2737" s="6">
        <v>504784</v>
      </c>
      <c r="E2737" s="4" t="s">
        <v>6610</v>
      </c>
      <c r="F2737" s="4" t="s">
        <v>6611</v>
      </c>
      <c r="G2737" s="4" t="s">
        <v>19911</v>
      </c>
    </row>
    <row r="2738" spans="1:7" x14ac:dyDescent="0.45">
      <c r="A2738" s="4">
        <v>2735</v>
      </c>
      <c r="B2738" s="4">
        <v>220003</v>
      </c>
      <c r="C2738" s="4" t="s">
        <v>6612</v>
      </c>
      <c r="D2738" s="6">
        <v>533257</v>
      </c>
      <c r="E2738" s="4" t="s">
        <v>6613</v>
      </c>
      <c r="F2738" s="4" t="s">
        <v>6613</v>
      </c>
      <c r="G2738" s="4" t="s">
        <v>19912</v>
      </c>
    </row>
    <row r="2739" spans="1:7" x14ac:dyDescent="0.45">
      <c r="A2739" s="4">
        <v>2736</v>
      </c>
      <c r="B2739" s="4">
        <v>121005</v>
      </c>
      <c r="C2739" s="4" t="s">
        <v>6614</v>
      </c>
      <c r="D2739" s="6">
        <v>521005</v>
      </c>
      <c r="E2739" s="4" t="s">
        <v>6615</v>
      </c>
      <c r="F2739" s="4" t="s">
        <v>6615</v>
      </c>
      <c r="G2739" s="4" t="s">
        <v>19913</v>
      </c>
    </row>
    <row r="2740" spans="1:7" x14ac:dyDescent="0.45">
      <c r="A2740" s="4">
        <v>2737</v>
      </c>
      <c r="B2740" s="4">
        <v>132894</v>
      </c>
      <c r="C2740" s="4" t="s">
        <v>6616</v>
      </c>
      <c r="D2740" s="6">
        <v>532894</v>
      </c>
      <c r="E2740" s="4" t="s">
        <v>6617</v>
      </c>
      <c r="F2740" s="4" t="s">
        <v>6618</v>
      </c>
      <c r="G2740" s="4" t="s">
        <v>19914</v>
      </c>
    </row>
    <row r="2741" spans="1:7" x14ac:dyDescent="0.45">
      <c r="A2741" s="4">
        <v>2738</v>
      </c>
      <c r="B2741" s="4">
        <v>206170</v>
      </c>
      <c r="C2741" s="4" t="s">
        <v>6619</v>
      </c>
      <c r="D2741" s="6">
        <v>512408</v>
      </c>
      <c r="E2741" s="4" t="s">
        <v>6620</v>
      </c>
      <c r="F2741" s="4" t="s">
        <v>6621</v>
      </c>
      <c r="G2741" s="4" t="s">
        <v>19915</v>
      </c>
    </row>
    <row r="2742" spans="1:7" x14ac:dyDescent="0.45">
      <c r="A2742" s="4">
        <v>2739</v>
      </c>
      <c r="B2742" s="4">
        <v>245900</v>
      </c>
      <c r="C2742" s="4" t="s">
        <v>6622</v>
      </c>
      <c r="D2742" s="6">
        <v>539175</v>
      </c>
      <c r="E2742" s="4" t="s">
        <v>6623</v>
      </c>
      <c r="F2742" s="4" t="s">
        <v>6623</v>
      </c>
      <c r="G2742" s="4" t="s">
        <v>19916</v>
      </c>
    </row>
    <row r="2743" spans="1:7" x14ac:dyDescent="0.45">
      <c r="A2743" s="4">
        <v>2740</v>
      </c>
      <c r="B2743" s="4">
        <v>132514</v>
      </c>
      <c r="C2743" s="4" t="s">
        <v>23</v>
      </c>
      <c r="D2743" s="6">
        <v>532514</v>
      </c>
      <c r="E2743" s="4" t="s">
        <v>6624</v>
      </c>
      <c r="F2743" s="4" t="s">
        <v>6625</v>
      </c>
      <c r="G2743" s="4" t="s">
        <v>19917</v>
      </c>
    </row>
    <row r="2744" spans="1:7" x14ac:dyDescent="0.45">
      <c r="A2744" s="4">
        <v>2741</v>
      </c>
      <c r="B2744" s="4">
        <v>132150</v>
      </c>
      <c r="C2744" s="4" t="s">
        <v>6626</v>
      </c>
      <c r="D2744" s="6">
        <v>532150</v>
      </c>
      <c r="E2744" s="4" t="s">
        <v>6627</v>
      </c>
      <c r="F2744" s="4" t="s">
        <v>6628</v>
      </c>
      <c r="G2744" s="4" t="s">
        <v>19918</v>
      </c>
    </row>
    <row r="2745" spans="1:7" x14ac:dyDescent="0.45">
      <c r="A2745" s="4">
        <v>2742</v>
      </c>
      <c r="B2745" s="4">
        <v>126445</v>
      </c>
      <c r="C2745" s="4" t="s">
        <v>6629</v>
      </c>
      <c r="D2745" s="6">
        <v>526445</v>
      </c>
      <c r="E2745" s="4" t="s">
        <v>6630</v>
      </c>
      <c r="F2745" s="4" t="s">
        <v>6631</v>
      </c>
      <c r="G2745" s="4" t="s">
        <v>19919</v>
      </c>
    </row>
    <row r="2746" spans="1:7" x14ac:dyDescent="0.45">
      <c r="A2746" s="4">
        <v>2743</v>
      </c>
      <c r="B2746" s="4">
        <v>122165</v>
      </c>
      <c r="C2746" s="4" t="s">
        <v>6632</v>
      </c>
      <c r="D2746" s="6">
        <v>522165</v>
      </c>
      <c r="E2746" s="4" t="s">
        <v>6633</v>
      </c>
      <c r="F2746" s="4" t="s">
        <v>6634</v>
      </c>
      <c r="G2746" s="4" t="s">
        <v>19920</v>
      </c>
    </row>
    <row r="2747" spans="1:7" x14ac:dyDescent="0.45">
      <c r="A2747" s="4">
        <v>2744</v>
      </c>
      <c r="B2747" s="4">
        <v>103639</v>
      </c>
      <c r="C2747" s="4" t="s">
        <v>6635</v>
      </c>
      <c r="D2747" s="6">
        <v>503639</v>
      </c>
      <c r="E2747" s="4" t="s">
        <v>6636</v>
      </c>
      <c r="F2747" s="4" t="s">
        <v>6636</v>
      </c>
      <c r="G2747" s="4" t="s">
        <v>19921</v>
      </c>
    </row>
    <row r="2748" spans="1:7" x14ac:dyDescent="0.45">
      <c r="A2748" s="4">
        <v>2745</v>
      </c>
      <c r="B2748" s="4">
        <v>132305</v>
      </c>
      <c r="C2748" s="4" t="s">
        <v>6637</v>
      </c>
      <c r="D2748" s="6">
        <v>532305</v>
      </c>
      <c r="E2748" s="4" t="s">
        <v>6638</v>
      </c>
      <c r="F2748" s="4" t="s">
        <v>6639</v>
      </c>
      <c r="G2748" s="4" t="s">
        <v>19922</v>
      </c>
    </row>
    <row r="2749" spans="1:7" x14ac:dyDescent="0.45">
      <c r="A2749" s="4">
        <v>2746</v>
      </c>
      <c r="B2749" s="4">
        <v>124652</v>
      </c>
      <c r="C2749" s="4" t="s">
        <v>6640</v>
      </c>
      <c r="D2749" s="6">
        <v>524652</v>
      </c>
      <c r="E2749" s="4" t="s">
        <v>6641</v>
      </c>
      <c r="F2749" s="4" t="s">
        <v>6642</v>
      </c>
      <c r="G2749" s="4" t="s">
        <v>19923</v>
      </c>
    </row>
    <row r="2750" spans="1:7" x14ac:dyDescent="0.45">
      <c r="A2750" s="4">
        <v>2747</v>
      </c>
      <c r="B2750" s="4">
        <v>244028</v>
      </c>
      <c r="C2750" s="4" t="s">
        <v>6643</v>
      </c>
      <c r="D2750" s="6"/>
      <c r="E2750" s="4"/>
      <c r="F2750" s="4"/>
      <c r="G2750" s="4" t="s">
        <v>17778</v>
      </c>
    </row>
    <row r="2751" spans="1:7" x14ac:dyDescent="0.45">
      <c r="A2751" s="4">
        <v>2748</v>
      </c>
      <c r="B2751" s="4">
        <v>100208</v>
      </c>
      <c r="C2751" s="4" t="s">
        <v>6644</v>
      </c>
      <c r="D2751" s="6">
        <v>500208</v>
      </c>
      <c r="E2751" s="4" t="s">
        <v>6645</v>
      </c>
      <c r="F2751" s="4" t="s">
        <v>6646</v>
      </c>
      <c r="G2751" s="4" t="s">
        <v>19924</v>
      </c>
    </row>
    <row r="2752" spans="1:7" x14ac:dyDescent="0.45">
      <c r="A2752" s="4">
        <v>2749</v>
      </c>
      <c r="B2752" s="4">
        <v>122099</v>
      </c>
      <c r="C2752" s="4" t="s">
        <v>6647</v>
      </c>
      <c r="D2752" s="6">
        <v>522099</v>
      </c>
      <c r="E2752" s="4" t="s">
        <v>6648</v>
      </c>
      <c r="F2752" s="4" t="s">
        <v>6649</v>
      </c>
      <c r="G2752" s="4" t="s">
        <v>19925</v>
      </c>
    </row>
    <row r="2753" spans="1:7" x14ac:dyDescent="0.45">
      <c r="A2753" s="4">
        <v>2750</v>
      </c>
      <c r="B2753" s="4">
        <v>132001</v>
      </c>
      <c r="C2753" s="4" t="s">
        <v>6650</v>
      </c>
      <c r="D2753" s="6">
        <v>532001</v>
      </c>
      <c r="E2753" s="4" t="s">
        <v>6651</v>
      </c>
      <c r="F2753" s="4" t="s">
        <v>6652</v>
      </c>
      <c r="G2753" s="4" t="s">
        <v>19926</v>
      </c>
    </row>
    <row r="2754" spans="1:7" x14ac:dyDescent="0.45">
      <c r="A2754" s="4">
        <v>2751</v>
      </c>
      <c r="B2754" s="4">
        <v>132821</v>
      </c>
      <c r="C2754" s="4" t="s">
        <v>6653</v>
      </c>
      <c r="D2754" s="6">
        <v>532821</v>
      </c>
      <c r="E2754" s="4" t="s">
        <v>6654</v>
      </c>
      <c r="F2754" s="4" t="s">
        <v>6654</v>
      </c>
      <c r="G2754" s="4" t="s">
        <v>19927</v>
      </c>
    </row>
    <row r="2755" spans="1:7" x14ac:dyDescent="0.45">
      <c r="A2755" s="4">
        <v>2752</v>
      </c>
      <c r="B2755" s="4">
        <v>131841</v>
      </c>
      <c r="C2755" s="4" t="s">
        <v>6655</v>
      </c>
      <c r="D2755" s="6">
        <v>531841</v>
      </c>
      <c r="E2755" s="4" t="s">
        <v>6656</v>
      </c>
      <c r="F2755" s="4" t="s">
        <v>6656</v>
      </c>
      <c r="G2755" s="4" t="s">
        <v>19928</v>
      </c>
    </row>
    <row r="2756" spans="1:7" x14ac:dyDescent="0.45">
      <c r="A2756" s="4">
        <v>2753</v>
      </c>
      <c r="B2756" s="4">
        <v>132381</v>
      </c>
      <c r="C2756" s="4" t="s">
        <v>6657</v>
      </c>
      <c r="D2756" s="6">
        <v>532381</v>
      </c>
      <c r="E2756" s="4" t="s">
        <v>6658</v>
      </c>
      <c r="F2756" s="4" t="s">
        <v>6659</v>
      </c>
      <c r="G2756" s="4" t="s">
        <v>19929</v>
      </c>
    </row>
    <row r="2757" spans="1:7" x14ac:dyDescent="0.45">
      <c r="A2757" s="4">
        <v>2754</v>
      </c>
      <c r="B2757" s="4">
        <v>132187</v>
      </c>
      <c r="C2757" s="4" t="s">
        <v>6660</v>
      </c>
      <c r="D2757" s="6">
        <v>532187</v>
      </c>
      <c r="E2757" s="4" t="s">
        <v>6661</v>
      </c>
      <c r="F2757" s="4" t="s">
        <v>6662</v>
      </c>
      <c r="G2757" s="4" t="s">
        <v>19930</v>
      </c>
    </row>
    <row r="2758" spans="1:7" x14ac:dyDescent="0.45">
      <c r="A2758" s="4">
        <v>2755</v>
      </c>
      <c r="B2758" s="4">
        <v>213348</v>
      </c>
      <c r="C2758" s="4" t="s">
        <v>6663</v>
      </c>
      <c r="D2758" s="6"/>
      <c r="E2758" s="4"/>
      <c r="F2758" s="4"/>
      <c r="G2758" s="4" t="s">
        <v>17778</v>
      </c>
    </row>
    <row r="2759" spans="1:7" x14ac:dyDescent="0.45">
      <c r="A2759" s="4">
        <v>2756</v>
      </c>
      <c r="B2759" s="4">
        <v>101298</v>
      </c>
      <c r="C2759" s="4" t="s">
        <v>6664</v>
      </c>
      <c r="D2759" s="6">
        <v>501298</v>
      </c>
      <c r="E2759" s="4" t="s">
        <v>6665</v>
      </c>
      <c r="F2759" s="4" t="s">
        <v>6666</v>
      </c>
      <c r="G2759" s="4" t="s">
        <v>19931</v>
      </c>
    </row>
    <row r="2760" spans="1:7" x14ac:dyDescent="0.45">
      <c r="A2760" s="4">
        <v>2757</v>
      </c>
      <c r="B2760" s="4">
        <v>244032</v>
      </c>
      <c r="C2760" s="4" t="s">
        <v>6667</v>
      </c>
      <c r="D2760" s="6"/>
      <c r="E2760" s="4"/>
      <c r="F2760" s="4"/>
      <c r="G2760" s="4" t="s">
        <v>17778</v>
      </c>
    </row>
    <row r="2761" spans="1:7" x14ac:dyDescent="0.45">
      <c r="A2761" s="4">
        <v>2758</v>
      </c>
      <c r="B2761" s="4">
        <v>101295</v>
      </c>
      <c r="C2761" s="4" t="s">
        <v>6668</v>
      </c>
      <c r="D2761" s="6">
        <v>501295</v>
      </c>
      <c r="E2761" s="4" t="s">
        <v>6669</v>
      </c>
      <c r="F2761" s="4" t="s">
        <v>6670</v>
      </c>
      <c r="G2761" s="4" t="s">
        <v>19932</v>
      </c>
    </row>
    <row r="2762" spans="1:7" x14ac:dyDescent="0.45">
      <c r="A2762" s="4">
        <v>2759</v>
      </c>
      <c r="B2762" s="4">
        <v>106222</v>
      </c>
      <c r="C2762" s="4" t="s">
        <v>6671</v>
      </c>
      <c r="D2762" s="6">
        <v>506222</v>
      </c>
      <c r="E2762" s="4" t="s">
        <v>6672</v>
      </c>
      <c r="F2762" s="4" t="s">
        <v>6672</v>
      </c>
      <c r="G2762" s="4" t="s">
        <v>19933</v>
      </c>
    </row>
    <row r="2763" spans="1:7" x14ac:dyDescent="0.45">
      <c r="A2763" s="4">
        <v>2760</v>
      </c>
      <c r="B2763" s="4">
        <v>112025</v>
      </c>
      <c r="C2763" s="4" t="s">
        <v>6673</v>
      </c>
      <c r="D2763" s="6">
        <v>512025</v>
      </c>
      <c r="E2763" s="4" t="s">
        <v>6674</v>
      </c>
      <c r="F2763" s="4" t="s">
        <v>6675</v>
      </c>
      <c r="G2763" s="4" t="s">
        <v>19934</v>
      </c>
    </row>
    <row r="2764" spans="1:7" x14ac:dyDescent="0.45">
      <c r="A2764" s="4">
        <v>2761</v>
      </c>
      <c r="B2764" s="4">
        <v>275070</v>
      </c>
      <c r="C2764" s="4" t="s">
        <v>6676</v>
      </c>
      <c r="D2764" s="6">
        <v>539807</v>
      </c>
      <c r="E2764" s="4" t="s">
        <v>6677</v>
      </c>
      <c r="F2764" s="4" t="s">
        <v>6677</v>
      </c>
      <c r="G2764" s="4" t="s">
        <v>19935</v>
      </c>
    </row>
    <row r="2765" spans="1:7" x14ac:dyDescent="0.45">
      <c r="A2765" s="4">
        <v>2762</v>
      </c>
      <c r="B2765" s="4">
        <v>210306</v>
      </c>
      <c r="C2765" s="4" t="s">
        <v>6678</v>
      </c>
      <c r="D2765" s="6">
        <v>533154</v>
      </c>
      <c r="E2765" s="4" t="s">
        <v>6679</v>
      </c>
      <c r="F2765" s="4" t="s">
        <v>6679</v>
      </c>
      <c r="G2765" s="4" t="s">
        <v>19936</v>
      </c>
    </row>
    <row r="2766" spans="1:7" x14ac:dyDescent="0.45">
      <c r="A2766" s="4">
        <v>2763</v>
      </c>
      <c r="B2766" s="4">
        <v>132777</v>
      </c>
      <c r="C2766" s="4" t="s">
        <v>6680</v>
      </c>
      <c r="D2766" s="6">
        <v>532777</v>
      </c>
      <c r="E2766" s="4" t="s">
        <v>6681</v>
      </c>
      <c r="F2766" s="4" t="s">
        <v>6682</v>
      </c>
      <c r="G2766" s="4" t="s">
        <v>19937</v>
      </c>
    </row>
    <row r="2767" spans="1:7" x14ac:dyDescent="0.45">
      <c r="A2767" s="4">
        <v>2764</v>
      </c>
      <c r="B2767" s="4">
        <v>275220</v>
      </c>
      <c r="C2767" s="4" t="s">
        <v>6683</v>
      </c>
      <c r="D2767" s="6"/>
      <c r="E2767" s="4"/>
      <c r="F2767" s="4"/>
      <c r="G2767" s="4" t="s">
        <v>17778</v>
      </c>
    </row>
    <row r="2768" spans="1:7" x14ac:dyDescent="0.45">
      <c r="A2768" s="4">
        <v>2765</v>
      </c>
      <c r="B2768" s="4">
        <v>130703</v>
      </c>
      <c r="C2768" s="4" t="s">
        <v>6684</v>
      </c>
      <c r="D2768" s="6">
        <v>530703</v>
      </c>
      <c r="E2768" s="4" t="s">
        <v>6685</v>
      </c>
      <c r="F2768" s="4" t="s">
        <v>6686</v>
      </c>
      <c r="G2768" s="4" t="s">
        <v>19938</v>
      </c>
    </row>
    <row r="2769" spans="1:7" x14ac:dyDescent="0.45">
      <c r="A2769" s="4">
        <v>2766</v>
      </c>
      <c r="B2769" s="4">
        <v>109069</v>
      </c>
      <c r="C2769" s="4" t="s">
        <v>6687</v>
      </c>
      <c r="D2769" s="6">
        <v>509069</v>
      </c>
      <c r="E2769" s="4" t="s">
        <v>6688</v>
      </c>
      <c r="F2769" s="4" t="s">
        <v>6688</v>
      </c>
      <c r="G2769" s="4" t="s">
        <v>19939</v>
      </c>
    </row>
    <row r="2770" spans="1:7" x14ac:dyDescent="0.45">
      <c r="A2770" s="4">
        <v>2767</v>
      </c>
      <c r="B2770" s="4">
        <v>123758</v>
      </c>
      <c r="C2770" s="4" t="s">
        <v>6689</v>
      </c>
      <c r="D2770" s="6">
        <v>523758</v>
      </c>
      <c r="E2770" s="4" t="s">
        <v>6690</v>
      </c>
      <c r="F2770" s="4" t="s">
        <v>6691</v>
      </c>
      <c r="G2770" s="4" t="s">
        <v>19940</v>
      </c>
    </row>
    <row r="2771" spans="1:7" x14ac:dyDescent="0.45">
      <c r="A2771" s="4">
        <v>2768</v>
      </c>
      <c r="B2771" s="4">
        <v>104810</v>
      </c>
      <c r="C2771" s="4" t="s">
        <v>6692</v>
      </c>
      <c r="D2771" s="6">
        <v>504810</v>
      </c>
      <c r="E2771" s="4" t="s">
        <v>6693</v>
      </c>
      <c r="F2771" s="4" t="s">
        <v>6694</v>
      </c>
      <c r="G2771" s="4" t="s">
        <v>19941</v>
      </c>
    </row>
    <row r="2772" spans="1:7" x14ac:dyDescent="0.45">
      <c r="A2772" s="4">
        <v>2769</v>
      </c>
      <c r="B2772" s="4">
        <v>100209</v>
      </c>
      <c r="C2772" s="4" t="s">
        <v>8</v>
      </c>
      <c r="D2772" s="6">
        <v>500209</v>
      </c>
      <c r="E2772" s="4" t="s">
        <v>6695</v>
      </c>
      <c r="F2772" s="4" t="s">
        <v>6696</v>
      </c>
      <c r="G2772" s="4" t="s">
        <v>19942</v>
      </c>
    </row>
    <row r="2773" spans="1:7" x14ac:dyDescent="0.45">
      <c r="A2773" s="4">
        <v>2770</v>
      </c>
      <c r="B2773" s="4">
        <v>130643</v>
      </c>
      <c r="C2773" s="4" t="s">
        <v>6697</v>
      </c>
      <c r="D2773" s="6">
        <v>530643</v>
      </c>
      <c r="E2773" s="4" t="s">
        <v>6698</v>
      </c>
      <c r="F2773" s="4" t="s">
        <v>6698</v>
      </c>
      <c r="G2773" s="4" t="s">
        <v>19943</v>
      </c>
    </row>
    <row r="2774" spans="1:7" x14ac:dyDescent="0.45">
      <c r="A2774" s="4">
        <v>2771</v>
      </c>
      <c r="B2774" s="4">
        <v>130777</v>
      </c>
      <c r="C2774" s="4" t="s">
        <v>6699</v>
      </c>
      <c r="D2774" s="6">
        <v>530777</v>
      </c>
      <c r="E2774" s="4" t="s">
        <v>6700</v>
      </c>
      <c r="F2774" s="4" t="s">
        <v>6701</v>
      </c>
      <c r="G2774" s="4" t="s">
        <v>19944</v>
      </c>
    </row>
    <row r="2775" spans="1:7" x14ac:dyDescent="0.45">
      <c r="A2775" s="4">
        <v>2772</v>
      </c>
      <c r="B2775" s="4">
        <v>131793</v>
      </c>
      <c r="C2775" s="4" t="s">
        <v>6702</v>
      </c>
      <c r="D2775" s="6">
        <v>531793</v>
      </c>
      <c r="E2775" s="4" t="s">
        <v>6703</v>
      </c>
      <c r="F2775" s="4" t="s">
        <v>6703</v>
      </c>
      <c r="G2775" s="4" t="s">
        <v>19945</v>
      </c>
    </row>
    <row r="2776" spans="1:7" x14ac:dyDescent="0.45">
      <c r="A2776" s="4">
        <v>2773</v>
      </c>
      <c r="B2776" s="4">
        <v>222257</v>
      </c>
      <c r="C2776" s="4" t="s">
        <v>6704</v>
      </c>
      <c r="D2776" s="6">
        <v>537985</v>
      </c>
      <c r="E2776" s="4" t="s">
        <v>6705</v>
      </c>
      <c r="F2776" s="4" t="s">
        <v>6706</v>
      </c>
      <c r="G2776" s="4" t="s">
        <v>19946</v>
      </c>
    </row>
    <row r="2777" spans="1:7" x14ac:dyDescent="0.45">
      <c r="A2777" s="4">
        <v>2774</v>
      </c>
      <c r="B2777" s="4">
        <v>131807</v>
      </c>
      <c r="C2777" s="4" t="s">
        <v>6707</v>
      </c>
      <c r="D2777" s="6">
        <v>531807</v>
      </c>
      <c r="E2777" s="4" t="s">
        <v>6708</v>
      </c>
      <c r="F2777" s="4" t="s">
        <v>6708</v>
      </c>
      <c r="G2777" s="4" t="s">
        <v>19947</v>
      </c>
    </row>
    <row r="2778" spans="1:7" x14ac:dyDescent="0.45">
      <c r="A2778" s="4">
        <v>2775</v>
      </c>
      <c r="B2778" s="4">
        <v>100210</v>
      </c>
      <c r="C2778" s="4" t="s">
        <v>6709</v>
      </c>
      <c r="D2778" s="6">
        <v>500210</v>
      </c>
      <c r="E2778" s="4" t="s">
        <v>6710</v>
      </c>
      <c r="F2778" s="4" t="s">
        <v>6711</v>
      </c>
      <c r="G2778" s="4" t="s">
        <v>19948</v>
      </c>
    </row>
    <row r="2779" spans="1:7" x14ac:dyDescent="0.45">
      <c r="A2779" s="4">
        <v>2776</v>
      </c>
      <c r="B2779" s="4">
        <v>113617</v>
      </c>
      <c r="C2779" s="4" t="s">
        <v>6712</v>
      </c>
      <c r="D2779" s="6">
        <v>513617</v>
      </c>
      <c r="E2779" s="4" t="s">
        <v>6713</v>
      </c>
      <c r="F2779" s="4" t="s">
        <v>6714</v>
      </c>
      <c r="G2779" s="4" t="s">
        <v>19949</v>
      </c>
    </row>
    <row r="2780" spans="1:7" x14ac:dyDescent="0.45">
      <c r="A2780" s="4">
        <v>2777</v>
      </c>
      <c r="B2780" s="4">
        <v>130787</v>
      </c>
      <c r="C2780" s="4" t="s">
        <v>6715</v>
      </c>
      <c r="D2780" s="6">
        <v>530787</v>
      </c>
      <c r="E2780" s="4" t="s">
        <v>6716</v>
      </c>
      <c r="F2780" s="4" t="s">
        <v>6717</v>
      </c>
      <c r="G2780" s="4" t="s">
        <v>19950</v>
      </c>
    </row>
    <row r="2781" spans="1:7" x14ac:dyDescent="0.45">
      <c r="A2781" s="4">
        <v>2778</v>
      </c>
      <c r="B2781" s="4">
        <v>131929</v>
      </c>
      <c r="C2781" s="4" t="s">
        <v>6718</v>
      </c>
      <c r="D2781" s="6">
        <v>531929</v>
      </c>
      <c r="E2781" s="4" t="s">
        <v>6719</v>
      </c>
      <c r="F2781" s="4" t="s">
        <v>6720</v>
      </c>
      <c r="G2781" s="4" t="s">
        <v>19951</v>
      </c>
    </row>
    <row r="2782" spans="1:7" x14ac:dyDescent="0.45">
      <c r="A2782" s="4">
        <v>2779</v>
      </c>
      <c r="B2782" s="4">
        <v>208432</v>
      </c>
      <c r="C2782" s="4" t="s">
        <v>6721</v>
      </c>
      <c r="D2782" s="6">
        <v>533315</v>
      </c>
      <c r="E2782" s="4" t="s">
        <v>6722</v>
      </c>
      <c r="F2782" s="4" t="s">
        <v>6723</v>
      </c>
      <c r="G2782" s="4" t="s">
        <v>19952</v>
      </c>
    </row>
    <row r="2783" spans="1:7" x14ac:dyDescent="0.45">
      <c r="A2783" s="4">
        <v>2780</v>
      </c>
      <c r="B2783" s="4">
        <v>117433</v>
      </c>
      <c r="C2783" s="4" t="s">
        <v>6724</v>
      </c>
      <c r="D2783" s="6">
        <v>517433</v>
      </c>
      <c r="E2783" s="4" t="s">
        <v>6725</v>
      </c>
      <c r="F2783" s="4" t="s">
        <v>6726</v>
      </c>
      <c r="G2783" s="4" t="s">
        <v>19953</v>
      </c>
    </row>
    <row r="2784" spans="1:7" x14ac:dyDescent="0.45">
      <c r="A2784" s="4">
        <v>2781</v>
      </c>
      <c r="B2784" s="4">
        <v>123840</v>
      </c>
      <c r="C2784" s="4" t="s">
        <v>6727</v>
      </c>
      <c r="D2784" s="6">
        <v>523840</v>
      </c>
      <c r="E2784" s="4" t="s">
        <v>6728</v>
      </c>
      <c r="F2784" s="4" t="s">
        <v>6729</v>
      </c>
      <c r="G2784" s="4" t="s">
        <v>19954</v>
      </c>
    </row>
    <row r="2785" spans="1:7" x14ac:dyDescent="0.45">
      <c r="A2785" s="4">
        <v>2782</v>
      </c>
      <c r="B2785" s="4">
        <v>237771</v>
      </c>
      <c r="C2785" s="4" t="s">
        <v>6730</v>
      </c>
      <c r="D2785" s="6"/>
      <c r="E2785" s="4"/>
      <c r="F2785" s="4"/>
      <c r="G2785" s="4" t="s">
        <v>17778</v>
      </c>
    </row>
    <row r="2786" spans="1:7" x14ac:dyDescent="0.45">
      <c r="A2786" s="4">
        <v>2783</v>
      </c>
      <c r="B2786" s="4">
        <v>222364</v>
      </c>
      <c r="C2786" s="4" t="s">
        <v>6731</v>
      </c>
      <c r="D2786" s="6">
        <v>533402</v>
      </c>
      <c r="E2786" s="4" t="s">
        <v>6732</v>
      </c>
      <c r="F2786" s="4" t="s">
        <v>6733</v>
      </c>
      <c r="G2786" s="4" t="s">
        <v>19955</v>
      </c>
    </row>
    <row r="2787" spans="1:7" x14ac:dyDescent="0.45">
      <c r="A2787" s="4">
        <v>2784</v>
      </c>
      <c r="B2787" s="4">
        <v>112375</v>
      </c>
      <c r="C2787" s="4" t="s">
        <v>6734</v>
      </c>
      <c r="D2787" s="6">
        <v>512375</v>
      </c>
      <c r="E2787" s="4" t="s">
        <v>6735</v>
      </c>
      <c r="F2787" s="4" t="s">
        <v>6736</v>
      </c>
      <c r="G2787" s="4" t="s">
        <v>19956</v>
      </c>
    </row>
    <row r="2788" spans="1:7" x14ac:dyDescent="0.45">
      <c r="A2788" s="4">
        <v>2785</v>
      </c>
      <c r="B2788" s="4">
        <v>112447</v>
      </c>
      <c r="C2788" s="4" t="s">
        <v>6737</v>
      </c>
      <c r="D2788" s="6">
        <v>512447</v>
      </c>
      <c r="E2788" s="4" t="s">
        <v>6738</v>
      </c>
      <c r="F2788" s="4" t="s">
        <v>6739</v>
      </c>
      <c r="G2788" s="4" t="s">
        <v>19957</v>
      </c>
    </row>
    <row r="2789" spans="1:7" x14ac:dyDescent="0.45">
      <c r="A2789" s="4">
        <v>2786</v>
      </c>
      <c r="B2789" s="4">
        <v>132706</v>
      </c>
      <c r="C2789" s="4" t="s">
        <v>6740</v>
      </c>
      <c r="D2789" s="6">
        <v>532706</v>
      </c>
      <c r="E2789" s="4" t="s">
        <v>6741</v>
      </c>
      <c r="F2789" s="4" t="s">
        <v>6742</v>
      </c>
      <c r="G2789" s="4" t="s">
        <v>19958</v>
      </c>
    </row>
    <row r="2790" spans="1:7" x14ac:dyDescent="0.45">
      <c r="A2790" s="4">
        <v>2787</v>
      </c>
      <c r="B2790" s="4">
        <v>221809</v>
      </c>
      <c r="C2790" s="4" t="s">
        <v>6743</v>
      </c>
      <c r="D2790" s="6">
        <v>539083</v>
      </c>
      <c r="E2790" s="4" t="s">
        <v>6744</v>
      </c>
      <c r="F2790" s="4" t="s">
        <v>6744</v>
      </c>
      <c r="G2790" s="4" t="s">
        <v>19959</v>
      </c>
    </row>
    <row r="2791" spans="1:7" x14ac:dyDescent="0.45">
      <c r="A2791" s="4">
        <v>2788</v>
      </c>
      <c r="B2791" s="4">
        <v>132851</v>
      </c>
      <c r="C2791" s="4" t="s">
        <v>6745</v>
      </c>
      <c r="D2791" s="6">
        <v>532851</v>
      </c>
      <c r="E2791" s="4" t="s">
        <v>6746</v>
      </c>
      <c r="F2791" s="4" t="s">
        <v>6747</v>
      </c>
      <c r="G2791" s="4" t="s">
        <v>19960</v>
      </c>
    </row>
    <row r="2792" spans="1:7" x14ac:dyDescent="0.45">
      <c r="A2792" s="4">
        <v>2789</v>
      </c>
      <c r="B2792" s="4">
        <v>100211</v>
      </c>
      <c r="C2792" s="4" t="s">
        <v>6748</v>
      </c>
      <c r="D2792" s="6">
        <v>500211</v>
      </c>
      <c r="E2792" s="4" t="s">
        <v>6749</v>
      </c>
      <c r="F2792" s="4" t="s">
        <v>6750</v>
      </c>
      <c r="G2792" s="4" t="s">
        <v>19961</v>
      </c>
    </row>
    <row r="2793" spans="1:7" x14ac:dyDescent="0.45">
      <c r="A2793" s="4">
        <v>2790</v>
      </c>
      <c r="B2793" s="4">
        <v>111433</v>
      </c>
      <c r="C2793" s="4" t="s">
        <v>6751</v>
      </c>
      <c r="D2793" s="6">
        <v>511433</v>
      </c>
      <c r="E2793" s="4" t="s">
        <v>6752</v>
      </c>
      <c r="F2793" s="4" t="s">
        <v>6753</v>
      </c>
      <c r="G2793" s="4" t="s">
        <v>19962</v>
      </c>
    </row>
    <row r="2794" spans="1:7" x14ac:dyDescent="0.45">
      <c r="A2794" s="4">
        <v>2791</v>
      </c>
      <c r="B2794" s="4">
        <v>126871</v>
      </c>
      <c r="C2794" s="4" t="s">
        <v>6754</v>
      </c>
      <c r="D2794" s="6">
        <v>526871</v>
      </c>
      <c r="E2794" s="4" t="s">
        <v>6755</v>
      </c>
      <c r="F2794" s="4" t="s">
        <v>6756</v>
      </c>
      <c r="G2794" s="4" t="s">
        <v>19963</v>
      </c>
    </row>
    <row r="2795" spans="1:7" x14ac:dyDescent="0.45">
      <c r="A2795" s="4">
        <v>2792</v>
      </c>
      <c r="B2795" s="4">
        <v>131314</v>
      </c>
      <c r="C2795" s="4" t="s">
        <v>6757</v>
      </c>
      <c r="D2795" s="6">
        <v>531314</v>
      </c>
      <c r="E2795" s="4" t="s">
        <v>6758</v>
      </c>
      <c r="F2795" s="4" t="s">
        <v>6759</v>
      </c>
      <c r="G2795" s="4" t="s">
        <v>19964</v>
      </c>
    </row>
    <row r="2796" spans="1:7" x14ac:dyDescent="0.45">
      <c r="A2796" s="4">
        <v>2793</v>
      </c>
      <c r="B2796" s="4">
        <v>105358</v>
      </c>
      <c r="C2796" s="4" t="s">
        <v>6760</v>
      </c>
      <c r="D2796" s="6">
        <v>505358</v>
      </c>
      <c r="E2796" s="4" t="s">
        <v>6761</v>
      </c>
      <c r="F2796" s="4" t="s">
        <v>6762</v>
      </c>
      <c r="G2796" s="4" t="s">
        <v>19965</v>
      </c>
    </row>
    <row r="2797" spans="1:7" x14ac:dyDescent="0.45">
      <c r="A2797" s="4">
        <v>2794</v>
      </c>
      <c r="B2797" s="4">
        <v>246727</v>
      </c>
      <c r="C2797" s="4" t="s">
        <v>6763</v>
      </c>
      <c r="D2797" s="6">
        <v>535958</v>
      </c>
      <c r="E2797" s="4" t="s">
        <v>6764</v>
      </c>
      <c r="F2797" s="4" t="s">
        <v>6765</v>
      </c>
      <c r="G2797" s="4" t="s">
        <v>19966</v>
      </c>
    </row>
    <row r="2798" spans="1:7" x14ac:dyDescent="0.45">
      <c r="A2798" s="4">
        <v>2795</v>
      </c>
      <c r="B2798" s="4">
        <v>117250</v>
      </c>
      <c r="C2798" s="4" t="s">
        <v>6766</v>
      </c>
      <c r="D2798" s="6">
        <v>517250</v>
      </c>
      <c r="E2798" s="4" t="s">
        <v>6767</v>
      </c>
      <c r="F2798" s="4" t="s">
        <v>6765</v>
      </c>
      <c r="G2798" s="4" t="s">
        <v>19966</v>
      </c>
    </row>
    <row r="2799" spans="1:7" x14ac:dyDescent="0.45">
      <c r="A2799" s="4">
        <v>2796</v>
      </c>
      <c r="B2799" s="4">
        <v>117423</v>
      </c>
      <c r="C2799" s="4" t="s">
        <v>6768</v>
      </c>
      <c r="D2799" s="6">
        <v>517423</v>
      </c>
      <c r="E2799" s="4" t="s">
        <v>6769</v>
      </c>
      <c r="F2799" s="4" t="s">
        <v>6770</v>
      </c>
      <c r="G2799" s="4" t="s">
        <v>19967</v>
      </c>
    </row>
    <row r="2800" spans="1:7" x14ac:dyDescent="0.45">
      <c r="A2800" s="4">
        <v>2797</v>
      </c>
      <c r="B2800" s="4">
        <v>244042</v>
      </c>
      <c r="C2800" s="4" t="s">
        <v>6771</v>
      </c>
      <c r="D2800" s="6">
        <v>536868</v>
      </c>
      <c r="E2800" s="4" t="s">
        <v>6772</v>
      </c>
      <c r="F2800" s="4" t="s">
        <v>6773</v>
      </c>
      <c r="G2800" s="4" t="s">
        <v>19968</v>
      </c>
    </row>
    <row r="2801" spans="1:7" x14ac:dyDescent="0.45">
      <c r="A2801" s="4">
        <v>2798</v>
      </c>
      <c r="B2801" s="4">
        <v>114298</v>
      </c>
      <c r="C2801" s="4" t="s">
        <v>6774</v>
      </c>
      <c r="D2801" s="6">
        <v>514298</v>
      </c>
      <c r="E2801" s="4" t="s">
        <v>6775</v>
      </c>
      <c r="F2801" s="4" t="s">
        <v>6776</v>
      </c>
      <c r="G2801" s="4" t="s">
        <v>19969</v>
      </c>
    </row>
    <row r="2802" spans="1:7" x14ac:dyDescent="0.45">
      <c r="A2802" s="4">
        <v>2799</v>
      </c>
      <c r="B2802" s="4">
        <v>225000</v>
      </c>
      <c r="C2802" s="4" t="s">
        <v>6777</v>
      </c>
      <c r="D2802" s="6">
        <v>539149</v>
      </c>
      <c r="E2802" s="4" t="s">
        <v>6778</v>
      </c>
      <c r="F2802" s="4" t="s">
        <v>6778</v>
      </c>
      <c r="G2802" s="4" t="s">
        <v>19970</v>
      </c>
    </row>
    <row r="2803" spans="1:7" x14ac:dyDescent="0.45">
      <c r="A2803" s="4">
        <v>2800</v>
      </c>
      <c r="B2803" s="4">
        <v>111031</v>
      </c>
      <c r="C2803" s="4" t="s">
        <v>6779</v>
      </c>
      <c r="D2803" s="6">
        <v>511031</v>
      </c>
      <c r="E2803" s="4" t="s">
        <v>6780</v>
      </c>
      <c r="F2803" s="4" t="s">
        <v>6781</v>
      </c>
      <c r="G2803" s="4" t="s">
        <v>19971</v>
      </c>
    </row>
    <row r="2804" spans="1:7" x14ac:dyDescent="0.45">
      <c r="A2804" s="4">
        <v>2801</v>
      </c>
      <c r="B2804" s="4">
        <v>100212</v>
      </c>
      <c r="C2804" s="4" t="s">
        <v>6782</v>
      </c>
      <c r="D2804" s="6">
        <v>500212</v>
      </c>
      <c r="E2804" s="4" t="s">
        <v>6783</v>
      </c>
      <c r="F2804" s="4" t="s">
        <v>6784</v>
      </c>
      <c r="G2804" s="4" t="s">
        <v>19972</v>
      </c>
    </row>
    <row r="2805" spans="1:7" x14ac:dyDescent="0.45">
      <c r="A2805" s="4">
        <v>2802</v>
      </c>
      <c r="B2805" s="4">
        <v>132303</v>
      </c>
      <c r="C2805" s="4" t="s">
        <v>6785</v>
      </c>
      <c r="D2805" s="6">
        <v>532303</v>
      </c>
      <c r="E2805" s="4" t="s">
        <v>6786</v>
      </c>
      <c r="F2805" s="4" t="s">
        <v>6787</v>
      </c>
      <c r="G2805" s="4" t="s">
        <v>19973</v>
      </c>
    </row>
    <row r="2806" spans="1:7" x14ac:dyDescent="0.45">
      <c r="A2806" s="4">
        <v>2803</v>
      </c>
      <c r="B2806" s="4">
        <v>119606</v>
      </c>
      <c r="C2806" s="4" t="s">
        <v>6788</v>
      </c>
      <c r="D2806" s="6">
        <v>519606</v>
      </c>
      <c r="E2806" s="4" t="s">
        <v>6789</v>
      </c>
      <c r="F2806" s="4" t="s">
        <v>6790</v>
      </c>
      <c r="G2806" s="4" t="s">
        <v>19974</v>
      </c>
    </row>
    <row r="2807" spans="1:7" x14ac:dyDescent="0.45">
      <c r="A2807" s="4">
        <v>2804</v>
      </c>
      <c r="B2807" s="4">
        <v>123572</v>
      </c>
      <c r="C2807" s="4" t="s">
        <v>6791</v>
      </c>
      <c r="D2807" s="6">
        <v>523572</v>
      </c>
      <c r="E2807" s="4" t="s">
        <v>6792</v>
      </c>
      <c r="F2807" s="4" t="s">
        <v>6793</v>
      </c>
      <c r="G2807" s="4" t="s">
        <v>19975</v>
      </c>
    </row>
    <row r="2808" spans="1:7" x14ac:dyDescent="0.45">
      <c r="A2808" s="4">
        <v>2805</v>
      </c>
      <c r="B2808" s="4">
        <v>131889</v>
      </c>
      <c r="C2808" s="4" t="s">
        <v>6794</v>
      </c>
      <c r="D2808" s="6">
        <v>531889</v>
      </c>
      <c r="E2808" s="4" t="s">
        <v>6795</v>
      </c>
      <c r="F2808" s="4" t="s">
        <v>6796</v>
      </c>
      <c r="G2808" s="4" t="s">
        <v>19976</v>
      </c>
    </row>
    <row r="2809" spans="1:7" x14ac:dyDescent="0.45">
      <c r="A2809" s="4">
        <v>2806</v>
      </c>
      <c r="B2809" s="4">
        <v>130921</v>
      </c>
      <c r="C2809" s="4" t="s">
        <v>6797</v>
      </c>
      <c r="D2809" s="6">
        <v>530921</v>
      </c>
      <c r="E2809" s="4" t="s">
        <v>6798</v>
      </c>
      <c r="F2809" s="4" t="s">
        <v>6799</v>
      </c>
      <c r="G2809" s="4" t="s">
        <v>19977</v>
      </c>
    </row>
    <row r="2810" spans="1:7" x14ac:dyDescent="0.45">
      <c r="A2810" s="4">
        <v>2807</v>
      </c>
      <c r="B2810" s="4">
        <v>271581</v>
      </c>
      <c r="C2810" s="4" t="s">
        <v>6800</v>
      </c>
      <c r="D2810" s="6">
        <v>538835</v>
      </c>
      <c r="E2810" s="4" t="s">
        <v>6801</v>
      </c>
      <c r="F2810" s="4" t="s">
        <v>6801</v>
      </c>
      <c r="G2810" s="4" t="s">
        <v>19978</v>
      </c>
    </row>
    <row r="2811" spans="1:7" x14ac:dyDescent="0.45">
      <c r="A2811" s="4">
        <v>2808</v>
      </c>
      <c r="B2811" s="4">
        <v>238968</v>
      </c>
      <c r="C2811" s="4" t="s">
        <v>6802</v>
      </c>
      <c r="D2811" s="6">
        <v>534732</v>
      </c>
      <c r="E2811" s="4" t="s">
        <v>6803</v>
      </c>
      <c r="F2811" s="4" t="s">
        <v>6804</v>
      </c>
      <c r="G2811" s="4" t="s">
        <v>19979</v>
      </c>
    </row>
    <row r="2812" spans="1:7" x14ac:dyDescent="0.45">
      <c r="A2812" s="4">
        <v>2809</v>
      </c>
      <c r="B2812" s="4">
        <v>106134</v>
      </c>
      <c r="C2812" s="4" t="s">
        <v>6805</v>
      </c>
      <c r="D2812" s="6">
        <v>506134</v>
      </c>
      <c r="E2812" s="4" t="s">
        <v>6806</v>
      </c>
      <c r="F2812" s="4" t="s">
        <v>6807</v>
      </c>
      <c r="G2812" s="4" t="s">
        <v>19980</v>
      </c>
    </row>
    <row r="2813" spans="1:7" x14ac:dyDescent="0.45">
      <c r="A2813" s="4">
        <v>2810</v>
      </c>
      <c r="B2813" s="4">
        <v>131777</v>
      </c>
      <c r="C2813" s="4" t="s">
        <v>6808</v>
      </c>
      <c r="D2813" s="6">
        <v>531777</v>
      </c>
      <c r="E2813" s="4" t="s">
        <v>6809</v>
      </c>
      <c r="F2813" s="4" t="s">
        <v>6810</v>
      </c>
      <c r="G2813" s="4" t="s">
        <v>19981</v>
      </c>
    </row>
    <row r="2814" spans="1:7" x14ac:dyDescent="0.45">
      <c r="A2814" s="4">
        <v>2811</v>
      </c>
      <c r="B2814" s="4">
        <v>132326</v>
      </c>
      <c r="C2814" s="4" t="s">
        <v>6811</v>
      </c>
      <c r="D2814" s="6">
        <v>532326</v>
      </c>
      <c r="E2814" s="4" t="s">
        <v>6812</v>
      </c>
      <c r="F2814" s="4" t="s">
        <v>6813</v>
      </c>
      <c r="G2814" s="4" t="s">
        <v>19982</v>
      </c>
    </row>
    <row r="2815" spans="1:7" x14ac:dyDescent="0.45">
      <c r="A2815" s="4">
        <v>2812</v>
      </c>
      <c r="B2815" s="4">
        <v>111391</v>
      </c>
      <c r="C2815" s="4" t="s">
        <v>6814</v>
      </c>
      <c r="D2815" s="6">
        <v>511391</v>
      </c>
      <c r="E2815" s="4" t="s">
        <v>6815</v>
      </c>
      <c r="F2815" s="4" t="s">
        <v>6816</v>
      </c>
      <c r="G2815" s="4" t="s">
        <v>19983</v>
      </c>
    </row>
    <row r="2816" spans="1:7" x14ac:dyDescent="0.45">
      <c r="A2816" s="4">
        <v>2813</v>
      </c>
      <c r="B2816" s="4">
        <v>130259</v>
      </c>
      <c r="C2816" s="4" t="s">
        <v>6817</v>
      </c>
      <c r="D2816" s="6">
        <v>530259</v>
      </c>
      <c r="E2816" s="4" t="s">
        <v>6818</v>
      </c>
      <c r="F2816" s="4" t="s">
        <v>6819</v>
      </c>
      <c r="G2816" s="4" t="s">
        <v>19984</v>
      </c>
    </row>
    <row r="2817" spans="1:7" x14ac:dyDescent="0.45">
      <c r="A2817" s="4">
        <v>2814</v>
      </c>
      <c r="B2817" s="4">
        <v>246015</v>
      </c>
      <c r="C2817" s="4" t="s">
        <v>6820</v>
      </c>
      <c r="D2817" s="6">
        <v>539692</v>
      </c>
      <c r="E2817" s="4" t="s">
        <v>6821</v>
      </c>
      <c r="F2817" s="4" t="s">
        <v>6821</v>
      </c>
      <c r="G2817" s="4" t="s">
        <v>19985</v>
      </c>
    </row>
    <row r="2818" spans="1:7" x14ac:dyDescent="0.45">
      <c r="A2818" s="4">
        <v>2815</v>
      </c>
      <c r="B2818" s="4">
        <v>268435</v>
      </c>
      <c r="C2818" s="4" t="s">
        <v>6822</v>
      </c>
      <c r="D2818" s="6">
        <v>539938</v>
      </c>
      <c r="E2818" s="4" t="s">
        <v>6823</v>
      </c>
      <c r="F2818" s="4" t="s">
        <v>6823</v>
      </c>
      <c r="G2818" s="4" t="s">
        <v>19986</v>
      </c>
    </row>
    <row r="2819" spans="1:7" x14ac:dyDescent="0.45">
      <c r="A2819" s="4">
        <v>2816</v>
      </c>
      <c r="B2819" s="4">
        <v>219610</v>
      </c>
      <c r="C2819" s="4" t="s">
        <v>6824</v>
      </c>
      <c r="D2819" s="6"/>
      <c r="E2819" s="4"/>
      <c r="F2819" s="4"/>
      <c r="G2819" s="4" t="s">
        <v>17778</v>
      </c>
    </row>
    <row r="2820" spans="1:7" x14ac:dyDescent="0.45">
      <c r="A2820" s="4">
        <v>2817</v>
      </c>
      <c r="B2820" s="4">
        <v>131551</v>
      </c>
      <c r="C2820" s="4" t="s">
        <v>6825</v>
      </c>
      <c r="D2820" s="6">
        <v>531551</v>
      </c>
      <c r="E2820" s="4" t="s">
        <v>6826</v>
      </c>
      <c r="F2820" s="4" t="s">
        <v>6827</v>
      </c>
      <c r="G2820" s="4" t="s">
        <v>19987</v>
      </c>
    </row>
    <row r="2821" spans="1:7" x14ac:dyDescent="0.45">
      <c r="A2821" s="4">
        <v>2818</v>
      </c>
      <c r="B2821" s="4">
        <v>121072</v>
      </c>
      <c r="C2821" s="4" t="s">
        <v>6828</v>
      </c>
      <c r="D2821" s="6">
        <v>521072</v>
      </c>
      <c r="E2821" s="4" t="s">
        <v>6829</v>
      </c>
      <c r="F2821" s="4" t="s">
        <v>6830</v>
      </c>
      <c r="G2821" s="4" t="s">
        <v>19988</v>
      </c>
    </row>
    <row r="2822" spans="1:7" x14ac:dyDescent="0.45">
      <c r="A2822" s="4">
        <v>2819</v>
      </c>
      <c r="B2822" s="4">
        <v>130519</v>
      </c>
      <c r="C2822" s="4" t="s">
        <v>6831</v>
      </c>
      <c r="D2822" s="6">
        <v>530519</v>
      </c>
      <c r="E2822" s="4" t="s">
        <v>6832</v>
      </c>
      <c r="F2822" s="4" t="s">
        <v>6833</v>
      </c>
      <c r="G2822" s="4" t="s">
        <v>19989</v>
      </c>
    </row>
    <row r="2823" spans="1:7" x14ac:dyDescent="0.45">
      <c r="A2823" s="4">
        <v>2820</v>
      </c>
      <c r="B2823" s="4">
        <v>222055</v>
      </c>
      <c r="C2823" s="4" t="s">
        <v>133</v>
      </c>
      <c r="D2823" s="6">
        <v>539448</v>
      </c>
      <c r="E2823" s="4" t="s">
        <v>6834</v>
      </c>
      <c r="F2823" s="4" t="s">
        <v>6834</v>
      </c>
      <c r="G2823" s="4" t="s">
        <v>19990</v>
      </c>
    </row>
    <row r="2824" spans="1:7" x14ac:dyDescent="0.45">
      <c r="A2824" s="4">
        <v>2821</v>
      </c>
      <c r="B2824" s="4">
        <v>123770</v>
      </c>
      <c r="C2824" s="4" t="s">
        <v>6835</v>
      </c>
      <c r="D2824" s="6">
        <v>523770</v>
      </c>
      <c r="E2824" s="4" t="s">
        <v>6836</v>
      </c>
      <c r="F2824" s="4" t="s">
        <v>6837</v>
      </c>
      <c r="G2824" s="4" t="s">
        <v>19991</v>
      </c>
    </row>
    <row r="2825" spans="1:7" x14ac:dyDescent="0.45">
      <c r="A2825" s="4">
        <v>2822</v>
      </c>
      <c r="B2825" s="4">
        <v>123994</v>
      </c>
      <c r="C2825" s="4" t="s">
        <v>6838</v>
      </c>
      <c r="D2825" s="6">
        <v>523994</v>
      </c>
      <c r="E2825" s="4" t="s">
        <v>6839</v>
      </c>
      <c r="F2825" s="4" t="s">
        <v>6840</v>
      </c>
      <c r="G2825" s="4" t="s">
        <v>19992</v>
      </c>
    </row>
    <row r="2826" spans="1:7" x14ac:dyDescent="0.45">
      <c r="A2826" s="4">
        <v>2823</v>
      </c>
      <c r="B2826" s="4">
        <v>126512</v>
      </c>
      <c r="C2826" s="4" t="s">
        <v>6841</v>
      </c>
      <c r="D2826" s="6">
        <v>526512</v>
      </c>
      <c r="E2826" s="4" t="s">
        <v>6842</v>
      </c>
      <c r="F2826" s="4" t="s">
        <v>6843</v>
      </c>
      <c r="G2826" s="4" t="s">
        <v>19993</v>
      </c>
    </row>
    <row r="2827" spans="1:7" x14ac:dyDescent="0.45">
      <c r="A2827" s="4">
        <v>2824</v>
      </c>
      <c r="B2827" s="4">
        <v>105737</v>
      </c>
      <c r="C2827" s="4" t="s">
        <v>6844</v>
      </c>
      <c r="D2827" s="6">
        <v>505737</v>
      </c>
      <c r="E2827" s="4" t="s">
        <v>6845</v>
      </c>
      <c r="F2827" s="4" t="s">
        <v>6846</v>
      </c>
      <c r="G2827" s="4" t="s">
        <v>19994</v>
      </c>
    </row>
    <row r="2828" spans="1:7" x14ac:dyDescent="0.45">
      <c r="A2828" s="4">
        <v>2825</v>
      </c>
      <c r="B2828" s="4">
        <v>246558</v>
      </c>
      <c r="C2828" s="4" t="s">
        <v>6847</v>
      </c>
      <c r="D2828" s="6"/>
      <c r="E2828" s="4"/>
      <c r="F2828" s="4"/>
      <c r="G2828" s="4" t="s">
        <v>17778</v>
      </c>
    </row>
    <row r="2829" spans="1:7" x14ac:dyDescent="0.45">
      <c r="A2829" s="4">
        <v>2826</v>
      </c>
      <c r="B2829" s="4">
        <v>109709</v>
      </c>
      <c r="C2829" s="4" t="s">
        <v>6848</v>
      </c>
      <c r="D2829" s="6">
        <v>509709</v>
      </c>
      <c r="E2829" s="4" t="s">
        <v>6849</v>
      </c>
      <c r="F2829" s="4" t="s">
        <v>6850</v>
      </c>
      <c r="G2829" s="4" t="s">
        <v>19995</v>
      </c>
    </row>
    <row r="2830" spans="1:7" x14ac:dyDescent="0.45">
      <c r="A2830" s="4">
        <v>2827</v>
      </c>
      <c r="B2830" s="4">
        <v>254658</v>
      </c>
      <c r="C2830" s="4" t="s">
        <v>6851</v>
      </c>
      <c r="D2830" s="6"/>
      <c r="E2830" s="4"/>
      <c r="F2830" s="4"/>
      <c r="G2830" s="4" t="s">
        <v>17778</v>
      </c>
    </row>
    <row r="2831" spans="1:7" x14ac:dyDescent="0.45">
      <c r="A2831" s="4">
        <v>2828</v>
      </c>
      <c r="B2831" s="4">
        <v>117044</v>
      </c>
      <c r="C2831" s="4" t="s">
        <v>6852</v>
      </c>
      <c r="D2831" s="6">
        <v>517044</v>
      </c>
      <c r="E2831" s="4" t="s">
        <v>6853</v>
      </c>
      <c r="F2831" s="4" t="s">
        <v>6854</v>
      </c>
      <c r="G2831" s="4" t="s">
        <v>19996</v>
      </c>
    </row>
    <row r="2832" spans="1:7" x14ac:dyDescent="0.45">
      <c r="A2832" s="4">
        <v>2829</v>
      </c>
      <c r="B2832" s="4">
        <v>130193</v>
      </c>
      <c r="C2832" s="4" t="s">
        <v>6855</v>
      </c>
      <c r="D2832" s="6">
        <v>530193</v>
      </c>
      <c r="E2832" s="4" t="s">
        <v>6856</v>
      </c>
      <c r="F2832" s="4" t="s">
        <v>6857</v>
      </c>
      <c r="G2832" s="4" t="s">
        <v>19997</v>
      </c>
    </row>
    <row r="2833" spans="1:7" x14ac:dyDescent="0.45">
      <c r="A2833" s="4">
        <v>2830</v>
      </c>
      <c r="B2833" s="4">
        <v>126185</v>
      </c>
      <c r="C2833" s="4" t="s">
        <v>6858</v>
      </c>
      <c r="D2833" s="6">
        <v>526185</v>
      </c>
      <c r="E2833" s="4" t="s">
        <v>6859</v>
      </c>
      <c r="F2833" s="4" t="s">
        <v>6860</v>
      </c>
      <c r="G2833" s="4" t="s">
        <v>19998</v>
      </c>
    </row>
    <row r="2834" spans="1:7" x14ac:dyDescent="0.45">
      <c r="A2834" s="4">
        <v>2831</v>
      </c>
      <c r="B2834" s="4">
        <v>130781</v>
      </c>
      <c r="C2834" s="4" t="s">
        <v>6861</v>
      </c>
      <c r="D2834" s="6">
        <v>530781</v>
      </c>
      <c r="E2834" s="4" t="s">
        <v>6862</v>
      </c>
      <c r="F2834" s="4" t="s">
        <v>6863</v>
      </c>
      <c r="G2834" s="4" t="s">
        <v>19999</v>
      </c>
    </row>
    <row r="2835" spans="1:7" x14ac:dyDescent="0.45">
      <c r="A2835" s="4">
        <v>2832</v>
      </c>
      <c r="B2835" s="4">
        <v>102330</v>
      </c>
      <c r="C2835" s="4" t="s">
        <v>6864</v>
      </c>
      <c r="D2835" s="6">
        <v>502330</v>
      </c>
      <c r="E2835" s="4" t="s">
        <v>6865</v>
      </c>
      <c r="F2835" s="4" t="s">
        <v>6865</v>
      </c>
      <c r="G2835" s="4" t="s">
        <v>20000</v>
      </c>
    </row>
    <row r="2836" spans="1:7" x14ac:dyDescent="0.45">
      <c r="A2836" s="4">
        <v>2833</v>
      </c>
      <c r="B2836" s="4">
        <v>244049</v>
      </c>
      <c r="C2836" s="4" t="s">
        <v>6866</v>
      </c>
      <c r="D2836" s="6"/>
      <c r="E2836" s="4"/>
      <c r="F2836" s="4"/>
      <c r="G2836" s="4" t="s">
        <v>17778</v>
      </c>
    </row>
    <row r="2837" spans="1:7" x14ac:dyDescent="0.45">
      <c r="A2837" s="4">
        <v>2834</v>
      </c>
      <c r="B2837" s="4">
        <v>266754</v>
      </c>
      <c r="C2837" s="4" t="s">
        <v>6867</v>
      </c>
      <c r="D2837" s="6"/>
      <c r="E2837" s="4"/>
      <c r="F2837" s="4"/>
      <c r="G2837" s="4" t="s">
        <v>17778</v>
      </c>
    </row>
    <row r="2838" spans="1:7" x14ac:dyDescent="0.45">
      <c r="A2838" s="4">
        <v>2835</v>
      </c>
      <c r="B2838" s="4">
        <v>100213</v>
      </c>
      <c r="C2838" s="4" t="s">
        <v>6868</v>
      </c>
      <c r="D2838" s="6">
        <v>500213</v>
      </c>
      <c r="E2838" s="4" t="s">
        <v>6869</v>
      </c>
      <c r="F2838" s="4" t="s">
        <v>6870</v>
      </c>
      <c r="G2838" s="4" t="s">
        <v>20001</v>
      </c>
    </row>
    <row r="2839" spans="1:7" x14ac:dyDescent="0.45">
      <c r="A2839" s="4">
        <v>2836</v>
      </c>
      <c r="B2839" s="4">
        <v>222494</v>
      </c>
      <c r="C2839" s="4" t="s">
        <v>6871</v>
      </c>
      <c r="D2839" s="6"/>
      <c r="E2839" s="4"/>
      <c r="F2839" s="4"/>
      <c r="G2839" s="4" t="s">
        <v>17778</v>
      </c>
    </row>
    <row r="2840" spans="1:7" x14ac:dyDescent="0.45">
      <c r="A2840" s="4">
        <v>2837</v>
      </c>
      <c r="B2840" s="4">
        <v>132072</v>
      </c>
      <c r="C2840" s="4" t="s">
        <v>6872</v>
      </c>
      <c r="D2840" s="6">
        <v>532072</v>
      </c>
      <c r="E2840" s="4" t="s">
        <v>6873</v>
      </c>
      <c r="F2840" s="4" t="s">
        <v>6874</v>
      </c>
      <c r="G2840" s="4" t="s">
        <v>20002</v>
      </c>
    </row>
    <row r="2841" spans="1:7" x14ac:dyDescent="0.45">
      <c r="A2841" s="4">
        <v>2838</v>
      </c>
      <c r="B2841" s="4">
        <v>219644</v>
      </c>
      <c r="C2841" s="4" t="s">
        <v>6875</v>
      </c>
      <c r="D2841" s="6">
        <v>533181</v>
      </c>
      <c r="E2841" s="4" t="s">
        <v>6876</v>
      </c>
      <c r="F2841" s="4" t="s">
        <v>6877</v>
      </c>
      <c r="G2841" s="4" t="s">
        <v>20003</v>
      </c>
    </row>
    <row r="2842" spans="1:7" x14ac:dyDescent="0.45">
      <c r="A2842" s="4">
        <v>2839</v>
      </c>
      <c r="B2842" s="4">
        <v>220196</v>
      </c>
      <c r="C2842" s="4" t="s">
        <v>6878</v>
      </c>
      <c r="D2842" s="6">
        <v>533506</v>
      </c>
      <c r="E2842" s="4" t="s">
        <v>6879</v>
      </c>
      <c r="F2842" s="4" t="s">
        <v>6879</v>
      </c>
      <c r="G2842" s="4" t="s">
        <v>20004</v>
      </c>
    </row>
    <row r="2843" spans="1:7" x14ac:dyDescent="0.45">
      <c r="A2843" s="4">
        <v>2840</v>
      </c>
      <c r="B2843" s="4">
        <v>220605</v>
      </c>
      <c r="C2843" s="4" t="s">
        <v>6880</v>
      </c>
      <c r="D2843" s="6">
        <v>533172</v>
      </c>
      <c r="E2843" s="4" t="s">
        <v>6881</v>
      </c>
      <c r="F2843" s="4" t="s">
        <v>6881</v>
      </c>
      <c r="G2843" s="4" t="s">
        <v>20005</v>
      </c>
    </row>
    <row r="2844" spans="1:7" x14ac:dyDescent="0.45">
      <c r="A2844" s="4">
        <v>2841</v>
      </c>
      <c r="B2844" s="4">
        <v>225741</v>
      </c>
      <c r="C2844" s="4" t="s">
        <v>6882</v>
      </c>
      <c r="D2844" s="6"/>
      <c r="E2844" s="4"/>
      <c r="F2844" s="4"/>
      <c r="G2844" s="4" t="s">
        <v>17778</v>
      </c>
    </row>
    <row r="2845" spans="1:7" x14ac:dyDescent="0.45">
      <c r="A2845" s="4">
        <v>2842</v>
      </c>
      <c r="B2845" s="4">
        <v>104786</v>
      </c>
      <c r="C2845" s="4" t="s">
        <v>6883</v>
      </c>
      <c r="D2845" s="6">
        <v>504786</v>
      </c>
      <c r="E2845" s="4" t="s">
        <v>6884</v>
      </c>
      <c r="F2845" s="4" t="s">
        <v>6885</v>
      </c>
      <c r="G2845" s="4" t="s">
        <v>20006</v>
      </c>
    </row>
    <row r="2846" spans="1:7" x14ac:dyDescent="0.45">
      <c r="A2846" s="4">
        <v>2843</v>
      </c>
      <c r="B2846" s="4">
        <v>237793</v>
      </c>
      <c r="C2846" s="4" t="s">
        <v>6886</v>
      </c>
      <c r="D2846" s="6"/>
      <c r="E2846" s="4"/>
      <c r="F2846" s="4"/>
      <c r="G2846" s="4" t="s">
        <v>17778</v>
      </c>
    </row>
    <row r="2847" spans="1:7" x14ac:dyDescent="0.45">
      <c r="A2847" s="4">
        <v>2844</v>
      </c>
      <c r="B2847" s="4">
        <v>123844</v>
      </c>
      <c r="C2847" s="4" t="s">
        <v>6887</v>
      </c>
      <c r="D2847" s="6">
        <v>523844</v>
      </c>
      <c r="E2847" s="4" t="s">
        <v>6888</v>
      </c>
      <c r="F2847" s="4" t="s">
        <v>6889</v>
      </c>
      <c r="G2847" s="4" t="s">
        <v>20007</v>
      </c>
    </row>
    <row r="2848" spans="1:7" x14ac:dyDescent="0.45">
      <c r="A2848" s="4">
        <v>2845</v>
      </c>
      <c r="B2848" s="4">
        <v>123752</v>
      </c>
      <c r="C2848" s="4" t="s">
        <v>6890</v>
      </c>
      <c r="D2848" s="6">
        <v>523752</v>
      </c>
      <c r="E2848" s="4" t="s">
        <v>6891</v>
      </c>
      <c r="F2848" s="4" t="s">
        <v>6892</v>
      </c>
      <c r="G2848" s="4" t="s">
        <v>20008</v>
      </c>
    </row>
    <row r="2849" spans="1:7" x14ac:dyDescent="0.45">
      <c r="A2849" s="4">
        <v>2846</v>
      </c>
      <c r="B2849" s="4">
        <v>124164</v>
      </c>
      <c r="C2849" s="4" t="s">
        <v>6893</v>
      </c>
      <c r="D2849" s="6">
        <v>524164</v>
      </c>
      <c r="E2849" s="4" t="s">
        <v>6894</v>
      </c>
      <c r="F2849" s="4" t="s">
        <v>6895</v>
      </c>
      <c r="G2849" s="4" t="s">
        <v>20009</v>
      </c>
    </row>
    <row r="2850" spans="1:7" x14ac:dyDescent="0.45">
      <c r="A2850" s="4">
        <v>2847</v>
      </c>
      <c r="B2850" s="4">
        <v>112185</v>
      </c>
      <c r="C2850" s="4" t="s">
        <v>6896</v>
      </c>
      <c r="D2850" s="6">
        <v>512185</v>
      </c>
      <c r="E2850" s="4" t="s">
        <v>6897</v>
      </c>
      <c r="F2850" s="4" t="s">
        <v>6897</v>
      </c>
      <c r="G2850" s="4" t="s">
        <v>20010</v>
      </c>
    </row>
    <row r="2851" spans="1:7" x14ac:dyDescent="0.45">
      <c r="A2851" s="4">
        <v>2848</v>
      </c>
      <c r="B2851" s="4">
        <v>100214</v>
      </c>
      <c r="C2851" s="4" t="s">
        <v>6898</v>
      </c>
      <c r="D2851" s="6">
        <v>500214</v>
      </c>
      <c r="E2851" s="4" t="s">
        <v>6899</v>
      </c>
      <c r="F2851" s="4" t="s">
        <v>6900</v>
      </c>
      <c r="G2851" s="4" t="s">
        <v>20011</v>
      </c>
    </row>
    <row r="2852" spans="1:7" x14ac:dyDescent="0.45">
      <c r="A2852" s="4">
        <v>2849</v>
      </c>
      <c r="B2852" s="4">
        <v>123638</v>
      </c>
      <c r="C2852" s="4" t="s">
        <v>6901</v>
      </c>
      <c r="D2852" s="6">
        <v>523638</v>
      </c>
      <c r="E2852" s="4" t="s">
        <v>6902</v>
      </c>
      <c r="F2852" s="4" t="s">
        <v>6903</v>
      </c>
      <c r="G2852" s="4" t="s">
        <v>20012</v>
      </c>
    </row>
    <row r="2853" spans="1:7" x14ac:dyDescent="0.45">
      <c r="A2853" s="4">
        <v>2850</v>
      </c>
      <c r="B2853" s="4">
        <v>124494</v>
      </c>
      <c r="C2853" s="4" t="s">
        <v>6904</v>
      </c>
      <c r="D2853" s="6">
        <v>524494</v>
      </c>
      <c r="E2853" s="4" t="s">
        <v>6905</v>
      </c>
      <c r="F2853" s="4" t="s">
        <v>6906</v>
      </c>
      <c r="G2853" s="4" t="s">
        <v>20013</v>
      </c>
    </row>
    <row r="2854" spans="1:7" x14ac:dyDescent="0.45">
      <c r="A2854" s="4">
        <v>2851</v>
      </c>
      <c r="B2854" s="4">
        <v>114490</v>
      </c>
      <c r="C2854" s="4" t="s">
        <v>6907</v>
      </c>
      <c r="D2854" s="6">
        <v>514490</v>
      </c>
      <c r="E2854" s="4" t="s">
        <v>6908</v>
      </c>
      <c r="F2854" s="4" t="s">
        <v>6909</v>
      </c>
      <c r="G2854" s="4" t="s">
        <v>20014</v>
      </c>
    </row>
    <row r="2855" spans="1:7" x14ac:dyDescent="0.45">
      <c r="A2855" s="4">
        <v>2852</v>
      </c>
      <c r="B2855" s="4">
        <v>132421</v>
      </c>
      <c r="C2855" s="4" t="s">
        <v>6910</v>
      </c>
      <c r="D2855" s="6">
        <v>532421</v>
      </c>
      <c r="E2855" s="4" t="s">
        <v>6911</v>
      </c>
      <c r="F2855" s="4" t="s">
        <v>6912</v>
      </c>
      <c r="G2855" s="4" t="s">
        <v>20015</v>
      </c>
    </row>
    <row r="2856" spans="1:7" x14ac:dyDescent="0.45">
      <c r="A2856" s="4">
        <v>2853</v>
      </c>
      <c r="B2856" s="4">
        <v>200048</v>
      </c>
      <c r="C2856" s="4" t="s">
        <v>6913</v>
      </c>
      <c r="D2856" s="6">
        <v>532947</v>
      </c>
      <c r="E2856" s="4" t="s">
        <v>6914</v>
      </c>
      <c r="F2856" s="4" t="s">
        <v>6915</v>
      </c>
      <c r="G2856" s="4" t="s">
        <v>20016</v>
      </c>
    </row>
    <row r="2857" spans="1:7" x14ac:dyDescent="0.45">
      <c r="A2857" s="4">
        <v>2854</v>
      </c>
      <c r="B2857" s="4">
        <v>244056</v>
      </c>
      <c r="C2857" s="4" t="s">
        <v>6916</v>
      </c>
      <c r="D2857" s="6"/>
      <c r="E2857" s="4"/>
      <c r="F2857" s="4"/>
      <c r="G2857" s="4" t="s">
        <v>17778</v>
      </c>
    </row>
    <row r="2858" spans="1:7" x14ac:dyDescent="0.45">
      <c r="A2858" s="4">
        <v>2855</v>
      </c>
      <c r="B2858" s="4">
        <v>131337</v>
      </c>
      <c r="C2858" s="4" t="s">
        <v>6917</v>
      </c>
      <c r="D2858" s="6">
        <v>531337</v>
      </c>
      <c r="E2858" s="4" t="s">
        <v>6918</v>
      </c>
      <c r="F2858" s="4" t="s">
        <v>6918</v>
      </c>
      <c r="G2858" s="4" t="s">
        <v>20017</v>
      </c>
    </row>
    <row r="2859" spans="1:7" x14ac:dyDescent="0.45">
      <c r="A2859" s="4">
        <v>2856</v>
      </c>
      <c r="B2859" s="4">
        <v>131961</v>
      </c>
      <c r="C2859" s="4" t="s">
        <v>6919</v>
      </c>
      <c r="D2859" s="6">
        <v>531961</v>
      </c>
      <c r="E2859" s="4" t="s">
        <v>6920</v>
      </c>
      <c r="F2859" s="4" t="s">
        <v>6921</v>
      </c>
      <c r="G2859" s="4" t="s">
        <v>20018</v>
      </c>
    </row>
    <row r="2860" spans="1:7" x14ac:dyDescent="0.45">
      <c r="A2860" s="4">
        <v>2857</v>
      </c>
      <c r="B2860" s="4">
        <v>126859</v>
      </c>
      <c r="C2860" s="4" t="s">
        <v>6922</v>
      </c>
      <c r="D2860" s="6">
        <v>526859</v>
      </c>
      <c r="E2860" s="4" t="s">
        <v>6923</v>
      </c>
      <c r="F2860" s="4" t="s">
        <v>6924</v>
      </c>
      <c r="G2860" s="4" t="s">
        <v>20019</v>
      </c>
    </row>
    <row r="2861" spans="1:7" x14ac:dyDescent="0.45">
      <c r="A2861" s="4">
        <v>2858</v>
      </c>
      <c r="B2861" s="4">
        <v>246559</v>
      </c>
      <c r="C2861" s="4" t="s">
        <v>6925</v>
      </c>
      <c r="D2861" s="6"/>
      <c r="E2861" s="4"/>
      <c r="F2861" s="4"/>
      <c r="G2861" s="4" t="s">
        <v>17778</v>
      </c>
    </row>
    <row r="2862" spans="1:7" x14ac:dyDescent="0.45">
      <c r="A2862" s="4">
        <v>2859</v>
      </c>
      <c r="B2862" s="4">
        <v>200025</v>
      </c>
      <c r="C2862" s="4" t="s">
        <v>6926</v>
      </c>
      <c r="D2862" s="6">
        <v>533033</v>
      </c>
      <c r="E2862" s="4" t="s">
        <v>6927</v>
      </c>
      <c r="F2862" s="4" t="s">
        <v>6927</v>
      </c>
      <c r="G2862" s="4" t="s">
        <v>20020</v>
      </c>
    </row>
    <row r="2863" spans="1:7" x14ac:dyDescent="0.45">
      <c r="A2863" s="4">
        <v>2860</v>
      </c>
      <c r="B2863" s="4">
        <v>254671</v>
      </c>
      <c r="C2863" s="4" t="s">
        <v>6928</v>
      </c>
      <c r="D2863" s="6">
        <v>540134</v>
      </c>
      <c r="E2863" s="4" t="s">
        <v>6929</v>
      </c>
      <c r="F2863" s="4" t="s">
        <v>6929</v>
      </c>
      <c r="G2863" s="4" t="s">
        <v>20021</v>
      </c>
    </row>
    <row r="2864" spans="1:7" x14ac:dyDescent="0.45">
      <c r="A2864" s="4">
        <v>2861</v>
      </c>
      <c r="B2864" s="4">
        <v>131109</v>
      </c>
      <c r="C2864" s="4" t="s">
        <v>6930</v>
      </c>
      <c r="D2864" s="6">
        <v>531109</v>
      </c>
      <c r="E2864" s="4" t="s">
        <v>6931</v>
      </c>
      <c r="F2864" s="4" t="s">
        <v>6932</v>
      </c>
      <c r="G2864" s="4" t="s">
        <v>20022</v>
      </c>
    </row>
    <row r="2865" spans="1:7" x14ac:dyDescent="0.45">
      <c r="A2865" s="4">
        <v>2862</v>
      </c>
      <c r="B2865" s="4">
        <v>124400</v>
      </c>
      <c r="C2865" s="4" t="s">
        <v>6933</v>
      </c>
      <c r="D2865" s="6">
        <v>524400</v>
      </c>
      <c r="E2865" s="4" t="s">
        <v>6934</v>
      </c>
      <c r="F2865" s="4" t="s">
        <v>6935</v>
      </c>
      <c r="G2865" s="4" t="s">
        <v>20023</v>
      </c>
    </row>
    <row r="2866" spans="1:7" x14ac:dyDescent="0.45">
      <c r="A2866" s="4">
        <v>2863</v>
      </c>
      <c r="B2866" s="4">
        <v>107480</v>
      </c>
      <c r="C2866" s="4" t="s">
        <v>6936</v>
      </c>
      <c r="D2866" s="6">
        <v>507480</v>
      </c>
      <c r="E2866" s="4" t="s">
        <v>6937</v>
      </c>
      <c r="F2866" s="4" t="s">
        <v>6938</v>
      </c>
      <c r="G2866" s="4" t="s">
        <v>20024</v>
      </c>
    </row>
    <row r="2867" spans="1:7" x14ac:dyDescent="0.45">
      <c r="A2867" s="4">
        <v>2864</v>
      </c>
      <c r="B2867" s="4">
        <v>106161</v>
      </c>
      <c r="C2867" s="4" t="s">
        <v>6939</v>
      </c>
      <c r="D2867" s="6">
        <v>506161</v>
      </c>
      <c r="E2867" s="4" t="s">
        <v>6940</v>
      </c>
      <c r="F2867" s="4" t="s">
        <v>6941</v>
      </c>
      <c r="G2867" s="4" t="s">
        <v>20025</v>
      </c>
    </row>
    <row r="2868" spans="1:7" x14ac:dyDescent="0.45">
      <c r="A2868" s="4">
        <v>2865</v>
      </c>
      <c r="B2868" s="4">
        <v>111609</v>
      </c>
      <c r="C2868" s="4" t="s">
        <v>6942</v>
      </c>
      <c r="D2868" s="6">
        <v>511609</v>
      </c>
      <c r="E2868" s="4" t="s">
        <v>6943</v>
      </c>
      <c r="F2868" s="4" t="s">
        <v>6944</v>
      </c>
      <c r="G2868" s="4" t="s">
        <v>20026</v>
      </c>
    </row>
    <row r="2869" spans="1:7" x14ac:dyDescent="0.45">
      <c r="A2869" s="4">
        <v>2866</v>
      </c>
      <c r="B2869" s="4">
        <v>132479</v>
      </c>
      <c r="C2869" s="4" t="s">
        <v>6945</v>
      </c>
      <c r="D2869" s="6">
        <v>532479</v>
      </c>
      <c r="E2869" s="4" t="s">
        <v>6946</v>
      </c>
      <c r="F2869" s="4" t="s">
        <v>6947</v>
      </c>
      <c r="G2869" s="4" t="s">
        <v>20027</v>
      </c>
    </row>
    <row r="2870" spans="1:7" x14ac:dyDescent="0.45">
      <c r="A2870" s="4">
        <v>2867</v>
      </c>
      <c r="B2870" s="4">
        <v>131464</v>
      </c>
      <c r="C2870" s="4" t="s">
        <v>6948</v>
      </c>
      <c r="D2870" s="6">
        <v>531464</v>
      </c>
      <c r="E2870" s="4" t="s">
        <v>6949</v>
      </c>
      <c r="F2870" s="4" t="s">
        <v>6949</v>
      </c>
      <c r="G2870" s="4" t="s">
        <v>20028</v>
      </c>
    </row>
    <row r="2871" spans="1:7" x14ac:dyDescent="0.45">
      <c r="A2871" s="4">
        <v>2868</v>
      </c>
      <c r="B2871" s="4">
        <v>113041</v>
      </c>
      <c r="C2871" s="4" t="s">
        <v>6950</v>
      </c>
      <c r="D2871" s="6">
        <v>513041</v>
      </c>
      <c r="E2871" s="4" t="s">
        <v>6951</v>
      </c>
      <c r="F2871" s="4" t="s">
        <v>6952</v>
      </c>
      <c r="G2871" s="4" t="s">
        <v>20029</v>
      </c>
    </row>
    <row r="2872" spans="1:7" x14ac:dyDescent="0.45">
      <c r="A2872" s="4">
        <v>2869</v>
      </c>
      <c r="B2872" s="4">
        <v>108807</v>
      </c>
      <c r="C2872" s="4" t="s">
        <v>6953</v>
      </c>
      <c r="D2872" s="6">
        <v>508807</v>
      </c>
      <c r="E2872" s="4" t="s">
        <v>6954</v>
      </c>
      <c r="F2872" s="4" t="s">
        <v>6955</v>
      </c>
      <c r="G2872" s="4" t="s">
        <v>20030</v>
      </c>
    </row>
    <row r="2873" spans="1:7" x14ac:dyDescent="0.45">
      <c r="A2873" s="4">
        <v>2870</v>
      </c>
      <c r="B2873" s="4">
        <v>124622</v>
      </c>
      <c r="C2873" s="4" t="s">
        <v>6956</v>
      </c>
      <c r="D2873" s="6">
        <v>524622</v>
      </c>
      <c r="E2873" s="4" t="s">
        <v>6957</v>
      </c>
      <c r="F2873" s="4" t="s">
        <v>6957</v>
      </c>
      <c r="G2873" s="4" t="s">
        <v>20031</v>
      </c>
    </row>
    <row r="2874" spans="1:7" x14ac:dyDescent="0.45">
      <c r="A2874" s="4">
        <v>2871</v>
      </c>
      <c r="B2874" s="4">
        <v>100875</v>
      </c>
      <c r="C2874" s="4" t="s">
        <v>9</v>
      </c>
      <c r="D2874" s="6">
        <v>500875</v>
      </c>
      <c r="E2874" s="4" t="s">
        <v>6958</v>
      </c>
      <c r="F2874" s="4" t="s">
        <v>6959</v>
      </c>
      <c r="G2874" s="4" t="s">
        <v>20032</v>
      </c>
    </row>
    <row r="2875" spans="1:7" x14ac:dyDescent="0.45">
      <c r="A2875" s="4">
        <v>2872</v>
      </c>
      <c r="B2875" s="4">
        <v>109496</v>
      </c>
      <c r="C2875" s="4" t="s">
        <v>6960</v>
      </c>
      <c r="D2875" s="6">
        <v>509496</v>
      </c>
      <c r="E2875" s="4" t="s">
        <v>6961</v>
      </c>
      <c r="F2875" s="4" t="s">
        <v>6961</v>
      </c>
      <c r="G2875" s="4" t="s">
        <v>20033</v>
      </c>
    </row>
    <row r="2876" spans="1:7" x14ac:dyDescent="0.45">
      <c r="A2876" s="4">
        <v>2873</v>
      </c>
      <c r="B2876" s="4">
        <v>123610</v>
      </c>
      <c r="C2876" s="4" t="s">
        <v>6962</v>
      </c>
      <c r="D2876" s="6">
        <v>523610</v>
      </c>
      <c r="E2876" s="4" t="s">
        <v>6963</v>
      </c>
      <c r="F2876" s="4" t="s">
        <v>6964</v>
      </c>
      <c r="G2876" s="4" t="s">
        <v>20034</v>
      </c>
    </row>
    <row r="2877" spans="1:7" x14ac:dyDescent="0.45">
      <c r="A2877" s="4">
        <v>2874</v>
      </c>
      <c r="B2877" s="4">
        <v>122183</v>
      </c>
      <c r="C2877" s="4" t="s">
        <v>6965</v>
      </c>
      <c r="D2877" s="6">
        <v>522183</v>
      </c>
      <c r="E2877" s="4" t="s">
        <v>6966</v>
      </c>
      <c r="F2877" s="4" t="s">
        <v>6967</v>
      </c>
      <c r="G2877" s="4" t="s">
        <v>20035</v>
      </c>
    </row>
    <row r="2878" spans="1:7" x14ac:dyDescent="0.45">
      <c r="A2878" s="4">
        <v>2875</v>
      </c>
      <c r="B2878" s="4">
        <v>107580</v>
      </c>
      <c r="C2878" s="4" t="s">
        <v>6968</v>
      </c>
      <c r="D2878" s="6">
        <v>507580</v>
      </c>
      <c r="E2878" s="4" t="s">
        <v>6969</v>
      </c>
      <c r="F2878" s="4" t="s">
        <v>6970</v>
      </c>
      <c r="G2878" s="4" t="s">
        <v>20036</v>
      </c>
    </row>
    <row r="2879" spans="1:7" x14ac:dyDescent="0.45">
      <c r="A2879" s="4">
        <v>2876</v>
      </c>
      <c r="B2879" s="4">
        <v>132881</v>
      </c>
      <c r="C2879" s="4" t="s">
        <v>6971</v>
      </c>
      <c r="D2879" s="6">
        <v>532881</v>
      </c>
      <c r="E2879" s="4" t="s">
        <v>6972</v>
      </c>
      <c r="F2879" s="4" t="s">
        <v>6972</v>
      </c>
      <c r="G2879" s="4" t="s">
        <v>20037</v>
      </c>
    </row>
    <row r="2880" spans="1:7" x14ac:dyDescent="0.45">
      <c r="A2880" s="4">
        <v>2877</v>
      </c>
      <c r="B2880" s="4">
        <v>130773</v>
      </c>
      <c r="C2880" s="4" t="s">
        <v>6973</v>
      </c>
      <c r="D2880" s="6">
        <v>530773</v>
      </c>
      <c r="E2880" s="4" t="s">
        <v>6974</v>
      </c>
      <c r="F2880" s="4" t="s">
        <v>6975</v>
      </c>
      <c r="G2880" s="4" t="s">
        <v>20038</v>
      </c>
    </row>
    <row r="2881" spans="1:7" x14ac:dyDescent="0.45">
      <c r="A2881" s="4">
        <v>2878</v>
      </c>
      <c r="B2881" s="4">
        <v>122245</v>
      </c>
      <c r="C2881" s="4" t="s">
        <v>6976</v>
      </c>
      <c r="D2881" s="6">
        <v>522245</v>
      </c>
      <c r="E2881" s="4" t="s">
        <v>6977</v>
      </c>
      <c r="F2881" s="4" t="s">
        <v>6978</v>
      </c>
      <c r="G2881" s="4" t="s">
        <v>20039</v>
      </c>
    </row>
    <row r="2882" spans="1:7" x14ac:dyDescent="0.45">
      <c r="A2882" s="4">
        <v>2879</v>
      </c>
      <c r="B2882" s="4">
        <v>132341</v>
      </c>
      <c r="C2882" s="4" t="s">
        <v>6979</v>
      </c>
      <c r="D2882" s="6">
        <v>532341</v>
      </c>
      <c r="E2882" s="4" t="s">
        <v>6980</v>
      </c>
      <c r="F2882" s="4" t="s">
        <v>6980</v>
      </c>
      <c r="G2882" s="4" t="s">
        <v>20040</v>
      </c>
    </row>
    <row r="2883" spans="1:7" x14ac:dyDescent="0.45">
      <c r="A2883" s="4">
        <v>2880</v>
      </c>
      <c r="B2883" s="4">
        <v>200043</v>
      </c>
      <c r="C2883" s="4" t="s">
        <v>6981</v>
      </c>
      <c r="D2883" s="6">
        <v>532940</v>
      </c>
      <c r="E2883" s="4" t="s">
        <v>6982</v>
      </c>
      <c r="F2883" s="4" t="s">
        <v>6983</v>
      </c>
      <c r="G2883" s="4" t="s">
        <v>20041</v>
      </c>
    </row>
    <row r="2884" spans="1:7" x14ac:dyDescent="0.45">
      <c r="A2884" s="4">
        <v>2881</v>
      </c>
      <c r="B2884" s="4">
        <v>245380</v>
      </c>
      <c r="C2884" s="4" t="s">
        <v>6984</v>
      </c>
      <c r="D2884" s="6">
        <v>538539</v>
      </c>
      <c r="E2884" s="4" t="s">
        <v>6985</v>
      </c>
      <c r="F2884" s="4" t="s">
        <v>6985</v>
      </c>
      <c r="G2884" s="4" t="s">
        <v>20042</v>
      </c>
    </row>
    <row r="2885" spans="1:7" x14ac:dyDescent="0.45">
      <c r="A2885" s="4">
        <v>2882</v>
      </c>
      <c r="B2885" s="4">
        <v>205593</v>
      </c>
      <c r="C2885" s="4" t="s">
        <v>6986</v>
      </c>
      <c r="D2885" s="6">
        <v>531839</v>
      </c>
      <c r="E2885" s="4"/>
      <c r="F2885" s="4" t="s">
        <v>6987</v>
      </c>
      <c r="G2885" s="4" t="s">
        <v>20043</v>
      </c>
    </row>
    <row r="2886" spans="1:7" x14ac:dyDescent="0.45">
      <c r="A2886" s="4">
        <v>2883</v>
      </c>
      <c r="B2886" s="4">
        <v>244070</v>
      </c>
      <c r="C2886" s="4" t="s">
        <v>6988</v>
      </c>
      <c r="D2886" s="6"/>
      <c r="E2886" s="4"/>
      <c r="F2886" s="4"/>
      <c r="G2886" s="4" t="s">
        <v>17778</v>
      </c>
    </row>
    <row r="2887" spans="1:7" x14ac:dyDescent="0.45">
      <c r="A2887" s="4">
        <v>2884</v>
      </c>
      <c r="B2887" s="4">
        <v>237833</v>
      </c>
      <c r="C2887" s="4" t="s">
        <v>6989</v>
      </c>
      <c r="D2887" s="6">
        <v>538422</v>
      </c>
      <c r="E2887" s="4" t="s">
        <v>6990</v>
      </c>
      <c r="F2887" s="4" t="s">
        <v>6990</v>
      </c>
      <c r="G2887" s="4" t="s">
        <v>20044</v>
      </c>
    </row>
    <row r="2888" spans="1:7" x14ac:dyDescent="0.45">
      <c r="A2888" s="4">
        <v>2885</v>
      </c>
      <c r="B2888" s="4">
        <v>244071</v>
      </c>
      <c r="C2888" s="4" t="s">
        <v>6991</v>
      </c>
      <c r="D2888" s="6"/>
      <c r="E2888" s="4"/>
      <c r="F2888" s="4"/>
      <c r="G2888" s="4" t="s">
        <v>17778</v>
      </c>
    </row>
    <row r="2889" spans="1:7" x14ac:dyDescent="0.45">
      <c r="A2889" s="4">
        <v>2886</v>
      </c>
      <c r="B2889" s="4">
        <v>244072</v>
      </c>
      <c r="C2889" s="4" t="s">
        <v>6992</v>
      </c>
      <c r="D2889" s="6"/>
      <c r="E2889" s="4"/>
      <c r="F2889" s="4"/>
      <c r="G2889" s="4" t="s">
        <v>17778</v>
      </c>
    </row>
    <row r="2890" spans="1:7" x14ac:dyDescent="0.45">
      <c r="A2890" s="4">
        <v>2887</v>
      </c>
      <c r="B2890" s="4">
        <v>130711</v>
      </c>
      <c r="C2890" s="4" t="s">
        <v>6993</v>
      </c>
      <c r="D2890" s="6">
        <v>530711</v>
      </c>
      <c r="E2890" s="4" t="s">
        <v>6994</v>
      </c>
      <c r="F2890" s="4" t="s">
        <v>6995</v>
      </c>
      <c r="G2890" s="4" t="s">
        <v>20045</v>
      </c>
    </row>
    <row r="2891" spans="1:7" x14ac:dyDescent="0.45">
      <c r="A2891" s="4">
        <v>2888</v>
      </c>
      <c r="B2891" s="4">
        <v>244121</v>
      </c>
      <c r="C2891" s="4" t="s">
        <v>6996</v>
      </c>
      <c r="D2891" s="6"/>
      <c r="E2891" s="4"/>
      <c r="F2891" s="4"/>
      <c r="G2891" s="4" t="s">
        <v>17778</v>
      </c>
    </row>
    <row r="2892" spans="1:7" x14ac:dyDescent="0.45">
      <c r="A2892" s="4">
        <v>2889</v>
      </c>
      <c r="B2892" s="4">
        <v>107155</v>
      </c>
      <c r="C2892" s="4" t="s">
        <v>6997</v>
      </c>
      <c r="D2892" s="6">
        <v>507155</v>
      </c>
      <c r="E2892" s="4" t="s">
        <v>6998</v>
      </c>
      <c r="F2892" s="4" t="s">
        <v>6999</v>
      </c>
      <c r="G2892" s="4" t="s">
        <v>20046</v>
      </c>
    </row>
    <row r="2893" spans="1:7" x14ac:dyDescent="0.45">
      <c r="A2893" s="4">
        <v>2890</v>
      </c>
      <c r="B2893" s="4">
        <v>119578</v>
      </c>
      <c r="C2893" s="4" t="s">
        <v>7000</v>
      </c>
      <c r="D2893" s="6">
        <v>519578</v>
      </c>
      <c r="E2893" s="4" t="s">
        <v>7001</v>
      </c>
      <c r="F2893" s="4" t="s">
        <v>7002</v>
      </c>
      <c r="G2893" s="4" t="s">
        <v>20047</v>
      </c>
    </row>
    <row r="2894" spans="1:7" x14ac:dyDescent="0.45">
      <c r="A2894" s="4">
        <v>2891</v>
      </c>
      <c r="B2894" s="4">
        <v>132825</v>
      </c>
      <c r="C2894" s="4" t="s">
        <v>7003</v>
      </c>
      <c r="D2894" s="6">
        <v>532825</v>
      </c>
      <c r="E2894" s="4" t="s">
        <v>7004</v>
      </c>
      <c r="F2894" s="4" t="s">
        <v>7004</v>
      </c>
      <c r="G2894" s="4" t="s">
        <v>20048</v>
      </c>
    </row>
    <row r="2895" spans="1:7" x14ac:dyDescent="0.45">
      <c r="A2895" s="4">
        <v>2892</v>
      </c>
      <c r="B2895" s="4">
        <v>132705</v>
      </c>
      <c r="C2895" s="4" t="s">
        <v>7005</v>
      </c>
      <c r="D2895" s="6">
        <v>532705</v>
      </c>
      <c r="E2895" s="4" t="s">
        <v>7006</v>
      </c>
      <c r="F2895" s="4" t="s">
        <v>7007</v>
      </c>
      <c r="G2895" s="4" t="s">
        <v>20049</v>
      </c>
    </row>
    <row r="2896" spans="1:7" x14ac:dyDescent="0.45">
      <c r="A2896" s="4">
        <v>2893</v>
      </c>
      <c r="B2896" s="4">
        <v>120139</v>
      </c>
      <c r="C2896" s="4" t="s">
        <v>7008</v>
      </c>
      <c r="D2896" s="6">
        <v>520139</v>
      </c>
      <c r="E2896" s="4" t="s">
        <v>7009</v>
      </c>
      <c r="F2896" s="4" t="s">
        <v>7010</v>
      </c>
      <c r="G2896" s="4" t="s">
        <v>20050</v>
      </c>
    </row>
    <row r="2897" spans="1:7" x14ac:dyDescent="0.45">
      <c r="A2897" s="4">
        <v>2894</v>
      </c>
      <c r="B2897" s="4">
        <v>130601</v>
      </c>
      <c r="C2897" s="4" t="s">
        <v>7011</v>
      </c>
      <c r="D2897" s="6">
        <v>530601</v>
      </c>
      <c r="E2897" s="4" t="s">
        <v>7012</v>
      </c>
      <c r="F2897" s="4" t="s">
        <v>7013</v>
      </c>
      <c r="G2897" s="4" t="s">
        <v>20051</v>
      </c>
    </row>
    <row r="2898" spans="1:7" x14ac:dyDescent="0.45">
      <c r="A2898" s="4">
        <v>2895</v>
      </c>
      <c r="B2898" s="4">
        <v>107789</v>
      </c>
      <c r="C2898" s="4" t="s">
        <v>7014</v>
      </c>
      <c r="D2898" s="6">
        <v>507789</v>
      </c>
      <c r="E2898" s="4" t="s">
        <v>7015</v>
      </c>
      <c r="F2898" s="4" t="s">
        <v>7016</v>
      </c>
      <c r="G2898" s="4" t="s">
        <v>20052</v>
      </c>
    </row>
    <row r="2899" spans="1:7" x14ac:dyDescent="0.45">
      <c r="A2899" s="4">
        <v>2896</v>
      </c>
      <c r="B2899" s="4">
        <v>190064</v>
      </c>
      <c r="C2899" s="4" t="s">
        <v>7017</v>
      </c>
      <c r="D2899" s="6">
        <v>532976</v>
      </c>
      <c r="E2899" s="4" t="s">
        <v>7018</v>
      </c>
      <c r="F2899" s="4" t="s">
        <v>7019</v>
      </c>
      <c r="G2899" s="4" t="s">
        <v>20053</v>
      </c>
    </row>
    <row r="2900" spans="1:7" x14ac:dyDescent="0.45">
      <c r="A2900" s="4">
        <v>2897</v>
      </c>
      <c r="B2900" s="4">
        <v>244124</v>
      </c>
      <c r="C2900" s="4" t="s">
        <v>7020</v>
      </c>
      <c r="D2900" s="6"/>
      <c r="E2900" s="4"/>
      <c r="F2900" s="4"/>
      <c r="G2900" s="4" t="s">
        <v>17778</v>
      </c>
    </row>
    <row r="2901" spans="1:7" x14ac:dyDescent="0.45">
      <c r="A2901" s="4">
        <v>2898</v>
      </c>
      <c r="B2901" s="4">
        <v>225001</v>
      </c>
      <c r="C2901" s="4" t="s">
        <v>7021</v>
      </c>
      <c r="D2901" s="6"/>
      <c r="E2901" s="4"/>
      <c r="F2901" s="4"/>
      <c r="G2901" s="4" t="s">
        <v>17778</v>
      </c>
    </row>
    <row r="2902" spans="1:7" x14ac:dyDescent="0.45">
      <c r="A2902" s="4">
        <v>2899</v>
      </c>
      <c r="B2902" s="4">
        <v>112237</v>
      </c>
      <c r="C2902" s="4" t="s">
        <v>7022</v>
      </c>
      <c r="D2902" s="6">
        <v>512237</v>
      </c>
      <c r="E2902" s="4" t="s">
        <v>7023</v>
      </c>
      <c r="F2902" s="4" t="s">
        <v>7024</v>
      </c>
      <c r="G2902" s="4" t="s">
        <v>20054</v>
      </c>
    </row>
    <row r="2903" spans="1:7" x14ac:dyDescent="0.45">
      <c r="A2903" s="4">
        <v>2900</v>
      </c>
      <c r="B2903" s="4">
        <v>123467</v>
      </c>
      <c r="C2903" s="4" t="s">
        <v>7025</v>
      </c>
      <c r="D2903" s="6">
        <v>523467</v>
      </c>
      <c r="E2903" s="4" t="s">
        <v>7026</v>
      </c>
      <c r="F2903" s="4" t="s">
        <v>7027</v>
      </c>
      <c r="G2903" s="4" t="s">
        <v>20055</v>
      </c>
    </row>
    <row r="2904" spans="1:7" x14ac:dyDescent="0.45">
      <c r="A2904" s="4">
        <v>2901</v>
      </c>
      <c r="B2904" s="4">
        <v>114392</v>
      </c>
      <c r="C2904" s="4" t="s">
        <v>7028</v>
      </c>
      <c r="D2904" s="6">
        <v>514392</v>
      </c>
      <c r="E2904" s="4" t="s">
        <v>7029</v>
      </c>
      <c r="F2904" s="4" t="s">
        <v>7030</v>
      </c>
      <c r="G2904" s="4" t="s">
        <v>20056</v>
      </c>
    </row>
    <row r="2905" spans="1:7" x14ac:dyDescent="0.45">
      <c r="A2905" s="4">
        <v>2902</v>
      </c>
      <c r="B2905" s="4">
        <v>119441</v>
      </c>
      <c r="C2905" s="4" t="s">
        <v>7031</v>
      </c>
      <c r="D2905" s="6">
        <v>519441</v>
      </c>
      <c r="E2905" s="4" t="s">
        <v>7032</v>
      </c>
      <c r="F2905" s="4" t="s">
        <v>7033</v>
      </c>
      <c r="G2905" s="4" t="s">
        <v>20057</v>
      </c>
    </row>
    <row r="2906" spans="1:7" x14ac:dyDescent="0.45">
      <c r="A2906" s="4">
        <v>2903</v>
      </c>
      <c r="B2906" s="4">
        <v>131339</v>
      </c>
      <c r="C2906" s="4" t="s">
        <v>7034</v>
      </c>
      <c r="D2906" s="6">
        <v>531339</v>
      </c>
      <c r="E2906" s="4" t="s">
        <v>7035</v>
      </c>
      <c r="F2906" s="4" t="s">
        <v>7036</v>
      </c>
      <c r="G2906" s="4" t="s">
        <v>20058</v>
      </c>
    </row>
    <row r="2907" spans="1:7" x14ac:dyDescent="0.45">
      <c r="A2907" s="4">
        <v>2904</v>
      </c>
      <c r="B2907" s="4">
        <v>114312</v>
      </c>
      <c r="C2907" s="4" t="s">
        <v>7037</v>
      </c>
      <c r="D2907" s="6">
        <v>514312</v>
      </c>
      <c r="E2907" s="4" t="s">
        <v>7038</v>
      </c>
      <c r="F2907" s="4" t="s">
        <v>7039</v>
      </c>
      <c r="G2907" s="4" t="s">
        <v>20059</v>
      </c>
    </row>
    <row r="2908" spans="1:7" x14ac:dyDescent="0.45">
      <c r="A2908" s="4">
        <v>2905</v>
      </c>
      <c r="B2908" s="4">
        <v>245353</v>
      </c>
      <c r="C2908" s="4" t="s">
        <v>7040</v>
      </c>
      <c r="D2908" s="6"/>
      <c r="E2908" s="4"/>
      <c r="F2908" s="4"/>
      <c r="G2908" s="4" t="s">
        <v>17778</v>
      </c>
    </row>
    <row r="2909" spans="1:7" x14ac:dyDescent="0.45">
      <c r="A2909" s="4">
        <v>2906</v>
      </c>
      <c r="B2909" s="4">
        <v>245354</v>
      </c>
      <c r="C2909" s="4" t="s">
        <v>7041</v>
      </c>
      <c r="D2909" s="6"/>
      <c r="E2909" s="4"/>
      <c r="F2909" s="4"/>
      <c r="G2909" s="4" t="s">
        <v>17778</v>
      </c>
    </row>
    <row r="2910" spans="1:7" x14ac:dyDescent="0.45">
      <c r="A2910" s="4">
        <v>2907</v>
      </c>
      <c r="B2910" s="4">
        <v>100219</v>
      </c>
      <c r="C2910" s="4" t="s">
        <v>7042</v>
      </c>
      <c r="D2910" s="6">
        <v>500219</v>
      </c>
      <c r="E2910" s="4" t="s">
        <v>7043</v>
      </c>
      <c r="F2910" s="4" t="s">
        <v>7044</v>
      </c>
      <c r="G2910" s="4" t="s">
        <v>20060</v>
      </c>
    </row>
    <row r="2911" spans="1:7" x14ac:dyDescent="0.45">
      <c r="A2911" s="4">
        <v>2908</v>
      </c>
      <c r="B2911" s="4">
        <v>228128</v>
      </c>
      <c r="C2911" s="4" t="s">
        <v>7045</v>
      </c>
      <c r="D2911" s="6">
        <v>570004</v>
      </c>
      <c r="E2911" s="4" t="s">
        <v>7046</v>
      </c>
      <c r="F2911" s="4" t="s">
        <v>7047</v>
      </c>
      <c r="G2911" s="4" t="s">
        <v>20061</v>
      </c>
    </row>
    <row r="2912" spans="1:7" x14ac:dyDescent="0.45">
      <c r="A2912" s="4">
        <v>2909</v>
      </c>
      <c r="B2912" s="4">
        <v>245355</v>
      </c>
      <c r="C2912" s="4" t="s">
        <v>7048</v>
      </c>
      <c r="D2912" s="6">
        <v>539119</v>
      </c>
      <c r="E2912" s="4" t="s">
        <v>7049</v>
      </c>
      <c r="F2912" s="4" t="s">
        <v>7049</v>
      </c>
      <c r="G2912" s="4" t="s">
        <v>20062</v>
      </c>
    </row>
    <row r="2913" spans="1:7" x14ac:dyDescent="0.45">
      <c r="A2913" s="4">
        <v>2910</v>
      </c>
      <c r="B2913" s="4">
        <v>132033</v>
      </c>
      <c r="C2913" s="4" t="s">
        <v>7050</v>
      </c>
      <c r="D2913" s="6">
        <v>532033</v>
      </c>
      <c r="E2913" s="4" t="s">
        <v>7051</v>
      </c>
      <c r="F2913" s="4" t="s">
        <v>7052</v>
      </c>
      <c r="G2913" s="4" t="s">
        <v>20063</v>
      </c>
    </row>
    <row r="2914" spans="1:7" x14ac:dyDescent="0.45">
      <c r="A2914" s="4">
        <v>2911</v>
      </c>
      <c r="B2914" s="4">
        <v>245356</v>
      </c>
      <c r="C2914" s="4" t="s">
        <v>7053</v>
      </c>
      <c r="D2914" s="6"/>
      <c r="E2914" s="4"/>
      <c r="F2914" s="4"/>
      <c r="G2914" s="4" t="s">
        <v>17778</v>
      </c>
    </row>
    <row r="2915" spans="1:7" x14ac:dyDescent="0.45">
      <c r="A2915" s="4">
        <v>2912</v>
      </c>
      <c r="B2915" s="4">
        <v>126865</v>
      </c>
      <c r="C2915" s="4" t="s">
        <v>7054</v>
      </c>
      <c r="D2915" s="6">
        <v>526865</v>
      </c>
      <c r="E2915" s="4" t="s">
        <v>7055</v>
      </c>
      <c r="F2915" s="4" t="s">
        <v>7056</v>
      </c>
      <c r="G2915" s="4" t="s">
        <v>20064</v>
      </c>
    </row>
    <row r="2916" spans="1:7" x14ac:dyDescent="0.45">
      <c r="A2916" s="4">
        <v>2913</v>
      </c>
      <c r="B2916" s="4">
        <v>105212</v>
      </c>
      <c r="C2916" s="4" t="s">
        <v>7057</v>
      </c>
      <c r="D2916" s="6">
        <v>505212</v>
      </c>
      <c r="E2916" s="4" t="s">
        <v>7058</v>
      </c>
      <c r="F2916" s="4" t="s">
        <v>7058</v>
      </c>
      <c r="G2916" s="4" t="s">
        <v>20065</v>
      </c>
    </row>
    <row r="2917" spans="1:7" x14ac:dyDescent="0.45">
      <c r="A2917" s="4">
        <v>2914</v>
      </c>
      <c r="B2917" s="4">
        <v>105840</v>
      </c>
      <c r="C2917" s="4" t="s">
        <v>7059</v>
      </c>
      <c r="D2917" s="6">
        <v>505840</v>
      </c>
      <c r="E2917" s="4" t="s">
        <v>7060</v>
      </c>
      <c r="F2917" s="4" t="s">
        <v>7061</v>
      </c>
      <c r="G2917" s="4" t="s">
        <v>20066</v>
      </c>
    </row>
    <row r="2918" spans="1:7" x14ac:dyDescent="0.45">
      <c r="A2918" s="4">
        <v>2915</v>
      </c>
      <c r="B2918" s="4">
        <v>132532</v>
      </c>
      <c r="C2918" s="4" t="s">
        <v>7062</v>
      </c>
      <c r="D2918" s="6">
        <v>532532</v>
      </c>
      <c r="E2918" s="4" t="s">
        <v>7063</v>
      </c>
      <c r="F2918" s="4" t="s">
        <v>7064</v>
      </c>
      <c r="G2918" s="4" t="s">
        <v>20067</v>
      </c>
    </row>
    <row r="2919" spans="1:7" x14ac:dyDescent="0.45">
      <c r="A2919" s="4">
        <v>2916</v>
      </c>
      <c r="B2919" s="4">
        <v>132627</v>
      </c>
      <c r="C2919" s="4" t="s">
        <v>7065</v>
      </c>
      <c r="D2919" s="6">
        <v>532627</v>
      </c>
      <c r="E2919" s="4" t="s">
        <v>7066</v>
      </c>
      <c r="F2919" s="4" t="s">
        <v>7066</v>
      </c>
      <c r="G2919" s="4" t="s">
        <v>20068</v>
      </c>
    </row>
    <row r="2920" spans="1:7" x14ac:dyDescent="0.45">
      <c r="A2920" s="4">
        <v>2917</v>
      </c>
      <c r="B2920" s="4">
        <v>252397</v>
      </c>
      <c r="C2920" s="4" t="s">
        <v>7067</v>
      </c>
      <c r="D2920" s="6">
        <v>780001</v>
      </c>
      <c r="E2920" s="4" t="s">
        <v>7068</v>
      </c>
      <c r="F2920" s="4" t="s">
        <v>7069</v>
      </c>
      <c r="G2920" s="4" t="s">
        <v>20069</v>
      </c>
    </row>
    <row r="2921" spans="1:7" x14ac:dyDescent="0.45">
      <c r="A2921" s="4">
        <v>2918</v>
      </c>
      <c r="B2921" s="4">
        <v>244128</v>
      </c>
      <c r="C2921" s="4" t="s">
        <v>7070</v>
      </c>
      <c r="D2921" s="6"/>
      <c r="E2921" s="4"/>
      <c r="F2921" s="4"/>
      <c r="G2921" s="4" t="s">
        <v>17778</v>
      </c>
    </row>
    <row r="2922" spans="1:7" x14ac:dyDescent="0.45">
      <c r="A2922" s="4">
        <v>2919</v>
      </c>
      <c r="B2922" s="4">
        <v>271466</v>
      </c>
      <c r="C2922" s="4" t="s">
        <v>7071</v>
      </c>
      <c r="D2922" s="6"/>
      <c r="E2922" s="4"/>
      <c r="F2922" s="4"/>
      <c r="G2922" s="4" t="s">
        <v>17778</v>
      </c>
    </row>
    <row r="2923" spans="1:7" x14ac:dyDescent="0.45">
      <c r="A2923" s="4">
        <v>2920</v>
      </c>
      <c r="B2923" s="4">
        <v>245357</v>
      </c>
      <c r="C2923" s="4" t="s">
        <v>7072</v>
      </c>
      <c r="D2923" s="6"/>
      <c r="E2923" s="4"/>
      <c r="F2923" s="4"/>
      <c r="G2923" s="4" t="s">
        <v>17778</v>
      </c>
    </row>
    <row r="2924" spans="1:7" x14ac:dyDescent="0.45">
      <c r="A2924" s="4">
        <v>2921</v>
      </c>
      <c r="B2924" s="4">
        <v>123230</v>
      </c>
      <c r="C2924" s="4" t="s">
        <v>7073</v>
      </c>
      <c r="D2924" s="6">
        <v>523230</v>
      </c>
      <c r="E2924" s="4" t="s">
        <v>7074</v>
      </c>
      <c r="F2924" s="4" t="s">
        <v>7075</v>
      </c>
      <c r="G2924" s="4" t="s">
        <v>20070</v>
      </c>
    </row>
    <row r="2925" spans="1:7" x14ac:dyDescent="0.45">
      <c r="A2925" s="4">
        <v>2922</v>
      </c>
      <c r="B2925" s="4">
        <v>126558</v>
      </c>
      <c r="C2925" s="4" t="s">
        <v>7076</v>
      </c>
      <c r="D2925" s="6">
        <v>526558</v>
      </c>
      <c r="E2925" s="4" t="s">
        <v>7077</v>
      </c>
      <c r="F2925" s="4" t="s">
        <v>7078</v>
      </c>
      <c r="G2925" s="4" t="s">
        <v>20071</v>
      </c>
    </row>
    <row r="2926" spans="1:7" x14ac:dyDescent="0.45">
      <c r="A2926" s="4">
        <v>2923</v>
      </c>
      <c r="B2926" s="4">
        <v>267524</v>
      </c>
      <c r="C2926" s="4" t="s">
        <v>7079</v>
      </c>
      <c r="D2926" s="6">
        <v>538564</v>
      </c>
      <c r="E2926" s="4" t="s">
        <v>7080</v>
      </c>
      <c r="F2926" s="4" t="s">
        <v>7080</v>
      </c>
      <c r="G2926" s="4" t="s">
        <v>20072</v>
      </c>
    </row>
    <row r="2927" spans="1:7" x14ac:dyDescent="0.45">
      <c r="A2927" s="4">
        <v>2924</v>
      </c>
      <c r="B2927" s="4">
        <v>120051</v>
      </c>
      <c r="C2927" s="4" t="s">
        <v>137</v>
      </c>
      <c r="D2927" s="6">
        <v>520051</v>
      </c>
      <c r="E2927" s="4" t="s">
        <v>7081</v>
      </c>
      <c r="F2927" s="4" t="s">
        <v>7082</v>
      </c>
      <c r="G2927" s="4" t="s">
        <v>20073</v>
      </c>
    </row>
    <row r="2928" spans="1:7" x14ac:dyDescent="0.45">
      <c r="A2928" s="4">
        <v>2925</v>
      </c>
      <c r="B2928" s="4">
        <v>102901</v>
      </c>
      <c r="C2928" s="4" t="s">
        <v>7083</v>
      </c>
      <c r="D2928" s="6">
        <v>502901</v>
      </c>
      <c r="E2928" s="4" t="s">
        <v>7084</v>
      </c>
      <c r="F2928" s="4" t="s">
        <v>7085</v>
      </c>
      <c r="G2928" s="4" t="s">
        <v>20074</v>
      </c>
    </row>
    <row r="2929" spans="1:7" x14ac:dyDescent="0.45">
      <c r="A2929" s="4">
        <v>2926</v>
      </c>
      <c r="B2929" s="4">
        <v>131988</v>
      </c>
      <c r="C2929" s="4" t="s">
        <v>7086</v>
      </c>
      <c r="D2929" s="6">
        <v>531988</v>
      </c>
      <c r="E2929" s="4" t="s">
        <v>7087</v>
      </c>
      <c r="F2929" s="4" t="s">
        <v>7088</v>
      </c>
      <c r="G2929" s="4" t="s">
        <v>20075</v>
      </c>
    </row>
    <row r="2930" spans="1:7" x14ac:dyDescent="0.45">
      <c r="A2930" s="4">
        <v>2927</v>
      </c>
      <c r="B2930" s="4">
        <v>244132</v>
      </c>
      <c r="C2930" s="4" t="s">
        <v>7089</v>
      </c>
      <c r="D2930" s="6"/>
      <c r="E2930" s="4"/>
      <c r="F2930" s="4"/>
      <c r="G2930" s="4" t="s">
        <v>17778</v>
      </c>
    </row>
    <row r="2931" spans="1:7" x14ac:dyDescent="0.45">
      <c r="A2931" s="4">
        <v>2928</v>
      </c>
      <c r="B2931" s="4">
        <v>219255</v>
      </c>
      <c r="C2931" s="4" t="s">
        <v>7090</v>
      </c>
      <c r="D2931" s="6"/>
      <c r="E2931" s="4"/>
      <c r="F2931" s="4"/>
      <c r="G2931" s="4" t="s">
        <v>17778</v>
      </c>
    </row>
    <row r="2932" spans="1:7" x14ac:dyDescent="0.45">
      <c r="A2932" s="4">
        <v>2929</v>
      </c>
      <c r="B2932" s="4">
        <v>100220</v>
      </c>
      <c r="C2932" s="4" t="s">
        <v>7091</v>
      </c>
      <c r="D2932" s="6">
        <v>500220</v>
      </c>
      <c r="E2932" s="4" t="s">
        <v>7092</v>
      </c>
      <c r="F2932" s="4" t="s">
        <v>7093</v>
      </c>
      <c r="G2932" s="4" t="s">
        <v>20076</v>
      </c>
    </row>
    <row r="2933" spans="1:7" x14ac:dyDescent="0.45">
      <c r="A2933" s="4">
        <v>2930</v>
      </c>
      <c r="B2933" s="4">
        <v>284632</v>
      </c>
      <c r="C2933" s="4" t="s">
        <v>7094</v>
      </c>
      <c r="D2933" s="6">
        <v>540394</v>
      </c>
      <c r="E2933" s="4" t="s">
        <v>7095</v>
      </c>
      <c r="F2933" s="4" t="s">
        <v>7095</v>
      </c>
      <c r="G2933" s="4" t="s">
        <v>20077</v>
      </c>
    </row>
    <row r="2934" spans="1:7" x14ac:dyDescent="0.45">
      <c r="A2934" s="4">
        <v>2931</v>
      </c>
      <c r="B2934" s="4">
        <v>114318</v>
      </c>
      <c r="C2934" s="4" t="s">
        <v>7096</v>
      </c>
      <c r="D2934" s="6">
        <v>514318</v>
      </c>
      <c r="E2934" s="4" t="s">
        <v>7097</v>
      </c>
      <c r="F2934" s="4" t="s">
        <v>7097</v>
      </c>
      <c r="G2934" s="4" t="s">
        <v>20078</v>
      </c>
    </row>
    <row r="2935" spans="1:7" x14ac:dyDescent="0.45">
      <c r="A2935" s="4">
        <v>2932</v>
      </c>
      <c r="B2935" s="4">
        <v>126001</v>
      </c>
      <c r="C2935" s="4" t="s">
        <v>7098</v>
      </c>
      <c r="D2935" s="6">
        <v>526001</v>
      </c>
      <c r="E2935" s="4" t="s">
        <v>7099</v>
      </c>
      <c r="F2935" s="4" t="s">
        <v>7100</v>
      </c>
      <c r="G2935" s="4" t="s">
        <v>20079</v>
      </c>
    </row>
    <row r="2936" spans="1:7" x14ac:dyDescent="0.45">
      <c r="A2936" s="4">
        <v>2933</v>
      </c>
      <c r="B2936" s="4">
        <v>237867</v>
      </c>
      <c r="C2936" s="4" t="s">
        <v>7101</v>
      </c>
      <c r="D2936" s="6"/>
      <c r="E2936" s="4"/>
      <c r="F2936" s="4"/>
      <c r="G2936" s="4" t="s">
        <v>17778</v>
      </c>
    </row>
    <row r="2937" spans="1:7" x14ac:dyDescent="0.45">
      <c r="A2937" s="4">
        <v>2934</v>
      </c>
      <c r="B2937" s="4">
        <v>120066</v>
      </c>
      <c r="C2937" s="4" t="s">
        <v>7102</v>
      </c>
      <c r="D2937" s="6">
        <v>520066</v>
      </c>
      <c r="E2937" s="4" t="s">
        <v>7103</v>
      </c>
      <c r="F2937" s="4" t="s">
        <v>7104</v>
      </c>
      <c r="G2937" s="4" t="s">
        <v>20080</v>
      </c>
    </row>
    <row r="2938" spans="1:7" x14ac:dyDescent="0.45">
      <c r="A2938" s="4">
        <v>2935</v>
      </c>
      <c r="B2938" s="4">
        <v>126523</v>
      </c>
      <c r="C2938" s="4" t="s">
        <v>7105</v>
      </c>
      <c r="D2938" s="6">
        <v>526523</v>
      </c>
      <c r="E2938" s="4" t="s">
        <v>7106</v>
      </c>
      <c r="F2938" s="4" t="s">
        <v>7107</v>
      </c>
      <c r="G2938" s="4" t="s">
        <v>20081</v>
      </c>
    </row>
    <row r="2939" spans="1:7" x14ac:dyDescent="0.45">
      <c r="A2939" s="4">
        <v>2936</v>
      </c>
      <c r="B2939" s="4">
        <v>241287</v>
      </c>
      <c r="C2939" s="4" t="s">
        <v>7108</v>
      </c>
      <c r="D2939" s="6">
        <v>590132</v>
      </c>
      <c r="E2939" s="4" t="s">
        <v>7109</v>
      </c>
      <c r="F2939" s="4" t="s">
        <v>7110</v>
      </c>
      <c r="G2939" s="4" t="s">
        <v>20082</v>
      </c>
    </row>
    <row r="2940" spans="1:7" x14ac:dyDescent="0.45">
      <c r="A2940" s="4">
        <v>2937</v>
      </c>
      <c r="B2940" s="4">
        <v>109715</v>
      </c>
      <c r="C2940" s="4" t="s">
        <v>7111</v>
      </c>
      <c r="D2940" s="6">
        <v>509715</v>
      </c>
      <c r="E2940" s="4" t="s">
        <v>7112</v>
      </c>
      <c r="F2940" s="4" t="s">
        <v>7113</v>
      </c>
      <c r="G2940" s="4" t="s">
        <v>20083</v>
      </c>
    </row>
    <row r="2941" spans="1:7" x14ac:dyDescent="0.45">
      <c r="A2941" s="4">
        <v>2938</v>
      </c>
      <c r="B2941" s="4">
        <v>113252</v>
      </c>
      <c r="C2941" s="4" t="s">
        <v>7114</v>
      </c>
      <c r="D2941" s="6">
        <v>513252</v>
      </c>
      <c r="E2941" s="4" t="s">
        <v>7115</v>
      </c>
      <c r="F2941" s="4" t="s">
        <v>7116</v>
      </c>
      <c r="G2941" s="4" t="s">
        <v>20084</v>
      </c>
    </row>
    <row r="2942" spans="1:7" x14ac:dyDescent="0.45">
      <c r="A2942" s="4">
        <v>2939</v>
      </c>
      <c r="B2942" s="4">
        <v>101311</v>
      </c>
      <c r="C2942" s="4" t="s">
        <v>7117</v>
      </c>
      <c r="D2942" s="6">
        <v>501311</v>
      </c>
      <c r="E2942" s="4" t="s">
        <v>7118</v>
      </c>
      <c r="F2942" s="4" t="s">
        <v>7119</v>
      </c>
      <c r="G2942" s="4" t="s">
        <v>20085</v>
      </c>
    </row>
    <row r="2943" spans="1:7" x14ac:dyDescent="0.45">
      <c r="A2943" s="4">
        <v>2940</v>
      </c>
      <c r="B2943" s="4">
        <v>244141</v>
      </c>
      <c r="C2943" s="4" t="s">
        <v>7120</v>
      </c>
      <c r="D2943" s="6"/>
      <c r="E2943" s="4"/>
      <c r="F2943" s="4"/>
      <c r="G2943" s="4" t="s">
        <v>17778</v>
      </c>
    </row>
    <row r="2944" spans="1:7" x14ac:dyDescent="0.45">
      <c r="A2944" s="4">
        <v>2941</v>
      </c>
      <c r="B2944" s="4">
        <v>124330</v>
      </c>
      <c r="C2944" s="4" t="s">
        <v>7121</v>
      </c>
      <c r="D2944" s="6">
        <v>524330</v>
      </c>
      <c r="E2944" s="4" t="s">
        <v>7122</v>
      </c>
      <c r="F2944" s="4" t="s">
        <v>7123</v>
      </c>
      <c r="G2944" s="4" t="s">
        <v>20086</v>
      </c>
    </row>
    <row r="2945" spans="1:7" x14ac:dyDescent="0.45">
      <c r="A2945" s="4">
        <v>2942</v>
      </c>
      <c r="B2945" s="4">
        <v>112129</v>
      </c>
      <c r="C2945" s="4" t="s">
        <v>7124</v>
      </c>
      <c r="D2945" s="6">
        <v>512129</v>
      </c>
      <c r="E2945" s="4" t="s">
        <v>7125</v>
      </c>
      <c r="F2945" s="4" t="s">
        <v>7126</v>
      </c>
      <c r="G2945" s="4" t="s">
        <v>20087</v>
      </c>
    </row>
    <row r="2946" spans="1:7" x14ac:dyDescent="0.45">
      <c r="A2946" s="4">
        <v>2943</v>
      </c>
      <c r="B2946" s="4">
        <v>102390</v>
      </c>
      <c r="C2946" s="4" t="s">
        <v>7127</v>
      </c>
      <c r="D2946" s="6">
        <v>502390</v>
      </c>
      <c r="E2946" s="4" t="s">
        <v>7128</v>
      </c>
      <c r="F2946" s="4" t="s">
        <v>7129</v>
      </c>
      <c r="G2946" s="4" t="s">
        <v>20088</v>
      </c>
    </row>
    <row r="2947" spans="1:7" x14ac:dyDescent="0.45">
      <c r="A2947" s="4">
        <v>2944</v>
      </c>
      <c r="B2947" s="4">
        <v>245359</v>
      </c>
      <c r="C2947" s="4" t="s">
        <v>7130</v>
      </c>
      <c r="D2947" s="6"/>
      <c r="E2947" s="4"/>
      <c r="F2947" s="4"/>
      <c r="G2947" s="4" t="s">
        <v>17778</v>
      </c>
    </row>
    <row r="2948" spans="1:7" x14ac:dyDescent="0.45">
      <c r="A2948" s="4">
        <v>2945</v>
      </c>
      <c r="B2948" s="4">
        <v>244140</v>
      </c>
      <c r="C2948" s="4" t="s">
        <v>7131</v>
      </c>
      <c r="D2948" s="6"/>
      <c r="E2948" s="4"/>
      <c r="F2948" s="4"/>
      <c r="G2948" s="4" t="s">
        <v>17778</v>
      </c>
    </row>
    <row r="2949" spans="1:7" x14ac:dyDescent="0.45">
      <c r="A2949" s="4">
        <v>2946</v>
      </c>
      <c r="B2949" s="4">
        <v>268496</v>
      </c>
      <c r="C2949" s="4" t="s">
        <v>7132</v>
      </c>
      <c r="D2949" s="6"/>
      <c r="E2949" s="4"/>
      <c r="F2949" s="4"/>
      <c r="G2949" s="4" t="s">
        <v>17778</v>
      </c>
    </row>
    <row r="2950" spans="1:7" x14ac:dyDescent="0.45">
      <c r="A2950" s="4">
        <v>2947</v>
      </c>
      <c r="B2950" s="4">
        <v>122285</v>
      </c>
      <c r="C2950" s="4" t="s">
        <v>7133</v>
      </c>
      <c r="D2950" s="6">
        <v>522285</v>
      </c>
      <c r="E2950" s="4" t="s">
        <v>7134</v>
      </c>
      <c r="F2950" s="4" t="s">
        <v>7135</v>
      </c>
      <c r="G2950" s="4" t="s">
        <v>20089</v>
      </c>
    </row>
    <row r="2951" spans="1:7" x14ac:dyDescent="0.45">
      <c r="A2951" s="4">
        <v>2948</v>
      </c>
      <c r="B2951" s="4">
        <v>237872</v>
      </c>
      <c r="C2951" s="4" t="s">
        <v>7136</v>
      </c>
      <c r="D2951" s="6">
        <v>539005</v>
      </c>
      <c r="E2951" s="4" t="s">
        <v>7137</v>
      </c>
      <c r="F2951" s="4" t="s">
        <v>7137</v>
      </c>
      <c r="G2951" s="4" t="s">
        <v>20090</v>
      </c>
    </row>
    <row r="2952" spans="1:7" x14ac:dyDescent="0.45">
      <c r="A2952" s="4">
        <v>2949</v>
      </c>
      <c r="B2952" s="4">
        <v>131382</v>
      </c>
      <c r="C2952" s="4" t="s">
        <v>7138</v>
      </c>
      <c r="D2952" s="6">
        <v>531382</v>
      </c>
      <c r="E2952" s="4" t="s">
        <v>7139</v>
      </c>
      <c r="F2952" s="4" t="s">
        <v>7140</v>
      </c>
      <c r="G2952" s="4" t="s">
        <v>20091</v>
      </c>
    </row>
    <row r="2953" spans="1:7" x14ac:dyDescent="0.45">
      <c r="A2953" s="4">
        <v>2950</v>
      </c>
      <c r="B2953" s="4">
        <v>107924</v>
      </c>
      <c r="C2953" s="4" t="s">
        <v>7141</v>
      </c>
      <c r="D2953" s="6">
        <v>507924</v>
      </c>
      <c r="E2953" s="4" t="s">
        <v>7142</v>
      </c>
      <c r="F2953" s="4" t="s">
        <v>7143</v>
      </c>
      <c r="G2953" s="4" t="s">
        <v>20092</v>
      </c>
    </row>
    <row r="2954" spans="1:7" x14ac:dyDescent="0.45">
      <c r="A2954" s="4">
        <v>2951</v>
      </c>
      <c r="B2954" s="4">
        <v>112233</v>
      </c>
      <c r="C2954" s="4" t="s">
        <v>7144</v>
      </c>
      <c r="D2954" s="6">
        <v>512233</v>
      </c>
      <c r="E2954" s="4" t="s">
        <v>7145</v>
      </c>
      <c r="F2954" s="4" t="s">
        <v>7146</v>
      </c>
      <c r="G2954" s="4" t="s">
        <v>20093</v>
      </c>
    </row>
    <row r="2955" spans="1:7" x14ac:dyDescent="0.45">
      <c r="A2955" s="4">
        <v>2952</v>
      </c>
      <c r="B2955" s="4">
        <v>100306</v>
      </c>
      <c r="C2955" s="4" t="s">
        <v>7147</v>
      </c>
      <c r="D2955" s="6">
        <v>500306</v>
      </c>
      <c r="E2955" s="4" t="s">
        <v>7148</v>
      </c>
      <c r="F2955" s="4" t="s">
        <v>7148</v>
      </c>
      <c r="G2955" s="4" t="s">
        <v>20094</v>
      </c>
    </row>
    <row r="2956" spans="1:7" x14ac:dyDescent="0.45">
      <c r="A2956" s="4">
        <v>2953</v>
      </c>
      <c r="B2956" s="4">
        <v>211193</v>
      </c>
      <c r="C2956" s="4" t="s">
        <v>7149</v>
      </c>
      <c r="D2956" s="6">
        <v>533207</v>
      </c>
      <c r="E2956" s="4" t="s">
        <v>7150</v>
      </c>
      <c r="F2956" s="4" t="s">
        <v>7150</v>
      </c>
      <c r="G2956" s="4" t="s">
        <v>20095</v>
      </c>
    </row>
    <row r="2957" spans="1:7" x14ac:dyDescent="0.45">
      <c r="A2957" s="4">
        <v>2954</v>
      </c>
      <c r="B2957" s="4">
        <v>237874</v>
      </c>
      <c r="C2957" s="4" t="s">
        <v>7151</v>
      </c>
      <c r="D2957" s="6"/>
      <c r="E2957" s="4"/>
      <c r="F2957" s="4"/>
      <c r="G2957" s="4" t="s">
        <v>17778</v>
      </c>
    </row>
    <row r="2958" spans="1:7" x14ac:dyDescent="0.45">
      <c r="A2958" s="4">
        <v>2955</v>
      </c>
      <c r="B2958" s="4">
        <v>106520</v>
      </c>
      <c r="C2958" s="4" t="s">
        <v>7152</v>
      </c>
      <c r="D2958" s="6">
        <v>506520</v>
      </c>
      <c r="E2958" s="4" t="s">
        <v>7153</v>
      </c>
      <c r="F2958" s="4" t="s">
        <v>7154</v>
      </c>
      <c r="G2958" s="4" t="s">
        <v>20096</v>
      </c>
    </row>
    <row r="2959" spans="1:7" x14ac:dyDescent="0.45">
      <c r="A2959" s="4">
        <v>2956</v>
      </c>
      <c r="B2959" s="4">
        <v>245360</v>
      </c>
      <c r="C2959" s="4" t="s">
        <v>7155</v>
      </c>
      <c r="D2959" s="6"/>
      <c r="E2959" s="4"/>
      <c r="F2959" s="4"/>
      <c r="G2959" s="4" t="s">
        <v>17778</v>
      </c>
    </row>
    <row r="2960" spans="1:7" x14ac:dyDescent="0.45">
      <c r="A2960" s="4">
        <v>2957</v>
      </c>
      <c r="B2960" s="4">
        <v>106910</v>
      </c>
      <c r="C2960" s="4" t="s">
        <v>7156</v>
      </c>
      <c r="D2960" s="6">
        <v>506910</v>
      </c>
      <c r="E2960" s="4" t="s">
        <v>7157</v>
      </c>
      <c r="F2960" s="4" t="s">
        <v>7158</v>
      </c>
      <c r="G2960" s="4" t="s">
        <v>20097</v>
      </c>
    </row>
    <row r="2961" spans="1:7" x14ac:dyDescent="0.45">
      <c r="A2961" s="4">
        <v>2958</v>
      </c>
      <c r="B2961" s="4">
        <v>106943</v>
      </c>
      <c r="C2961" s="4" t="s">
        <v>7159</v>
      </c>
      <c r="D2961" s="6">
        <v>506943</v>
      </c>
      <c r="E2961" s="4" t="s">
        <v>7160</v>
      </c>
      <c r="F2961" s="4" t="s">
        <v>7161</v>
      </c>
      <c r="G2961" s="4" t="s">
        <v>20098</v>
      </c>
    </row>
    <row r="2962" spans="1:7" x14ac:dyDescent="0.45">
      <c r="A2962" s="4">
        <v>2959</v>
      </c>
      <c r="B2962" s="4">
        <v>114034</v>
      </c>
      <c r="C2962" s="4" t="s">
        <v>7162</v>
      </c>
      <c r="D2962" s="6">
        <v>514034</v>
      </c>
      <c r="E2962" s="4" t="s">
        <v>7163</v>
      </c>
      <c r="F2962" s="4" t="s">
        <v>7164</v>
      </c>
      <c r="G2962" s="4" t="s">
        <v>20099</v>
      </c>
    </row>
    <row r="2963" spans="1:7" x14ac:dyDescent="0.45">
      <c r="A2963" s="4">
        <v>2960</v>
      </c>
      <c r="B2963" s="4">
        <v>132605</v>
      </c>
      <c r="C2963" s="4" t="s">
        <v>7165</v>
      </c>
      <c r="D2963" s="6">
        <v>532605</v>
      </c>
      <c r="E2963" s="4" t="s">
        <v>7166</v>
      </c>
      <c r="F2963" s="4" t="s">
        <v>7167</v>
      </c>
      <c r="G2963" s="4" t="s">
        <v>20100</v>
      </c>
    </row>
    <row r="2964" spans="1:7" x14ac:dyDescent="0.45">
      <c r="A2964" s="4">
        <v>2961</v>
      </c>
      <c r="B2964" s="4">
        <v>254742</v>
      </c>
      <c r="C2964" s="4" t="s">
        <v>7168</v>
      </c>
      <c r="D2964" s="6"/>
      <c r="E2964" s="4"/>
      <c r="F2964" s="4"/>
      <c r="G2964" s="4" t="s">
        <v>17778</v>
      </c>
    </row>
    <row r="2965" spans="1:7" x14ac:dyDescent="0.45">
      <c r="A2965" s="4">
        <v>2962</v>
      </c>
      <c r="B2965" s="4">
        <v>241874</v>
      </c>
      <c r="C2965" s="4" t="s">
        <v>7169</v>
      </c>
      <c r="D2965" s="6"/>
      <c r="E2965" s="4"/>
      <c r="F2965" s="4"/>
      <c r="G2965" s="4" t="s">
        <v>17778</v>
      </c>
    </row>
    <row r="2966" spans="1:7" x14ac:dyDescent="0.45">
      <c r="A2966" s="4">
        <v>2963</v>
      </c>
      <c r="B2966" s="4">
        <v>130335</v>
      </c>
      <c r="C2966" s="4" t="s">
        <v>7170</v>
      </c>
      <c r="D2966" s="6">
        <v>530335</v>
      </c>
      <c r="E2966" s="4" t="s">
        <v>7171</v>
      </c>
      <c r="F2966" s="4" t="s">
        <v>7172</v>
      </c>
      <c r="G2966" s="4" t="s">
        <v>20101</v>
      </c>
    </row>
    <row r="2967" spans="1:7" x14ac:dyDescent="0.45">
      <c r="A2967" s="4">
        <v>2964</v>
      </c>
      <c r="B2967" s="4">
        <v>100222</v>
      </c>
      <c r="C2967" s="4" t="s">
        <v>7173</v>
      </c>
      <c r="D2967" s="6">
        <v>500222</v>
      </c>
      <c r="E2967" s="4" t="s">
        <v>7174</v>
      </c>
      <c r="F2967" s="4" t="s">
        <v>7175</v>
      </c>
      <c r="G2967" s="4" t="s">
        <v>20102</v>
      </c>
    </row>
    <row r="2968" spans="1:7" x14ac:dyDescent="0.45">
      <c r="A2968" s="4">
        <v>2965</v>
      </c>
      <c r="B2968" s="4">
        <v>100223</v>
      </c>
      <c r="C2968" s="4" t="s">
        <v>7176</v>
      </c>
      <c r="D2968" s="6">
        <v>500223</v>
      </c>
      <c r="E2968" s="4" t="s">
        <v>7177</v>
      </c>
      <c r="F2968" s="4" t="s">
        <v>7178</v>
      </c>
      <c r="G2968" s="4" t="s">
        <v>20103</v>
      </c>
    </row>
    <row r="2969" spans="1:7" x14ac:dyDescent="0.45">
      <c r="A2969" s="4">
        <v>2966</v>
      </c>
      <c r="B2969" s="4">
        <v>124592</v>
      </c>
      <c r="C2969" s="4" t="s">
        <v>7179</v>
      </c>
      <c r="D2969" s="6">
        <v>524592</v>
      </c>
      <c r="E2969" s="4" t="s">
        <v>7180</v>
      </c>
      <c r="F2969" s="4" t="s">
        <v>7181</v>
      </c>
      <c r="G2969" s="4" t="s">
        <v>20104</v>
      </c>
    </row>
    <row r="2970" spans="1:7" x14ac:dyDescent="0.45">
      <c r="A2970" s="4">
        <v>2967</v>
      </c>
      <c r="B2970" s="4">
        <v>245361</v>
      </c>
      <c r="C2970" s="4" t="s">
        <v>7182</v>
      </c>
      <c r="D2970" s="6"/>
      <c r="E2970" s="4"/>
      <c r="F2970" s="4"/>
      <c r="G2970" s="4" t="s">
        <v>17778</v>
      </c>
    </row>
    <row r="2971" spans="1:7" x14ac:dyDescent="0.45">
      <c r="A2971" s="4">
        <v>2968</v>
      </c>
      <c r="B2971" s="4">
        <v>244147</v>
      </c>
      <c r="C2971" s="4" t="s">
        <v>7183</v>
      </c>
      <c r="D2971" s="6"/>
      <c r="E2971" s="4"/>
      <c r="F2971" s="4"/>
      <c r="G2971" s="4" t="s">
        <v>17778</v>
      </c>
    </row>
    <row r="2972" spans="1:7" x14ac:dyDescent="0.45">
      <c r="A2972" s="4">
        <v>2969</v>
      </c>
      <c r="B2972" s="4">
        <v>113012</v>
      </c>
      <c r="C2972" s="4" t="s">
        <v>7184</v>
      </c>
      <c r="D2972" s="6">
        <v>513012</v>
      </c>
      <c r="E2972" s="4" t="s">
        <v>7185</v>
      </c>
      <c r="F2972" s="4" t="s">
        <v>7186</v>
      </c>
      <c r="G2972" s="4" t="s">
        <v>20105</v>
      </c>
    </row>
    <row r="2973" spans="1:7" x14ac:dyDescent="0.45">
      <c r="A2973" s="4">
        <v>2970</v>
      </c>
      <c r="B2973" s="4">
        <v>200270</v>
      </c>
      <c r="C2973" s="4" t="s">
        <v>7187</v>
      </c>
      <c r="D2973" s="6">
        <v>538837</v>
      </c>
      <c r="E2973" s="4" t="s">
        <v>7188</v>
      </c>
      <c r="F2973" s="4" t="s">
        <v>7188</v>
      </c>
      <c r="G2973" s="4" t="s">
        <v>20106</v>
      </c>
    </row>
    <row r="2974" spans="1:7" x14ac:dyDescent="0.45">
      <c r="A2974" s="4">
        <v>2971</v>
      </c>
      <c r="B2974" s="4">
        <v>124731</v>
      </c>
      <c r="C2974" s="4" t="s">
        <v>7189</v>
      </c>
      <c r="D2974" s="6">
        <v>524731</v>
      </c>
      <c r="E2974" s="4" t="s">
        <v>7190</v>
      </c>
      <c r="F2974" s="4" t="s">
        <v>7191</v>
      </c>
      <c r="G2974" s="4" t="s">
        <v>20107</v>
      </c>
    </row>
    <row r="2975" spans="1:7" x14ac:dyDescent="0.45">
      <c r="A2975" s="4">
        <v>2972</v>
      </c>
      <c r="B2975" s="4">
        <v>123592</v>
      </c>
      <c r="C2975" s="4" t="s">
        <v>7192</v>
      </c>
      <c r="D2975" s="6">
        <v>523592</v>
      </c>
      <c r="E2975" s="4" t="s">
        <v>7193</v>
      </c>
      <c r="F2975" s="4" t="s">
        <v>7194</v>
      </c>
      <c r="G2975" s="4" t="s">
        <v>20108</v>
      </c>
    </row>
    <row r="2976" spans="1:7" x14ac:dyDescent="0.45">
      <c r="A2976" s="4">
        <v>2973</v>
      </c>
      <c r="B2976" s="4">
        <v>219274</v>
      </c>
      <c r="C2976" s="4" t="s">
        <v>7195</v>
      </c>
      <c r="D2976" s="6"/>
      <c r="E2976" s="4"/>
      <c r="F2976" s="4"/>
      <c r="G2976" s="4" t="s">
        <v>17778</v>
      </c>
    </row>
    <row r="2977" spans="1:7" x14ac:dyDescent="0.45">
      <c r="A2977" s="4">
        <v>2974</v>
      </c>
      <c r="B2977" s="4">
        <v>132617</v>
      </c>
      <c r="C2977" s="4" t="s">
        <v>7196</v>
      </c>
      <c r="D2977" s="6">
        <v>532617</v>
      </c>
      <c r="E2977" s="4" t="s">
        <v>7197</v>
      </c>
      <c r="F2977" s="4" t="s">
        <v>7198</v>
      </c>
      <c r="G2977" s="4" t="s">
        <v>20109</v>
      </c>
    </row>
    <row r="2978" spans="1:7" x14ac:dyDescent="0.45">
      <c r="A2978" s="4">
        <v>2975</v>
      </c>
      <c r="B2978" s="4">
        <v>283812</v>
      </c>
      <c r="C2978" s="4" t="s">
        <v>7199</v>
      </c>
      <c r="D2978" s="6"/>
      <c r="E2978" s="4"/>
      <c r="F2978" s="4"/>
      <c r="G2978" s="4" t="s">
        <v>17778</v>
      </c>
    </row>
    <row r="2979" spans="1:7" x14ac:dyDescent="0.45">
      <c r="A2979" s="4">
        <v>2976</v>
      </c>
      <c r="B2979" s="4">
        <v>271438</v>
      </c>
      <c r="C2979" s="4" t="s">
        <v>7200</v>
      </c>
      <c r="D2979" s="6">
        <v>538794</v>
      </c>
      <c r="E2979" s="4" t="s">
        <v>7201</v>
      </c>
      <c r="F2979" s="4" t="s">
        <v>7201</v>
      </c>
      <c r="G2979" s="4" t="s">
        <v>20110</v>
      </c>
    </row>
    <row r="2980" spans="1:7" x14ac:dyDescent="0.45">
      <c r="A2980" s="4">
        <v>2977</v>
      </c>
      <c r="B2980" s="4">
        <v>283125</v>
      </c>
      <c r="C2980" s="4" t="s">
        <v>7202</v>
      </c>
      <c r="D2980" s="6"/>
      <c r="E2980" s="4"/>
      <c r="F2980" s="4"/>
      <c r="G2980" s="4" t="s">
        <v>17778</v>
      </c>
    </row>
    <row r="2981" spans="1:7" x14ac:dyDescent="0.45">
      <c r="A2981" s="4">
        <v>2978</v>
      </c>
      <c r="B2981" s="4">
        <v>117063</v>
      </c>
      <c r="C2981" s="4" t="s">
        <v>7203</v>
      </c>
      <c r="D2981" s="6">
        <v>517063</v>
      </c>
      <c r="E2981" s="4" t="s">
        <v>7204</v>
      </c>
      <c r="F2981" s="4" t="s">
        <v>7205</v>
      </c>
      <c r="G2981" s="4" t="s">
        <v>20111</v>
      </c>
    </row>
    <row r="2982" spans="1:7" x14ac:dyDescent="0.45">
      <c r="A2982" s="4">
        <v>2979</v>
      </c>
      <c r="B2982" s="4">
        <v>190054</v>
      </c>
      <c r="C2982" s="4" t="s">
        <v>7206</v>
      </c>
      <c r="D2982" s="6">
        <v>590054</v>
      </c>
      <c r="E2982" s="4" t="s">
        <v>7207</v>
      </c>
      <c r="F2982" s="4" t="s">
        <v>7208</v>
      </c>
      <c r="G2982" s="4" t="s">
        <v>20112</v>
      </c>
    </row>
    <row r="2983" spans="1:7" x14ac:dyDescent="0.45">
      <c r="A2983" s="4">
        <v>2980</v>
      </c>
      <c r="B2983" s="4">
        <v>123804</v>
      </c>
      <c r="C2983" s="4" t="s">
        <v>7209</v>
      </c>
      <c r="D2983" s="6">
        <v>523804</v>
      </c>
      <c r="E2983" s="4" t="s">
        <v>7210</v>
      </c>
      <c r="F2983" s="4" t="s">
        <v>7210</v>
      </c>
      <c r="G2983" s="4" t="s">
        <v>20113</v>
      </c>
    </row>
    <row r="2984" spans="1:7" x14ac:dyDescent="0.45">
      <c r="A2984" s="4">
        <v>2981</v>
      </c>
      <c r="B2984" s="4">
        <v>245363</v>
      </c>
      <c r="C2984" s="4" t="s">
        <v>7211</v>
      </c>
      <c r="D2984" s="6"/>
      <c r="E2984" s="4"/>
      <c r="F2984" s="4"/>
      <c r="G2984" s="4" t="s">
        <v>17778</v>
      </c>
    </row>
    <row r="2985" spans="1:7" x14ac:dyDescent="0.45">
      <c r="A2985" s="4">
        <v>2982</v>
      </c>
      <c r="B2985" s="4">
        <v>104920</v>
      </c>
      <c r="C2985" s="4" t="s">
        <v>7212</v>
      </c>
      <c r="D2985" s="6">
        <v>504920</v>
      </c>
      <c r="E2985" s="4" t="s">
        <v>7213</v>
      </c>
      <c r="F2985" s="4" t="s">
        <v>7214</v>
      </c>
      <c r="G2985" s="4" t="s">
        <v>20114</v>
      </c>
    </row>
    <row r="2986" spans="1:7" x14ac:dyDescent="0.45">
      <c r="A2986" s="4">
        <v>2983</v>
      </c>
      <c r="B2986" s="4">
        <v>131550</v>
      </c>
      <c r="C2986" s="4" t="s">
        <v>7215</v>
      </c>
      <c r="D2986" s="6">
        <v>531550</v>
      </c>
      <c r="E2986" s="4" t="s">
        <v>7216</v>
      </c>
      <c r="F2986" s="4" t="s">
        <v>7217</v>
      </c>
      <c r="G2986" s="4" t="s">
        <v>20115</v>
      </c>
    </row>
    <row r="2987" spans="1:7" x14ac:dyDescent="0.45">
      <c r="A2987" s="4">
        <v>2984</v>
      </c>
      <c r="B2987" s="4">
        <v>132771</v>
      </c>
      <c r="C2987" s="4" t="s">
        <v>7218</v>
      </c>
      <c r="D2987" s="6">
        <v>532771</v>
      </c>
      <c r="E2987" s="4" t="s">
        <v>7219</v>
      </c>
      <c r="F2987" s="4" t="s">
        <v>7220</v>
      </c>
      <c r="G2987" s="4" t="s">
        <v>20116</v>
      </c>
    </row>
    <row r="2988" spans="1:7" x14ac:dyDescent="0.45">
      <c r="A2988" s="4">
        <v>2985</v>
      </c>
      <c r="B2988" s="4">
        <v>286408</v>
      </c>
      <c r="C2988" s="4" t="s">
        <v>7221</v>
      </c>
      <c r="D2988" s="6">
        <v>540651</v>
      </c>
      <c r="E2988" s="4" t="s">
        <v>7222</v>
      </c>
      <c r="F2988" s="4" t="s">
        <v>7222</v>
      </c>
      <c r="G2988" s="4" t="s">
        <v>20117</v>
      </c>
    </row>
    <row r="2989" spans="1:7" x14ac:dyDescent="0.45">
      <c r="A2989" s="4">
        <v>2986</v>
      </c>
      <c r="B2989" s="4">
        <v>274988</v>
      </c>
      <c r="C2989" s="4" t="s">
        <v>7223</v>
      </c>
      <c r="D2989" s="6">
        <v>780019</v>
      </c>
      <c r="E2989" s="4" t="s">
        <v>7224</v>
      </c>
      <c r="F2989" s="4" t="s">
        <v>7224</v>
      </c>
      <c r="G2989" s="4" t="s">
        <v>20118</v>
      </c>
    </row>
    <row r="2990" spans="1:7" x14ac:dyDescent="0.45">
      <c r="A2990" s="4">
        <v>2987</v>
      </c>
      <c r="B2990" s="4">
        <v>111618</v>
      </c>
      <c r="C2990" s="4" t="s">
        <v>7225</v>
      </c>
      <c r="D2990" s="6">
        <v>511618</v>
      </c>
      <c r="E2990" s="4" t="s">
        <v>7226</v>
      </c>
      <c r="F2990" s="4" t="s">
        <v>7227</v>
      </c>
      <c r="G2990" s="4" t="s">
        <v>20119</v>
      </c>
    </row>
    <row r="2991" spans="1:7" x14ac:dyDescent="0.45">
      <c r="A2991" s="4">
        <v>2988</v>
      </c>
      <c r="B2991" s="4">
        <v>130405</v>
      </c>
      <c r="C2991" s="4" t="s">
        <v>7228</v>
      </c>
      <c r="D2991" s="6">
        <v>530405</v>
      </c>
      <c r="E2991" s="4" t="s">
        <v>7229</v>
      </c>
      <c r="F2991" s="4" t="s">
        <v>7230</v>
      </c>
      <c r="G2991" s="4" t="s">
        <v>20120</v>
      </c>
    </row>
    <row r="2992" spans="1:7" x14ac:dyDescent="0.45">
      <c r="A2992" s="4">
        <v>2989</v>
      </c>
      <c r="B2992" s="4">
        <v>208494</v>
      </c>
      <c r="C2992" s="4" t="s">
        <v>7231</v>
      </c>
      <c r="D2992" s="6">
        <v>533103</v>
      </c>
      <c r="E2992" s="4" t="s">
        <v>7232</v>
      </c>
      <c r="F2992" s="4" t="s">
        <v>7233</v>
      </c>
      <c r="G2992" s="4" t="s">
        <v>20121</v>
      </c>
    </row>
    <row r="2993" spans="1:7" x14ac:dyDescent="0.45">
      <c r="A2993" s="4">
        <v>2990</v>
      </c>
      <c r="B2993" s="4">
        <v>111034</v>
      </c>
      <c r="C2993" s="4" t="s">
        <v>7234</v>
      </c>
      <c r="D2993" s="6">
        <v>511034</v>
      </c>
      <c r="E2993" s="4" t="s">
        <v>7235</v>
      </c>
      <c r="F2993" s="4" t="s">
        <v>7236</v>
      </c>
      <c r="G2993" s="4" t="s">
        <v>20122</v>
      </c>
    </row>
    <row r="2994" spans="1:7" x14ac:dyDescent="0.45">
      <c r="A2994" s="4">
        <v>2991</v>
      </c>
      <c r="B2994" s="4">
        <v>107981</v>
      </c>
      <c r="C2994" s="4" t="s">
        <v>7237</v>
      </c>
      <c r="D2994" s="6">
        <v>507981</v>
      </c>
      <c r="E2994" s="4" t="s">
        <v>7238</v>
      </c>
      <c r="F2994" s="4" t="s">
        <v>7239</v>
      </c>
      <c r="G2994" s="4" t="s">
        <v>20123</v>
      </c>
    </row>
    <row r="2995" spans="1:7" x14ac:dyDescent="0.45">
      <c r="A2995" s="4">
        <v>2992</v>
      </c>
      <c r="B2995" s="4">
        <v>245366</v>
      </c>
      <c r="C2995" s="4" t="s">
        <v>7240</v>
      </c>
      <c r="D2995" s="6">
        <v>539947</v>
      </c>
      <c r="E2995" s="4" t="s">
        <v>7241</v>
      </c>
      <c r="F2995" s="4" t="s">
        <v>7241</v>
      </c>
      <c r="G2995" s="4" t="s">
        <v>20124</v>
      </c>
    </row>
    <row r="2996" spans="1:7" x14ac:dyDescent="0.45">
      <c r="A2996" s="4">
        <v>2993</v>
      </c>
      <c r="B2996" s="4">
        <v>132624</v>
      </c>
      <c r="C2996" s="4" t="s">
        <v>7242</v>
      </c>
      <c r="D2996" s="6">
        <v>532624</v>
      </c>
      <c r="E2996" s="4" t="s">
        <v>7243</v>
      </c>
      <c r="F2996" s="4" t="s">
        <v>7244</v>
      </c>
      <c r="G2996" s="4" t="s">
        <v>20125</v>
      </c>
    </row>
    <row r="2997" spans="1:7" x14ac:dyDescent="0.45">
      <c r="A2997" s="4">
        <v>2994</v>
      </c>
      <c r="B2997" s="4">
        <v>100227</v>
      </c>
      <c r="C2997" s="4" t="s">
        <v>76</v>
      </c>
      <c r="D2997" s="6">
        <v>500227</v>
      </c>
      <c r="E2997" s="4" t="s">
        <v>7245</v>
      </c>
      <c r="F2997" s="4" t="s">
        <v>7246</v>
      </c>
      <c r="G2997" s="4" t="s">
        <v>20126</v>
      </c>
    </row>
    <row r="2998" spans="1:7" x14ac:dyDescent="0.45">
      <c r="A2998" s="4">
        <v>2995</v>
      </c>
      <c r="B2998" s="4">
        <v>246197</v>
      </c>
      <c r="C2998" s="4" t="s">
        <v>7247</v>
      </c>
      <c r="D2998" s="6">
        <v>536773</v>
      </c>
      <c r="E2998" s="4" t="s">
        <v>7248</v>
      </c>
      <c r="F2998" s="4" t="s">
        <v>7249</v>
      </c>
      <c r="G2998" s="4" t="s">
        <v>20127</v>
      </c>
    </row>
    <row r="2999" spans="1:7" x14ac:dyDescent="0.45">
      <c r="A2999" s="4">
        <v>2996</v>
      </c>
      <c r="B2999" s="4">
        <v>100378</v>
      </c>
      <c r="C2999" s="4" t="s">
        <v>7250</v>
      </c>
      <c r="D2999" s="6">
        <v>500378</v>
      </c>
      <c r="E2999" s="4" t="s">
        <v>7251</v>
      </c>
      <c r="F2999" s="4" t="s">
        <v>7252</v>
      </c>
      <c r="G2999" s="4" t="s">
        <v>20128</v>
      </c>
    </row>
    <row r="3000" spans="1:7" x14ac:dyDescent="0.45">
      <c r="A3000" s="4">
        <v>2997</v>
      </c>
      <c r="B3000" s="4">
        <v>279682</v>
      </c>
      <c r="C3000" s="4" t="s">
        <v>7253</v>
      </c>
      <c r="D3000" s="6">
        <v>539597</v>
      </c>
      <c r="E3000" s="4" t="s">
        <v>7254</v>
      </c>
      <c r="F3000" s="4" t="s">
        <v>7254</v>
      </c>
      <c r="G3000" s="4" t="s">
        <v>20129</v>
      </c>
    </row>
    <row r="3001" spans="1:7" x14ac:dyDescent="0.45">
      <c r="A3001" s="4">
        <v>2998</v>
      </c>
      <c r="B3001" s="4">
        <v>132508</v>
      </c>
      <c r="C3001" s="4" t="s">
        <v>7255</v>
      </c>
      <c r="D3001" s="6">
        <v>532508</v>
      </c>
      <c r="E3001" s="4" t="s">
        <v>7256</v>
      </c>
      <c r="F3001" s="4" t="s">
        <v>7256</v>
      </c>
      <c r="G3001" s="4" t="s">
        <v>20130</v>
      </c>
    </row>
    <row r="3002" spans="1:7" x14ac:dyDescent="0.45">
      <c r="A3002" s="4">
        <v>2999</v>
      </c>
      <c r="B3002" s="4">
        <v>132286</v>
      </c>
      <c r="C3002" s="4" t="s">
        <v>7257</v>
      </c>
      <c r="D3002" s="6">
        <v>532286</v>
      </c>
      <c r="E3002" s="4" t="s">
        <v>7258</v>
      </c>
      <c r="F3002" s="4" t="s">
        <v>7259</v>
      </c>
      <c r="G3002" s="4" t="s">
        <v>20131</v>
      </c>
    </row>
    <row r="3003" spans="1:7" x14ac:dyDescent="0.45">
      <c r="A3003" s="4">
        <v>3000</v>
      </c>
      <c r="B3003" s="4">
        <v>131543</v>
      </c>
      <c r="C3003" s="4" t="s">
        <v>7260</v>
      </c>
      <c r="D3003" s="6">
        <v>531543</v>
      </c>
      <c r="E3003" s="4" t="s">
        <v>7261</v>
      </c>
      <c r="F3003" s="4" t="s">
        <v>7262</v>
      </c>
      <c r="G3003" s="4" t="s">
        <v>20132</v>
      </c>
    </row>
    <row r="3004" spans="1:7" x14ac:dyDescent="0.45">
      <c r="A3004" s="4">
        <v>3001</v>
      </c>
      <c r="B3004" s="4">
        <v>206154</v>
      </c>
      <c r="C3004" s="4" t="s">
        <v>7263</v>
      </c>
      <c r="D3004" s="6">
        <v>530423</v>
      </c>
      <c r="E3004" s="4" t="s">
        <v>7264</v>
      </c>
      <c r="F3004" s="4" t="s">
        <v>7265</v>
      </c>
      <c r="G3004" s="4" t="s">
        <v>20133</v>
      </c>
    </row>
    <row r="3005" spans="1:7" x14ac:dyDescent="0.45">
      <c r="A3005" s="4">
        <v>3002</v>
      </c>
      <c r="B3005" s="4">
        <v>254723</v>
      </c>
      <c r="C3005" s="4" t="s">
        <v>7266</v>
      </c>
      <c r="D3005" s="6">
        <v>540311</v>
      </c>
      <c r="E3005" s="4" t="s">
        <v>7267</v>
      </c>
      <c r="F3005" s="4" t="s">
        <v>7267</v>
      </c>
      <c r="G3005" s="4" t="s">
        <v>20134</v>
      </c>
    </row>
    <row r="3006" spans="1:7" x14ac:dyDescent="0.45">
      <c r="A3006" s="4">
        <v>3003</v>
      </c>
      <c r="B3006" s="4">
        <v>275233</v>
      </c>
      <c r="C3006" s="4" t="s">
        <v>7268</v>
      </c>
      <c r="D3006" s="6">
        <v>539225</v>
      </c>
      <c r="E3006" s="4" t="s">
        <v>7269</v>
      </c>
      <c r="F3006" s="4" t="s">
        <v>7269</v>
      </c>
      <c r="G3006" s="4" t="s">
        <v>20135</v>
      </c>
    </row>
    <row r="3007" spans="1:7" x14ac:dyDescent="0.45">
      <c r="A3007" s="4">
        <v>3004</v>
      </c>
      <c r="B3007" s="4">
        <v>213357</v>
      </c>
      <c r="C3007" s="4" t="s">
        <v>7270</v>
      </c>
      <c r="D3007" s="6"/>
      <c r="E3007" s="4"/>
      <c r="F3007" s="4"/>
      <c r="G3007" s="4" t="s">
        <v>17778</v>
      </c>
    </row>
    <row r="3008" spans="1:7" x14ac:dyDescent="0.45">
      <c r="A3008" s="4">
        <v>3005</v>
      </c>
      <c r="B3008" s="4">
        <v>130049</v>
      </c>
      <c r="C3008" s="4" t="s">
        <v>7271</v>
      </c>
      <c r="D3008" s="6">
        <v>530049</v>
      </c>
      <c r="E3008" s="4" t="s">
        <v>7272</v>
      </c>
      <c r="F3008" s="4" t="s">
        <v>7273</v>
      </c>
      <c r="G3008" s="4" t="s">
        <v>20136</v>
      </c>
    </row>
    <row r="3009" spans="1:7" x14ac:dyDescent="0.45">
      <c r="A3009" s="4">
        <v>3006</v>
      </c>
      <c r="B3009" s="4">
        <v>123062</v>
      </c>
      <c r="C3009" s="4" t="s">
        <v>7274</v>
      </c>
      <c r="D3009" s="6">
        <v>523062</v>
      </c>
      <c r="E3009" s="4" t="s">
        <v>7275</v>
      </c>
      <c r="F3009" s="4" t="s">
        <v>7276</v>
      </c>
      <c r="G3009" s="4" t="s">
        <v>20137</v>
      </c>
    </row>
    <row r="3010" spans="1:7" x14ac:dyDescent="0.45">
      <c r="A3010" s="4">
        <v>3007</v>
      </c>
      <c r="B3010" s="4">
        <v>245238</v>
      </c>
      <c r="C3010" s="4" t="s">
        <v>7277</v>
      </c>
      <c r="D3010" s="6">
        <v>536493</v>
      </c>
      <c r="E3010" s="4" t="s">
        <v>7278</v>
      </c>
      <c r="F3010" s="4" t="s">
        <v>23572</v>
      </c>
      <c r="G3010" s="4" t="s">
        <v>23652</v>
      </c>
    </row>
    <row r="3011" spans="1:7" x14ac:dyDescent="0.45">
      <c r="A3011" s="4">
        <v>3008</v>
      </c>
      <c r="B3011" s="4">
        <v>208457</v>
      </c>
      <c r="C3011" s="4" t="s">
        <v>7279</v>
      </c>
      <c r="D3011" s="6"/>
      <c r="E3011" s="4"/>
      <c r="F3011" s="4"/>
      <c r="G3011" s="4" t="s">
        <v>17778</v>
      </c>
    </row>
    <row r="3012" spans="1:7" x14ac:dyDescent="0.45">
      <c r="A3012" s="4">
        <v>3009</v>
      </c>
      <c r="B3012" s="4">
        <v>132644</v>
      </c>
      <c r="C3012" s="4" t="s">
        <v>7280</v>
      </c>
      <c r="D3012" s="6">
        <v>532644</v>
      </c>
      <c r="E3012" s="4" t="s">
        <v>7281</v>
      </c>
      <c r="F3012" s="4" t="s">
        <v>7282</v>
      </c>
      <c r="G3012" s="4" t="s">
        <v>20138</v>
      </c>
    </row>
    <row r="3013" spans="1:7" x14ac:dyDescent="0.45">
      <c r="A3013" s="4">
        <v>3010</v>
      </c>
      <c r="B3013" s="4">
        <v>254726</v>
      </c>
      <c r="C3013" s="4" t="s">
        <v>7283</v>
      </c>
      <c r="D3013" s="6"/>
      <c r="E3013" s="4"/>
      <c r="F3013" s="4"/>
      <c r="G3013" s="4" t="s">
        <v>17778</v>
      </c>
    </row>
    <row r="3014" spans="1:7" x14ac:dyDescent="0.45">
      <c r="A3014" s="4">
        <v>3011</v>
      </c>
      <c r="B3014" s="4">
        <v>100380</v>
      </c>
      <c r="C3014" s="4" t="s">
        <v>7284</v>
      </c>
      <c r="D3014" s="6">
        <v>500380</v>
      </c>
      <c r="E3014" s="4" t="s">
        <v>7285</v>
      </c>
      <c r="F3014" s="4" t="s">
        <v>7286</v>
      </c>
      <c r="G3014" s="4" t="s">
        <v>20139</v>
      </c>
    </row>
    <row r="3015" spans="1:7" x14ac:dyDescent="0.45">
      <c r="A3015" s="4">
        <v>3012</v>
      </c>
      <c r="B3015" s="4">
        <v>234580</v>
      </c>
      <c r="C3015" s="4" t="s">
        <v>7287</v>
      </c>
      <c r="D3015" s="6">
        <v>534044</v>
      </c>
      <c r="E3015" s="4" t="s">
        <v>7288</v>
      </c>
      <c r="F3015" s="4"/>
      <c r="G3015" s="4" t="s">
        <v>17778</v>
      </c>
    </row>
    <row r="3016" spans="1:7" x14ac:dyDescent="0.45">
      <c r="A3016" s="4">
        <v>3013</v>
      </c>
      <c r="B3016" s="4">
        <v>132162</v>
      </c>
      <c r="C3016" s="4" t="s">
        <v>7289</v>
      </c>
      <c r="D3016" s="6">
        <v>532162</v>
      </c>
      <c r="E3016" s="4" t="s">
        <v>7290</v>
      </c>
      <c r="F3016" s="4" t="s">
        <v>7291</v>
      </c>
      <c r="G3016" s="4" t="s">
        <v>20140</v>
      </c>
    </row>
    <row r="3017" spans="1:7" x14ac:dyDescent="0.45">
      <c r="A3017" s="4">
        <v>3014</v>
      </c>
      <c r="B3017" s="4">
        <v>100218</v>
      </c>
      <c r="C3017" s="4" t="s">
        <v>7292</v>
      </c>
      <c r="D3017" s="6">
        <v>500218</v>
      </c>
      <c r="E3017" s="4" t="s">
        <v>7293</v>
      </c>
      <c r="F3017" s="4" t="s">
        <v>7294</v>
      </c>
      <c r="G3017" s="4" t="s">
        <v>20141</v>
      </c>
    </row>
    <row r="3018" spans="1:7" x14ac:dyDescent="0.45">
      <c r="A3018" s="4">
        <v>3015</v>
      </c>
      <c r="B3018" s="4">
        <v>268453</v>
      </c>
      <c r="C3018" s="4" t="s">
        <v>7295</v>
      </c>
      <c r="D3018" s="6"/>
      <c r="E3018" s="4"/>
      <c r="F3018" s="4"/>
      <c r="G3018" s="4" t="s">
        <v>17778</v>
      </c>
    </row>
    <row r="3019" spans="1:7" x14ac:dyDescent="0.45">
      <c r="A3019" s="4">
        <v>3016</v>
      </c>
      <c r="B3019" s="4">
        <v>132519</v>
      </c>
      <c r="C3019" s="4" t="s">
        <v>7296</v>
      </c>
      <c r="D3019" s="6">
        <v>532519</v>
      </c>
      <c r="E3019" s="4" t="s">
        <v>7297</v>
      </c>
      <c r="F3019" s="4" t="s">
        <v>7298</v>
      </c>
      <c r="G3019" s="4" t="s">
        <v>20142</v>
      </c>
    </row>
    <row r="3020" spans="1:7" x14ac:dyDescent="0.45">
      <c r="A3020" s="4">
        <v>3017</v>
      </c>
      <c r="B3020" s="4">
        <v>130007</v>
      </c>
      <c r="C3020" s="4" t="s">
        <v>7299</v>
      </c>
      <c r="D3020" s="6">
        <v>530007</v>
      </c>
      <c r="E3020" s="4" t="s">
        <v>7300</v>
      </c>
      <c r="F3020" s="4" t="s">
        <v>7301</v>
      </c>
      <c r="G3020" s="4" t="s">
        <v>20143</v>
      </c>
    </row>
    <row r="3021" spans="1:7" x14ac:dyDescent="0.45">
      <c r="A3021" s="4">
        <v>3018</v>
      </c>
      <c r="B3021" s="4">
        <v>106522</v>
      </c>
      <c r="C3021" s="4" t="s">
        <v>7302</v>
      </c>
      <c r="D3021" s="6">
        <v>506522</v>
      </c>
      <c r="E3021" s="4" t="s">
        <v>7303</v>
      </c>
      <c r="F3021" s="4" t="s">
        <v>7304</v>
      </c>
      <c r="G3021" s="4" t="s">
        <v>20144</v>
      </c>
    </row>
    <row r="3022" spans="1:7" x14ac:dyDescent="0.45">
      <c r="A3022" s="4">
        <v>3019</v>
      </c>
      <c r="B3022" s="4">
        <v>271285</v>
      </c>
      <c r="C3022" s="4" t="s">
        <v>7305</v>
      </c>
      <c r="D3022" s="6">
        <v>538765</v>
      </c>
      <c r="E3022" s="4" t="s">
        <v>7306</v>
      </c>
      <c r="F3022" s="4" t="s">
        <v>7306</v>
      </c>
      <c r="G3022" s="4" t="s">
        <v>20145</v>
      </c>
    </row>
    <row r="3023" spans="1:7" x14ac:dyDescent="0.45">
      <c r="A3023" s="4">
        <v>3020</v>
      </c>
      <c r="B3023" s="4">
        <v>123405</v>
      </c>
      <c r="C3023" s="4" t="s">
        <v>7307</v>
      </c>
      <c r="D3023" s="6">
        <v>523405</v>
      </c>
      <c r="E3023" s="4" t="s">
        <v>7308</v>
      </c>
      <c r="F3023" s="4" t="s">
        <v>7309</v>
      </c>
      <c r="G3023" s="4" t="s">
        <v>20146</v>
      </c>
    </row>
    <row r="3024" spans="1:7" x14ac:dyDescent="0.45">
      <c r="A3024" s="4">
        <v>3021</v>
      </c>
      <c r="B3024" s="4">
        <v>122263</v>
      </c>
      <c r="C3024" s="4" t="s">
        <v>7310</v>
      </c>
      <c r="D3024" s="6">
        <v>522263</v>
      </c>
      <c r="E3024" s="4" t="s">
        <v>7311</v>
      </c>
      <c r="F3024" s="4" t="s">
        <v>7312</v>
      </c>
      <c r="G3024" s="4" t="s">
        <v>20147</v>
      </c>
    </row>
    <row r="3025" spans="1:7" x14ac:dyDescent="0.45">
      <c r="A3025" s="4">
        <v>3022</v>
      </c>
      <c r="B3025" s="4">
        <v>131765</v>
      </c>
      <c r="C3025" s="4" t="s">
        <v>7313</v>
      </c>
      <c r="D3025" s="6">
        <v>531765</v>
      </c>
      <c r="E3025" s="4" t="s">
        <v>7314</v>
      </c>
      <c r="F3025" s="4" t="s">
        <v>7315</v>
      </c>
      <c r="G3025" s="4" t="s">
        <v>20148</v>
      </c>
    </row>
    <row r="3026" spans="1:7" x14ac:dyDescent="0.45">
      <c r="A3026" s="4">
        <v>3023</v>
      </c>
      <c r="B3026" s="4">
        <v>111092</v>
      </c>
      <c r="C3026" s="4" t="s">
        <v>7316</v>
      </c>
      <c r="D3026" s="6">
        <v>511092</v>
      </c>
      <c r="E3026" s="4" t="s">
        <v>7317</v>
      </c>
      <c r="F3026" s="4" t="s">
        <v>7317</v>
      </c>
      <c r="G3026" s="4" t="s">
        <v>20149</v>
      </c>
    </row>
    <row r="3027" spans="1:7" x14ac:dyDescent="0.45">
      <c r="A3027" s="4">
        <v>3024</v>
      </c>
      <c r="B3027" s="4">
        <v>124378</v>
      </c>
      <c r="C3027" s="4" t="s">
        <v>7318</v>
      </c>
      <c r="D3027" s="6">
        <v>524378</v>
      </c>
      <c r="E3027" s="4" t="s">
        <v>7319</v>
      </c>
      <c r="F3027" s="4" t="s">
        <v>7320</v>
      </c>
      <c r="G3027" s="4" t="s">
        <v>20150</v>
      </c>
    </row>
    <row r="3028" spans="1:7" x14ac:dyDescent="0.45">
      <c r="A3028" s="4">
        <v>3025</v>
      </c>
      <c r="B3028" s="4">
        <v>123712</v>
      </c>
      <c r="C3028" s="4" t="s">
        <v>7321</v>
      </c>
      <c r="D3028" s="6">
        <v>523712</v>
      </c>
      <c r="E3028" s="4" t="s">
        <v>7322</v>
      </c>
      <c r="F3028" s="4" t="s">
        <v>7323</v>
      </c>
      <c r="G3028" s="4" t="s">
        <v>20151</v>
      </c>
    </row>
    <row r="3029" spans="1:7" x14ac:dyDescent="0.45">
      <c r="A3029" s="4">
        <v>3026</v>
      </c>
      <c r="B3029" s="4">
        <v>131159</v>
      </c>
      <c r="C3029" s="4" t="s">
        <v>7324</v>
      </c>
      <c r="D3029" s="6">
        <v>531159</v>
      </c>
      <c r="E3029" s="4" t="s">
        <v>7325</v>
      </c>
      <c r="F3029" s="4" t="s">
        <v>7326</v>
      </c>
      <c r="G3029" s="4" t="s">
        <v>20152</v>
      </c>
    </row>
    <row r="3030" spans="1:7" x14ac:dyDescent="0.45">
      <c r="A3030" s="4">
        <v>3027</v>
      </c>
      <c r="B3030" s="4">
        <v>113691</v>
      </c>
      <c r="C3030" s="4" t="s">
        <v>7327</v>
      </c>
      <c r="D3030" s="6">
        <v>513691</v>
      </c>
      <c r="E3030" s="4" t="s">
        <v>7328</v>
      </c>
      <c r="F3030" s="4" t="s">
        <v>7329</v>
      </c>
      <c r="G3030" s="4" t="s">
        <v>20153</v>
      </c>
    </row>
    <row r="3031" spans="1:7" x14ac:dyDescent="0.45">
      <c r="A3031" s="4">
        <v>3028</v>
      </c>
      <c r="B3031" s="4">
        <v>212123</v>
      </c>
      <c r="C3031" s="4" t="s">
        <v>7330</v>
      </c>
      <c r="D3031" s="6"/>
      <c r="E3031" s="4"/>
      <c r="F3031" s="4"/>
      <c r="G3031" s="4" t="s">
        <v>17778</v>
      </c>
    </row>
    <row r="3032" spans="1:7" x14ac:dyDescent="0.45">
      <c r="A3032" s="4">
        <v>3029</v>
      </c>
      <c r="B3032" s="4">
        <v>107942</v>
      </c>
      <c r="C3032" s="4" t="s">
        <v>7331</v>
      </c>
      <c r="D3032" s="6">
        <v>507942</v>
      </c>
      <c r="E3032" s="4" t="s">
        <v>7332</v>
      </c>
      <c r="F3032" s="4" t="s">
        <v>7333</v>
      </c>
      <c r="G3032" s="4" t="s">
        <v>20154</v>
      </c>
    </row>
    <row r="3033" spans="1:7" x14ac:dyDescent="0.45">
      <c r="A3033" s="4">
        <v>3030</v>
      </c>
      <c r="B3033" s="4">
        <v>208501</v>
      </c>
      <c r="C3033" s="4" t="s">
        <v>7334</v>
      </c>
      <c r="D3033" s="6"/>
      <c r="E3033" s="4"/>
      <c r="F3033" s="4"/>
      <c r="G3033" s="4" t="s">
        <v>17778</v>
      </c>
    </row>
    <row r="3034" spans="1:7" x14ac:dyDescent="0.45">
      <c r="A3034" s="4">
        <v>3031</v>
      </c>
      <c r="B3034" s="4">
        <v>123398</v>
      </c>
      <c r="C3034" s="4" t="s">
        <v>7335</v>
      </c>
      <c r="D3034" s="6">
        <v>523398</v>
      </c>
      <c r="E3034" s="4" t="s">
        <v>7336</v>
      </c>
      <c r="F3034" s="4" t="s">
        <v>7336</v>
      </c>
      <c r="G3034" s="4" t="s">
        <v>20155</v>
      </c>
    </row>
    <row r="3035" spans="1:7" x14ac:dyDescent="0.45">
      <c r="A3035" s="4">
        <v>3032</v>
      </c>
      <c r="B3035" s="4">
        <v>131861</v>
      </c>
      <c r="C3035" s="4" t="s">
        <v>7337</v>
      </c>
      <c r="D3035" s="6">
        <v>531861</v>
      </c>
      <c r="E3035" s="4" t="s">
        <v>7338</v>
      </c>
      <c r="F3035" s="4" t="s">
        <v>7339</v>
      </c>
      <c r="G3035" s="4" t="s">
        <v>20156</v>
      </c>
    </row>
    <row r="3036" spans="1:7" x14ac:dyDescent="0.45">
      <c r="A3036" s="4">
        <v>3033</v>
      </c>
      <c r="B3036" s="4">
        <v>237613</v>
      </c>
      <c r="C3036" s="4" t="s">
        <v>7340</v>
      </c>
      <c r="D3036" s="6">
        <v>534659</v>
      </c>
      <c r="E3036" s="4" t="s">
        <v>7341</v>
      </c>
      <c r="F3036" s="4" t="s">
        <v>7342</v>
      </c>
      <c r="G3036" s="4" t="s">
        <v>20157</v>
      </c>
    </row>
    <row r="3037" spans="1:7" x14ac:dyDescent="0.45">
      <c r="A3037" s="4">
        <v>3034</v>
      </c>
      <c r="B3037" s="4">
        <v>107968</v>
      </c>
      <c r="C3037" s="4" t="s">
        <v>7343</v>
      </c>
      <c r="D3037" s="6">
        <v>507968</v>
      </c>
      <c r="E3037" s="4" t="s">
        <v>7344</v>
      </c>
      <c r="F3037" s="4" t="s">
        <v>7345</v>
      </c>
      <c r="G3037" s="4" t="s">
        <v>20158</v>
      </c>
    </row>
    <row r="3038" spans="1:7" x14ac:dyDescent="0.45">
      <c r="A3038" s="4">
        <v>3035</v>
      </c>
      <c r="B3038" s="4">
        <v>130153</v>
      </c>
      <c r="C3038" s="4" t="s">
        <v>7346</v>
      </c>
      <c r="D3038" s="6">
        <v>530153</v>
      </c>
      <c r="E3038" s="4" t="s">
        <v>7347</v>
      </c>
      <c r="F3038" s="4" t="s">
        <v>7348</v>
      </c>
      <c r="G3038" s="4" t="s">
        <v>20159</v>
      </c>
    </row>
    <row r="3039" spans="1:7" x14ac:dyDescent="0.45">
      <c r="A3039" s="4">
        <v>3036</v>
      </c>
      <c r="B3039" s="4">
        <v>237890</v>
      </c>
      <c r="C3039" s="4" t="s">
        <v>7349</v>
      </c>
      <c r="D3039" s="6"/>
      <c r="E3039" s="4"/>
      <c r="F3039" s="4"/>
      <c r="G3039" s="4" t="s">
        <v>17778</v>
      </c>
    </row>
    <row r="3040" spans="1:7" x14ac:dyDescent="0.45">
      <c r="A3040" s="4">
        <v>3037</v>
      </c>
      <c r="B3040" s="4">
        <v>200555</v>
      </c>
      <c r="C3040" s="4" t="s">
        <v>7350</v>
      </c>
      <c r="D3040" s="6">
        <v>538092</v>
      </c>
      <c r="E3040" s="4" t="s">
        <v>7351</v>
      </c>
      <c r="F3040" s="4" t="s">
        <v>7352</v>
      </c>
      <c r="G3040" s="4" t="s">
        <v>20160</v>
      </c>
    </row>
    <row r="3041" spans="1:7" x14ac:dyDescent="0.45">
      <c r="A3041" s="4">
        <v>3038</v>
      </c>
      <c r="B3041" s="4">
        <v>100232</v>
      </c>
      <c r="C3041" s="4" t="s">
        <v>7353</v>
      </c>
      <c r="D3041" s="6">
        <v>500232</v>
      </c>
      <c r="E3041" s="4" t="s">
        <v>7354</v>
      </c>
      <c r="F3041" s="4" t="s">
        <v>7355</v>
      </c>
      <c r="G3041" s="4" t="s">
        <v>20161</v>
      </c>
    </row>
    <row r="3042" spans="1:7" x14ac:dyDescent="0.45">
      <c r="A3042" s="4">
        <v>3039</v>
      </c>
      <c r="B3042" s="4">
        <v>105750</v>
      </c>
      <c r="C3042" s="4" t="s">
        <v>7356</v>
      </c>
      <c r="D3042" s="6">
        <v>505750</v>
      </c>
      <c r="E3042" s="4" t="s">
        <v>7357</v>
      </c>
      <c r="F3042" s="4" t="s">
        <v>7358</v>
      </c>
      <c r="G3042" s="4" t="s">
        <v>20162</v>
      </c>
    </row>
    <row r="3043" spans="1:7" x14ac:dyDescent="0.45">
      <c r="A3043" s="4">
        <v>3040</v>
      </c>
      <c r="B3043" s="4">
        <v>108929</v>
      </c>
      <c r="C3043" s="4" t="s">
        <v>7359</v>
      </c>
      <c r="D3043" s="6">
        <v>508929</v>
      </c>
      <c r="E3043" s="4" t="s">
        <v>7360</v>
      </c>
      <c r="F3043" s="4" t="s">
        <v>7360</v>
      </c>
      <c r="G3043" s="4" t="s">
        <v>20163</v>
      </c>
    </row>
    <row r="3044" spans="1:7" x14ac:dyDescent="0.45">
      <c r="A3044" s="4">
        <v>3041</v>
      </c>
      <c r="B3044" s="4">
        <v>130985</v>
      </c>
      <c r="C3044" s="4" t="s">
        <v>7361</v>
      </c>
      <c r="D3044" s="6">
        <v>530985</v>
      </c>
      <c r="E3044" s="4" t="s">
        <v>7362</v>
      </c>
      <c r="F3044" s="4" t="s">
        <v>7363</v>
      </c>
      <c r="G3044" s="4" t="s">
        <v>20164</v>
      </c>
    </row>
    <row r="3045" spans="1:7" x14ac:dyDescent="0.45">
      <c r="A3045" s="4">
        <v>3042</v>
      </c>
      <c r="B3045" s="4">
        <v>254730</v>
      </c>
      <c r="C3045" s="4" t="s">
        <v>7364</v>
      </c>
      <c r="D3045" s="6"/>
      <c r="E3045" s="4"/>
      <c r="F3045" s="4"/>
      <c r="G3045" s="4" t="s">
        <v>17778</v>
      </c>
    </row>
    <row r="3046" spans="1:7" x14ac:dyDescent="0.45">
      <c r="A3046" s="4">
        <v>3043</v>
      </c>
      <c r="B3046" s="4">
        <v>130915</v>
      </c>
      <c r="C3046" s="4" t="s">
        <v>7365</v>
      </c>
      <c r="D3046" s="6">
        <v>530915</v>
      </c>
      <c r="E3046" s="4" t="s">
        <v>7366</v>
      </c>
      <c r="F3046" s="4" t="s">
        <v>7367</v>
      </c>
      <c r="G3046" s="4" t="s">
        <v>20165</v>
      </c>
    </row>
    <row r="3047" spans="1:7" x14ac:dyDescent="0.45">
      <c r="A3047" s="4">
        <v>3044</v>
      </c>
      <c r="B3047" s="4">
        <v>106650</v>
      </c>
      <c r="C3047" s="4" t="s">
        <v>7368</v>
      </c>
      <c r="D3047" s="6">
        <v>506650</v>
      </c>
      <c r="E3047" s="4" t="s">
        <v>7369</v>
      </c>
      <c r="F3047" s="4" t="s">
        <v>7370</v>
      </c>
      <c r="G3047" s="4" t="s">
        <v>20166</v>
      </c>
    </row>
    <row r="3048" spans="1:7" x14ac:dyDescent="0.45">
      <c r="A3048" s="4">
        <v>3045</v>
      </c>
      <c r="B3048" s="4">
        <v>244163</v>
      </c>
      <c r="C3048" s="4" t="s">
        <v>7371</v>
      </c>
      <c r="D3048" s="6"/>
      <c r="E3048" s="4"/>
      <c r="F3048" s="4"/>
      <c r="G3048" s="4" t="s">
        <v>17778</v>
      </c>
    </row>
    <row r="3049" spans="1:7" x14ac:dyDescent="0.45">
      <c r="A3049" s="4">
        <v>3046</v>
      </c>
      <c r="B3049" s="4">
        <v>106016</v>
      </c>
      <c r="C3049" s="4" t="s">
        <v>7372</v>
      </c>
      <c r="D3049" s="6">
        <v>506016</v>
      </c>
      <c r="E3049" s="4" t="s">
        <v>7373</v>
      </c>
      <c r="F3049" s="4" t="s">
        <v>7373</v>
      </c>
      <c r="G3049" s="4" t="s">
        <v>20167</v>
      </c>
    </row>
    <row r="3050" spans="1:7" x14ac:dyDescent="0.45">
      <c r="A3050" s="4">
        <v>3047</v>
      </c>
      <c r="B3050" s="4">
        <v>268459</v>
      </c>
      <c r="C3050" s="4" t="s">
        <v>7374</v>
      </c>
      <c r="D3050" s="6"/>
      <c r="E3050" s="4"/>
      <c r="F3050" s="4"/>
      <c r="G3050" s="4" t="s">
        <v>17778</v>
      </c>
    </row>
    <row r="3051" spans="1:7" x14ac:dyDescent="0.45">
      <c r="A3051" s="4">
        <v>3048</v>
      </c>
      <c r="B3051" s="4">
        <v>104080</v>
      </c>
      <c r="C3051" s="4" t="s">
        <v>7375</v>
      </c>
      <c r="D3051" s="6">
        <v>504080</v>
      </c>
      <c r="E3051" s="4" t="s">
        <v>7376</v>
      </c>
      <c r="F3051" s="4" t="s">
        <v>7377</v>
      </c>
      <c r="G3051" s="4" t="s">
        <v>20168</v>
      </c>
    </row>
    <row r="3052" spans="1:7" x14ac:dyDescent="0.45">
      <c r="A3052" s="4">
        <v>3049</v>
      </c>
      <c r="B3052" s="4">
        <v>244164</v>
      </c>
      <c r="C3052" s="4" t="s">
        <v>7378</v>
      </c>
      <c r="D3052" s="6"/>
      <c r="E3052" s="4"/>
      <c r="F3052" s="4"/>
      <c r="G3052" s="4" t="s">
        <v>17778</v>
      </c>
    </row>
    <row r="3053" spans="1:7" x14ac:dyDescent="0.45">
      <c r="A3053" s="4">
        <v>3050</v>
      </c>
      <c r="B3053" s="4">
        <v>208461</v>
      </c>
      <c r="C3053" s="4" t="s">
        <v>7379</v>
      </c>
      <c r="D3053" s="6">
        <v>533148</v>
      </c>
      <c r="E3053" s="4" t="s">
        <v>7380</v>
      </c>
      <c r="F3053" s="4" t="s">
        <v>7381</v>
      </c>
      <c r="G3053" s="4" t="s">
        <v>20169</v>
      </c>
    </row>
    <row r="3054" spans="1:7" x14ac:dyDescent="0.45">
      <c r="A3054" s="4">
        <v>3051</v>
      </c>
      <c r="B3054" s="4">
        <v>132642</v>
      </c>
      <c r="C3054" s="4" t="s">
        <v>7382</v>
      </c>
      <c r="D3054" s="6">
        <v>532642</v>
      </c>
      <c r="E3054" s="4" t="s">
        <v>7383</v>
      </c>
      <c r="F3054" s="4" t="s">
        <v>7384</v>
      </c>
      <c r="G3054" s="4" t="s">
        <v>20170</v>
      </c>
    </row>
    <row r="3055" spans="1:7" x14ac:dyDescent="0.45">
      <c r="A3055" s="4">
        <v>3052</v>
      </c>
      <c r="B3055" s="4">
        <v>100305</v>
      </c>
      <c r="C3055" s="4" t="s">
        <v>7385</v>
      </c>
      <c r="D3055" s="6">
        <v>500305</v>
      </c>
      <c r="E3055" s="4" t="s">
        <v>7386</v>
      </c>
      <c r="F3055" s="4" t="s">
        <v>7387</v>
      </c>
      <c r="G3055" s="4" t="s">
        <v>20171</v>
      </c>
    </row>
    <row r="3056" spans="1:7" x14ac:dyDescent="0.45">
      <c r="A3056" s="4">
        <v>3053</v>
      </c>
      <c r="B3056" s="4">
        <v>100228</v>
      </c>
      <c r="C3056" s="4" t="s">
        <v>7388</v>
      </c>
      <c r="D3056" s="6">
        <v>500228</v>
      </c>
      <c r="E3056" s="4" t="s">
        <v>7389</v>
      </c>
      <c r="F3056" s="4" t="s">
        <v>7390</v>
      </c>
      <c r="G3056" s="4" t="s">
        <v>20172</v>
      </c>
    </row>
    <row r="3057" spans="1:7" x14ac:dyDescent="0.45">
      <c r="A3057" s="4">
        <v>3054</v>
      </c>
      <c r="B3057" s="4">
        <v>237594</v>
      </c>
      <c r="C3057" s="4" t="s">
        <v>7391</v>
      </c>
      <c r="D3057" s="6">
        <v>534600</v>
      </c>
      <c r="E3057" s="4" t="s">
        <v>7392</v>
      </c>
      <c r="F3057" s="4" t="s">
        <v>7393</v>
      </c>
      <c r="G3057" s="4" t="s">
        <v>20173</v>
      </c>
    </row>
    <row r="3058" spans="1:7" x14ac:dyDescent="0.45">
      <c r="A3058" s="4">
        <v>3055</v>
      </c>
      <c r="B3058" s="4">
        <v>215367</v>
      </c>
      <c r="C3058" s="4" t="s">
        <v>74</v>
      </c>
      <c r="D3058" s="6">
        <v>533155</v>
      </c>
      <c r="E3058" s="4" t="s">
        <v>7394</v>
      </c>
      <c r="F3058" s="4" t="s">
        <v>7395</v>
      </c>
      <c r="G3058" s="4" t="s">
        <v>20174</v>
      </c>
    </row>
    <row r="3059" spans="1:7" x14ac:dyDescent="0.45">
      <c r="A3059" s="4">
        <v>3056</v>
      </c>
      <c r="B3059" s="4">
        <v>222821</v>
      </c>
      <c r="C3059" s="4" t="s">
        <v>7396</v>
      </c>
      <c r="D3059" s="6">
        <v>533320</v>
      </c>
      <c r="E3059" s="4" t="s">
        <v>7397</v>
      </c>
      <c r="F3059" s="4" t="s">
        <v>7398</v>
      </c>
      <c r="G3059" s="4" t="s">
        <v>20175</v>
      </c>
    </row>
    <row r="3060" spans="1:7" x14ac:dyDescent="0.45">
      <c r="A3060" s="4">
        <v>3057</v>
      </c>
      <c r="B3060" s="4">
        <v>130019</v>
      </c>
      <c r="C3060" s="4" t="s">
        <v>7399</v>
      </c>
      <c r="D3060" s="6">
        <v>530019</v>
      </c>
      <c r="E3060" s="4" t="s">
        <v>7400</v>
      </c>
      <c r="F3060" s="4" t="s">
        <v>7400</v>
      </c>
      <c r="G3060" s="4" t="s">
        <v>20176</v>
      </c>
    </row>
    <row r="3061" spans="1:7" x14ac:dyDescent="0.45">
      <c r="A3061" s="4">
        <v>3058</v>
      </c>
      <c r="B3061" s="4">
        <v>268514</v>
      </c>
      <c r="C3061" s="4" t="s">
        <v>7401</v>
      </c>
      <c r="D3061" s="6"/>
      <c r="E3061" s="4"/>
      <c r="F3061" s="4"/>
      <c r="G3061" s="4" t="s">
        <v>17778</v>
      </c>
    </row>
    <row r="3062" spans="1:7" x14ac:dyDescent="0.45">
      <c r="A3062" s="4">
        <v>3059</v>
      </c>
      <c r="B3062" s="4">
        <v>237896</v>
      </c>
      <c r="C3062" s="4" t="s">
        <v>7402</v>
      </c>
      <c r="D3062" s="6"/>
      <c r="E3062" s="4"/>
      <c r="F3062" s="4"/>
      <c r="G3062" s="4" t="s">
        <v>17778</v>
      </c>
    </row>
    <row r="3063" spans="1:7" x14ac:dyDescent="0.45">
      <c r="A3063" s="4">
        <v>3060</v>
      </c>
      <c r="B3063" s="4">
        <v>245383</v>
      </c>
      <c r="C3063" s="4" t="s">
        <v>7403</v>
      </c>
      <c r="D3063" s="6"/>
      <c r="E3063" s="4"/>
      <c r="F3063" s="4"/>
      <c r="G3063" s="4" t="s">
        <v>17778</v>
      </c>
    </row>
    <row r="3064" spans="1:7" x14ac:dyDescent="0.45">
      <c r="A3064" s="4">
        <v>3061</v>
      </c>
      <c r="B3064" s="4">
        <v>208508</v>
      </c>
      <c r="C3064" s="4" t="s">
        <v>7404</v>
      </c>
      <c r="D3064" s="6"/>
      <c r="E3064" s="4"/>
      <c r="F3064" s="4"/>
      <c r="G3064" s="4" t="s">
        <v>17778</v>
      </c>
    </row>
    <row r="3065" spans="1:7" x14ac:dyDescent="0.45">
      <c r="A3065" s="4">
        <v>3062</v>
      </c>
      <c r="B3065" s="4">
        <v>116078</v>
      </c>
      <c r="C3065" s="4" t="s">
        <v>7405</v>
      </c>
      <c r="D3065" s="6">
        <v>516078</v>
      </c>
      <c r="E3065" s="4" t="s">
        <v>7406</v>
      </c>
      <c r="F3065" s="4" t="s">
        <v>7407</v>
      </c>
      <c r="G3065" s="4" t="s">
        <v>20177</v>
      </c>
    </row>
    <row r="3066" spans="1:7" x14ac:dyDescent="0.45">
      <c r="A3066" s="4">
        <v>3063</v>
      </c>
      <c r="B3066" s="4">
        <v>111060</v>
      </c>
      <c r="C3066" s="4" t="s">
        <v>7408</v>
      </c>
      <c r="D3066" s="6">
        <v>511060</v>
      </c>
      <c r="E3066" s="4" t="s">
        <v>7409</v>
      </c>
      <c r="F3066" s="4" t="s">
        <v>7410</v>
      </c>
      <c r="G3066" s="4" t="s">
        <v>20178</v>
      </c>
    </row>
    <row r="3067" spans="1:7" x14ac:dyDescent="0.45">
      <c r="A3067" s="4">
        <v>3064</v>
      </c>
      <c r="B3067" s="4">
        <v>276661</v>
      </c>
      <c r="C3067" s="4" t="s">
        <v>7411</v>
      </c>
      <c r="D3067" s="6">
        <v>539216</v>
      </c>
      <c r="E3067" s="4" t="s">
        <v>7412</v>
      </c>
      <c r="F3067" s="4" t="s">
        <v>7412</v>
      </c>
      <c r="G3067" s="4" t="s">
        <v>20179</v>
      </c>
    </row>
    <row r="3068" spans="1:7" x14ac:dyDescent="0.45">
      <c r="A3068" s="4">
        <v>3065</v>
      </c>
      <c r="B3068" s="4">
        <v>124826</v>
      </c>
      <c r="C3068" s="4" t="s">
        <v>7413</v>
      </c>
      <c r="D3068" s="6">
        <v>524826</v>
      </c>
      <c r="E3068" s="4" t="s">
        <v>7414</v>
      </c>
      <c r="F3068" s="4" t="s">
        <v>7414</v>
      </c>
      <c r="G3068" s="4" t="s">
        <v>20180</v>
      </c>
    </row>
    <row r="3069" spans="1:7" x14ac:dyDescent="0.45">
      <c r="A3069" s="4">
        <v>3066</v>
      </c>
      <c r="B3069" s="4">
        <v>107987</v>
      </c>
      <c r="C3069" s="4" t="s">
        <v>7415</v>
      </c>
      <c r="D3069" s="6">
        <v>507987</v>
      </c>
      <c r="E3069" s="4" t="s">
        <v>7416</v>
      </c>
      <c r="F3069" s="4" t="s">
        <v>7417</v>
      </c>
      <c r="G3069" s="4" t="s">
        <v>20181</v>
      </c>
    </row>
    <row r="3070" spans="1:7" x14ac:dyDescent="0.45">
      <c r="A3070" s="4">
        <v>3067</v>
      </c>
      <c r="B3070" s="4">
        <v>227740</v>
      </c>
      <c r="C3070" s="4" t="s">
        <v>7418</v>
      </c>
      <c r="D3070" s="6">
        <v>534623</v>
      </c>
      <c r="E3070" s="4" t="s">
        <v>7419</v>
      </c>
      <c r="F3070" s="4" t="s">
        <v>7420</v>
      </c>
      <c r="G3070" s="4" t="s">
        <v>20182</v>
      </c>
    </row>
    <row r="3071" spans="1:7" x14ac:dyDescent="0.45">
      <c r="A3071" s="4">
        <v>3068</v>
      </c>
      <c r="B3071" s="4">
        <v>211531</v>
      </c>
      <c r="C3071" s="4" t="s">
        <v>7421</v>
      </c>
      <c r="D3071" s="6">
        <v>535648</v>
      </c>
      <c r="E3071" s="4" t="s">
        <v>7422</v>
      </c>
      <c r="F3071" s="4" t="s">
        <v>7422</v>
      </c>
      <c r="G3071" s="4" t="s">
        <v>20183</v>
      </c>
    </row>
    <row r="3072" spans="1:7" x14ac:dyDescent="0.45">
      <c r="A3072" s="4">
        <v>3069</v>
      </c>
      <c r="B3072" s="4">
        <v>119248</v>
      </c>
      <c r="C3072" s="4" t="s">
        <v>7423</v>
      </c>
      <c r="D3072" s="6">
        <v>519248</v>
      </c>
      <c r="E3072" s="4" t="s">
        <v>7424</v>
      </c>
      <c r="F3072" s="4" t="s">
        <v>7425</v>
      </c>
      <c r="G3072" s="4" t="s">
        <v>20184</v>
      </c>
    </row>
    <row r="3073" spans="1:7" x14ac:dyDescent="0.45">
      <c r="A3073" s="4">
        <v>3070</v>
      </c>
      <c r="B3073" s="4">
        <v>131537</v>
      </c>
      <c r="C3073" s="4" t="s">
        <v>7426</v>
      </c>
      <c r="D3073" s="6">
        <v>531537</v>
      </c>
      <c r="E3073" s="4" t="s">
        <v>7427</v>
      </c>
      <c r="F3073" s="4" t="s">
        <v>7428</v>
      </c>
      <c r="G3073" s="4" t="s">
        <v>20185</v>
      </c>
    </row>
    <row r="3074" spans="1:7" x14ac:dyDescent="0.45">
      <c r="A3074" s="4">
        <v>3071</v>
      </c>
      <c r="B3074" s="4">
        <v>132671</v>
      </c>
      <c r="C3074" s="4" t="s">
        <v>7429</v>
      </c>
      <c r="D3074" s="6">
        <v>532671</v>
      </c>
      <c r="E3074" s="4" t="s">
        <v>7430</v>
      </c>
      <c r="F3074" s="4" t="s">
        <v>7431</v>
      </c>
      <c r="G3074" s="4" t="s">
        <v>20186</v>
      </c>
    </row>
    <row r="3075" spans="1:7" x14ac:dyDescent="0.45">
      <c r="A3075" s="4">
        <v>3072</v>
      </c>
      <c r="B3075" s="4">
        <v>200007</v>
      </c>
      <c r="C3075" s="4" t="s">
        <v>7432</v>
      </c>
      <c r="D3075" s="6">
        <v>532926</v>
      </c>
      <c r="E3075" s="4" t="s">
        <v>7433</v>
      </c>
      <c r="F3075" s="4" t="s">
        <v>7434</v>
      </c>
      <c r="G3075" s="4" t="s">
        <v>20187</v>
      </c>
    </row>
    <row r="3076" spans="1:7" x14ac:dyDescent="0.45">
      <c r="A3076" s="4">
        <v>3073</v>
      </c>
      <c r="B3076" s="4">
        <v>104076</v>
      </c>
      <c r="C3076" s="4" t="s">
        <v>7435</v>
      </c>
      <c r="D3076" s="6">
        <v>504076</v>
      </c>
      <c r="E3076" s="4" t="s">
        <v>7436</v>
      </c>
      <c r="F3076" s="4" t="s">
        <v>7437</v>
      </c>
      <c r="G3076" s="4" t="s">
        <v>20188</v>
      </c>
    </row>
    <row r="3077" spans="1:7" x14ac:dyDescent="0.45">
      <c r="A3077" s="4">
        <v>3074</v>
      </c>
      <c r="B3077" s="4">
        <v>123876</v>
      </c>
      <c r="C3077" s="4" t="s">
        <v>7438</v>
      </c>
      <c r="D3077" s="6">
        <v>523876</v>
      </c>
      <c r="E3077" s="4" t="s">
        <v>7439</v>
      </c>
      <c r="F3077" s="4" t="s">
        <v>7440</v>
      </c>
      <c r="G3077" s="4" t="s">
        <v>20189</v>
      </c>
    </row>
    <row r="3078" spans="1:7" x14ac:dyDescent="0.45">
      <c r="A3078" s="4">
        <v>3075</v>
      </c>
      <c r="B3078" s="4">
        <v>131623</v>
      </c>
      <c r="C3078" s="4" t="s">
        <v>7441</v>
      </c>
      <c r="D3078" s="6">
        <v>531623</v>
      </c>
      <c r="E3078" s="4" t="s">
        <v>7442</v>
      </c>
      <c r="F3078" s="4" t="s">
        <v>7443</v>
      </c>
      <c r="G3078" s="4" t="s">
        <v>20190</v>
      </c>
    </row>
    <row r="3079" spans="1:7" x14ac:dyDescent="0.45">
      <c r="A3079" s="4">
        <v>3076</v>
      </c>
      <c r="B3079" s="4">
        <v>114448</v>
      </c>
      <c r="C3079" s="4" t="s">
        <v>7444</v>
      </c>
      <c r="D3079" s="6">
        <v>514448</v>
      </c>
      <c r="E3079" s="4" t="s">
        <v>7445</v>
      </c>
      <c r="F3079" s="4" t="s">
        <v>7446</v>
      </c>
      <c r="G3079" s="4" t="s">
        <v>20191</v>
      </c>
    </row>
    <row r="3080" spans="1:7" x14ac:dyDescent="0.45">
      <c r="A3080" s="4">
        <v>3077</v>
      </c>
      <c r="B3080" s="4">
        <v>113250</v>
      </c>
      <c r="C3080" s="4" t="s">
        <v>7447</v>
      </c>
      <c r="D3080" s="6">
        <v>513250</v>
      </c>
      <c r="E3080" s="4" t="s">
        <v>7448</v>
      </c>
      <c r="F3080" s="4" t="s">
        <v>7449</v>
      </c>
      <c r="G3080" s="4" t="s">
        <v>20192</v>
      </c>
    </row>
    <row r="3081" spans="1:7" x14ac:dyDescent="0.45">
      <c r="A3081" s="4">
        <v>3078</v>
      </c>
      <c r="B3081" s="4">
        <v>277283</v>
      </c>
      <c r="C3081" s="4" t="s">
        <v>7450</v>
      </c>
      <c r="D3081" s="6">
        <v>539246</v>
      </c>
      <c r="E3081" s="4" t="s">
        <v>7451</v>
      </c>
      <c r="F3081" s="4" t="s">
        <v>7451</v>
      </c>
      <c r="G3081" s="4" t="s">
        <v>20193</v>
      </c>
    </row>
    <row r="3082" spans="1:7" x14ac:dyDescent="0.45">
      <c r="A3082" s="4">
        <v>3079</v>
      </c>
      <c r="B3082" s="4">
        <v>200275</v>
      </c>
      <c r="C3082" s="4" t="s">
        <v>7452</v>
      </c>
      <c r="D3082" s="6"/>
      <c r="E3082" s="4"/>
      <c r="F3082" s="4"/>
      <c r="G3082" s="4" t="s">
        <v>17778</v>
      </c>
    </row>
    <row r="3083" spans="1:7" x14ac:dyDescent="0.45">
      <c r="A3083" s="4">
        <v>3080</v>
      </c>
      <c r="B3083" s="4">
        <v>276887</v>
      </c>
      <c r="C3083" s="4" t="s">
        <v>7453</v>
      </c>
      <c r="D3083" s="6"/>
      <c r="E3083" s="4"/>
      <c r="F3083" s="4"/>
      <c r="G3083" s="4" t="s">
        <v>17778</v>
      </c>
    </row>
    <row r="3084" spans="1:7" x14ac:dyDescent="0.45">
      <c r="A3084" s="4">
        <v>3081</v>
      </c>
      <c r="B3084" s="4">
        <v>287180</v>
      </c>
      <c r="C3084" s="4" t="s">
        <v>7454</v>
      </c>
      <c r="D3084" s="6"/>
      <c r="E3084" s="4"/>
      <c r="F3084" s="4"/>
      <c r="G3084" s="4" t="s">
        <v>17778</v>
      </c>
    </row>
    <row r="3085" spans="1:7" x14ac:dyDescent="0.45">
      <c r="A3085" s="4">
        <v>3082</v>
      </c>
      <c r="B3085" s="4">
        <v>132283</v>
      </c>
      <c r="C3085" s="4" t="s">
        <v>7455</v>
      </c>
      <c r="D3085" s="6">
        <v>532283</v>
      </c>
      <c r="E3085" s="4" t="s">
        <v>7456</v>
      </c>
      <c r="F3085" s="4" t="s">
        <v>7457</v>
      </c>
      <c r="G3085" s="4" t="s">
        <v>20194</v>
      </c>
    </row>
    <row r="3086" spans="1:7" x14ac:dyDescent="0.45">
      <c r="A3086" s="4">
        <v>3083</v>
      </c>
      <c r="B3086" s="4">
        <v>225003</v>
      </c>
      <c r="C3086" s="4" t="s">
        <v>7458</v>
      </c>
      <c r="D3086" s="6"/>
      <c r="E3086" s="4"/>
      <c r="F3086" s="4"/>
      <c r="G3086" s="4" t="s">
        <v>17778</v>
      </c>
    </row>
    <row r="3087" spans="1:7" x14ac:dyDescent="0.45">
      <c r="A3087" s="4">
        <v>3084</v>
      </c>
      <c r="B3087" s="4">
        <v>244169</v>
      </c>
      <c r="C3087" s="4" t="s">
        <v>7459</v>
      </c>
      <c r="D3087" s="6">
        <v>539393</v>
      </c>
      <c r="E3087" s="4" t="s">
        <v>7460</v>
      </c>
      <c r="F3087" s="4" t="s">
        <v>7460</v>
      </c>
      <c r="G3087" s="4" t="s">
        <v>20195</v>
      </c>
    </row>
    <row r="3088" spans="1:7" x14ac:dyDescent="0.45">
      <c r="A3088" s="4">
        <v>3085</v>
      </c>
      <c r="B3088" s="4">
        <v>124322</v>
      </c>
      <c r="C3088" s="4" t="s">
        <v>7461</v>
      </c>
      <c r="D3088" s="6">
        <v>524322</v>
      </c>
      <c r="E3088" s="4" t="s">
        <v>7462</v>
      </c>
      <c r="F3088" s="4" t="s">
        <v>7463</v>
      </c>
      <c r="G3088" s="4" t="s">
        <v>20196</v>
      </c>
    </row>
    <row r="3089" spans="1:7" x14ac:dyDescent="0.45">
      <c r="A3089" s="4">
        <v>3086</v>
      </c>
      <c r="B3089" s="4">
        <v>124109</v>
      </c>
      <c r="C3089" s="4" t="s">
        <v>7464</v>
      </c>
      <c r="D3089" s="6">
        <v>524109</v>
      </c>
      <c r="E3089" s="4" t="s">
        <v>7465</v>
      </c>
      <c r="F3089" s="4" t="s">
        <v>7466</v>
      </c>
      <c r="G3089" s="4" t="s">
        <v>20197</v>
      </c>
    </row>
    <row r="3090" spans="1:7" x14ac:dyDescent="0.45">
      <c r="A3090" s="4">
        <v>3087</v>
      </c>
      <c r="B3090" s="4">
        <v>245384</v>
      </c>
      <c r="C3090" s="4" t="s">
        <v>7467</v>
      </c>
      <c r="D3090" s="6"/>
      <c r="E3090" s="4"/>
      <c r="F3090" s="4"/>
      <c r="G3090" s="4" t="s">
        <v>17778</v>
      </c>
    </row>
    <row r="3091" spans="1:7" x14ac:dyDescent="0.45">
      <c r="A3091" s="4">
        <v>3088</v>
      </c>
      <c r="B3091" s="4">
        <v>245385</v>
      </c>
      <c r="C3091" s="4" t="s">
        <v>7468</v>
      </c>
      <c r="D3091" s="6"/>
      <c r="E3091" s="4"/>
      <c r="F3091" s="4"/>
      <c r="G3091" s="4" t="s">
        <v>17778</v>
      </c>
    </row>
    <row r="3092" spans="1:7" x14ac:dyDescent="0.45">
      <c r="A3092" s="4">
        <v>3089</v>
      </c>
      <c r="B3092" s="4">
        <v>124675</v>
      </c>
      <c r="C3092" s="4" t="s">
        <v>7469</v>
      </c>
      <c r="D3092" s="6">
        <v>524675</v>
      </c>
      <c r="E3092" s="4" t="s">
        <v>7470</v>
      </c>
      <c r="F3092" s="4" t="s">
        <v>7471</v>
      </c>
      <c r="G3092" s="4" t="s">
        <v>20198</v>
      </c>
    </row>
    <row r="3093" spans="1:7" x14ac:dyDescent="0.45">
      <c r="A3093" s="4">
        <v>3090</v>
      </c>
      <c r="B3093" s="4">
        <v>131778</v>
      </c>
      <c r="C3093" s="4" t="s">
        <v>7472</v>
      </c>
      <c r="D3093" s="6">
        <v>531778</v>
      </c>
      <c r="E3093" s="4" t="s">
        <v>7473</v>
      </c>
      <c r="F3093" s="4" t="s">
        <v>7474</v>
      </c>
      <c r="G3093" s="4" t="s">
        <v>20199</v>
      </c>
    </row>
    <row r="3094" spans="1:7" x14ac:dyDescent="0.45">
      <c r="A3094" s="4">
        <v>3091</v>
      </c>
      <c r="B3094" s="4">
        <v>245386</v>
      </c>
      <c r="C3094" s="4" t="s">
        <v>7475</v>
      </c>
      <c r="D3094" s="6"/>
      <c r="E3094" s="4"/>
      <c r="F3094" s="4"/>
      <c r="G3094" s="4" t="s">
        <v>17778</v>
      </c>
    </row>
    <row r="3095" spans="1:7" x14ac:dyDescent="0.45">
      <c r="A3095" s="4">
        <v>3092</v>
      </c>
      <c r="B3095" s="4">
        <v>245387</v>
      </c>
      <c r="C3095" s="4" t="s">
        <v>7476</v>
      </c>
      <c r="D3095" s="6"/>
      <c r="E3095" s="4"/>
      <c r="F3095" s="4"/>
      <c r="G3095" s="4" t="s">
        <v>17778</v>
      </c>
    </row>
    <row r="3096" spans="1:7" x14ac:dyDescent="0.45">
      <c r="A3096" s="4">
        <v>3093</v>
      </c>
      <c r="B3096" s="4">
        <v>111357</v>
      </c>
      <c r="C3096" s="4" t="s">
        <v>7477</v>
      </c>
      <c r="D3096" s="6">
        <v>511357</v>
      </c>
      <c r="E3096" s="4" t="s">
        <v>7478</v>
      </c>
      <c r="F3096" s="4" t="s">
        <v>7479</v>
      </c>
      <c r="G3096" s="4" t="s">
        <v>20200</v>
      </c>
    </row>
    <row r="3097" spans="1:7" x14ac:dyDescent="0.45">
      <c r="A3097" s="4">
        <v>3094</v>
      </c>
      <c r="B3097" s="4">
        <v>104840</v>
      </c>
      <c r="C3097" s="4" t="s">
        <v>7480</v>
      </c>
      <c r="D3097" s="6">
        <v>504840</v>
      </c>
      <c r="E3097" s="4" t="s">
        <v>7481</v>
      </c>
      <c r="F3097" s="4" t="s">
        <v>7482</v>
      </c>
      <c r="G3097" s="4" t="s">
        <v>20201</v>
      </c>
    </row>
    <row r="3098" spans="1:7" x14ac:dyDescent="0.45">
      <c r="A3098" s="4">
        <v>3095</v>
      </c>
      <c r="B3098" s="4">
        <v>131780</v>
      </c>
      <c r="C3098" s="4" t="s">
        <v>7483</v>
      </c>
      <c r="D3098" s="6">
        <v>531780</v>
      </c>
      <c r="E3098" s="4" t="s">
        <v>7484</v>
      </c>
      <c r="F3098" s="4" t="s">
        <v>7484</v>
      </c>
      <c r="G3098" s="4" t="s">
        <v>20202</v>
      </c>
    </row>
    <row r="3099" spans="1:7" x14ac:dyDescent="0.45">
      <c r="A3099" s="4">
        <v>3096</v>
      </c>
      <c r="B3099" s="4">
        <v>112147</v>
      </c>
      <c r="C3099" s="4" t="s">
        <v>7485</v>
      </c>
      <c r="D3099" s="6">
        <v>512147</v>
      </c>
      <c r="E3099" s="4" t="s">
        <v>7486</v>
      </c>
      <c r="F3099" s="4" t="s">
        <v>7487</v>
      </c>
      <c r="G3099" s="4" t="s">
        <v>20203</v>
      </c>
    </row>
    <row r="3100" spans="1:7" x14ac:dyDescent="0.45">
      <c r="A3100" s="4">
        <v>3097</v>
      </c>
      <c r="B3100" s="4">
        <v>100233</v>
      </c>
      <c r="C3100" s="4" t="s">
        <v>91</v>
      </c>
      <c r="D3100" s="6">
        <v>500233</v>
      </c>
      <c r="E3100" s="4" t="s">
        <v>7488</v>
      </c>
      <c r="F3100" s="4" t="s">
        <v>7489</v>
      </c>
      <c r="G3100" s="4" t="s">
        <v>20204</v>
      </c>
    </row>
    <row r="3101" spans="1:7" x14ac:dyDescent="0.45">
      <c r="A3101" s="4">
        <v>3098</v>
      </c>
      <c r="B3101" s="4">
        <v>100234</v>
      </c>
      <c r="C3101" s="4" t="s">
        <v>7490</v>
      </c>
      <c r="D3101" s="6">
        <v>500234</v>
      </c>
      <c r="E3101" s="4" t="s">
        <v>7491</v>
      </c>
      <c r="F3101" s="4" t="s">
        <v>7492</v>
      </c>
      <c r="G3101" s="4" t="s">
        <v>20205</v>
      </c>
    </row>
    <row r="3102" spans="1:7" x14ac:dyDescent="0.45">
      <c r="A3102" s="4">
        <v>3099</v>
      </c>
      <c r="B3102" s="4">
        <v>121054</v>
      </c>
      <c r="C3102" s="4" t="s">
        <v>7493</v>
      </c>
      <c r="D3102" s="6">
        <v>521054</v>
      </c>
      <c r="E3102" s="4" t="s">
        <v>7494</v>
      </c>
      <c r="F3102" s="4" t="s">
        <v>7495</v>
      </c>
      <c r="G3102" s="4" t="s">
        <v>20206</v>
      </c>
    </row>
    <row r="3103" spans="1:7" x14ac:dyDescent="0.45">
      <c r="A3103" s="4">
        <v>3100</v>
      </c>
      <c r="B3103" s="4">
        <v>122259</v>
      </c>
      <c r="C3103" s="4" t="s">
        <v>7496</v>
      </c>
      <c r="D3103" s="6">
        <v>522259</v>
      </c>
      <c r="E3103" s="4" t="s">
        <v>7497</v>
      </c>
      <c r="F3103" s="4" t="s">
        <v>7498</v>
      </c>
      <c r="G3103" s="4" t="s">
        <v>20207</v>
      </c>
    </row>
    <row r="3104" spans="1:7" x14ac:dyDescent="0.45">
      <c r="A3104" s="4">
        <v>3101</v>
      </c>
      <c r="B3104" s="4">
        <v>130201</v>
      </c>
      <c r="C3104" s="4" t="s">
        <v>7499</v>
      </c>
      <c r="D3104" s="6">
        <v>530201</v>
      </c>
      <c r="E3104" s="4" t="s">
        <v>7500</v>
      </c>
      <c r="F3104" s="4" t="s">
        <v>7501</v>
      </c>
      <c r="G3104" s="4" t="s">
        <v>20208</v>
      </c>
    </row>
    <row r="3105" spans="1:7" x14ac:dyDescent="0.45">
      <c r="A3105" s="4">
        <v>3102</v>
      </c>
      <c r="B3105" s="4">
        <v>274114</v>
      </c>
      <c r="C3105" s="4" t="s">
        <v>7502</v>
      </c>
      <c r="D3105" s="6">
        <v>539014</v>
      </c>
      <c r="E3105" s="4" t="s">
        <v>7503</v>
      </c>
      <c r="F3105" s="4" t="s">
        <v>7503</v>
      </c>
      <c r="G3105" s="4" t="s">
        <v>20209</v>
      </c>
    </row>
    <row r="3106" spans="1:7" x14ac:dyDescent="0.45">
      <c r="A3106" s="4">
        <v>3103</v>
      </c>
      <c r="B3106" s="4">
        <v>122287</v>
      </c>
      <c r="C3106" s="4" t="s">
        <v>7504</v>
      </c>
      <c r="D3106" s="6">
        <v>522287</v>
      </c>
      <c r="E3106" s="4" t="s">
        <v>7505</v>
      </c>
      <c r="F3106" s="4" t="s">
        <v>7506</v>
      </c>
      <c r="G3106" s="4" t="s">
        <v>20210</v>
      </c>
    </row>
    <row r="3107" spans="1:7" x14ac:dyDescent="0.45">
      <c r="A3107" s="4">
        <v>3104</v>
      </c>
      <c r="B3107" s="4">
        <v>109034</v>
      </c>
      <c r="C3107" s="4" t="s">
        <v>7507</v>
      </c>
      <c r="D3107" s="6">
        <v>509034</v>
      </c>
      <c r="E3107" s="4" t="s">
        <v>7508</v>
      </c>
      <c r="F3107" s="4" t="s">
        <v>7509</v>
      </c>
      <c r="G3107" s="4" t="s">
        <v>20211</v>
      </c>
    </row>
    <row r="3108" spans="1:7" x14ac:dyDescent="0.45">
      <c r="A3108" s="4">
        <v>3105</v>
      </c>
      <c r="B3108" s="4">
        <v>190036</v>
      </c>
      <c r="C3108" s="4" t="s">
        <v>7510</v>
      </c>
      <c r="D3108" s="6">
        <v>590036</v>
      </c>
      <c r="E3108" s="4" t="s">
        <v>7511</v>
      </c>
      <c r="F3108" s="4" t="s">
        <v>7512</v>
      </c>
      <c r="G3108" s="4" t="s">
        <v>20212</v>
      </c>
    </row>
    <row r="3109" spans="1:7" x14ac:dyDescent="0.45">
      <c r="A3109" s="4">
        <v>3106</v>
      </c>
      <c r="B3109" s="4">
        <v>219477</v>
      </c>
      <c r="C3109" s="4" t="s">
        <v>7513</v>
      </c>
      <c r="D3109" s="6"/>
      <c r="E3109" s="4"/>
      <c r="F3109" s="4"/>
      <c r="G3109" s="4" t="s">
        <v>17778</v>
      </c>
    </row>
    <row r="3110" spans="1:7" x14ac:dyDescent="0.45">
      <c r="A3110" s="4">
        <v>3107</v>
      </c>
      <c r="B3110" s="4">
        <v>284627</v>
      </c>
      <c r="C3110" s="4" t="s">
        <v>7514</v>
      </c>
      <c r="D3110" s="6"/>
      <c r="E3110" s="4"/>
      <c r="F3110" s="4"/>
      <c r="G3110" s="4" t="s">
        <v>17778</v>
      </c>
    </row>
    <row r="3111" spans="1:7" x14ac:dyDescent="0.45">
      <c r="A3111" s="4">
        <v>3108</v>
      </c>
      <c r="B3111" s="4">
        <v>113509</v>
      </c>
      <c r="C3111" s="4" t="s">
        <v>7515</v>
      </c>
      <c r="D3111" s="6">
        <v>513509</v>
      </c>
      <c r="E3111" s="4" t="s">
        <v>7516</v>
      </c>
      <c r="F3111" s="4" t="s">
        <v>7517</v>
      </c>
      <c r="G3111" s="4" t="s">
        <v>20213</v>
      </c>
    </row>
    <row r="3112" spans="1:7" x14ac:dyDescent="0.45">
      <c r="A3112" s="4">
        <v>3109</v>
      </c>
      <c r="B3112" s="4">
        <v>220965</v>
      </c>
      <c r="C3112" s="4" t="s">
        <v>7518</v>
      </c>
      <c r="D3112" s="6">
        <v>533302</v>
      </c>
      <c r="E3112" s="4" t="s">
        <v>7519</v>
      </c>
      <c r="F3112" s="4" t="s">
        <v>7520</v>
      </c>
      <c r="G3112" s="4" t="s">
        <v>20214</v>
      </c>
    </row>
    <row r="3113" spans="1:7" x14ac:dyDescent="0.45">
      <c r="A3113" s="4">
        <v>3110</v>
      </c>
      <c r="B3113" s="4">
        <v>100235</v>
      </c>
      <c r="C3113" s="4" t="s">
        <v>7521</v>
      </c>
      <c r="D3113" s="6">
        <v>500235</v>
      </c>
      <c r="E3113" s="4" t="s">
        <v>7522</v>
      </c>
      <c r="F3113" s="4" t="s">
        <v>7523</v>
      </c>
      <c r="G3113" s="4" t="s">
        <v>20215</v>
      </c>
    </row>
    <row r="3114" spans="1:7" x14ac:dyDescent="0.45">
      <c r="A3114" s="4">
        <v>3111</v>
      </c>
      <c r="B3114" s="4">
        <v>102150</v>
      </c>
      <c r="C3114" s="4" t="s">
        <v>7524</v>
      </c>
      <c r="D3114" s="6">
        <v>502150</v>
      </c>
      <c r="E3114" s="4" t="s">
        <v>7525</v>
      </c>
      <c r="F3114" s="4" t="s">
        <v>7526</v>
      </c>
      <c r="G3114" s="4" t="s">
        <v>20216</v>
      </c>
    </row>
    <row r="3115" spans="1:7" x14ac:dyDescent="0.45">
      <c r="A3115" s="4">
        <v>3112</v>
      </c>
      <c r="B3115" s="4">
        <v>132468</v>
      </c>
      <c r="C3115" s="4" t="s">
        <v>7527</v>
      </c>
      <c r="D3115" s="6">
        <v>532468</v>
      </c>
      <c r="E3115" s="4" t="s">
        <v>7528</v>
      </c>
      <c r="F3115" s="4" t="s">
        <v>7529</v>
      </c>
      <c r="G3115" s="4" t="s">
        <v>20217</v>
      </c>
    </row>
    <row r="3116" spans="1:7" x14ac:dyDescent="0.45">
      <c r="A3116" s="4">
        <v>3113</v>
      </c>
      <c r="B3116" s="4">
        <v>114322</v>
      </c>
      <c r="C3116" s="4" t="s">
        <v>7530</v>
      </c>
      <c r="D3116" s="6">
        <v>514322</v>
      </c>
      <c r="E3116" s="4" t="s">
        <v>7531</v>
      </c>
      <c r="F3116" s="4" t="s">
        <v>7531</v>
      </c>
      <c r="G3116" s="4" t="s">
        <v>20218</v>
      </c>
    </row>
    <row r="3117" spans="1:7" x14ac:dyDescent="0.45">
      <c r="A3117" s="4">
        <v>3114</v>
      </c>
      <c r="B3117" s="4">
        <v>254740</v>
      </c>
      <c r="C3117" s="4" t="s">
        <v>7532</v>
      </c>
      <c r="D3117" s="6"/>
      <c r="E3117" s="4"/>
      <c r="F3117" s="4"/>
      <c r="G3117" s="4" t="s">
        <v>17778</v>
      </c>
    </row>
    <row r="3118" spans="1:7" x14ac:dyDescent="0.45">
      <c r="A3118" s="4">
        <v>3115</v>
      </c>
      <c r="B3118" s="4">
        <v>268542</v>
      </c>
      <c r="C3118" s="4" t="s">
        <v>7533</v>
      </c>
      <c r="D3118" s="6"/>
      <c r="E3118" s="4"/>
      <c r="F3118" s="4"/>
      <c r="G3118" s="4" t="s">
        <v>17778</v>
      </c>
    </row>
    <row r="3119" spans="1:7" x14ac:dyDescent="0.45">
      <c r="A3119" s="4">
        <v>3116</v>
      </c>
      <c r="B3119" s="4">
        <v>227930</v>
      </c>
      <c r="C3119" s="4" t="s">
        <v>7534</v>
      </c>
      <c r="D3119" s="6"/>
      <c r="E3119" s="4"/>
      <c r="F3119" s="4"/>
      <c r="G3119" s="4" t="s">
        <v>17778</v>
      </c>
    </row>
    <row r="3120" spans="1:7" x14ac:dyDescent="0.45">
      <c r="A3120" s="4">
        <v>3117</v>
      </c>
      <c r="B3120" s="4">
        <v>130529</v>
      </c>
      <c r="C3120" s="4" t="s">
        <v>7535</v>
      </c>
      <c r="D3120" s="6">
        <v>530529</v>
      </c>
      <c r="E3120" s="4" t="s">
        <v>7536</v>
      </c>
      <c r="F3120" s="4" t="s">
        <v>7537</v>
      </c>
      <c r="G3120" s="4" t="s">
        <v>20219</v>
      </c>
    </row>
    <row r="3121" spans="1:7" x14ac:dyDescent="0.45">
      <c r="A3121" s="4">
        <v>3118</v>
      </c>
      <c r="B3121" s="4">
        <v>111131</v>
      </c>
      <c r="C3121" s="4" t="s">
        <v>7538</v>
      </c>
      <c r="D3121" s="6">
        <v>511131</v>
      </c>
      <c r="E3121" s="4" t="s">
        <v>7539</v>
      </c>
      <c r="F3121" s="4" t="s">
        <v>7540</v>
      </c>
      <c r="G3121" s="4" t="s">
        <v>20220</v>
      </c>
    </row>
    <row r="3122" spans="1:7" x14ac:dyDescent="0.45">
      <c r="A3122" s="4">
        <v>3119</v>
      </c>
      <c r="B3122" s="4">
        <v>131001</v>
      </c>
      <c r="C3122" s="4" t="s">
        <v>7541</v>
      </c>
      <c r="D3122" s="6">
        <v>531001</v>
      </c>
      <c r="E3122" s="4" t="s">
        <v>7542</v>
      </c>
      <c r="F3122" s="4" t="s">
        <v>7543</v>
      </c>
      <c r="G3122" s="4" t="s">
        <v>20221</v>
      </c>
    </row>
    <row r="3123" spans="1:7" x14ac:dyDescent="0.45">
      <c r="A3123" s="4">
        <v>3120</v>
      </c>
      <c r="B3123" s="4">
        <v>213381</v>
      </c>
      <c r="C3123" s="4" t="s">
        <v>7544</v>
      </c>
      <c r="D3123" s="6"/>
      <c r="E3123" s="4"/>
      <c r="F3123" s="4"/>
      <c r="G3123" s="4" t="s">
        <v>17778</v>
      </c>
    </row>
    <row r="3124" spans="1:7" x14ac:dyDescent="0.45">
      <c r="A3124" s="4">
        <v>3121</v>
      </c>
      <c r="B3124" s="4">
        <v>126668</v>
      </c>
      <c r="C3124" s="4" t="s">
        <v>7545</v>
      </c>
      <c r="D3124" s="6">
        <v>526668</v>
      </c>
      <c r="E3124" s="4" t="s">
        <v>7546</v>
      </c>
      <c r="F3124" s="4" t="s">
        <v>7547</v>
      </c>
      <c r="G3124" s="4" t="s">
        <v>20222</v>
      </c>
    </row>
    <row r="3125" spans="1:7" x14ac:dyDescent="0.45">
      <c r="A3125" s="4">
        <v>3122</v>
      </c>
      <c r="B3125" s="4">
        <v>238120</v>
      </c>
      <c r="C3125" s="4" t="s">
        <v>7548</v>
      </c>
      <c r="D3125" s="6"/>
      <c r="E3125" s="4"/>
      <c r="F3125" s="4"/>
      <c r="G3125" s="4" t="s">
        <v>17778</v>
      </c>
    </row>
    <row r="3126" spans="1:7" x14ac:dyDescent="0.45">
      <c r="A3126" s="4">
        <v>3123</v>
      </c>
      <c r="B3126" s="4">
        <v>132741</v>
      </c>
      <c r="C3126" s="4" t="s">
        <v>7549</v>
      </c>
      <c r="D3126" s="6">
        <v>532741</v>
      </c>
      <c r="E3126" s="4" t="s">
        <v>7550</v>
      </c>
      <c r="F3126" s="4" t="s">
        <v>7550</v>
      </c>
      <c r="G3126" s="4" t="s">
        <v>20223</v>
      </c>
    </row>
    <row r="3127" spans="1:7" x14ac:dyDescent="0.45">
      <c r="A3127" s="4">
        <v>3124</v>
      </c>
      <c r="B3127" s="4">
        <v>108853</v>
      </c>
      <c r="C3127" s="4" t="s">
        <v>7551</v>
      </c>
      <c r="D3127" s="6">
        <v>508853</v>
      </c>
      <c r="E3127" s="4" t="s">
        <v>7552</v>
      </c>
      <c r="F3127" s="4" t="s">
        <v>7553</v>
      </c>
      <c r="G3127" s="4" t="s">
        <v>20224</v>
      </c>
    </row>
    <row r="3128" spans="1:7" x14ac:dyDescent="0.45">
      <c r="A3128" s="4">
        <v>3125</v>
      </c>
      <c r="B3128" s="4">
        <v>131475</v>
      </c>
      <c r="C3128" s="4" t="s">
        <v>7554</v>
      </c>
      <c r="D3128" s="6">
        <v>531475</v>
      </c>
      <c r="E3128" s="4" t="s">
        <v>7555</v>
      </c>
      <c r="F3128" s="4" t="s">
        <v>7556</v>
      </c>
      <c r="G3128" s="4" t="s">
        <v>20225</v>
      </c>
    </row>
    <row r="3129" spans="1:7" x14ac:dyDescent="0.45">
      <c r="A3129" s="4">
        <v>3126</v>
      </c>
      <c r="B3129" s="4">
        <v>124604</v>
      </c>
      <c r="C3129" s="4" t="s">
        <v>7557</v>
      </c>
      <c r="D3129" s="6">
        <v>524604</v>
      </c>
      <c r="E3129" s="4" t="s">
        <v>7558</v>
      </c>
      <c r="F3129" s="4" t="s">
        <v>7559</v>
      </c>
      <c r="G3129" s="4" t="s">
        <v>20226</v>
      </c>
    </row>
    <row r="3130" spans="1:7" x14ac:dyDescent="0.45">
      <c r="A3130" s="4">
        <v>3127</v>
      </c>
      <c r="B3130" s="4">
        <v>253760</v>
      </c>
      <c r="C3130" s="4" t="s">
        <v>7560</v>
      </c>
      <c r="D3130" s="6">
        <v>780003</v>
      </c>
      <c r="E3130" s="4" t="s">
        <v>7561</v>
      </c>
      <c r="F3130" s="4" t="s">
        <v>7561</v>
      </c>
      <c r="G3130" s="4" t="s">
        <v>20227</v>
      </c>
    </row>
    <row r="3131" spans="1:7" x14ac:dyDescent="0.45">
      <c r="A3131" s="4">
        <v>3128</v>
      </c>
      <c r="B3131" s="4">
        <v>224087</v>
      </c>
      <c r="C3131" s="4" t="s">
        <v>7562</v>
      </c>
      <c r="D3131" s="6"/>
      <c r="E3131" s="4"/>
      <c r="F3131" s="4"/>
      <c r="G3131" s="4" t="s">
        <v>17778</v>
      </c>
    </row>
    <row r="3132" spans="1:7" x14ac:dyDescent="0.45">
      <c r="A3132" s="4">
        <v>3129</v>
      </c>
      <c r="B3132" s="4">
        <v>106184</v>
      </c>
      <c r="C3132" s="4" t="s">
        <v>7563</v>
      </c>
      <c r="D3132" s="6">
        <v>506184</v>
      </c>
      <c r="E3132" s="4" t="s">
        <v>7564</v>
      </c>
      <c r="F3132" s="4" t="s">
        <v>7565</v>
      </c>
      <c r="G3132" s="4" t="s">
        <v>20228</v>
      </c>
    </row>
    <row r="3133" spans="1:7" x14ac:dyDescent="0.45">
      <c r="A3133" s="4">
        <v>3130</v>
      </c>
      <c r="B3133" s="4">
        <v>130165</v>
      </c>
      <c r="C3133" s="4" t="s">
        <v>7566</v>
      </c>
      <c r="D3133" s="6">
        <v>530165</v>
      </c>
      <c r="E3133" s="4" t="s">
        <v>7567</v>
      </c>
      <c r="F3133" s="4" t="s">
        <v>7568</v>
      </c>
      <c r="G3133" s="4" t="s">
        <v>20229</v>
      </c>
    </row>
    <row r="3134" spans="1:7" x14ac:dyDescent="0.45">
      <c r="A3134" s="4">
        <v>3131</v>
      </c>
      <c r="B3134" s="4">
        <v>245390</v>
      </c>
      <c r="C3134" s="4" t="s">
        <v>7569</v>
      </c>
      <c r="D3134" s="6"/>
      <c r="E3134" s="4"/>
      <c r="F3134" s="4"/>
      <c r="G3134" s="4" t="s">
        <v>17778</v>
      </c>
    </row>
    <row r="3135" spans="1:7" x14ac:dyDescent="0.45">
      <c r="A3135" s="4">
        <v>3132</v>
      </c>
      <c r="B3135" s="4">
        <v>238273</v>
      </c>
      <c r="C3135" s="4" t="s">
        <v>7570</v>
      </c>
      <c r="D3135" s="6">
        <v>538896</v>
      </c>
      <c r="E3135" s="4" t="s">
        <v>7571</v>
      </c>
      <c r="F3135" s="4" t="s">
        <v>7571</v>
      </c>
      <c r="G3135" s="4" t="s">
        <v>20230</v>
      </c>
    </row>
    <row r="3136" spans="1:7" x14ac:dyDescent="0.45">
      <c r="A3136" s="4">
        <v>3133</v>
      </c>
      <c r="B3136" s="4">
        <v>200510</v>
      </c>
      <c r="C3136" s="4" t="s">
        <v>7572</v>
      </c>
      <c r="D3136" s="6">
        <v>590084</v>
      </c>
      <c r="E3136" s="4" t="s">
        <v>7573</v>
      </c>
      <c r="F3136" s="4" t="s">
        <v>7574</v>
      </c>
      <c r="G3136" s="4" t="s">
        <v>20231</v>
      </c>
    </row>
    <row r="3137" spans="1:7" x14ac:dyDescent="0.45">
      <c r="A3137" s="4">
        <v>3134</v>
      </c>
      <c r="B3137" s="4">
        <v>223857</v>
      </c>
      <c r="C3137" s="4" t="s">
        <v>7575</v>
      </c>
      <c r="D3137" s="6">
        <v>590130</v>
      </c>
      <c r="E3137" s="4" t="s">
        <v>7576</v>
      </c>
      <c r="F3137" s="4" t="s">
        <v>7577</v>
      </c>
      <c r="G3137" s="4" t="s">
        <v>20232</v>
      </c>
    </row>
    <row r="3138" spans="1:7" x14ac:dyDescent="0.45">
      <c r="A3138" s="4">
        <v>3135</v>
      </c>
      <c r="B3138" s="4">
        <v>121242</v>
      </c>
      <c r="C3138" s="4" t="s">
        <v>7578</v>
      </c>
      <c r="D3138" s="6">
        <v>521242</v>
      </c>
      <c r="E3138" s="4" t="s">
        <v>7579</v>
      </c>
      <c r="F3138" s="4" t="s">
        <v>7580</v>
      </c>
      <c r="G3138" s="4" t="s">
        <v>20233</v>
      </c>
    </row>
    <row r="3139" spans="1:7" x14ac:dyDescent="0.45">
      <c r="A3139" s="4">
        <v>3136</v>
      </c>
      <c r="B3139" s="4">
        <v>130603</v>
      </c>
      <c r="C3139" s="4" t="s">
        <v>7581</v>
      </c>
      <c r="D3139" s="6">
        <v>530603</v>
      </c>
      <c r="E3139" s="4" t="s">
        <v>7582</v>
      </c>
      <c r="F3139" s="4" t="s">
        <v>7583</v>
      </c>
      <c r="G3139" s="4" t="s">
        <v>20234</v>
      </c>
    </row>
    <row r="3140" spans="1:7" x14ac:dyDescent="0.45">
      <c r="A3140" s="4">
        <v>3137</v>
      </c>
      <c r="B3140" s="4">
        <v>100236</v>
      </c>
      <c r="C3140" s="4" t="s">
        <v>7584</v>
      </c>
      <c r="D3140" s="6">
        <v>500236</v>
      </c>
      <c r="E3140" s="4" t="s">
        <v>7585</v>
      </c>
      <c r="F3140" s="4" t="s">
        <v>7585</v>
      </c>
      <c r="G3140" s="4" t="s">
        <v>20235</v>
      </c>
    </row>
    <row r="3141" spans="1:7" x14ac:dyDescent="0.45">
      <c r="A3141" s="4">
        <v>3138</v>
      </c>
      <c r="B3141" s="4">
        <v>132367</v>
      </c>
      <c r="C3141" s="4" t="s">
        <v>7586</v>
      </c>
      <c r="D3141" s="6">
        <v>532367</v>
      </c>
      <c r="E3141" s="4" t="s">
        <v>7587</v>
      </c>
      <c r="F3141" s="4" t="s">
        <v>7588</v>
      </c>
      <c r="G3141" s="4" t="s">
        <v>20236</v>
      </c>
    </row>
    <row r="3142" spans="1:7" x14ac:dyDescent="0.45">
      <c r="A3142" s="4">
        <v>3139</v>
      </c>
      <c r="B3142" s="4">
        <v>113456</v>
      </c>
      <c r="C3142" s="4" t="s">
        <v>7589</v>
      </c>
      <c r="D3142" s="6">
        <v>513456</v>
      </c>
      <c r="E3142" s="4" t="s">
        <v>7590</v>
      </c>
      <c r="F3142" s="4" t="s">
        <v>7591</v>
      </c>
      <c r="G3142" s="4" t="s">
        <v>20237</v>
      </c>
    </row>
    <row r="3143" spans="1:7" x14ac:dyDescent="0.45">
      <c r="A3143" s="4">
        <v>3140</v>
      </c>
      <c r="B3143" s="4">
        <v>213384</v>
      </c>
      <c r="C3143" s="4" t="s">
        <v>7592</v>
      </c>
      <c r="D3143" s="6"/>
      <c r="E3143" s="4"/>
      <c r="F3143" s="4"/>
      <c r="G3143" s="4" t="s">
        <v>17778</v>
      </c>
    </row>
    <row r="3144" spans="1:7" x14ac:dyDescent="0.45">
      <c r="A3144" s="4">
        <v>3141</v>
      </c>
      <c r="B3144" s="4">
        <v>268545</v>
      </c>
      <c r="C3144" s="4" t="s">
        <v>7593</v>
      </c>
      <c r="D3144" s="6"/>
      <c r="E3144" s="4"/>
      <c r="F3144" s="4"/>
      <c r="G3144" s="4" t="s">
        <v>17778</v>
      </c>
    </row>
    <row r="3145" spans="1:7" x14ac:dyDescent="0.45">
      <c r="A3145" s="4">
        <v>3142</v>
      </c>
      <c r="B3145" s="4">
        <v>106525</v>
      </c>
      <c r="C3145" s="4" t="s">
        <v>7594</v>
      </c>
      <c r="D3145" s="6">
        <v>506525</v>
      </c>
      <c r="E3145" s="4" t="s">
        <v>7595</v>
      </c>
      <c r="F3145" s="4" t="s">
        <v>7596</v>
      </c>
      <c r="G3145" s="4" t="s">
        <v>20238</v>
      </c>
    </row>
    <row r="3146" spans="1:7" x14ac:dyDescent="0.45">
      <c r="A3146" s="4">
        <v>3143</v>
      </c>
      <c r="B3146" s="4">
        <v>130847</v>
      </c>
      <c r="C3146" s="4" t="s">
        <v>7597</v>
      </c>
      <c r="D3146" s="6">
        <v>530847</v>
      </c>
      <c r="E3146" s="4" t="s">
        <v>7598</v>
      </c>
      <c r="F3146" s="4" t="s">
        <v>7599</v>
      </c>
      <c r="G3146" s="4" t="s">
        <v>20239</v>
      </c>
    </row>
    <row r="3147" spans="1:7" x14ac:dyDescent="0.45">
      <c r="A3147" s="4">
        <v>3144</v>
      </c>
      <c r="B3147" s="4">
        <v>210369</v>
      </c>
      <c r="C3147" s="4" t="s">
        <v>7600</v>
      </c>
      <c r="D3147" s="6"/>
      <c r="E3147" s="4"/>
      <c r="F3147" s="4"/>
      <c r="G3147" s="4" t="s">
        <v>17778</v>
      </c>
    </row>
    <row r="3148" spans="1:7" x14ac:dyDescent="0.45">
      <c r="A3148" s="4">
        <v>3145</v>
      </c>
      <c r="B3148" s="4">
        <v>107779</v>
      </c>
      <c r="C3148" s="4" t="s">
        <v>7601</v>
      </c>
      <c r="D3148" s="6">
        <v>507779</v>
      </c>
      <c r="E3148" s="4" t="s">
        <v>7602</v>
      </c>
      <c r="F3148" s="4" t="s">
        <v>7603</v>
      </c>
      <c r="G3148" s="4" t="s">
        <v>20240</v>
      </c>
    </row>
    <row r="3149" spans="1:7" x14ac:dyDescent="0.45">
      <c r="A3149" s="4">
        <v>3146</v>
      </c>
      <c r="B3149" s="4">
        <v>100165</v>
      </c>
      <c r="C3149" s="4" t="s">
        <v>7604</v>
      </c>
      <c r="D3149" s="6">
        <v>500165</v>
      </c>
      <c r="E3149" s="4" t="s">
        <v>7605</v>
      </c>
      <c r="F3149" s="4" t="s">
        <v>7606</v>
      </c>
      <c r="G3149" s="4" t="s">
        <v>20241</v>
      </c>
    </row>
    <row r="3150" spans="1:7" x14ac:dyDescent="0.45">
      <c r="A3150" s="4">
        <v>3147</v>
      </c>
      <c r="B3150" s="4">
        <v>131205</v>
      </c>
      <c r="C3150" s="4" t="s">
        <v>7607</v>
      </c>
      <c r="D3150" s="6">
        <v>531205</v>
      </c>
      <c r="E3150" s="4" t="s">
        <v>7608</v>
      </c>
      <c r="F3150" s="4" t="s">
        <v>7609</v>
      </c>
      <c r="G3150" s="4" t="s">
        <v>20242</v>
      </c>
    </row>
    <row r="3151" spans="1:7" x14ac:dyDescent="0.45">
      <c r="A3151" s="4">
        <v>3148</v>
      </c>
      <c r="B3151" s="4">
        <v>104343</v>
      </c>
      <c r="C3151" s="4" t="s">
        <v>7610</v>
      </c>
      <c r="D3151" s="6">
        <v>504343</v>
      </c>
      <c r="E3151" s="4" t="s">
        <v>7611</v>
      </c>
      <c r="F3151" s="4" t="s">
        <v>7612</v>
      </c>
      <c r="G3151" s="4" t="s">
        <v>20243</v>
      </c>
    </row>
    <row r="3152" spans="1:7" x14ac:dyDescent="0.45">
      <c r="A3152" s="4">
        <v>3149</v>
      </c>
      <c r="B3152" s="4">
        <v>286012</v>
      </c>
      <c r="C3152" s="4" t="s">
        <v>7613</v>
      </c>
      <c r="D3152" s="6">
        <v>540515</v>
      </c>
      <c r="E3152" s="4" t="s">
        <v>7614</v>
      </c>
      <c r="F3152" s="4" t="s">
        <v>7614</v>
      </c>
      <c r="G3152" s="4" t="s">
        <v>20244</v>
      </c>
    </row>
    <row r="3153" spans="1:7" x14ac:dyDescent="0.45">
      <c r="A3153" s="4">
        <v>3150</v>
      </c>
      <c r="B3153" s="4">
        <v>112399</v>
      </c>
      <c r="C3153" s="4" t="s">
        <v>7615</v>
      </c>
      <c r="D3153" s="6">
        <v>512399</v>
      </c>
      <c r="E3153" s="4" t="s">
        <v>7616</v>
      </c>
      <c r="F3153" s="4" t="s">
        <v>7617</v>
      </c>
      <c r="G3153" s="4" t="s">
        <v>20245</v>
      </c>
    </row>
    <row r="3154" spans="1:7" x14ac:dyDescent="0.45">
      <c r="A3154" s="4">
        <v>3151</v>
      </c>
      <c r="B3154" s="4">
        <v>112036</v>
      </c>
      <c r="C3154" s="4" t="s">
        <v>7618</v>
      </c>
      <c r="D3154" s="6">
        <v>512036</v>
      </c>
      <c r="E3154" s="4" t="s">
        <v>7619</v>
      </c>
      <c r="F3154" s="4" t="s">
        <v>7620</v>
      </c>
      <c r="G3154" s="4" t="s">
        <v>20246</v>
      </c>
    </row>
    <row r="3155" spans="1:7" x14ac:dyDescent="0.45">
      <c r="A3155" s="4">
        <v>3152</v>
      </c>
      <c r="B3155" s="4">
        <v>280056</v>
      </c>
      <c r="C3155" s="4" t="s">
        <v>7621</v>
      </c>
      <c r="D3155" s="6">
        <v>539679</v>
      </c>
      <c r="E3155" s="4" t="s">
        <v>7622</v>
      </c>
      <c r="F3155" s="4" t="s">
        <v>7622</v>
      </c>
      <c r="G3155" s="4" t="s">
        <v>20247</v>
      </c>
    </row>
    <row r="3156" spans="1:7" x14ac:dyDescent="0.45">
      <c r="A3156" s="4">
        <v>3153</v>
      </c>
      <c r="B3156" s="4">
        <v>106938</v>
      </c>
      <c r="C3156" s="4" t="s">
        <v>7623</v>
      </c>
      <c r="D3156" s="6">
        <v>506938</v>
      </c>
      <c r="E3156" s="4" t="s">
        <v>7624</v>
      </c>
      <c r="F3156" s="4" t="s">
        <v>7625</v>
      </c>
      <c r="G3156" s="4" t="s">
        <v>20248</v>
      </c>
    </row>
    <row r="3157" spans="1:7" x14ac:dyDescent="0.45">
      <c r="A3157" s="4">
        <v>3154</v>
      </c>
      <c r="B3157" s="4">
        <v>130147</v>
      </c>
      <c r="C3157" s="4" t="s">
        <v>7626</v>
      </c>
      <c r="D3157" s="6">
        <v>530147</v>
      </c>
      <c r="E3157" s="4" t="s">
        <v>7627</v>
      </c>
      <c r="F3157" s="4" t="s">
        <v>7628</v>
      </c>
      <c r="G3157" s="4" t="s">
        <v>20249</v>
      </c>
    </row>
    <row r="3158" spans="1:7" x14ac:dyDescent="0.45">
      <c r="A3158" s="4">
        <v>3155</v>
      </c>
      <c r="B3158" s="4">
        <v>190053</v>
      </c>
      <c r="C3158" s="4" t="s">
        <v>7629</v>
      </c>
      <c r="D3158" s="6">
        <v>590053</v>
      </c>
      <c r="E3158" s="4" t="s">
        <v>7630</v>
      </c>
      <c r="F3158" s="4" t="s">
        <v>7631</v>
      </c>
      <c r="G3158" s="4" t="s">
        <v>20250</v>
      </c>
    </row>
    <row r="3159" spans="1:7" x14ac:dyDescent="0.45">
      <c r="A3159" s="4">
        <v>3156</v>
      </c>
      <c r="B3159" s="4">
        <v>130277</v>
      </c>
      <c r="C3159" s="4" t="s">
        <v>7632</v>
      </c>
      <c r="D3159" s="6">
        <v>530277</v>
      </c>
      <c r="E3159" s="4" t="s">
        <v>7633</v>
      </c>
      <c r="F3159" s="4" t="s">
        <v>7634</v>
      </c>
      <c r="G3159" s="4" t="s">
        <v>20251</v>
      </c>
    </row>
    <row r="3160" spans="1:7" x14ac:dyDescent="0.45">
      <c r="A3160" s="4">
        <v>3157</v>
      </c>
      <c r="B3160" s="4">
        <v>103830</v>
      </c>
      <c r="C3160" s="4" t="s">
        <v>7635</v>
      </c>
      <c r="D3160" s="6">
        <v>503830</v>
      </c>
      <c r="E3160" s="4" t="s">
        <v>7636</v>
      </c>
      <c r="F3160" s="4" t="s">
        <v>7637</v>
      </c>
      <c r="G3160" s="4" t="s">
        <v>20252</v>
      </c>
    </row>
    <row r="3161" spans="1:7" x14ac:dyDescent="0.45">
      <c r="A3161" s="4">
        <v>3158</v>
      </c>
      <c r="B3161" s="4">
        <v>114294</v>
      </c>
      <c r="C3161" s="4" t="s">
        <v>7638</v>
      </c>
      <c r="D3161" s="6">
        <v>514294</v>
      </c>
      <c r="E3161" s="4" t="s">
        <v>7639</v>
      </c>
      <c r="F3161" s="4" t="s">
        <v>7640</v>
      </c>
      <c r="G3161" s="4" t="s">
        <v>20253</v>
      </c>
    </row>
    <row r="3162" spans="1:7" x14ac:dyDescent="0.45">
      <c r="A3162" s="4">
        <v>3159</v>
      </c>
      <c r="B3162" s="4">
        <v>208532</v>
      </c>
      <c r="C3162" s="4" t="s">
        <v>7641</v>
      </c>
      <c r="D3162" s="6">
        <v>533451</v>
      </c>
      <c r="E3162" s="4" t="s">
        <v>7642</v>
      </c>
      <c r="F3162" s="4" t="s">
        <v>7643</v>
      </c>
      <c r="G3162" s="4" t="s">
        <v>20254</v>
      </c>
    </row>
    <row r="3163" spans="1:7" x14ac:dyDescent="0.45">
      <c r="A3163" s="4">
        <v>3160</v>
      </c>
      <c r="B3163" s="4">
        <v>112585</v>
      </c>
      <c r="C3163" s="4" t="s">
        <v>7644</v>
      </c>
      <c r="D3163" s="6">
        <v>512585</v>
      </c>
      <c r="E3163" s="4" t="s">
        <v>7645</v>
      </c>
      <c r="F3163" s="4" t="s">
        <v>7646</v>
      </c>
      <c r="G3163" s="4" t="s">
        <v>20255</v>
      </c>
    </row>
    <row r="3164" spans="1:7" x14ac:dyDescent="0.45">
      <c r="A3164" s="4">
        <v>3161</v>
      </c>
      <c r="B3164" s="4">
        <v>126451</v>
      </c>
      <c r="C3164" s="4" t="s">
        <v>7647</v>
      </c>
      <c r="D3164" s="6">
        <v>526451</v>
      </c>
      <c r="E3164" s="4" t="s">
        <v>7648</v>
      </c>
      <c r="F3164" s="4" t="s">
        <v>7649</v>
      </c>
      <c r="G3164" s="4" t="s">
        <v>20256</v>
      </c>
    </row>
    <row r="3165" spans="1:7" x14ac:dyDescent="0.45">
      <c r="A3165" s="4">
        <v>3162</v>
      </c>
      <c r="B3165" s="4">
        <v>231387</v>
      </c>
      <c r="C3165" s="4" t="s">
        <v>7650</v>
      </c>
      <c r="D3165" s="6">
        <v>538928</v>
      </c>
      <c r="E3165" s="4" t="s">
        <v>7651</v>
      </c>
      <c r="F3165" s="4" t="s">
        <v>7651</v>
      </c>
      <c r="G3165" s="4" t="s">
        <v>20257</v>
      </c>
    </row>
    <row r="3166" spans="1:7" x14ac:dyDescent="0.45">
      <c r="A3166" s="4">
        <v>3163</v>
      </c>
      <c r="B3166" s="4">
        <v>131113</v>
      </c>
      <c r="C3166" s="4" t="s">
        <v>7652</v>
      </c>
      <c r="D3166" s="6">
        <v>531113</v>
      </c>
      <c r="E3166" s="4" t="s">
        <v>7653</v>
      </c>
      <c r="F3166" s="4" t="s">
        <v>7654</v>
      </c>
      <c r="G3166" s="4" t="s">
        <v>20258</v>
      </c>
    </row>
    <row r="3167" spans="1:7" x14ac:dyDescent="0.45">
      <c r="A3167" s="4">
        <v>3164</v>
      </c>
      <c r="B3167" s="4">
        <v>113601</v>
      </c>
      <c r="C3167" s="4" t="s">
        <v>7655</v>
      </c>
      <c r="D3167" s="6">
        <v>513601</v>
      </c>
      <c r="E3167" s="4" t="s">
        <v>7656</v>
      </c>
      <c r="F3167" s="4" t="s">
        <v>7657</v>
      </c>
      <c r="G3167" s="4" t="s">
        <v>20259</v>
      </c>
    </row>
    <row r="3168" spans="1:7" x14ac:dyDescent="0.45">
      <c r="A3168" s="4">
        <v>3165</v>
      </c>
      <c r="B3168" s="4">
        <v>252813</v>
      </c>
      <c r="C3168" s="4" t="s">
        <v>7658</v>
      </c>
      <c r="D3168" s="6">
        <v>537784</v>
      </c>
      <c r="E3168" s="4" t="s">
        <v>7659</v>
      </c>
      <c r="F3168" s="4" t="s">
        <v>7660</v>
      </c>
      <c r="G3168" s="4" t="s">
        <v>20260</v>
      </c>
    </row>
    <row r="3169" spans="1:7" x14ac:dyDescent="0.45">
      <c r="A3169" s="4">
        <v>3166</v>
      </c>
      <c r="B3169" s="4">
        <v>241123</v>
      </c>
      <c r="C3169" s="4" t="s">
        <v>7661</v>
      </c>
      <c r="D3169" s="6"/>
      <c r="E3169" s="4"/>
      <c r="F3169" s="4"/>
      <c r="G3169" s="4" t="s">
        <v>17778</v>
      </c>
    </row>
    <row r="3170" spans="1:7" x14ac:dyDescent="0.45">
      <c r="A3170" s="4">
        <v>3167</v>
      </c>
      <c r="B3170" s="4">
        <v>101151</v>
      </c>
      <c r="C3170" s="4" t="s">
        <v>7662</v>
      </c>
      <c r="D3170" s="6">
        <v>501151</v>
      </c>
      <c r="E3170" s="4" t="s">
        <v>7663</v>
      </c>
      <c r="F3170" s="4" t="s">
        <v>7664</v>
      </c>
      <c r="G3170" s="4" t="s">
        <v>20261</v>
      </c>
    </row>
    <row r="3171" spans="1:7" x14ac:dyDescent="0.45">
      <c r="A3171" s="4">
        <v>3168</v>
      </c>
      <c r="B3171" s="4">
        <v>244195</v>
      </c>
      <c r="C3171" s="4" t="s">
        <v>7665</v>
      </c>
      <c r="D3171" s="6"/>
      <c r="E3171" s="4"/>
      <c r="F3171" s="4"/>
      <c r="G3171" s="4" t="s">
        <v>17778</v>
      </c>
    </row>
    <row r="3172" spans="1:7" x14ac:dyDescent="0.45">
      <c r="A3172" s="4">
        <v>3169</v>
      </c>
      <c r="B3172" s="4">
        <v>131363</v>
      </c>
      <c r="C3172" s="4" t="s">
        <v>7666</v>
      </c>
      <c r="D3172" s="6">
        <v>531363</v>
      </c>
      <c r="E3172" s="4" t="s">
        <v>7667</v>
      </c>
      <c r="F3172" s="4" t="s">
        <v>7668</v>
      </c>
      <c r="G3172" s="4" t="s">
        <v>20262</v>
      </c>
    </row>
    <row r="3173" spans="1:7" x14ac:dyDescent="0.45">
      <c r="A3173" s="4">
        <v>3170</v>
      </c>
      <c r="B3173" s="4">
        <v>190003</v>
      </c>
      <c r="C3173" s="4" t="s">
        <v>7669</v>
      </c>
      <c r="D3173" s="6">
        <v>590003</v>
      </c>
      <c r="E3173" s="4" t="s">
        <v>7670</v>
      </c>
      <c r="F3173" s="4" t="s">
        <v>7671</v>
      </c>
      <c r="G3173" s="4" t="s">
        <v>20263</v>
      </c>
    </row>
    <row r="3174" spans="1:7" x14ac:dyDescent="0.45">
      <c r="A3174" s="4">
        <v>3171</v>
      </c>
      <c r="B3174" s="4">
        <v>131687</v>
      </c>
      <c r="C3174" s="4" t="s">
        <v>7672</v>
      </c>
      <c r="D3174" s="6">
        <v>531687</v>
      </c>
      <c r="E3174" s="4" t="s">
        <v>7673</v>
      </c>
      <c r="F3174" s="4" t="s">
        <v>7674</v>
      </c>
      <c r="G3174" s="4" t="s">
        <v>20264</v>
      </c>
    </row>
    <row r="3175" spans="1:7" x14ac:dyDescent="0.45">
      <c r="A3175" s="4">
        <v>3172</v>
      </c>
      <c r="B3175" s="4">
        <v>102512</v>
      </c>
      <c r="C3175" s="4" t="s">
        <v>7675</v>
      </c>
      <c r="D3175" s="6">
        <v>502512</v>
      </c>
      <c r="E3175" s="4" t="s">
        <v>7676</v>
      </c>
      <c r="F3175" s="4" t="s">
        <v>7677</v>
      </c>
      <c r="G3175" s="4" t="s">
        <v>20265</v>
      </c>
    </row>
    <row r="3176" spans="1:7" x14ac:dyDescent="0.45">
      <c r="A3176" s="4">
        <v>3173</v>
      </c>
      <c r="B3176" s="4">
        <v>278126</v>
      </c>
      <c r="C3176" s="4" t="s">
        <v>7678</v>
      </c>
      <c r="D3176" s="6">
        <v>539533</v>
      </c>
      <c r="E3176" s="4" t="s">
        <v>7679</v>
      </c>
      <c r="F3176" s="4" t="s">
        <v>7679</v>
      </c>
      <c r="G3176" s="4" t="s">
        <v>20266</v>
      </c>
    </row>
    <row r="3177" spans="1:7" x14ac:dyDescent="0.45">
      <c r="A3177" s="4">
        <v>3174</v>
      </c>
      <c r="B3177" s="4">
        <v>131960</v>
      </c>
      <c r="C3177" s="4" t="s">
        <v>7680</v>
      </c>
      <c r="D3177" s="6">
        <v>531960</v>
      </c>
      <c r="E3177" s="4" t="s">
        <v>7681</v>
      </c>
      <c r="F3177" s="4" t="s">
        <v>7682</v>
      </c>
      <c r="G3177" s="4" t="s">
        <v>20267</v>
      </c>
    </row>
    <row r="3178" spans="1:7" x14ac:dyDescent="0.45">
      <c r="A3178" s="4">
        <v>3175</v>
      </c>
      <c r="B3178" s="4">
        <v>268555</v>
      </c>
      <c r="C3178" s="4" t="s">
        <v>7683</v>
      </c>
      <c r="D3178" s="6"/>
      <c r="E3178" s="4"/>
      <c r="F3178" s="4"/>
      <c r="G3178" s="4" t="s">
        <v>17778</v>
      </c>
    </row>
    <row r="3179" spans="1:7" x14ac:dyDescent="0.45">
      <c r="A3179" s="4">
        <v>3176</v>
      </c>
      <c r="B3179" s="4">
        <v>102933</v>
      </c>
      <c r="C3179" s="4" t="s">
        <v>7684</v>
      </c>
      <c r="D3179" s="6">
        <v>502933</v>
      </c>
      <c r="E3179" s="4" t="s">
        <v>7685</v>
      </c>
      <c r="F3179" s="4" t="s">
        <v>7686</v>
      </c>
      <c r="G3179" s="4" t="s">
        <v>20268</v>
      </c>
    </row>
    <row r="3180" spans="1:7" x14ac:dyDescent="0.45">
      <c r="A3180" s="4">
        <v>3177</v>
      </c>
      <c r="B3180" s="4">
        <v>200008</v>
      </c>
      <c r="C3180" s="4" t="s">
        <v>7687</v>
      </c>
      <c r="D3180" s="6">
        <v>532925</v>
      </c>
      <c r="E3180" s="4" t="s">
        <v>7688</v>
      </c>
      <c r="F3180" s="4" t="s">
        <v>7689</v>
      </c>
      <c r="G3180" s="4" t="s">
        <v>20269</v>
      </c>
    </row>
    <row r="3181" spans="1:7" x14ac:dyDescent="0.45">
      <c r="A3181" s="4">
        <v>3178</v>
      </c>
      <c r="B3181" s="4">
        <v>132899</v>
      </c>
      <c r="C3181" s="4" t="s">
        <v>98</v>
      </c>
      <c r="D3181" s="6">
        <v>532899</v>
      </c>
      <c r="E3181" s="4" t="s">
        <v>7690</v>
      </c>
      <c r="F3181" s="4" t="s">
        <v>7691</v>
      </c>
      <c r="G3181" s="4" t="s">
        <v>20270</v>
      </c>
    </row>
    <row r="3182" spans="1:7" x14ac:dyDescent="0.45">
      <c r="A3182" s="4">
        <v>3179</v>
      </c>
      <c r="B3182" s="4">
        <v>124444</v>
      </c>
      <c r="C3182" s="4" t="s">
        <v>7692</v>
      </c>
      <c r="D3182" s="6">
        <v>524444</v>
      </c>
      <c r="E3182" s="4" t="s">
        <v>7693</v>
      </c>
      <c r="F3182" s="4" t="s">
        <v>7693</v>
      </c>
      <c r="G3182" s="4" t="s">
        <v>20271</v>
      </c>
    </row>
    <row r="3183" spans="1:7" x14ac:dyDescent="0.45">
      <c r="A3183" s="4">
        <v>3180</v>
      </c>
      <c r="B3183" s="4">
        <v>241510</v>
      </c>
      <c r="C3183" s="4" t="s">
        <v>7694</v>
      </c>
      <c r="D3183" s="6">
        <v>535136</v>
      </c>
      <c r="E3183" s="4" t="s">
        <v>7695</v>
      </c>
      <c r="F3183" s="4" t="s">
        <v>7696</v>
      </c>
      <c r="G3183" s="4" t="s">
        <v>20272</v>
      </c>
    </row>
    <row r="3184" spans="1:7" x14ac:dyDescent="0.45">
      <c r="A3184" s="4">
        <v>3181</v>
      </c>
      <c r="B3184" s="4">
        <v>190041</v>
      </c>
      <c r="C3184" s="4" t="s">
        <v>7697</v>
      </c>
      <c r="D3184" s="6">
        <v>590041</v>
      </c>
      <c r="E3184" s="4" t="s">
        <v>7698</v>
      </c>
      <c r="F3184" s="4" t="s">
        <v>7699</v>
      </c>
      <c r="G3184" s="4" t="s">
        <v>20273</v>
      </c>
    </row>
    <row r="3185" spans="1:7" x14ac:dyDescent="0.45">
      <c r="A3185" s="4">
        <v>3182</v>
      </c>
      <c r="B3185" s="4">
        <v>238180</v>
      </c>
      <c r="C3185" s="4" t="s">
        <v>7700</v>
      </c>
      <c r="D3185" s="6"/>
      <c r="E3185" s="4"/>
      <c r="F3185" s="4"/>
      <c r="G3185" s="4" t="s">
        <v>17778</v>
      </c>
    </row>
    <row r="3186" spans="1:7" x14ac:dyDescent="0.45">
      <c r="A3186" s="4">
        <v>3183</v>
      </c>
      <c r="B3186" s="4">
        <v>130255</v>
      </c>
      <c r="C3186" s="4" t="s">
        <v>7701</v>
      </c>
      <c r="D3186" s="6">
        <v>530255</v>
      </c>
      <c r="E3186" s="4" t="s">
        <v>7702</v>
      </c>
      <c r="F3186" s="4" t="s">
        <v>7703</v>
      </c>
      <c r="G3186" s="4" t="s">
        <v>20274</v>
      </c>
    </row>
    <row r="3187" spans="1:7" x14ac:dyDescent="0.45">
      <c r="A3187" s="4">
        <v>3184</v>
      </c>
      <c r="B3187" s="4">
        <v>224770</v>
      </c>
      <c r="C3187" s="4" t="s">
        <v>7704</v>
      </c>
      <c r="D3187" s="6">
        <v>539276</v>
      </c>
      <c r="E3187" s="4" t="s">
        <v>7705</v>
      </c>
      <c r="F3187" s="4" t="s">
        <v>7705</v>
      </c>
      <c r="G3187" s="4" t="s">
        <v>20275</v>
      </c>
    </row>
    <row r="3188" spans="1:7" x14ac:dyDescent="0.45">
      <c r="A3188" s="4">
        <v>3185</v>
      </c>
      <c r="B3188" s="4">
        <v>104084</v>
      </c>
      <c r="C3188" s="4" t="s">
        <v>7706</v>
      </c>
      <c r="D3188" s="6">
        <v>504084</v>
      </c>
      <c r="E3188" s="4" t="s">
        <v>7707</v>
      </c>
      <c r="F3188" s="4" t="s">
        <v>7708</v>
      </c>
      <c r="G3188" s="4" t="s">
        <v>20276</v>
      </c>
    </row>
    <row r="3189" spans="1:7" x14ac:dyDescent="0.45">
      <c r="A3189" s="4">
        <v>3186</v>
      </c>
      <c r="B3189" s="4">
        <v>254751</v>
      </c>
      <c r="C3189" s="4" t="s">
        <v>7709</v>
      </c>
      <c r="D3189" s="6">
        <v>539562</v>
      </c>
      <c r="E3189" s="4" t="s">
        <v>7710</v>
      </c>
      <c r="F3189" s="4" t="s">
        <v>7710</v>
      </c>
      <c r="G3189" s="4" t="s">
        <v>20277</v>
      </c>
    </row>
    <row r="3190" spans="1:7" x14ac:dyDescent="0.45">
      <c r="A3190" s="4">
        <v>3187</v>
      </c>
      <c r="B3190" s="4">
        <v>112401</v>
      </c>
      <c r="C3190" s="4" t="s">
        <v>7711</v>
      </c>
      <c r="D3190" s="6">
        <v>512401</v>
      </c>
      <c r="E3190" s="4" t="s">
        <v>7712</v>
      </c>
      <c r="F3190" s="4" t="s">
        <v>7713</v>
      </c>
      <c r="G3190" s="4" t="s">
        <v>20278</v>
      </c>
    </row>
    <row r="3191" spans="1:7" x14ac:dyDescent="0.45">
      <c r="A3191" s="4">
        <v>3188</v>
      </c>
      <c r="B3191" s="4">
        <v>130357</v>
      </c>
      <c r="C3191" s="4" t="s">
        <v>7714</v>
      </c>
      <c r="D3191" s="6">
        <v>530357</v>
      </c>
      <c r="E3191" s="4" t="s">
        <v>7715</v>
      </c>
      <c r="F3191" s="4" t="s">
        <v>7716</v>
      </c>
      <c r="G3191" s="4" t="s">
        <v>20279</v>
      </c>
    </row>
    <row r="3192" spans="1:7" x14ac:dyDescent="0.45">
      <c r="A3192" s="4">
        <v>3189</v>
      </c>
      <c r="B3192" s="4">
        <v>102920</v>
      </c>
      <c r="C3192" s="4" t="s">
        <v>7717</v>
      </c>
      <c r="D3192" s="6">
        <v>502920</v>
      </c>
      <c r="E3192" s="4" t="s">
        <v>7718</v>
      </c>
      <c r="F3192" s="4" t="s">
        <v>7719</v>
      </c>
      <c r="G3192" s="4" t="s">
        <v>20280</v>
      </c>
    </row>
    <row r="3193" spans="1:7" x14ac:dyDescent="0.45">
      <c r="A3193" s="4">
        <v>3190</v>
      </c>
      <c r="B3193" s="4">
        <v>200279</v>
      </c>
      <c r="C3193" s="4" t="s">
        <v>7720</v>
      </c>
      <c r="D3193" s="6"/>
      <c r="E3193" s="4"/>
      <c r="F3193" s="4"/>
      <c r="G3193" s="4" t="s">
        <v>17778</v>
      </c>
    </row>
    <row r="3194" spans="1:7" x14ac:dyDescent="0.45">
      <c r="A3194" s="4">
        <v>3191</v>
      </c>
      <c r="B3194" s="4">
        <v>126067</v>
      </c>
      <c r="C3194" s="4" t="s">
        <v>7721</v>
      </c>
      <c r="D3194" s="6">
        <v>526067</v>
      </c>
      <c r="E3194" s="4" t="s">
        <v>7722</v>
      </c>
      <c r="F3194" s="4" t="s">
        <v>7722</v>
      </c>
      <c r="G3194" s="4" t="s">
        <v>20281</v>
      </c>
    </row>
    <row r="3195" spans="1:7" x14ac:dyDescent="0.45">
      <c r="A3195" s="4">
        <v>3192</v>
      </c>
      <c r="B3195" s="4">
        <v>245396</v>
      </c>
      <c r="C3195" s="4" t="s">
        <v>7723</v>
      </c>
      <c r="D3195" s="6"/>
      <c r="E3195" s="4"/>
      <c r="F3195" s="4"/>
      <c r="G3195" s="4" t="s">
        <v>17778</v>
      </c>
    </row>
    <row r="3196" spans="1:7" x14ac:dyDescent="0.45">
      <c r="A3196" s="4">
        <v>3193</v>
      </c>
      <c r="B3196" s="4">
        <v>131784</v>
      </c>
      <c r="C3196" s="4" t="s">
        <v>7724</v>
      </c>
      <c r="D3196" s="6">
        <v>531784</v>
      </c>
      <c r="E3196" s="4" t="s">
        <v>7725</v>
      </c>
      <c r="F3196" s="4" t="s">
        <v>7725</v>
      </c>
      <c r="G3196" s="4" t="s">
        <v>20282</v>
      </c>
    </row>
    <row r="3197" spans="1:7" x14ac:dyDescent="0.45">
      <c r="A3197" s="4">
        <v>3194</v>
      </c>
      <c r="B3197" s="4">
        <v>190066</v>
      </c>
      <c r="C3197" s="4" t="s">
        <v>27</v>
      </c>
      <c r="D3197" s="6">
        <v>590066</v>
      </c>
      <c r="E3197" s="4" t="s">
        <v>7726</v>
      </c>
      <c r="F3197" s="4" t="s">
        <v>7727</v>
      </c>
      <c r="G3197" s="4" t="s">
        <v>20283</v>
      </c>
    </row>
    <row r="3198" spans="1:7" x14ac:dyDescent="0.45">
      <c r="A3198" s="4">
        <v>3195</v>
      </c>
      <c r="B3198" s="4">
        <v>190067</v>
      </c>
      <c r="C3198" s="4" t="s">
        <v>7728</v>
      </c>
      <c r="D3198" s="6">
        <v>533192</v>
      </c>
      <c r="E3198" s="4" t="s">
        <v>7729</v>
      </c>
      <c r="F3198" s="4" t="s">
        <v>7730</v>
      </c>
      <c r="G3198" s="4" t="s">
        <v>20284</v>
      </c>
    </row>
    <row r="3199" spans="1:7" x14ac:dyDescent="0.45">
      <c r="A3199" s="4">
        <v>3196</v>
      </c>
      <c r="B3199" s="4">
        <v>245397</v>
      </c>
      <c r="C3199" s="4" t="s">
        <v>7731</v>
      </c>
      <c r="D3199" s="6"/>
      <c r="E3199" s="4"/>
      <c r="F3199" s="4"/>
      <c r="G3199" s="4" t="s">
        <v>17778</v>
      </c>
    </row>
    <row r="3200" spans="1:7" x14ac:dyDescent="0.45">
      <c r="A3200" s="4">
        <v>3197</v>
      </c>
      <c r="B3200" s="4">
        <v>245398</v>
      </c>
      <c r="C3200" s="4" t="s">
        <v>7732</v>
      </c>
      <c r="D3200" s="6"/>
      <c r="E3200" s="4"/>
      <c r="F3200" s="4"/>
      <c r="G3200" s="4" t="s">
        <v>17778</v>
      </c>
    </row>
    <row r="3201" spans="1:7" x14ac:dyDescent="0.45">
      <c r="A3201" s="4">
        <v>3198</v>
      </c>
      <c r="B3201" s="4">
        <v>267550</v>
      </c>
      <c r="C3201" s="4" t="s">
        <v>7733</v>
      </c>
      <c r="D3201" s="6">
        <v>780010</v>
      </c>
      <c r="E3201" s="4" t="s">
        <v>7734</v>
      </c>
      <c r="F3201" s="4" t="s">
        <v>7734</v>
      </c>
      <c r="G3201" s="4" t="s">
        <v>20285</v>
      </c>
    </row>
    <row r="3202" spans="1:7" x14ac:dyDescent="0.45">
      <c r="A3202" s="4">
        <v>3199</v>
      </c>
      <c r="B3202" s="4">
        <v>132054</v>
      </c>
      <c r="C3202" s="4" t="s">
        <v>7735</v>
      </c>
      <c r="D3202" s="6">
        <v>532054</v>
      </c>
      <c r="E3202" s="4" t="s">
        <v>7736</v>
      </c>
      <c r="F3202" s="4" t="s">
        <v>7737</v>
      </c>
      <c r="G3202" s="4" t="s">
        <v>20286</v>
      </c>
    </row>
    <row r="3203" spans="1:7" x14ac:dyDescent="0.45">
      <c r="A3203" s="4">
        <v>3200</v>
      </c>
      <c r="B3203" s="4">
        <v>130701</v>
      </c>
      <c r="C3203" s="4" t="s">
        <v>7738</v>
      </c>
      <c r="D3203" s="6">
        <v>530701</v>
      </c>
      <c r="E3203" s="4" t="s">
        <v>7739</v>
      </c>
      <c r="F3203" s="4" t="s">
        <v>7739</v>
      </c>
      <c r="G3203" s="4" t="s">
        <v>20287</v>
      </c>
    </row>
    <row r="3204" spans="1:7" x14ac:dyDescent="0.45">
      <c r="A3204" s="4">
        <v>3201</v>
      </c>
      <c r="B3204" s="4">
        <v>132291</v>
      </c>
      <c r="C3204" s="4" t="s">
        <v>7740</v>
      </c>
      <c r="D3204" s="6">
        <v>532291</v>
      </c>
      <c r="E3204" s="4" t="s">
        <v>7741</v>
      </c>
      <c r="F3204" s="4" t="s">
        <v>7741</v>
      </c>
      <c r="G3204" s="4" t="s">
        <v>20288</v>
      </c>
    </row>
    <row r="3205" spans="1:7" x14ac:dyDescent="0.45">
      <c r="A3205" s="4">
        <v>3202</v>
      </c>
      <c r="B3205" s="4">
        <v>132714</v>
      </c>
      <c r="C3205" s="4" t="s">
        <v>7742</v>
      </c>
      <c r="D3205" s="6">
        <v>532714</v>
      </c>
      <c r="E3205" s="4" t="s">
        <v>7743</v>
      </c>
      <c r="F3205" s="4" t="s">
        <v>7744</v>
      </c>
      <c r="G3205" s="4" t="s">
        <v>20289</v>
      </c>
    </row>
    <row r="3206" spans="1:7" x14ac:dyDescent="0.45">
      <c r="A3206" s="4">
        <v>3203</v>
      </c>
      <c r="B3206" s="4">
        <v>124701</v>
      </c>
      <c r="C3206" s="4" t="s">
        <v>7745</v>
      </c>
      <c r="D3206" s="6">
        <v>524701</v>
      </c>
      <c r="E3206" s="4" t="s">
        <v>7746</v>
      </c>
      <c r="F3206" s="4" t="s">
        <v>7747</v>
      </c>
      <c r="G3206" s="4" t="s">
        <v>20290</v>
      </c>
    </row>
    <row r="3207" spans="1:7" x14ac:dyDescent="0.45">
      <c r="A3207" s="4">
        <v>3204</v>
      </c>
      <c r="B3207" s="4">
        <v>108993</v>
      </c>
      <c r="C3207" s="4" t="s">
        <v>7748</v>
      </c>
      <c r="D3207" s="6">
        <v>508993</v>
      </c>
      <c r="E3207" s="4" t="s">
        <v>7749</v>
      </c>
      <c r="F3207" s="4" t="s">
        <v>7750</v>
      </c>
      <c r="G3207" s="4" t="s">
        <v>20291</v>
      </c>
    </row>
    <row r="3208" spans="1:7" x14ac:dyDescent="0.45">
      <c r="A3208" s="4">
        <v>3205</v>
      </c>
      <c r="B3208" s="4">
        <v>131976</v>
      </c>
      <c r="C3208" s="4" t="s">
        <v>7751</v>
      </c>
      <c r="D3208" s="6">
        <v>531976</v>
      </c>
      <c r="E3208" s="4" t="s">
        <v>7752</v>
      </c>
      <c r="F3208" s="4" t="s">
        <v>7753</v>
      </c>
      <c r="G3208" s="4" t="s">
        <v>20292</v>
      </c>
    </row>
    <row r="3209" spans="1:7" x14ac:dyDescent="0.45">
      <c r="A3209" s="4">
        <v>3206</v>
      </c>
      <c r="B3209" s="4">
        <v>118011</v>
      </c>
      <c r="C3209" s="4" t="s">
        <v>7754</v>
      </c>
      <c r="D3209" s="6">
        <v>518011</v>
      </c>
      <c r="E3209" s="4" t="s">
        <v>7755</v>
      </c>
      <c r="F3209" s="4" t="s">
        <v>7755</v>
      </c>
      <c r="G3209" s="4" t="s">
        <v>20293</v>
      </c>
    </row>
    <row r="3210" spans="1:7" x14ac:dyDescent="0.45">
      <c r="A3210" s="4">
        <v>3207</v>
      </c>
      <c r="B3210" s="4">
        <v>286849</v>
      </c>
      <c r="C3210" s="4" t="s">
        <v>7756</v>
      </c>
      <c r="D3210" s="6"/>
      <c r="E3210" s="4"/>
      <c r="F3210" s="4"/>
      <c r="G3210" s="4" t="s">
        <v>17778</v>
      </c>
    </row>
    <row r="3211" spans="1:7" x14ac:dyDescent="0.45">
      <c r="A3211" s="4">
        <v>3208</v>
      </c>
      <c r="B3211" s="4">
        <v>117569</v>
      </c>
      <c r="C3211" s="4" t="s">
        <v>7757</v>
      </c>
      <c r="D3211" s="6">
        <v>517569</v>
      </c>
      <c r="E3211" s="4" t="s">
        <v>7758</v>
      </c>
      <c r="F3211" s="4" t="s">
        <v>7759</v>
      </c>
      <c r="G3211" s="4" t="s">
        <v>20294</v>
      </c>
    </row>
    <row r="3212" spans="1:7" x14ac:dyDescent="0.45">
      <c r="A3212" s="4">
        <v>3209</v>
      </c>
      <c r="B3212" s="4">
        <v>245399</v>
      </c>
      <c r="C3212" s="4" t="s">
        <v>7760</v>
      </c>
      <c r="D3212" s="6"/>
      <c r="E3212" s="4"/>
      <c r="F3212" s="4"/>
      <c r="G3212" s="4" t="s">
        <v>17778</v>
      </c>
    </row>
    <row r="3213" spans="1:7" x14ac:dyDescent="0.45">
      <c r="A3213" s="4">
        <v>3210</v>
      </c>
      <c r="B3213" s="4">
        <v>119602</v>
      </c>
      <c r="C3213" s="4" t="s">
        <v>7761</v>
      </c>
      <c r="D3213" s="6">
        <v>519602</v>
      </c>
      <c r="E3213" s="4" t="s">
        <v>7762</v>
      </c>
      <c r="F3213" s="4" t="s">
        <v>7762</v>
      </c>
      <c r="G3213" s="4" t="s">
        <v>20295</v>
      </c>
    </row>
    <row r="3214" spans="1:7" x14ac:dyDescent="0.45">
      <c r="A3214" s="4">
        <v>3211</v>
      </c>
      <c r="B3214" s="4">
        <v>106528</v>
      </c>
      <c r="C3214" s="4" t="s">
        <v>7763</v>
      </c>
      <c r="D3214" s="6">
        <v>506528</v>
      </c>
      <c r="E3214" s="4" t="s">
        <v>7764</v>
      </c>
      <c r="F3214" s="4" t="s">
        <v>7765</v>
      </c>
      <c r="G3214" s="4" t="s">
        <v>20296</v>
      </c>
    </row>
    <row r="3215" spans="1:7" x14ac:dyDescent="0.45">
      <c r="A3215" s="4">
        <v>3212</v>
      </c>
      <c r="B3215" s="4">
        <v>112113</v>
      </c>
      <c r="C3215" s="4" t="s">
        <v>7766</v>
      </c>
      <c r="D3215" s="6">
        <v>512113</v>
      </c>
      <c r="E3215" s="4" t="s">
        <v>7767</v>
      </c>
      <c r="F3215" s="4" t="s">
        <v>7767</v>
      </c>
      <c r="G3215" s="4" t="s">
        <v>20297</v>
      </c>
    </row>
    <row r="3216" spans="1:7" x14ac:dyDescent="0.45">
      <c r="A3216" s="4">
        <v>3213</v>
      </c>
      <c r="B3216" s="4">
        <v>131163</v>
      </c>
      <c r="C3216" s="4" t="s">
        <v>7768</v>
      </c>
      <c r="D3216" s="6">
        <v>531163</v>
      </c>
      <c r="E3216" s="4" t="s">
        <v>7769</v>
      </c>
      <c r="F3216" s="4" t="s">
        <v>7769</v>
      </c>
      <c r="G3216" s="4" t="s">
        <v>20298</v>
      </c>
    </row>
    <row r="3217" spans="1:7" x14ac:dyDescent="0.45">
      <c r="A3217" s="4">
        <v>3214</v>
      </c>
      <c r="B3217" s="4">
        <v>106530</v>
      </c>
      <c r="C3217" s="4" t="s">
        <v>7770</v>
      </c>
      <c r="D3217" s="6">
        <v>506530</v>
      </c>
      <c r="E3217" s="4" t="s">
        <v>7771</v>
      </c>
      <c r="F3217" s="4" t="s">
        <v>7772</v>
      </c>
      <c r="G3217" s="4" t="s">
        <v>20299</v>
      </c>
    </row>
    <row r="3218" spans="1:7" x14ac:dyDescent="0.45">
      <c r="A3218" s="4">
        <v>3215</v>
      </c>
      <c r="B3218" s="4">
        <v>126015</v>
      </c>
      <c r="C3218" s="4" t="s">
        <v>7773</v>
      </c>
      <c r="D3218" s="6">
        <v>526015</v>
      </c>
      <c r="E3218" s="4" t="s">
        <v>7774</v>
      </c>
      <c r="F3218" s="4" t="s">
        <v>7775</v>
      </c>
      <c r="G3218" s="4" t="s">
        <v>20300</v>
      </c>
    </row>
    <row r="3219" spans="1:7" x14ac:dyDescent="0.45">
      <c r="A3219" s="4">
        <v>3216</v>
      </c>
      <c r="B3219" s="4">
        <v>130547</v>
      </c>
      <c r="C3219" s="4" t="s">
        <v>7776</v>
      </c>
      <c r="D3219" s="6">
        <v>530547</v>
      </c>
      <c r="E3219" s="4" t="s">
        <v>7777</v>
      </c>
      <c r="F3219" s="4" t="s">
        <v>7778</v>
      </c>
      <c r="G3219" s="4" t="s">
        <v>20301</v>
      </c>
    </row>
    <row r="3220" spans="1:7" x14ac:dyDescent="0.45">
      <c r="A3220" s="4">
        <v>3217</v>
      </c>
      <c r="B3220" s="4">
        <v>119546</v>
      </c>
      <c r="C3220" s="4" t="s">
        <v>7779</v>
      </c>
      <c r="D3220" s="6">
        <v>519546</v>
      </c>
      <c r="E3220" s="4" t="s">
        <v>7780</v>
      </c>
      <c r="F3220" s="4" t="s">
        <v>7781</v>
      </c>
      <c r="G3220" s="4" t="s">
        <v>20302</v>
      </c>
    </row>
    <row r="3221" spans="1:7" x14ac:dyDescent="0.45">
      <c r="A3221" s="4">
        <v>3218</v>
      </c>
      <c r="B3221" s="4">
        <v>105890</v>
      </c>
      <c r="C3221" s="4" t="s">
        <v>7782</v>
      </c>
      <c r="D3221" s="6">
        <v>505890</v>
      </c>
      <c r="E3221" s="4" t="s">
        <v>7783</v>
      </c>
      <c r="F3221" s="4" t="s">
        <v>7784</v>
      </c>
      <c r="G3221" s="4" t="s">
        <v>20303</v>
      </c>
    </row>
    <row r="3222" spans="1:7" x14ac:dyDescent="0.45">
      <c r="A3222" s="4">
        <v>3219</v>
      </c>
      <c r="B3222" s="4">
        <v>130163</v>
      </c>
      <c r="C3222" s="4" t="s">
        <v>7785</v>
      </c>
      <c r="D3222" s="6">
        <v>530163</v>
      </c>
      <c r="E3222" s="4" t="s">
        <v>7786</v>
      </c>
      <c r="F3222" s="4" t="s">
        <v>7787</v>
      </c>
      <c r="G3222" s="4" t="s">
        <v>20304</v>
      </c>
    </row>
    <row r="3223" spans="1:7" x14ac:dyDescent="0.45">
      <c r="A3223" s="4">
        <v>3220</v>
      </c>
      <c r="B3223" s="4">
        <v>109180</v>
      </c>
      <c r="C3223" s="4" t="s">
        <v>7788</v>
      </c>
      <c r="D3223" s="6">
        <v>509180</v>
      </c>
      <c r="E3223" s="4" t="s">
        <v>7789</v>
      </c>
      <c r="F3223" s="4" t="s">
        <v>7790</v>
      </c>
      <c r="G3223" s="4" t="s">
        <v>20305</v>
      </c>
    </row>
    <row r="3224" spans="1:7" x14ac:dyDescent="0.45">
      <c r="A3224" s="4">
        <v>3221</v>
      </c>
      <c r="B3224" s="4">
        <v>132686</v>
      </c>
      <c r="C3224" s="4" t="s">
        <v>7791</v>
      </c>
      <c r="D3224" s="6">
        <v>532686</v>
      </c>
      <c r="E3224" s="4" t="s">
        <v>7792</v>
      </c>
      <c r="F3224" s="4" t="s">
        <v>7793</v>
      </c>
      <c r="G3224" s="4" t="s">
        <v>20306</v>
      </c>
    </row>
    <row r="3225" spans="1:7" x14ac:dyDescent="0.45">
      <c r="A3225" s="4">
        <v>3222</v>
      </c>
      <c r="B3225" s="4">
        <v>107180</v>
      </c>
      <c r="C3225" s="4" t="s">
        <v>7794</v>
      </c>
      <c r="D3225" s="6">
        <v>507180</v>
      </c>
      <c r="E3225" s="4" t="s">
        <v>7795</v>
      </c>
      <c r="F3225" s="4" t="s">
        <v>7796</v>
      </c>
      <c r="G3225" s="4" t="s">
        <v>20307</v>
      </c>
    </row>
    <row r="3226" spans="1:7" x14ac:dyDescent="0.45">
      <c r="A3226" s="4">
        <v>3223</v>
      </c>
      <c r="B3226" s="4">
        <v>124174</v>
      </c>
      <c r="C3226" s="4" t="s">
        <v>7797</v>
      </c>
      <c r="D3226" s="6">
        <v>524174</v>
      </c>
      <c r="E3226" s="4" t="s">
        <v>7798</v>
      </c>
      <c r="F3226" s="4" t="s">
        <v>7799</v>
      </c>
      <c r="G3226" s="4" t="s">
        <v>20308</v>
      </c>
    </row>
    <row r="3227" spans="1:7" x14ac:dyDescent="0.45">
      <c r="A3227" s="4">
        <v>3224</v>
      </c>
      <c r="B3227" s="4">
        <v>221281</v>
      </c>
      <c r="C3227" s="4" t="s">
        <v>7800</v>
      </c>
      <c r="D3227" s="6">
        <v>533289</v>
      </c>
      <c r="E3227" s="4" t="s">
        <v>7801</v>
      </c>
      <c r="F3227" s="4" t="s">
        <v>7802</v>
      </c>
      <c r="G3227" s="4" t="s">
        <v>20309</v>
      </c>
    </row>
    <row r="3228" spans="1:7" x14ac:dyDescent="0.45">
      <c r="A3228" s="4">
        <v>3225</v>
      </c>
      <c r="B3228" s="4">
        <v>245400</v>
      </c>
      <c r="C3228" s="4" t="s">
        <v>7803</v>
      </c>
      <c r="D3228" s="6"/>
      <c r="E3228" s="4"/>
      <c r="F3228" s="4"/>
      <c r="G3228" s="4" t="s">
        <v>17778</v>
      </c>
    </row>
    <row r="3229" spans="1:7" x14ac:dyDescent="0.45">
      <c r="A3229" s="4">
        <v>3226</v>
      </c>
      <c r="B3229" s="4">
        <v>102937</v>
      </c>
      <c r="C3229" s="4" t="s">
        <v>7804</v>
      </c>
      <c r="D3229" s="6">
        <v>502937</v>
      </c>
      <c r="E3229" s="4" t="s">
        <v>7805</v>
      </c>
      <c r="F3229" s="4" t="s">
        <v>7806</v>
      </c>
      <c r="G3229" s="4" t="s">
        <v>20310</v>
      </c>
    </row>
    <row r="3230" spans="1:7" x14ac:dyDescent="0.45">
      <c r="A3230" s="4">
        <v>3227</v>
      </c>
      <c r="B3230" s="4">
        <v>200280</v>
      </c>
      <c r="C3230" s="4" t="s">
        <v>7807</v>
      </c>
      <c r="D3230" s="6"/>
      <c r="E3230" s="4"/>
      <c r="F3230" s="4"/>
      <c r="G3230" s="4" t="s">
        <v>17778</v>
      </c>
    </row>
    <row r="3231" spans="1:7" x14ac:dyDescent="0.45">
      <c r="A3231" s="4">
        <v>3228</v>
      </c>
      <c r="B3231" s="4">
        <v>268576</v>
      </c>
      <c r="C3231" s="4" t="s">
        <v>7808</v>
      </c>
      <c r="D3231" s="6"/>
      <c r="E3231" s="4"/>
      <c r="F3231" s="4"/>
      <c r="G3231" s="4" t="s">
        <v>17778</v>
      </c>
    </row>
    <row r="3232" spans="1:7" x14ac:dyDescent="0.45">
      <c r="A3232" s="4">
        <v>3229</v>
      </c>
      <c r="B3232" s="4">
        <v>244215</v>
      </c>
      <c r="C3232" s="4" t="s">
        <v>7809</v>
      </c>
      <c r="D3232" s="6"/>
      <c r="E3232" s="4"/>
      <c r="F3232" s="4"/>
      <c r="G3232" s="4" t="s">
        <v>17778</v>
      </c>
    </row>
    <row r="3233" spans="1:7" x14ac:dyDescent="0.45">
      <c r="A3233" s="4">
        <v>3230</v>
      </c>
      <c r="B3233" s="4">
        <v>246563</v>
      </c>
      <c r="C3233" s="4" t="s">
        <v>7810</v>
      </c>
      <c r="D3233" s="6"/>
      <c r="E3233" s="4"/>
      <c r="F3233" s="4"/>
      <c r="G3233" s="4" t="s">
        <v>17778</v>
      </c>
    </row>
    <row r="3234" spans="1:7" x14ac:dyDescent="0.45">
      <c r="A3234" s="4">
        <v>3231</v>
      </c>
      <c r="B3234" s="4">
        <v>132758</v>
      </c>
      <c r="C3234" s="4" t="s">
        <v>7811</v>
      </c>
      <c r="D3234" s="6">
        <v>532758</v>
      </c>
      <c r="E3234" s="4" t="s">
        <v>7812</v>
      </c>
      <c r="F3234" s="4" t="s">
        <v>7813</v>
      </c>
      <c r="G3234" s="4" t="s">
        <v>20311</v>
      </c>
    </row>
    <row r="3235" spans="1:7" x14ac:dyDescent="0.45">
      <c r="A3235" s="4">
        <v>3232</v>
      </c>
      <c r="B3235" s="4">
        <v>132732</v>
      </c>
      <c r="C3235" s="4" t="s">
        <v>95</v>
      </c>
      <c r="D3235" s="6">
        <v>532732</v>
      </c>
      <c r="E3235" s="4" t="s">
        <v>7814</v>
      </c>
      <c r="F3235" s="4" t="s">
        <v>7815</v>
      </c>
      <c r="G3235" s="4" t="s">
        <v>20312</v>
      </c>
    </row>
    <row r="3236" spans="1:7" x14ac:dyDescent="0.45">
      <c r="A3236" s="4">
        <v>3233</v>
      </c>
      <c r="B3236" s="4">
        <v>107948</v>
      </c>
      <c r="C3236" s="4" t="s">
        <v>7816</v>
      </c>
      <c r="D3236" s="6">
        <v>507948</v>
      </c>
      <c r="E3236" s="4" t="s">
        <v>7817</v>
      </c>
      <c r="F3236" s="4" t="s">
        <v>7818</v>
      </c>
      <c r="G3236" s="4" t="s">
        <v>20313</v>
      </c>
    </row>
    <row r="3237" spans="1:7" x14ac:dyDescent="0.45">
      <c r="A3237" s="4">
        <v>3234</v>
      </c>
      <c r="B3237" s="4">
        <v>112597</v>
      </c>
      <c r="C3237" s="4" t="s">
        <v>7819</v>
      </c>
      <c r="D3237" s="6">
        <v>512597</v>
      </c>
      <c r="E3237" s="4" t="s">
        <v>7820</v>
      </c>
      <c r="F3237" s="4" t="s">
        <v>7821</v>
      </c>
      <c r="G3237" s="4" t="s">
        <v>20314</v>
      </c>
    </row>
    <row r="3238" spans="1:7" x14ac:dyDescent="0.45">
      <c r="A3238" s="4">
        <v>3235</v>
      </c>
      <c r="B3238" s="4">
        <v>100239</v>
      </c>
      <c r="C3238" s="4" t="s">
        <v>7822</v>
      </c>
      <c r="D3238" s="6">
        <v>500239</v>
      </c>
      <c r="E3238" s="4" t="s">
        <v>7823</v>
      </c>
      <c r="F3238" s="4" t="s">
        <v>7824</v>
      </c>
      <c r="G3238" s="4" t="s">
        <v>20315</v>
      </c>
    </row>
    <row r="3239" spans="1:7" x14ac:dyDescent="0.45">
      <c r="A3239" s="4">
        <v>3236</v>
      </c>
      <c r="B3239" s="4">
        <v>131609</v>
      </c>
      <c r="C3239" s="4" t="s">
        <v>7825</v>
      </c>
      <c r="D3239" s="6">
        <v>531609</v>
      </c>
      <c r="E3239" s="4" t="s">
        <v>7826</v>
      </c>
      <c r="F3239" s="4" t="s">
        <v>7827</v>
      </c>
      <c r="G3239" s="4" t="s">
        <v>20316</v>
      </c>
    </row>
    <row r="3240" spans="1:7" x14ac:dyDescent="0.45">
      <c r="A3240" s="4">
        <v>3237</v>
      </c>
      <c r="B3240" s="4">
        <v>228304</v>
      </c>
      <c r="C3240" s="4" t="s">
        <v>7828</v>
      </c>
      <c r="D3240" s="6">
        <v>533790</v>
      </c>
      <c r="E3240" s="4" t="s">
        <v>7829</v>
      </c>
      <c r="F3240" s="4" t="s">
        <v>7830</v>
      </c>
      <c r="G3240" s="4" t="s">
        <v>20317</v>
      </c>
    </row>
    <row r="3241" spans="1:7" x14ac:dyDescent="0.45">
      <c r="A3241" s="4">
        <v>3238</v>
      </c>
      <c r="B3241" s="4">
        <v>131612</v>
      </c>
      <c r="C3241" s="4" t="s">
        <v>7831</v>
      </c>
      <c r="D3241" s="6">
        <v>531612</v>
      </c>
      <c r="E3241" s="4" t="s">
        <v>7832</v>
      </c>
      <c r="F3241" s="4" t="s">
        <v>7833</v>
      </c>
      <c r="G3241" s="4" t="s">
        <v>20318</v>
      </c>
    </row>
    <row r="3242" spans="1:7" x14ac:dyDescent="0.45">
      <c r="A3242" s="4">
        <v>3239</v>
      </c>
      <c r="B3242" s="4">
        <v>190068</v>
      </c>
      <c r="C3242" s="4" t="s">
        <v>7834</v>
      </c>
      <c r="D3242" s="6">
        <v>590068</v>
      </c>
      <c r="E3242" s="4" t="s">
        <v>7835</v>
      </c>
      <c r="F3242" s="4" t="s">
        <v>7836</v>
      </c>
      <c r="G3242" s="4" t="s">
        <v>20319</v>
      </c>
    </row>
    <row r="3243" spans="1:7" x14ac:dyDescent="0.45">
      <c r="A3243" s="4">
        <v>3240</v>
      </c>
      <c r="B3243" s="4">
        <v>107794</v>
      </c>
      <c r="C3243" s="4" t="s">
        <v>7837</v>
      </c>
      <c r="D3243" s="6">
        <v>507794</v>
      </c>
      <c r="E3243" s="4" t="s">
        <v>7838</v>
      </c>
      <c r="F3243" s="4" t="s">
        <v>7839</v>
      </c>
      <c r="G3243" s="4" t="s">
        <v>20320</v>
      </c>
    </row>
    <row r="3244" spans="1:7" x14ac:dyDescent="0.45">
      <c r="A3244" s="4">
        <v>3241</v>
      </c>
      <c r="B3244" s="4">
        <v>104269</v>
      </c>
      <c r="C3244" s="4" t="s">
        <v>7840</v>
      </c>
      <c r="D3244" s="6">
        <v>504269</v>
      </c>
      <c r="E3244" s="4" t="s">
        <v>7841</v>
      </c>
      <c r="F3244" s="4" t="s">
        <v>7842</v>
      </c>
      <c r="G3244" s="4" t="s">
        <v>20321</v>
      </c>
    </row>
    <row r="3245" spans="1:7" x14ac:dyDescent="0.45">
      <c r="A3245" s="4">
        <v>3242</v>
      </c>
      <c r="B3245" s="4">
        <v>119064</v>
      </c>
      <c r="C3245" s="4" t="s">
        <v>7843</v>
      </c>
      <c r="D3245" s="6">
        <v>519064</v>
      </c>
      <c r="E3245" s="4" t="s">
        <v>7844</v>
      </c>
      <c r="F3245" s="4" t="s">
        <v>7845</v>
      </c>
      <c r="G3245" s="4" t="s">
        <v>20322</v>
      </c>
    </row>
    <row r="3246" spans="1:7" x14ac:dyDescent="0.45">
      <c r="A3246" s="4">
        <v>3243</v>
      </c>
      <c r="B3246" s="4">
        <v>104087</v>
      </c>
      <c r="C3246" s="4" t="s">
        <v>7846</v>
      </c>
      <c r="D3246" s="6">
        <v>504087</v>
      </c>
      <c r="E3246" s="4" t="s">
        <v>7847</v>
      </c>
      <c r="F3246" s="4" t="s">
        <v>7848</v>
      </c>
      <c r="G3246" s="4" t="s">
        <v>20323</v>
      </c>
    </row>
    <row r="3247" spans="1:7" x14ac:dyDescent="0.45">
      <c r="A3247" s="4">
        <v>3244</v>
      </c>
      <c r="B3247" s="4">
        <v>131892</v>
      </c>
      <c r="C3247" s="4" t="s">
        <v>7849</v>
      </c>
      <c r="D3247" s="6">
        <v>531892</v>
      </c>
      <c r="E3247" s="4" t="s">
        <v>7850</v>
      </c>
      <c r="F3247" s="4" t="s">
        <v>7851</v>
      </c>
      <c r="G3247" s="4" t="s">
        <v>20324</v>
      </c>
    </row>
    <row r="3248" spans="1:7" x14ac:dyDescent="0.45">
      <c r="A3248" s="4">
        <v>3245</v>
      </c>
      <c r="B3248" s="4">
        <v>245403</v>
      </c>
      <c r="C3248" s="4" t="s">
        <v>7852</v>
      </c>
      <c r="D3248" s="6"/>
      <c r="E3248" s="4"/>
      <c r="F3248" s="4"/>
      <c r="G3248" s="4" t="s">
        <v>17778</v>
      </c>
    </row>
    <row r="3249" spans="1:7" x14ac:dyDescent="0.45">
      <c r="A3249" s="4">
        <v>3246</v>
      </c>
      <c r="B3249" s="4">
        <v>102943</v>
      </c>
      <c r="C3249" s="4" t="s">
        <v>7853</v>
      </c>
      <c r="D3249" s="6">
        <v>502943</v>
      </c>
      <c r="E3249" s="4" t="s">
        <v>7854</v>
      </c>
      <c r="F3249" s="4" t="s">
        <v>7854</v>
      </c>
      <c r="G3249" s="4" t="s">
        <v>20325</v>
      </c>
    </row>
    <row r="3250" spans="1:7" x14ac:dyDescent="0.45">
      <c r="A3250" s="4">
        <v>3247</v>
      </c>
      <c r="B3250" s="4">
        <v>222745</v>
      </c>
      <c r="C3250" s="4" t="s">
        <v>7855</v>
      </c>
      <c r="D3250" s="6"/>
      <c r="E3250" s="4"/>
      <c r="F3250" s="4"/>
      <c r="G3250" s="4" t="s">
        <v>17778</v>
      </c>
    </row>
    <row r="3251" spans="1:7" x14ac:dyDescent="0.45">
      <c r="A3251" s="4">
        <v>3248</v>
      </c>
      <c r="B3251" s="4">
        <v>121127</v>
      </c>
      <c r="C3251" s="4" t="s">
        <v>7856</v>
      </c>
      <c r="D3251" s="6">
        <v>521127</v>
      </c>
      <c r="E3251" s="4" t="s">
        <v>7857</v>
      </c>
      <c r="F3251" s="4" t="s">
        <v>7858</v>
      </c>
      <c r="G3251" s="4" t="s">
        <v>20326</v>
      </c>
    </row>
    <row r="3252" spans="1:7" x14ac:dyDescent="0.45">
      <c r="A3252" s="4">
        <v>3249</v>
      </c>
      <c r="B3252" s="4">
        <v>280274</v>
      </c>
      <c r="C3252" s="4" t="s">
        <v>7859</v>
      </c>
      <c r="D3252" s="6">
        <v>539788</v>
      </c>
      <c r="E3252" s="4" t="s">
        <v>7860</v>
      </c>
      <c r="F3252" s="4" t="s">
        <v>7860</v>
      </c>
      <c r="G3252" s="4" t="s">
        <v>20327</v>
      </c>
    </row>
    <row r="3253" spans="1:7" x14ac:dyDescent="0.45">
      <c r="A3253" s="4">
        <v>3250</v>
      </c>
      <c r="B3253" s="4">
        <v>131116</v>
      </c>
      <c r="C3253" s="4" t="s">
        <v>7861</v>
      </c>
      <c r="D3253" s="6">
        <v>531116</v>
      </c>
      <c r="E3253" s="4" t="s">
        <v>7862</v>
      </c>
      <c r="F3253" s="4" t="s">
        <v>7863</v>
      </c>
      <c r="G3253" s="4" t="s">
        <v>20328</v>
      </c>
    </row>
    <row r="3254" spans="1:7" x14ac:dyDescent="0.45">
      <c r="A3254" s="4">
        <v>3251</v>
      </c>
      <c r="B3254" s="4">
        <v>244245</v>
      </c>
      <c r="C3254" s="4" t="s">
        <v>7864</v>
      </c>
      <c r="D3254" s="6"/>
      <c r="E3254" s="4"/>
      <c r="F3254" s="4"/>
      <c r="G3254" s="4" t="s">
        <v>17778</v>
      </c>
    </row>
    <row r="3255" spans="1:7" x14ac:dyDescent="0.45">
      <c r="A3255" s="4">
        <v>3252</v>
      </c>
      <c r="B3255" s="4">
        <v>254758</v>
      </c>
      <c r="C3255" s="4" t="s">
        <v>7865</v>
      </c>
      <c r="D3255" s="6"/>
      <c r="E3255" s="4"/>
      <c r="F3255" s="4"/>
      <c r="G3255" s="4" t="s">
        <v>17778</v>
      </c>
    </row>
    <row r="3256" spans="1:7" x14ac:dyDescent="0.45">
      <c r="A3256" s="4">
        <v>3253</v>
      </c>
      <c r="B3256" s="4">
        <v>107435</v>
      </c>
      <c r="C3256" s="4" t="s">
        <v>7866</v>
      </c>
      <c r="D3256" s="6">
        <v>507435</v>
      </c>
      <c r="E3256" s="4" t="s">
        <v>7867</v>
      </c>
      <c r="F3256" s="4" t="s">
        <v>7868</v>
      </c>
      <c r="G3256" s="4" t="s">
        <v>20329</v>
      </c>
    </row>
    <row r="3257" spans="1:7" x14ac:dyDescent="0.45">
      <c r="A3257" s="4">
        <v>3254</v>
      </c>
      <c r="B3257" s="4">
        <v>131401</v>
      </c>
      <c r="C3257" s="4" t="s">
        <v>7869</v>
      </c>
      <c r="D3257" s="6">
        <v>531401</v>
      </c>
      <c r="E3257" s="4" t="s">
        <v>7870</v>
      </c>
      <c r="F3257" s="4" t="s">
        <v>7871</v>
      </c>
      <c r="G3257" s="4" t="s">
        <v>20330</v>
      </c>
    </row>
    <row r="3258" spans="1:7" x14ac:dyDescent="0.45">
      <c r="A3258" s="4">
        <v>3255</v>
      </c>
      <c r="B3258" s="4">
        <v>246072</v>
      </c>
      <c r="C3258" s="4" t="s">
        <v>7872</v>
      </c>
      <c r="D3258" s="6">
        <v>535730</v>
      </c>
      <c r="E3258" s="4" t="s">
        <v>7873</v>
      </c>
      <c r="F3258" s="4" t="s">
        <v>7873</v>
      </c>
      <c r="G3258" s="4" t="s">
        <v>20331</v>
      </c>
    </row>
    <row r="3259" spans="1:7" x14ac:dyDescent="0.45">
      <c r="A3259" s="4">
        <v>3256</v>
      </c>
      <c r="B3259" s="4">
        <v>245404</v>
      </c>
      <c r="C3259" s="4" t="s">
        <v>7874</v>
      </c>
      <c r="D3259" s="6"/>
      <c r="E3259" s="4"/>
      <c r="F3259" s="4"/>
      <c r="G3259" s="4" t="s">
        <v>17778</v>
      </c>
    </row>
    <row r="3260" spans="1:7" x14ac:dyDescent="0.45">
      <c r="A3260" s="4">
        <v>3257</v>
      </c>
      <c r="B3260" s="4">
        <v>131692</v>
      </c>
      <c r="C3260" s="4" t="s">
        <v>7875</v>
      </c>
      <c r="D3260" s="6">
        <v>531692</v>
      </c>
      <c r="E3260" s="4" t="s">
        <v>7876</v>
      </c>
      <c r="F3260" s="4" t="s">
        <v>7877</v>
      </c>
      <c r="G3260" s="4" t="s">
        <v>20332</v>
      </c>
    </row>
    <row r="3261" spans="1:7" x14ac:dyDescent="0.45">
      <c r="A3261" s="4">
        <v>3258</v>
      </c>
      <c r="B3261" s="4">
        <v>113693</v>
      </c>
      <c r="C3261" s="4" t="s">
        <v>7878</v>
      </c>
      <c r="D3261" s="6">
        <v>513693</v>
      </c>
      <c r="E3261" s="4" t="s">
        <v>7879</v>
      </c>
      <c r="F3261" s="4" t="s">
        <v>7880</v>
      </c>
      <c r="G3261" s="4" t="s">
        <v>20333</v>
      </c>
    </row>
    <row r="3262" spans="1:7" x14ac:dyDescent="0.45">
      <c r="A3262" s="4">
        <v>3259</v>
      </c>
      <c r="B3262" s="4">
        <v>107946</v>
      </c>
      <c r="C3262" s="4" t="s">
        <v>7881</v>
      </c>
      <c r="D3262" s="6">
        <v>507946</v>
      </c>
      <c r="E3262" s="4" t="s">
        <v>7882</v>
      </c>
      <c r="F3262" s="4" t="s">
        <v>7883</v>
      </c>
      <c r="G3262" s="4" t="s">
        <v>20334</v>
      </c>
    </row>
    <row r="3263" spans="1:7" x14ac:dyDescent="0.45">
      <c r="A3263" s="4">
        <v>3260</v>
      </c>
      <c r="B3263" s="4">
        <v>111547</v>
      </c>
      <c r="C3263" s="4" t="s">
        <v>7884</v>
      </c>
      <c r="D3263" s="6">
        <v>511547</v>
      </c>
      <c r="E3263" s="4" t="s">
        <v>7885</v>
      </c>
      <c r="F3263" s="4" t="s">
        <v>7886</v>
      </c>
      <c r="G3263" s="4" t="s">
        <v>20335</v>
      </c>
    </row>
    <row r="3264" spans="1:7" x14ac:dyDescent="0.45">
      <c r="A3264" s="4">
        <v>3261</v>
      </c>
      <c r="B3264" s="4">
        <v>244248</v>
      </c>
      <c r="C3264" s="4" t="s">
        <v>7887</v>
      </c>
      <c r="D3264" s="6">
        <v>535566</v>
      </c>
      <c r="E3264" s="4" t="s">
        <v>7888</v>
      </c>
      <c r="F3264" s="4" t="s">
        <v>7889</v>
      </c>
      <c r="G3264" s="4" t="s">
        <v>20336</v>
      </c>
    </row>
    <row r="3265" spans="1:7" x14ac:dyDescent="0.45">
      <c r="A3265" s="4">
        <v>3262</v>
      </c>
      <c r="B3265" s="4">
        <v>124699</v>
      </c>
      <c r="C3265" s="4" t="s">
        <v>7890</v>
      </c>
      <c r="D3265" s="6">
        <v>524699</v>
      </c>
      <c r="E3265" s="4" t="s">
        <v>7891</v>
      </c>
      <c r="F3265" s="4" t="s">
        <v>7892</v>
      </c>
      <c r="G3265" s="4" t="s">
        <v>20337</v>
      </c>
    </row>
    <row r="3266" spans="1:7" x14ac:dyDescent="0.45">
      <c r="A3266" s="4">
        <v>3263</v>
      </c>
      <c r="B3266" s="4">
        <v>122101</v>
      </c>
      <c r="C3266" s="4" t="s">
        <v>7893</v>
      </c>
      <c r="D3266" s="6">
        <v>522101</v>
      </c>
      <c r="E3266" s="4" t="s">
        <v>7894</v>
      </c>
      <c r="F3266" s="4" t="s">
        <v>7895</v>
      </c>
      <c r="G3266" s="4" t="s">
        <v>20338</v>
      </c>
    </row>
    <row r="3267" spans="1:7" x14ac:dyDescent="0.45">
      <c r="A3267" s="4">
        <v>3264</v>
      </c>
      <c r="B3267" s="4">
        <v>123218</v>
      </c>
      <c r="C3267" s="4" t="s">
        <v>7896</v>
      </c>
      <c r="D3267" s="6">
        <v>523218</v>
      </c>
      <c r="E3267" s="4" t="s">
        <v>7897</v>
      </c>
      <c r="F3267" s="4" t="s">
        <v>7898</v>
      </c>
      <c r="G3267" s="4" t="s">
        <v>20339</v>
      </c>
    </row>
    <row r="3268" spans="1:7" x14ac:dyDescent="0.45">
      <c r="A3268" s="4">
        <v>3265</v>
      </c>
      <c r="B3268" s="4">
        <v>124500</v>
      </c>
      <c r="C3268" s="4" t="s">
        <v>7899</v>
      </c>
      <c r="D3268" s="6">
        <v>524500</v>
      </c>
      <c r="E3268" s="4" t="s">
        <v>7900</v>
      </c>
      <c r="F3268" s="4" t="s">
        <v>7901</v>
      </c>
      <c r="G3268" s="4" t="s">
        <v>20340</v>
      </c>
    </row>
    <row r="3269" spans="1:7" x14ac:dyDescent="0.45">
      <c r="A3269" s="4">
        <v>3266</v>
      </c>
      <c r="B3269" s="4">
        <v>101316</v>
      </c>
      <c r="C3269" s="4" t="s">
        <v>7902</v>
      </c>
      <c r="D3269" s="6">
        <v>501316</v>
      </c>
      <c r="E3269" s="4" t="s">
        <v>7903</v>
      </c>
      <c r="F3269" s="4" t="s">
        <v>7904</v>
      </c>
      <c r="G3269" s="4" t="s">
        <v>20341</v>
      </c>
    </row>
    <row r="3270" spans="1:7" x14ac:dyDescent="0.45">
      <c r="A3270" s="4">
        <v>3267</v>
      </c>
      <c r="B3270" s="4">
        <v>132067</v>
      </c>
      <c r="C3270" s="4" t="s">
        <v>7905</v>
      </c>
      <c r="D3270" s="6">
        <v>532067</v>
      </c>
      <c r="E3270" s="4" t="s">
        <v>7906</v>
      </c>
      <c r="F3270" s="4" t="s">
        <v>7907</v>
      </c>
      <c r="G3270" s="4" t="s">
        <v>20342</v>
      </c>
    </row>
    <row r="3271" spans="1:7" x14ac:dyDescent="0.45">
      <c r="A3271" s="4">
        <v>3268</v>
      </c>
      <c r="B3271" s="4">
        <v>210385</v>
      </c>
      <c r="C3271" s="4" t="s">
        <v>7908</v>
      </c>
      <c r="D3271" s="6"/>
      <c r="E3271" s="4"/>
      <c r="F3271" s="4"/>
      <c r="G3271" s="4" t="s">
        <v>17778</v>
      </c>
    </row>
    <row r="3272" spans="1:7" x14ac:dyDescent="0.45">
      <c r="A3272" s="4">
        <v>3269</v>
      </c>
      <c r="B3272" s="4">
        <v>100240</v>
      </c>
      <c r="C3272" s="4" t="s">
        <v>7909</v>
      </c>
      <c r="D3272" s="6">
        <v>500240</v>
      </c>
      <c r="E3272" s="4" t="s">
        <v>7910</v>
      </c>
      <c r="F3272" s="4" t="s">
        <v>7911</v>
      </c>
      <c r="G3272" s="4" t="s">
        <v>20343</v>
      </c>
    </row>
    <row r="3273" spans="1:7" x14ac:dyDescent="0.45">
      <c r="A3273" s="4">
        <v>3270</v>
      </c>
      <c r="B3273" s="4">
        <v>244250</v>
      </c>
      <c r="C3273" s="4" t="s">
        <v>7912</v>
      </c>
      <c r="D3273" s="6"/>
      <c r="E3273" s="4"/>
      <c r="F3273" s="4"/>
      <c r="G3273" s="4" t="s">
        <v>17778</v>
      </c>
    </row>
    <row r="3274" spans="1:7" x14ac:dyDescent="0.45">
      <c r="A3274" s="4">
        <v>3271</v>
      </c>
      <c r="B3274" s="4">
        <v>105190</v>
      </c>
      <c r="C3274" s="4" t="s">
        <v>7913</v>
      </c>
      <c r="D3274" s="6">
        <v>505190</v>
      </c>
      <c r="E3274" s="4" t="s">
        <v>7914</v>
      </c>
      <c r="F3274" s="4" t="s">
        <v>7915</v>
      </c>
      <c r="G3274" s="4" t="s">
        <v>20344</v>
      </c>
    </row>
    <row r="3275" spans="1:7" x14ac:dyDescent="0.45">
      <c r="A3275" s="4">
        <v>3272</v>
      </c>
      <c r="B3275" s="4">
        <v>131274</v>
      </c>
      <c r="C3275" s="4" t="s">
        <v>7916</v>
      </c>
      <c r="D3275" s="6">
        <v>531274</v>
      </c>
      <c r="E3275" s="4" t="s">
        <v>7917</v>
      </c>
      <c r="F3275" s="4" t="s">
        <v>7918</v>
      </c>
      <c r="G3275" s="4" t="s">
        <v>20345</v>
      </c>
    </row>
    <row r="3276" spans="1:7" x14ac:dyDescent="0.45">
      <c r="A3276" s="4">
        <v>3273</v>
      </c>
      <c r="B3276" s="4">
        <v>124019</v>
      </c>
      <c r="C3276" s="4" t="s">
        <v>7919</v>
      </c>
      <c r="D3276" s="6">
        <v>524019</v>
      </c>
      <c r="E3276" s="4" t="s">
        <v>7920</v>
      </c>
      <c r="F3276" s="4" t="s">
        <v>7920</v>
      </c>
      <c r="G3276" s="4" t="s">
        <v>20346</v>
      </c>
    </row>
    <row r="3277" spans="1:7" x14ac:dyDescent="0.45">
      <c r="A3277" s="4">
        <v>3274</v>
      </c>
      <c r="B3277" s="4">
        <v>132747</v>
      </c>
      <c r="C3277" s="4" t="s">
        <v>7921</v>
      </c>
      <c r="D3277" s="6">
        <v>532747</v>
      </c>
      <c r="E3277" s="4" t="s">
        <v>7922</v>
      </c>
      <c r="F3277" s="4" t="s">
        <v>7922</v>
      </c>
      <c r="G3277" s="4" t="s">
        <v>20347</v>
      </c>
    </row>
    <row r="3278" spans="1:7" x14ac:dyDescent="0.45">
      <c r="A3278" s="4">
        <v>3275</v>
      </c>
      <c r="B3278" s="4">
        <v>124214</v>
      </c>
      <c r="C3278" s="4" t="s">
        <v>7923</v>
      </c>
      <c r="D3278" s="6">
        <v>524214</v>
      </c>
      <c r="E3278" s="4" t="s">
        <v>7924</v>
      </c>
      <c r="F3278" s="4" t="s">
        <v>7925</v>
      </c>
      <c r="G3278" s="4" t="s">
        <v>20348</v>
      </c>
    </row>
    <row r="3279" spans="1:7" x14ac:dyDescent="0.45">
      <c r="A3279" s="4">
        <v>3276</v>
      </c>
      <c r="B3279" s="4">
        <v>130215</v>
      </c>
      <c r="C3279" s="4" t="s">
        <v>7926</v>
      </c>
      <c r="D3279" s="6">
        <v>530215</v>
      </c>
      <c r="E3279" s="4" t="s">
        <v>7927</v>
      </c>
      <c r="F3279" s="4" t="s">
        <v>7928</v>
      </c>
      <c r="G3279" s="4" t="s">
        <v>20349</v>
      </c>
    </row>
    <row r="3280" spans="1:7" x14ac:dyDescent="0.45">
      <c r="A3280" s="4">
        <v>3277</v>
      </c>
      <c r="B3280" s="4">
        <v>112329</v>
      </c>
      <c r="C3280" s="4" t="s">
        <v>7929</v>
      </c>
      <c r="D3280" s="6">
        <v>512329</v>
      </c>
      <c r="E3280" s="4" t="s">
        <v>7930</v>
      </c>
      <c r="F3280" s="4" t="s">
        <v>7930</v>
      </c>
      <c r="G3280" s="4" t="s">
        <v>20350</v>
      </c>
    </row>
    <row r="3281" spans="1:7" x14ac:dyDescent="0.45">
      <c r="A3281" s="4">
        <v>3278</v>
      </c>
      <c r="B3281" s="4">
        <v>220053</v>
      </c>
      <c r="C3281" s="4" t="s">
        <v>7931</v>
      </c>
      <c r="D3281" s="6">
        <v>540680</v>
      </c>
      <c r="E3281" s="4" t="s">
        <v>7932</v>
      </c>
      <c r="F3281" s="4" t="s">
        <v>7932</v>
      </c>
      <c r="G3281" s="4" t="s">
        <v>20351</v>
      </c>
    </row>
    <row r="3282" spans="1:7" x14ac:dyDescent="0.45">
      <c r="A3282" s="4">
        <v>3279</v>
      </c>
      <c r="B3282" s="4">
        <v>131413</v>
      </c>
      <c r="C3282" s="4" t="s">
        <v>7933</v>
      </c>
      <c r="D3282" s="6">
        <v>531413</v>
      </c>
      <c r="E3282" s="4" t="s">
        <v>7934</v>
      </c>
      <c r="F3282" s="4" t="s">
        <v>7935</v>
      </c>
      <c r="G3282" s="4" t="s">
        <v>20352</v>
      </c>
    </row>
    <row r="3283" spans="1:7" x14ac:dyDescent="0.45">
      <c r="A3283" s="4">
        <v>3280</v>
      </c>
      <c r="B3283" s="4">
        <v>130443</v>
      </c>
      <c r="C3283" s="4" t="s">
        <v>7936</v>
      </c>
      <c r="D3283" s="6">
        <v>530443</v>
      </c>
      <c r="E3283" s="4" t="s">
        <v>7937</v>
      </c>
      <c r="F3283" s="4" t="s">
        <v>7938</v>
      </c>
      <c r="G3283" s="4" t="s">
        <v>20353</v>
      </c>
    </row>
    <row r="3284" spans="1:7" x14ac:dyDescent="0.45">
      <c r="A3284" s="4">
        <v>3281</v>
      </c>
      <c r="B3284" s="4">
        <v>241877</v>
      </c>
      <c r="C3284" s="4" t="s">
        <v>7939</v>
      </c>
      <c r="D3284" s="6">
        <v>537750</v>
      </c>
      <c r="E3284" s="4" t="s">
        <v>7940</v>
      </c>
      <c r="F3284" s="4" t="s">
        <v>23573</v>
      </c>
      <c r="G3284" s="4" t="s">
        <v>23653</v>
      </c>
    </row>
    <row r="3285" spans="1:7" x14ac:dyDescent="0.45">
      <c r="A3285" s="4">
        <v>3282</v>
      </c>
      <c r="B3285" s="4">
        <v>245405</v>
      </c>
      <c r="C3285" s="4" t="s">
        <v>7941</v>
      </c>
      <c r="D3285" s="6"/>
      <c r="E3285" s="4"/>
      <c r="F3285" s="4"/>
      <c r="G3285" s="4" t="s">
        <v>17778</v>
      </c>
    </row>
    <row r="3286" spans="1:7" x14ac:dyDescent="0.45">
      <c r="A3286" s="4">
        <v>3283</v>
      </c>
      <c r="B3286" s="4">
        <v>200079</v>
      </c>
      <c r="C3286" s="4" t="s">
        <v>7942</v>
      </c>
      <c r="D3286" s="6">
        <v>532967</v>
      </c>
      <c r="E3286" s="4" t="s">
        <v>7943</v>
      </c>
      <c r="F3286" s="4" t="s">
        <v>7944</v>
      </c>
      <c r="G3286" s="4" t="s">
        <v>20354</v>
      </c>
    </row>
    <row r="3287" spans="1:7" x14ac:dyDescent="0.45">
      <c r="A3287" s="4">
        <v>3284</v>
      </c>
      <c r="B3287" s="4">
        <v>220740</v>
      </c>
      <c r="C3287" s="4" t="s">
        <v>7945</v>
      </c>
      <c r="D3287" s="6">
        <v>533297</v>
      </c>
      <c r="E3287" s="4" t="s">
        <v>7946</v>
      </c>
      <c r="F3287" s="4" t="s">
        <v>7947</v>
      </c>
      <c r="G3287" s="4" t="s">
        <v>20355</v>
      </c>
    </row>
    <row r="3288" spans="1:7" x14ac:dyDescent="0.45">
      <c r="A3288" s="4">
        <v>3285</v>
      </c>
      <c r="B3288" s="4">
        <v>100241</v>
      </c>
      <c r="C3288" s="4" t="s">
        <v>7948</v>
      </c>
      <c r="D3288" s="6">
        <v>500241</v>
      </c>
      <c r="E3288" s="4" t="s">
        <v>7949</v>
      </c>
      <c r="F3288" s="4" t="s">
        <v>7950</v>
      </c>
      <c r="G3288" s="4" t="s">
        <v>20356</v>
      </c>
    </row>
    <row r="3289" spans="1:7" x14ac:dyDescent="0.45">
      <c r="A3289" s="4">
        <v>3286</v>
      </c>
      <c r="B3289" s="4">
        <v>238221</v>
      </c>
      <c r="C3289" s="4" t="s">
        <v>7951</v>
      </c>
      <c r="D3289" s="6"/>
      <c r="E3289" s="4"/>
      <c r="F3289" s="4"/>
      <c r="G3289" s="4" t="s">
        <v>17778</v>
      </c>
    </row>
    <row r="3290" spans="1:7" x14ac:dyDescent="0.45">
      <c r="A3290" s="4">
        <v>3287</v>
      </c>
      <c r="B3290" s="4">
        <v>190052</v>
      </c>
      <c r="C3290" s="4" t="s">
        <v>7952</v>
      </c>
      <c r="D3290" s="6">
        <v>533193</v>
      </c>
      <c r="E3290" s="4" t="s">
        <v>7953</v>
      </c>
      <c r="F3290" s="4" t="s">
        <v>7954</v>
      </c>
      <c r="G3290" s="4" t="s">
        <v>20357</v>
      </c>
    </row>
    <row r="3291" spans="1:7" x14ac:dyDescent="0.45">
      <c r="A3291" s="4">
        <v>3288</v>
      </c>
      <c r="B3291" s="4">
        <v>100245</v>
      </c>
      <c r="C3291" s="4" t="s">
        <v>7955</v>
      </c>
      <c r="D3291" s="6">
        <v>500245</v>
      </c>
      <c r="E3291" s="4" t="s">
        <v>7956</v>
      </c>
      <c r="F3291" s="4" t="s">
        <v>7957</v>
      </c>
      <c r="G3291" s="4" t="s">
        <v>20358</v>
      </c>
    </row>
    <row r="3292" spans="1:7" x14ac:dyDescent="0.45">
      <c r="A3292" s="4">
        <v>3289</v>
      </c>
      <c r="B3292" s="4">
        <v>100243</v>
      </c>
      <c r="C3292" s="4" t="s">
        <v>7958</v>
      </c>
      <c r="D3292" s="6">
        <v>500243</v>
      </c>
      <c r="E3292" s="4" t="s">
        <v>7959</v>
      </c>
      <c r="F3292" s="4" t="s">
        <v>7960</v>
      </c>
      <c r="G3292" s="4" t="s">
        <v>20359</v>
      </c>
    </row>
    <row r="3293" spans="1:7" x14ac:dyDescent="0.45">
      <c r="A3293" s="4">
        <v>3290</v>
      </c>
      <c r="B3293" s="4">
        <v>132352</v>
      </c>
      <c r="C3293" s="4" t="s">
        <v>7961</v>
      </c>
      <c r="D3293" s="6">
        <v>532352</v>
      </c>
      <c r="E3293" s="4" t="s">
        <v>7962</v>
      </c>
      <c r="F3293" s="4" t="s">
        <v>7963</v>
      </c>
      <c r="G3293" s="4" t="s">
        <v>20360</v>
      </c>
    </row>
    <row r="3294" spans="1:7" x14ac:dyDescent="0.45">
      <c r="A3294" s="4">
        <v>3291</v>
      </c>
      <c r="B3294" s="4">
        <v>222961</v>
      </c>
      <c r="C3294" s="4" t="s">
        <v>7964</v>
      </c>
      <c r="D3294" s="6">
        <v>533293</v>
      </c>
      <c r="E3294" s="4" t="s">
        <v>7965</v>
      </c>
      <c r="F3294" s="4" t="s">
        <v>7966</v>
      </c>
      <c r="G3294" s="4" t="s">
        <v>20361</v>
      </c>
    </row>
    <row r="3295" spans="1:7" x14ac:dyDescent="0.45">
      <c r="A3295" s="4">
        <v>3292</v>
      </c>
      <c r="B3295" s="4">
        <v>105283</v>
      </c>
      <c r="C3295" s="4" t="s">
        <v>87</v>
      </c>
      <c r="D3295" s="6">
        <v>505283</v>
      </c>
      <c r="E3295" s="4" t="s">
        <v>7967</v>
      </c>
      <c r="F3295" s="4" t="s">
        <v>7968</v>
      </c>
      <c r="G3295" s="4" t="s">
        <v>20362</v>
      </c>
    </row>
    <row r="3296" spans="1:7" x14ac:dyDescent="0.45">
      <c r="A3296" s="4">
        <v>3293</v>
      </c>
      <c r="B3296" s="4">
        <v>245406</v>
      </c>
      <c r="C3296" s="4" t="s">
        <v>7969</v>
      </c>
      <c r="D3296" s="6"/>
      <c r="E3296" s="4"/>
      <c r="F3296" s="4"/>
      <c r="G3296" s="4" t="s">
        <v>17778</v>
      </c>
    </row>
    <row r="3297" spans="1:7" x14ac:dyDescent="0.45">
      <c r="A3297" s="4">
        <v>3294</v>
      </c>
      <c r="B3297" s="4">
        <v>130145</v>
      </c>
      <c r="C3297" s="4" t="s">
        <v>7970</v>
      </c>
      <c r="D3297" s="6">
        <v>530145</v>
      </c>
      <c r="E3297" s="4" t="s">
        <v>7971</v>
      </c>
      <c r="F3297" s="4" t="s">
        <v>7972</v>
      </c>
      <c r="G3297" s="4" t="s">
        <v>20363</v>
      </c>
    </row>
    <row r="3298" spans="1:7" x14ac:dyDescent="0.45">
      <c r="A3298" s="4">
        <v>3295</v>
      </c>
      <c r="B3298" s="4">
        <v>121248</v>
      </c>
      <c r="C3298" s="4" t="s">
        <v>124</v>
      </c>
      <c r="D3298" s="6">
        <v>521248</v>
      </c>
      <c r="E3298" s="4" t="s">
        <v>7973</v>
      </c>
      <c r="F3298" s="4" t="s">
        <v>7974</v>
      </c>
      <c r="G3298" s="4" t="s">
        <v>20364</v>
      </c>
    </row>
    <row r="3299" spans="1:7" x14ac:dyDescent="0.45">
      <c r="A3299" s="4">
        <v>3296</v>
      </c>
      <c r="B3299" s="4">
        <v>205489</v>
      </c>
      <c r="C3299" s="4" t="s">
        <v>7975</v>
      </c>
      <c r="D3299" s="6">
        <v>502595</v>
      </c>
      <c r="E3299" s="4" t="s">
        <v>7976</v>
      </c>
      <c r="F3299" s="4" t="s">
        <v>7976</v>
      </c>
      <c r="G3299" s="4" t="s">
        <v>20365</v>
      </c>
    </row>
    <row r="3300" spans="1:7" x14ac:dyDescent="0.45">
      <c r="A3300" s="4">
        <v>3297</v>
      </c>
      <c r="B3300" s="4">
        <v>119548</v>
      </c>
      <c r="C3300" s="4" t="s">
        <v>7977</v>
      </c>
      <c r="D3300" s="6">
        <v>519548</v>
      </c>
      <c r="E3300" s="4" t="s">
        <v>7978</v>
      </c>
      <c r="F3300" s="4" t="s">
        <v>7979</v>
      </c>
      <c r="G3300" s="4" t="s">
        <v>20366</v>
      </c>
    </row>
    <row r="3301" spans="1:7" x14ac:dyDescent="0.45">
      <c r="A3301" s="4">
        <v>3298</v>
      </c>
      <c r="B3301" s="4">
        <v>132304</v>
      </c>
      <c r="C3301" s="4" t="s">
        <v>7980</v>
      </c>
      <c r="D3301" s="6">
        <v>532304</v>
      </c>
      <c r="E3301" s="4" t="s">
        <v>7981</v>
      </c>
      <c r="F3301" s="4" t="s">
        <v>7981</v>
      </c>
      <c r="G3301" s="4" t="s">
        <v>20367</v>
      </c>
    </row>
    <row r="3302" spans="1:7" x14ac:dyDescent="0.45">
      <c r="A3302" s="4">
        <v>3299</v>
      </c>
      <c r="B3302" s="4">
        <v>130235</v>
      </c>
      <c r="C3302" s="4" t="s">
        <v>7982</v>
      </c>
      <c r="D3302" s="6">
        <v>530235</v>
      </c>
      <c r="E3302" s="4" t="s">
        <v>7983</v>
      </c>
      <c r="F3302" s="4" t="s">
        <v>7984</v>
      </c>
      <c r="G3302" s="4" t="s">
        <v>20368</v>
      </c>
    </row>
    <row r="3303" spans="1:7" x14ac:dyDescent="0.45">
      <c r="A3303" s="4">
        <v>3300</v>
      </c>
      <c r="B3303" s="4">
        <v>103669</v>
      </c>
      <c r="C3303" s="4" t="s">
        <v>7985</v>
      </c>
      <c r="D3303" s="6">
        <v>503669</v>
      </c>
      <c r="E3303" s="4" t="s">
        <v>7986</v>
      </c>
      <c r="F3303" s="4" t="s">
        <v>7986</v>
      </c>
      <c r="G3303" s="4" t="s">
        <v>20369</v>
      </c>
    </row>
    <row r="3304" spans="1:7" x14ac:dyDescent="0.45">
      <c r="A3304" s="4">
        <v>3301</v>
      </c>
      <c r="B3304" s="4">
        <v>266626</v>
      </c>
      <c r="C3304" s="4" t="s">
        <v>7987</v>
      </c>
      <c r="D3304" s="6"/>
      <c r="E3304" s="4"/>
      <c r="F3304" s="4"/>
      <c r="G3304" s="4" t="s">
        <v>17778</v>
      </c>
    </row>
    <row r="3305" spans="1:7" x14ac:dyDescent="0.45">
      <c r="A3305" s="4">
        <v>3302</v>
      </c>
      <c r="B3305" s="4">
        <v>126409</v>
      </c>
      <c r="C3305" s="4" t="s">
        <v>7988</v>
      </c>
      <c r="D3305" s="6">
        <v>526409</v>
      </c>
      <c r="E3305" s="4" t="s">
        <v>7989</v>
      </c>
      <c r="F3305" s="4" t="s">
        <v>7989</v>
      </c>
      <c r="G3305" s="4" t="s">
        <v>20370</v>
      </c>
    </row>
    <row r="3306" spans="1:7" x14ac:dyDescent="0.45">
      <c r="A3306" s="4">
        <v>3303</v>
      </c>
      <c r="B3306" s="4">
        <v>123652</v>
      </c>
      <c r="C3306" s="4" t="s">
        <v>7990</v>
      </c>
      <c r="D3306" s="6">
        <v>523652</v>
      </c>
      <c r="E3306" s="4" t="s">
        <v>7991</v>
      </c>
      <c r="F3306" s="4" t="s">
        <v>7991</v>
      </c>
      <c r="G3306" s="4" t="s">
        <v>20371</v>
      </c>
    </row>
    <row r="3307" spans="1:7" x14ac:dyDescent="0.45">
      <c r="A3307" s="4">
        <v>3304</v>
      </c>
      <c r="B3307" s="4">
        <v>121238</v>
      </c>
      <c r="C3307" s="4" t="s">
        <v>7992</v>
      </c>
      <c r="D3307" s="6">
        <v>521238</v>
      </c>
      <c r="E3307" s="4" t="s">
        <v>7993</v>
      </c>
      <c r="F3307" s="4" t="s">
        <v>7993</v>
      </c>
      <c r="G3307" s="4" t="s">
        <v>20372</v>
      </c>
    </row>
    <row r="3308" spans="1:7" x14ac:dyDescent="0.45">
      <c r="A3308" s="4">
        <v>3305</v>
      </c>
      <c r="B3308" s="4">
        <v>281824</v>
      </c>
      <c r="C3308" s="4" t="s">
        <v>7994</v>
      </c>
      <c r="D3308" s="6"/>
      <c r="E3308" s="4"/>
      <c r="F3308" s="4"/>
      <c r="G3308" s="4" t="s">
        <v>17778</v>
      </c>
    </row>
    <row r="3309" spans="1:7" x14ac:dyDescent="0.45">
      <c r="A3309" s="4">
        <v>3306</v>
      </c>
      <c r="B3309" s="4">
        <v>130771</v>
      </c>
      <c r="C3309" s="4" t="s">
        <v>7995</v>
      </c>
      <c r="D3309" s="6">
        <v>530771</v>
      </c>
      <c r="E3309" s="4" t="s">
        <v>7996</v>
      </c>
      <c r="F3309" s="4" t="s">
        <v>7997</v>
      </c>
      <c r="G3309" s="4" t="s">
        <v>20373</v>
      </c>
    </row>
    <row r="3310" spans="1:7" x14ac:dyDescent="0.45">
      <c r="A3310" s="4">
        <v>3307</v>
      </c>
      <c r="B3310" s="4">
        <v>131269</v>
      </c>
      <c r="C3310" s="4" t="s">
        <v>7998</v>
      </c>
      <c r="D3310" s="6">
        <v>531269</v>
      </c>
      <c r="E3310" s="4" t="s">
        <v>7999</v>
      </c>
      <c r="F3310" s="4" t="s">
        <v>7999</v>
      </c>
      <c r="G3310" s="4" t="s">
        <v>20374</v>
      </c>
    </row>
    <row r="3311" spans="1:7" x14ac:dyDescent="0.45">
      <c r="A3311" s="4">
        <v>3308</v>
      </c>
      <c r="B3311" s="4">
        <v>114221</v>
      </c>
      <c r="C3311" s="4" t="s">
        <v>8000</v>
      </c>
      <c r="D3311" s="6">
        <v>514221</v>
      </c>
      <c r="E3311" s="4" t="s">
        <v>8001</v>
      </c>
      <c r="F3311" s="4" t="s">
        <v>8002</v>
      </c>
      <c r="G3311" s="4" t="s">
        <v>20375</v>
      </c>
    </row>
    <row r="3312" spans="1:7" x14ac:dyDescent="0.45">
      <c r="A3312" s="4">
        <v>3309</v>
      </c>
      <c r="B3312" s="4">
        <v>245410</v>
      </c>
      <c r="C3312" s="4" t="s">
        <v>8003</v>
      </c>
      <c r="D3312" s="6"/>
      <c r="E3312" s="4"/>
      <c r="F3312" s="4"/>
      <c r="G3312" s="4" t="s">
        <v>17778</v>
      </c>
    </row>
    <row r="3313" spans="1:7" x14ac:dyDescent="0.45">
      <c r="A3313" s="4">
        <v>3310</v>
      </c>
      <c r="B3313" s="4">
        <v>107598</v>
      </c>
      <c r="C3313" s="4" t="s">
        <v>8004</v>
      </c>
      <c r="D3313" s="6">
        <v>507598</v>
      </c>
      <c r="E3313" s="4" t="s">
        <v>8005</v>
      </c>
      <c r="F3313" s="4" t="s">
        <v>8006</v>
      </c>
      <c r="G3313" s="4" t="s">
        <v>20376</v>
      </c>
    </row>
    <row r="3314" spans="1:7" x14ac:dyDescent="0.45">
      <c r="A3314" s="4">
        <v>3311</v>
      </c>
      <c r="B3314" s="4">
        <v>130327</v>
      </c>
      <c r="C3314" s="4" t="s">
        <v>8007</v>
      </c>
      <c r="D3314" s="6">
        <v>530327</v>
      </c>
      <c r="E3314" s="4" t="s">
        <v>8008</v>
      </c>
      <c r="F3314" s="4" t="s">
        <v>8009</v>
      </c>
      <c r="G3314" s="4" t="s">
        <v>20377</v>
      </c>
    </row>
    <row r="3315" spans="1:7" x14ac:dyDescent="0.45">
      <c r="A3315" s="4">
        <v>3312</v>
      </c>
      <c r="B3315" s="4">
        <v>200037</v>
      </c>
      <c r="C3315" s="4" t="s">
        <v>8010</v>
      </c>
      <c r="D3315" s="6">
        <v>532673</v>
      </c>
      <c r="E3315" s="4" t="s">
        <v>8011</v>
      </c>
      <c r="F3315" s="4" t="s">
        <v>8012</v>
      </c>
      <c r="G3315" s="4" t="s">
        <v>20378</v>
      </c>
    </row>
    <row r="3316" spans="1:7" x14ac:dyDescent="0.45">
      <c r="A3316" s="4">
        <v>3313</v>
      </c>
      <c r="B3316" s="4">
        <v>124520</v>
      </c>
      <c r="C3316" s="4" t="s">
        <v>8013</v>
      </c>
      <c r="D3316" s="6">
        <v>524520</v>
      </c>
      <c r="E3316" s="4" t="s">
        <v>8014</v>
      </c>
      <c r="F3316" s="4" t="s">
        <v>8015</v>
      </c>
      <c r="G3316" s="4" t="s">
        <v>20379</v>
      </c>
    </row>
    <row r="3317" spans="1:7" x14ac:dyDescent="0.45">
      <c r="A3317" s="4">
        <v>3314</v>
      </c>
      <c r="B3317" s="4">
        <v>131578</v>
      </c>
      <c r="C3317" s="4" t="s">
        <v>8016</v>
      </c>
      <c r="D3317" s="6">
        <v>531578</v>
      </c>
      <c r="E3317" s="4" t="s">
        <v>8017</v>
      </c>
      <c r="F3317" s="4" t="s">
        <v>8018</v>
      </c>
      <c r="G3317" s="4" t="s">
        <v>20380</v>
      </c>
    </row>
    <row r="3318" spans="1:7" x14ac:dyDescent="0.45">
      <c r="A3318" s="4">
        <v>3315</v>
      </c>
      <c r="B3318" s="4">
        <v>111270</v>
      </c>
      <c r="C3318" s="4" t="s">
        <v>8019</v>
      </c>
      <c r="D3318" s="6">
        <v>511270</v>
      </c>
      <c r="E3318" s="4" t="s">
        <v>8020</v>
      </c>
      <c r="F3318" s="4" t="s">
        <v>8021</v>
      </c>
      <c r="G3318" s="4" t="s">
        <v>20381</v>
      </c>
    </row>
    <row r="3319" spans="1:7" x14ac:dyDescent="0.45">
      <c r="A3319" s="4">
        <v>3316</v>
      </c>
      <c r="B3319" s="4">
        <v>119415</v>
      </c>
      <c r="C3319" s="4" t="s">
        <v>8022</v>
      </c>
      <c r="D3319" s="6">
        <v>519415</v>
      </c>
      <c r="E3319" s="4" t="s">
        <v>8023</v>
      </c>
      <c r="F3319" s="4" t="s">
        <v>8023</v>
      </c>
      <c r="G3319" s="4" t="s">
        <v>20382</v>
      </c>
    </row>
    <row r="3320" spans="1:7" x14ac:dyDescent="0.45">
      <c r="A3320" s="4">
        <v>3317</v>
      </c>
      <c r="B3320" s="4">
        <v>283306</v>
      </c>
      <c r="C3320" s="4" t="s">
        <v>8024</v>
      </c>
      <c r="D3320" s="6">
        <v>540468</v>
      </c>
      <c r="E3320" s="4" t="s">
        <v>8025</v>
      </c>
      <c r="F3320" s="4" t="s">
        <v>8025</v>
      </c>
      <c r="G3320" s="4" t="s">
        <v>20383</v>
      </c>
    </row>
    <row r="3321" spans="1:7" x14ac:dyDescent="0.45">
      <c r="A3321" s="4">
        <v>3318</v>
      </c>
      <c r="B3321" s="4">
        <v>122189</v>
      </c>
      <c r="C3321" s="4" t="s">
        <v>8026</v>
      </c>
      <c r="D3321" s="6">
        <v>522189</v>
      </c>
      <c r="E3321" s="4" t="s">
        <v>8027</v>
      </c>
      <c r="F3321" s="4" t="s">
        <v>8028</v>
      </c>
      <c r="G3321" s="4" t="s">
        <v>20384</v>
      </c>
    </row>
    <row r="3322" spans="1:7" x14ac:dyDescent="0.45">
      <c r="A3322" s="4">
        <v>3319</v>
      </c>
      <c r="B3322" s="4">
        <v>131587</v>
      </c>
      <c r="C3322" s="4" t="s">
        <v>8029</v>
      </c>
      <c r="D3322" s="6">
        <v>531587</v>
      </c>
      <c r="E3322" s="4" t="s">
        <v>8030</v>
      </c>
      <c r="F3322" s="4" t="s">
        <v>8031</v>
      </c>
      <c r="G3322" s="4" t="s">
        <v>20385</v>
      </c>
    </row>
    <row r="3323" spans="1:7" x14ac:dyDescent="0.45">
      <c r="A3323" s="4">
        <v>3320</v>
      </c>
      <c r="B3323" s="4">
        <v>200046</v>
      </c>
      <c r="C3323" s="4" t="s">
        <v>8032</v>
      </c>
      <c r="D3323" s="6">
        <v>532942</v>
      </c>
      <c r="E3323" s="4" t="s">
        <v>8033</v>
      </c>
      <c r="F3323" s="4" t="s">
        <v>8034</v>
      </c>
      <c r="G3323" s="4" t="s">
        <v>20386</v>
      </c>
    </row>
    <row r="3324" spans="1:7" x14ac:dyDescent="0.45">
      <c r="A3324" s="4">
        <v>3321</v>
      </c>
      <c r="B3324" s="4">
        <v>117471</v>
      </c>
      <c r="C3324" s="4" t="s">
        <v>8035</v>
      </c>
      <c r="D3324" s="6">
        <v>517471</v>
      </c>
      <c r="E3324" s="4" t="s">
        <v>8036</v>
      </c>
      <c r="F3324" s="4" t="s">
        <v>8037</v>
      </c>
      <c r="G3324" s="4" t="s">
        <v>20387</v>
      </c>
    </row>
    <row r="3325" spans="1:7" x14ac:dyDescent="0.45">
      <c r="A3325" s="4">
        <v>3322</v>
      </c>
      <c r="B3325" s="4">
        <v>131602</v>
      </c>
      <c r="C3325" s="4" t="s">
        <v>8038</v>
      </c>
      <c r="D3325" s="6">
        <v>531602</v>
      </c>
      <c r="E3325" s="4" t="s">
        <v>8039</v>
      </c>
      <c r="F3325" s="4" t="s">
        <v>8040</v>
      </c>
      <c r="G3325" s="4" t="s">
        <v>20388</v>
      </c>
    </row>
    <row r="3326" spans="1:7" x14ac:dyDescent="0.45">
      <c r="A3326" s="4">
        <v>3323</v>
      </c>
      <c r="B3326" s="4">
        <v>131366</v>
      </c>
      <c r="C3326" s="4" t="s">
        <v>8041</v>
      </c>
      <c r="D3326" s="6">
        <v>531366</v>
      </c>
      <c r="E3326" s="4" t="s">
        <v>8042</v>
      </c>
      <c r="F3326" s="4" t="s">
        <v>8043</v>
      </c>
      <c r="G3326" s="4" t="s">
        <v>20389</v>
      </c>
    </row>
    <row r="3327" spans="1:7" x14ac:dyDescent="0.45">
      <c r="A3327" s="4">
        <v>3324</v>
      </c>
      <c r="B3327" s="4">
        <v>112559</v>
      </c>
      <c r="C3327" s="4" t="s">
        <v>8044</v>
      </c>
      <c r="D3327" s="6">
        <v>512559</v>
      </c>
      <c r="E3327" s="4" t="s">
        <v>8045</v>
      </c>
      <c r="F3327" s="4" t="s">
        <v>8046</v>
      </c>
      <c r="G3327" s="4" t="s">
        <v>20390</v>
      </c>
    </row>
    <row r="3328" spans="1:7" x14ac:dyDescent="0.45">
      <c r="A3328" s="4">
        <v>3325</v>
      </c>
      <c r="B3328" s="4">
        <v>119485</v>
      </c>
      <c r="C3328" s="4" t="s">
        <v>8047</v>
      </c>
      <c r="D3328" s="6">
        <v>519485</v>
      </c>
      <c r="E3328" s="4" t="s">
        <v>8048</v>
      </c>
      <c r="F3328" s="4" t="s">
        <v>8049</v>
      </c>
      <c r="G3328" s="4" t="s">
        <v>20391</v>
      </c>
    </row>
    <row r="3329" spans="1:7" x14ac:dyDescent="0.45">
      <c r="A3329" s="4">
        <v>3326</v>
      </c>
      <c r="B3329" s="4">
        <v>123207</v>
      </c>
      <c r="C3329" s="4" t="s">
        <v>8050</v>
      </c>
      <c r="D3329" s="6">
        <v>523207</v>
      </c>
      <c r="E3329" s="4" t="s">
        <v>8051</v>
      </c>
      <c r="F3329" s="4" t="s">
        <v>8051</v>
      </c>
      <c r="G3329" s="4" t="s">
        <v>20392</v>
      </c>
    </row>
    <row r="3330" spans="1:7" x14ac:dyDescent="0.45">
      <c r="A3330" s="4">
        <v>3327</v>
      </c>
      <c r="B3330" s="4">
        <v>132148</v>
      </c>
      <c r="C3330" s="4" t="s">
        <v>8052</v>
      </c>
      <c r="D3330" s="6">
        <v>532148</v>
      </c>
      <c r="E3330" s="4" t="s">
        <v>8053</v>
      </c>
      <c r="F3330" s="4" t="s">
        <v>8054</v>
      </c>
      <c r="G3330" s="4" t="s">
        <v>20393</v>
      </c>
    </row>
    <row r="3331" spans="1:7" x14ac:dyDescent="0.45">
      <c r="A3331" s="4">
        <v>3328</v>
      </c>
      <c r="B3331" s="4">
        <v>220178</v>
      </c>
      <c r="C3331" s="4" t="s">
        <v>8055</v>
      </c>
      <c r="D3331" s="6"/>
      <c r="E3331" s="4"/>
      <c r="F3331" s="4"/>
      <c r="G3331" s="4" t="s">
        <v>17778</v>
      </c>
    </row>
    <row r="3332" spans="1:7" x14ac:dyDescent="0.45">
      <c r="A3332" s="4">
        <v>3329</v>
      </c>
      <c r="B3332" s="4">
        <v>200009</v>
      </c>
      <c r="C3332" s="4" t="s">
        <v>8056</v>
      </c>
      <c r="D3332" s="6">
        <v>532924</v>
      </c>
      <c r="E3332" s="4" t="s">
        <v>8057</v>
      </c>
      <c r="F3332" s="4" t="s">
        <v>8057</v>
      </c>
      <c r="G3332" s="4" t="s">
        <v>20394</v>
      </c>
    </row>
    <row r="3333" spans="1:7" x14ac:dyDescent="0.45">
      <c r="A3333" s="4">
        <v>3330</v>
      </c>
      <c r="B3333" s="4">
        <v>126261</v>
      </c>
      <c r="C3333" s="4" t="s">
        <v>8058</v>
      </c>
      <c r="D3333" s="6">
        <v>526261</v>
      </c>
      <c r="E3333" s="4" t="s">
        <v>8059</v>
      </c>
      <c r="F3333" s="4" t="s">
        <v>8060</v>
      </c>
      <c r="G3333" s="4" t="s">
        <v>20395</v>
      </c>
    </row>
    <row r="3334" spans="1:7" x14ac:dyDescent="0.45">
      <c r="A3334" s="4">
        <v>3331</v>
      </c>
      <c r="B3334" s="4">
        <v>245411</v>
      </c>
      <c r="C3334" s="4" t="s">
        <v>8061</v>
      </c>
      <c r="D3334" s="6">
        <v>539910</v>
      </c>
      <c r="E3334" s="4" t="s">
        <v>8062</v>
      </c>
      <c r="F3334" s="4" t="s">
        <v>8062</v>
      </c>
      <c r="G3334" s="4" t="s">
        <v>20396</v>
      </c>
    </row>
    <row r="3335" spans="1:7" x14ac:dyDescent="0.45">
      <c r="A3335" s="4">
        <v>3332</v>
      </c>
      <c r="B3335" s="4">
        <v>244255</v>
      </c>
      <c r="C3335" s="4" t="s">
        <v>8063</v>
      </c>
      <c r="D3335" s="6"/>
      <c r="E3335" s="4"/>
      <c r="F3335" s="4"/>
      <c r="G3335" s="4" t="s">
        <v>17778</v>
      </c>
    </row>
    <row r="3336" spans="1:7" x14ac:dyDescent="0.45">
      <c r="A3336" s="4">
        <v>3333</v>
      </c>
      <c r="B3336" s="4">
        <v>222700</v>
      </c>
      <c r="C3336" s="4" t="s">
        <v>8064</v>
      </c>
      <c r="D3336" s="6"/>
      <c r="E3336" s="4"/>
      <c r="F3336" s="4"/>
      <c r="G3336" s="4" t="s">
        <v>17778</v>
      </c>
    </row>
    <row r="3337" spans="1:7" x14ac:dyDescent="0.45">
      <c r="A3337" s="4">
        <v>3334</v>
      </c>
      <c r="B3337" s="4">
        <v>114128</v>
      </c>
      <c r="C3337" s="4" t="s">
        <v>8065</v>
      </c>
      <c r="D3337" s="6">
        <v>514128</v>
      </c>
      <c r="E3337" s="4" t="s">
        <v>8066</v>
      </c>
      <c r="F3337" s="4" t="s">
        <v>8067</v>
      </c>
      <c r="G3337" s="4" t="s">
        <v>20397</v>
      </c>
    </row>
    <row r="3338" spans="1:7" x14ac:dyDescent="0.45">
      <c r="A3338" s="4">
        <v>3335</v>
      </c>
      <c r="B3338" s="4">
        <v>114436</v>
      </c>
      <c r="C3338" s="4" t="s">
        <v>8068</v>
      </c>
      <c r="D3338" s="6">
        <v>514436</v>
      </c>
      <c r="E3338" s="4" t="s">
        <v>8069</v>
      </c>
      <c r="F3338" s="4" t="s">
        <v>8070</v>
      </c>
      <c r="G3338" s="4" t="s">
        <v>20398</v>
      </c>
    </row>
    <row r="3339" spans="1:7" x14ac:dyDescent="0.45">
      <c r="A3339" s="4">
        <v>3336</v>
      </c>
      <c r="B3339" s="4">
        <v>126379</v>
      </c>
      <c r="C3339" s="4" t="s">
        <v>8071</v>
      </c>
      <c r="D3339" s="6">
        <v>526379</v>
      </c>
      <c r="E3339" s="4" t="s">
        <v>8072</v>
      </c>
      <c r="F3339" s="4" t="s">
        <v>8073</v>
      </c>
      <c r="G3339" s="4" t="s">
        <v>20399</v>
      </c>
    </row>
    <row r="3340" spans="1:7" x14ac:dyDescent="0.45">
      <c r="A3340" s="4">
        <v>3337</v>
      </c>
      <c r="B3340" s="4">
        <v>124280</v>
      </c>
      <c r="C3340" s="4" t="s">
        <v>8074</v>
      </c>
      <c r="D3340" s="6">
        <v>524280</v>
      </c>
      <c r="E3340" s="4" t="s">
        <v>8075</v>
      </c>
      <c r="F3340" s="4" t="s">
        <v>8076</v>
      </c>
      <c r="G3340" s="4" t="s">
        <v>20400</v>
      </c>
    </row>
    <row r="3341" spans="1:7" x14ac:dyDescent="0.45">
      <c r="A3341" s="4">
        <v>3338</v>
      </c>
      <c r="B3341" s="4">
        <v>100458</v>
      </c>
      <c r="C3341" s="4" t="s">
        <v>8077</v>
      </c>
      <c r="D3341" s="6">
        <v>500458</v>
      </c>
      <c r="E3341" s="4" t="s">
        <v>8078</v>
      </c>
      <c r="F3341" s="4" t="s">
        <v>8078</v>
      </c>
      <c r="G3341" s="4" t="s">
        <v>20401</v>
      </c>
    </row>
    <row r="3342" spans="1:7" x14ac:dyDescent="0.45">
      <c r="A3342" s="4">
        <v>3339</v>
      </c>
      <c r="B3342" s="4">
        <v>272196</v>
      </c>
      <c r="C3342" s="4" t="s">
        <v>8079</v>
      </c>
      <c r="D3342" s="6"/>
      <c r="E3342" s="4"/>
      <c r="F3342" s="4"/>
      <c r="G3342" s="4" t="s">
        <v>17778</v>
      </c>
    </row>
    <row r="3343" spans="1:7" x14ac:dyDescent="0.45">
      <c r="A3343" s="4">
        <v>3340</v>
      </c>
      <c r="B3343" s="4">
        <v>279189</v>
      </c>
      <c r="C3343" s="4" t="s">
        <v>8080</v>
      </c>
      <c r="D3343" s="6"/>
      <c r="E3343" s="4"/>
      <c r="F3343" s="4"/>
      <c r="G3343" s="4" t="s">
        <v>17778</v>
      </c>
    </row>
    <row r="3344" spans="1:7" x14ac:dyDescent="0.45">
      <c r="A3344" s="4">
        <v>3341</v>
      </c>
      <c r="B3344" s="4">
        <v>100247</v>
      </c>
      <c r="C3344" s="4" t="s">
        <v>8081</v>
      </c>
      <c r="D3344" s="6">
        <v>500247</v>
      </c>
      <c r="E3344" s="4" t="s">
        <v>8082</v>
      </c>
      <c r="F3344" s="4" t="s">
        <v>8083</v>
      </c>
      <c r="G3344" s="4" t="s">
        <v>20402</v>
      </c>
    </row>
    <row r="3345" spans="1:7" x14ac:dyDescent="0.45">
      <c r="A3345" s="4">
        <v>3342</v>
      </c>
      <c r="B3345" s="4">
        <v>200562</v>
      </c>
      <c r="C3345" s="4" t="s">
        <v>8084</v>
      </c>
      <c r="D3345" s="6">
        <v>590107</v>
      </c>
      <c r="E3345" s="4" t="s">
        <v>8085</v>
      </c>
      <c r="F3345" s="4" t="s">
        <v>8086</v>
      </c>
      <c r="G3345" s="4" t="s">
        <v>20403</v>
      </c>
    </row>
    <row r="3346" spans="1:7" x14ac:dyDescent="0.45">
      <c r="A3346" s="4">
        <v>3343</v>
      </c>
      <c r="B3346" s="4">
        <v>205348</v>
      </c>
      <c r="C3346" s="4" t="s">
        <v>8087</v>
      </c>
      <c r="D3346" s="6">
        <v>532985</v>
      </c>
      <c r="E3346" s="4" t="s">
        <v>8088</v>
      </c>
      <c r="F3346" s="4" t="s">
        <v>8089</v>
      </c>
      <c r="G3346" s="4" t="s">
        <v>20404</v>
      </c>
    </row>
    <row r="3347" spans="1:7" x14ac:dyDescent="0.45">
      <c r="A3347" s="4">
        <v>3344</v>
      </c>
      <c r="B3347" s="4">
        <v>220157</v>
      </c>
      <c r="C3347" s="4" t="s">
        <v>8090</v>
      </c>
      <c r="D3347" s="6">
        <v>537708</v>
      </c>
      <c r="E3347" s="4" t="s">
        <v>8091</v>
      </c>
      <c r="F3347" s="4" t="s">
        <v>8091</v>
      </c>
      <c r="G3347" s="4" t="s">
        <v>20405</v>
      </c>
    </row>
    <row r="3348" spans="1:7" x14ac:dyDescent="0.45">
      <c r="A3348" s="4">
        <v>3345</v>
      </c>
      <c r="B3348" s="4">
        <v>200518</v>
      </c>
      <c r="C3348" s="4" t="s">
        <v>8092</v>
      </c>
      <c r="D3348" s="6">
        <v>590097</v>
      </c>
      <c r="E3348" s="4" t="s">
        <v>8093</v>
      </c>
      <c r="F3348" s="4" t="s">
        <v>8094</v>
      </c>
      <c r="G3348" s="4" t="s">
        <v>20406</v>
      </c>
    </row>
    <row r="3349" spans="1:7" x14ac:dyDescent="0.45">
      <c r="A3349" s="4">
        <v>3346</v>
      </c>
      <c r="B3349" s="4">
        <v>107474</v>
      </c>
      <c r="C3349" s="4" t="s">
        <v>8095</v>
      </c>
      <c r="D3349" s="6">
        <v>507474</v>
      </c>
      <c r="E3349" s="4" t="s">
        <v>8096</v>
      </c>
      <c r="F3349" s="4" t="s">
        <v>8097</v>
      </c>
      <c r="G3349" s="4" t="s">
        <v>20407</v>
      </c>
    </row>
    <row r="3350" spans="1:7" x14ac:dyDescent="0.45">
      <c r="A3350" s="4">
        <v>3347</v>
      </c>
      <c r="B3350" s="4">
        <v>119176</v>
      </c>
      <c r="C3350" s="4" t="s">
        <v>8098</v>
      </c>
      <c r="D3350" s="6">
        <v>519176</v>
      </c>
      <c r="E3350" s="4" t="s">
        <v>8099</v>
      </c>
      <c r="F3350" s="4" t="s">
        <v>8100</v>
      </c>
      <c r="G3350" s="4" t="s">
        <v>20408</v>
      </c>
    </row>
    <row r="3351" spans="1:7" x14ac:dyDescent="0.45">
      <c r="A3351" s="4">
        <v>3348</v>
      </c>
      <c r="B3351" s="4">
        <v>109732</v>
      </c>
      <c r="C3351" s="4" t="s">
        <v>8101</v>
      </c>
      <c r="D3351" s="6">
        <v>509732</v>
      </c>
      <c r="E3351" s="4" t="s">
        <v>8102</v>
      </c>
      <c r="F3351" s="4" t="s">
        <v>8103</v>
      </c>
      <c r="G3351" s="4" t="s">
        <v>20409</v>
      </c>
    </row>
    <row r="3352" spans="1:7" x14ac:dyDescent="0.45">
      <c r="A3352" s="4">
        <v>3349</v>
      </c>
      <c r="B3352" s="4">
        <v>200034</v>
      </c>
      <c r="C3352" s="4" t="s">
        <v>8104</v>
      </c>
      <c r="D3352" s="6">
        <v>532096</v>
      </c>
      <c r="E3352" s="4" t="s">
        <v>8105</v>
      </c>
      <c r="F3352" s="4" t="s">
        <v>8106</v>
      </c>
      <c r="G3352" s="4" t="s">
        <v>20410</v>
      </c>
    </row>
    <row r="3353" spans="1:7" x14ac:dyDescent="0.45">
      <c r="A3353" s="4">
        <v>3350</v>
      </c>
      <c r="B3353" s="4">
        <v>222709</v>
      </c>
      <c r="C3353" s="4" t="s">
        <v>8107</v>
      </c>
      <c r="D3353" s="6"/>
      <c r="E3353" s="4"/>
      <c r="F3353" s="4"/>
      <c r="G3353" s="4" t="s">
        <v>17778</v>
      </c>
    </row>
    <row r="3354" spans="1:7" x14ac:dyDescent="0.45">
      <c r="A3354" s="4">
        <v>3351</v>
      </c>
      <c r="B3354" s="4">
        <v>130299</v>
      </c>
      <c r="C3354" s="4" t="s">
        <v>8108</v>
      </c>
      <c r="D3354" s="6">
        <v>530299</v>
      </c>
      <c r="E3354" s="4" t="s">
        <v>8109</v>
      </c>
      <c r="F3354" s="4" t="s">
        <v>8110</v>
      </c>
      <c r="G3354" s="4" t="s">
        <v>20411</v>
      </c>
    </row>
    <row r="3355" spans="1:7" x14ac:dyDescent="0.45">
      <c r="A3355" s="4">
        <v>3352</v>
      </c>
      <c r="B3355" s="4">
        <v>200033</v>
      </c>
      <c r="C3355" s="4" t="s">
        <v>8111</v>
      </c>
      <c r="D3355" s="6"/>
      <c r="E3355" s="4" t="s">
        <v>8112</v>
      </c>
      <c r="F3355" s="4"/>
      <c r="G3355" s="4" t="s">
        <v>17778</v>
      </c>
    </row>
    <row r="3356" spans="1:7" x14ac:dyDescent="0.45">
      <c r="A3356" s="4">
        <v>3353</v>
      </c>
      <c r="B3356" s="4">
        <v>111138</v>
      </c>
      <c r="C3356" s="4" t="s">
        <v>8113</v>
      </c>
      <c r="D3356" s="6">
        <v>511138</v>
      </c>
      <c r="E3356" s="4" t="s">
        <v>8114</v>
      </c>
      <c r="F3356" s="4" t="s">
        <v>8114</v>
      </c>
      <c r="G3356" s="4" t="s">
        <v>20412</v>
      </c>
    </row>
    <row r="3357" spans="1:7" x14ac:dyDescent="0.45">
      <c r="A3357" s="4">
        <v>3354</v>
      </c>
      <c r="B3357" s="4">
        <v>227915</v>
      </c>
      <c r="C3357" s="4" t="s">
        <v>8115</v>
      </c>
      <c r="D3357" s="6">
        <v>539599</v>
      </c>
      <c r="E3357" s="4" t="s">
        <v>8116</v>
      </c>
      <c r="F3357" s="4" t="s">
        <v>8116</v>
      </c>
      <c r="G3357" s="4" t="s">
        <v>20413</v>
      </c>
    </row>
    <row r="3358" spans="1:7" x14ac:dyDescent="0.45">
      <c r="A3358" s="4">
        <v>3355</v>
      </c>
      <c r="B3358" s="4">
        <v>132901</v>
      </c>
      <c r="C3358" s="4" t="s">
        <v>8117</v>
      </c>
      <c r="D3358" s="6">
        <v>532901</v>
      </c>
      <c r="E3358" s="4" t="s">
        <v>8118</v>
      </c>
      <c r="F3358" s="4" t="s">
        <v>8119</v>
      </c>
      <c r="G3358" s="4" t="s">
        <v>20414</v>
      </c>
    </row>
    <row r="3359" spans="1:7" x14ac:dyDescent="0.45">
      <c r="A3359" s="4">
        <v>3356</v>
      </c>
      <c r="B3359" s="4">
        <v>123323</v>
      </c>
      <c r="C3359" s="4" t="s">
        <v>8120</v>
      </c>
      <c r="D3359" s="6">
        <v>523323</v>
      </c>
      <c r="E3359" s="4" t="s">
        <v>8121</v>
      </c>
      <c r="F3359" s="4" t="s">
        <v>8122</v>
      </c>
      <c r="G3359" s="4" t="s">
        <v>20415</v>
      </c>
    </row>
    <row r="3360" spans="1:7" x14ac:dyDescent="0.45">
      <c r="A3360" s="4">
        <v>3357</v>
      </c>
      <c r="B3360" s="4">
        <v>105585</v>
      </c>
      <c r="C3360" s="4" t="s">
        <v>8123</v>
      </c>
      <c r="D3360" s="6">
        <v>505585</v>
      </c>
      <c r="E3360" s="4" t="s">
        <v>8124</v>
      </c>
      <c r="F3360" s="4" t="s">
        <v>8125</v>
      </c>
      <c r="G3360" s="4" t="s">
        <v>20416</v>
      </c>
    </row>
    <row r="3361" spans="1:7" x14ac:dyDescent="0.45">
      <c r="A3361" s="4">
        <v>3358</v>
      </c>
      <c r="B3361" s="4">
        <v>279870</v>
      </c>
      <c r="C3361" s="4" t="s">
        <v>8126</v>
      </c>
      <c r="D3361" s="6">
        <v>539686</v>
      </c>
      <c r="E3361" s="4" t="s">
        <v>8127</v>
      </c>
      <c r="F3361" s="4" t="s">
        <v>8127</v>
      </c>
      <c r="G3361" s="4" t="s">
        <v>20417</v>
      </c>
    </row>
    <row r="3362" spans="1:7" x14ac:dyDescent="0.45">
      <c r="A3362" s="4">
        <v>3359</v>
      </c>
      <c r="B3362" s="4">
        <v>132400</v>
      </c>
      <c r="C3362" s="4" t="s">
        <v>8128</v>
      </c>
      <c r="D3362" s="6">
        <v>532400</v>
      </c>
      <c r="E3362" s="4" t="s">
        <v>8129</v>
      </c>
      <c r="F3362" s="4" t="s">
        <v>8129</v>
      </c>
      <c r="G3362" s="4" t="s">
        <v>20418</v>
      </c>
    </row>
    <row r="3363" spans="1:7" x14ac:dyDescent="0.45">
      <c r="A3363" s="4">
        <v>3360</v>
      </c>
      <c r="B3363" s="4">
        <v>277634</v>
      </c>
      <c r="C3363" s="4" t="s">
        <v>8130</v>
      </c>
      <c r="D3363" s="6"/>
      <c r="E3363" s="4"/>
      <c r="F3363" s="4"/>
      <c r="G3363" s="4" t="s">
        <v>17778</v>
      </c>
    </row>
    <row r="3364" spans="1:7" x14ac:dyDescent="0.45">
      <c r="A3364" s="4">
        <v>3361</v>
      </c>
      <c r="B3364" s="4">
        <v>132889</v>
      </c>
      <c r="C3364" s="4" t="s">
        <v>8131</v>
      </c>
      <c r="D3364" s="6">
        <v>532889</v>
      </c>
      <c r="E3364" s="4" t="s">
        <v>8132</v>
      </c>
      <c r="F3364" s="4" t="s">
        <v>8133</v>
      </c>
      <c r="G3364" s="4" t="s">
        <v>20419</v>
      </c>
    </row>
    <row r="3365" spans="1:7" x14ac:dyDescent="0.45">
      <c r="A3365" s="4">
        <v>3362</v>
      </c>
      <c r="B3365" s="4">
        <v>237906</v>
      </c>
      <c r="C3365" s="4" t="s">
        <v>8134</v>
      </c>
      <c r="D3365" s="6"/>
      <c r="E3365" s="4"/>
      <c r="F3365" s="4"/>
      <c r="G3365" s="4" t="s">
        <v>17778</v>
      </c>
    </row>
    <row r="3366" spans="1:7" x14ac:dyDescent="0.45">
      <c r="A3366" s="4">
        <v>3363</v>
      </c>
      <c r="B3366" s="4">
        <v>244262</v>
      </c>
      <c r="C3366" s="4" t="s">
        <v>8135</v>
      </c>
      <c r="D3366" s="6"/>
      <c r="E3366" s="4"/>
      <c r="F3366" s="4"/>
      <c r="G3366" s="4" t="s">
        <v>17778</v>
      </c>
    </row>
    <row r="3367" spans="1:7" x14ac:dyDescent="0.45">
      <c r="A3367" s="4">
        <v>3364</v>
      </c>
      <c r="B3367" s="4">
        <v>101261</v>
      </c>
      <c r="C3367" s="4" t="s">
        <v>8136</v>
      </c>
      <c r="D3367" s="6">
        <v>501261</v>
      </c>
      <c r="E3367" s="4" t="s">
        <v>8137</v>
      </c>
      <c r="F3367" s="4" t="s">
        <v>8137</v>
      </c>
      <c r="G3367" s="4" t="s">
        <v>20420</v>
      </c>
    </row>
    <row r="3368" spans="1:7" x14ac:dyDescent="0.45">
      <c r="A3368" s="4">
        <v>3365</v>
      </c>
      <c r="B3368" s="4">
        <v>130813</v>
      </c>
      <c r="C3368" s="4" t="s">
        <v>8138</v>
      </c>
      <c r="D3368" s="6">
        <v>530813</v>
      </c>
      <c r="E3368" s="4" t="s">
        <v>8139</v>
      </c>
      <c r="F3368" s="4" t="s">
        <v>8140</v>
      </c>
      <c r="G3368" s="4" t="s">
        <v>20421</v>
      </c>
    </row>
    <row r="3369" spans="1:7" x14ac:dyDescent="0.45">
      <c r="A3369" s="4">
        <v>3366</v>
      </c>
      <c r="B3369" s="4">
        <v>124518</v>
      </c>
      <c r="C3369" s="4" t="s">
        <v>8141</v>
      </c>
      <c r="D3369" s="6">
        <v>524518</v>
      </c>
      <c r="E3369" s="4" t="s">
        <v>8142</v>
      </c>
      <c r="F3369" s="4" t="s">
        <v>8143</v>
      </c>
      <c r="G3369" s="4" t="s">
        <v>20422</v>
      </c>
    </row>
    <row r="3370" spans="1:7" x14ac:dyDescent="0.45">
      <c r="A3370" s="4">
        <v>3367</v>
      </c>
      <c r="B3370" s="4">
        <v>130139</v>
      </c>
      <c r="C3370" s="4" t="s">
        <v>8144</v>
      </c>
      <c r="D3370" s="6">
        <v>530139</v>
      </c>
      <c r="E3370" s="4" t="s">
        <v>8145</v>
      </c>
      <c r="F3370" s="4" t="s">
        <v>8146</v>
      </c>
      <c r="G3370" s="4" t="s">
        <v>20423</v>
      </c>
    </row>
    <row r="3371" spans="1:7" x14ac:dyDescent="0.45">
      <c r="A3371" s="4">
        <v>3368</v>
      </c>
      <c r="B3371" s="4">
        <v>131328</v>
      </c>
      <c r="C3371" s="4" t="s">
        <v>8147</v>
      </c>
      <c r="D3371" s="6">
        <v>531328</v>
      </c>
      <c r="E3371" s="4" t="s">
        <v>8148</v>
      </c>
      <c r="F3371" s="4" t="s">
        <v>8148</v>
      </c>
      <c r="G3371" s="4" t="s">
        <v>20424</v>
      </c>
    </row>
    <row r="3372" spans="1:7" x14ac:dyDescent="0.45">
      <c r="A3372" s="4">
        <v>3369</v>
      </c>
      <c r="B3372" s="4">
        <v>268598</v>
      </c>
      <c r="C3372" s="4" t="s">
        <v>8149</v>
      </c>
      <c r="D3372" s="6"/>
      <c r="E3372" s="4"/>
      <c r="F3372" s="4"/>
      <c r="G3372" s="4" t="s">
        <v>17778</v>
      </c>
    </row>
    <row r="3373" spans="1:7" x14ac:dyDescent="0.45">
      <c r="A3373" s="4">
        <v>3370</v>
      </c>
      <c r="B3373" s="4">
        <v>222797</v>
      </c>
      <c r="C3373" s="4" t="s">
        <v>8150</v>
      </c>
      <c r="D3373" s="6">
        <v>533482</v>
      </c>
      <c r="E3373" s="4" t="s">
        <v>8151</v>
      </c>
      <c r="F3373" s="4" t="s">
        <v>8151</v>
      </c>
      <c r="G3373" s="4" t="s">
        <v>20425</v>
      </c>
    </row>
    <row r="3374" spans="1:7" x14ac:dyDescent="0.45">
      <c r="A3374" s="4">
        <v>3371</v>
      </c>
      <c r="B3374" s="4">
        <v>238503</v>
      </c>
      <c r="C3374" s="4" t="s">
        <v>8152</v>
      </c>
      <c r="D3374" s="6"/>
      <c r="E3374" s="4"/>
      <c r="F3374" s="4"/>
      <c r="G3374" s="4" t="s">
        <v>17778</v>
      </c>
    </row>
    <row r="3375" spans="1:7" x14ac:dyDescent="0.45">
      <c r="A3375" s="4">
        <v>3372</v>
      </c>
      <c r="B3375" s="4">
        <v>126753</v>
      </c>
      <c r="C3375" s="4" t="s">
        <v>8153</v>
      </c>
      <c r="D3375" s="6">
        <v>526753</v>
      </c>
      <c r="E3375" s="4" t="s">
        <v>8154</v>
      </c>
      <c r="F3375" s="4" t="s">
        <v>8154</v>
      </c>
      <c r="G3375" s="4" t="s">
        <v>20426</v>
      </c>
    </row>
    <row r="3376" spans="1:7" x14ac:dyDescent="0.45">
      <c r="A3376" s="4">
        <v>3373</v>
      </c>
      <c r="B3376" s="4">
        <v>246564</v>
      </c>
      <c r="C3376" s="4" t="s">
        <v>8155</v>
      </c>
      <c r="D3376" s="6">
        <v>539446</v>
      </c>
      <c r="E3376" s="4" t="s">
        <v>8156</v>
      </c>
      <c r="F3376" s="4" t="s">
        <v>8156</v>
      </c>
      <c r="G3376" s="4" t="s">
        <v>20427</v>
      </c>
    </row>
    <row r="3377" spans="1:7" x14ac:dyDescent="0.45">
      <c r="A3377" s="4">
        <v>3374</v>
      </c>
      <c r="B3377" s="4">
        <v>284634</v>
      </c>
      <c r="C3377" s="4" t="s">
        <v>8157</v>
      </c>
      <c r="D3377" s="6"/>
      <c r="E3377" s="4"/>
      <c r="F3377" s="4"/>
      <c r="G3377" s="4" t="s">
        <v>17778</v>
      </c>
    </row>
    <row r="3378" spans="1:7" x14ac:dyDescent="0.45">
      <c r="A3378" s="4">
        <v>3375</v>
      </c>
      <c r="B3378" s="4">
        <v>245415</v>
      </c>
      <c r="C3378" s="4" t="s">
        <v>8158</v>
      </c>
      <c r="D3378" s="6"/>
      <c r="E3378" s="4"/>
      <c r="F3378" s="4"/>
      <c r="G3378" s="4" t="s">
        <v>17778</v>
      </c>
    </row>
    <row r="3379" spans="1:7" x14ac:dyDescent="0.45">
      <c r="A3379" s="4">
        <v>3376</v>
      </c>
      <c r="B3379" s="4">
        <v>219724</v>
      </c>
      <c r="C3379" s="4" t="s">
        <v>8159</v>
      </c>
      <c r="D3379" s="6"/>
      <c r="E3379" s="4"/>
      <c r="F3379" s="4"/>
      <c r="G3379" s="4" t="s">
        <v>17778</v>
      </c>
    </row>
    <row r="3380" spans="1:7" x14ac:dyDescent="0.45">
      <c r="A3380" s="4">
        <v>3377</v>
      </c>
      <c r="B3380" s="4">
        <v>244263</v>
      </c>
      <c r="C3380" s="4" t="s">
        <v>8160</v>
      </c>
      <c r="D3380" s="6">
        <v>539384</v>
      </c>
      <c r="E3380" s="4" t="s">
        <v>8161</v>
      </c>
      <c r="F3380" s="4" t="s">
        <v>8161</v>
      </c>
      <c r="G3380" s="4" t="s">
        <v>20428</v>
      </c>
    </row>
    <row r="3381" spans="1:7" x14ac:dyDescent="0.45">
      <c r="A3381" s="4">
        <v>3378</v>
      </c>
      <c r="B3381" s="4">
        <v>219776</v>
      </c>
      <c r="C3381" s="4" t="s">
        <v>8162</v>
      </c>
      <c r="D3381" s="6"/>
      <c r="E3381" s="4"/>
      <c r="F3381" s="4"/>
      <c r="G3381" s="4" t="s">
        <v>17778</v>
      </c>
    </row>
    <row r="3382" spans="1:7" x14ac:dyDescent="0.45">
      <c r="A3382" s="4">
        <v>3379</v>
      </c>
      <c r="B3382" s="4">
        <v>122173</v>
      </c>
      <c r="C3382" s="4" t="s">
        <v>8163</v>
      </c>
      <c r="D3382" s="6">
        <v>522173</v>
      </c>
      <c r="E3382" s="4" t="s">
        <v>8164</v>
      </c>
      <c r="F3382" s="4" t="s">
        <v>8164</v>
      </c>
      <c r="G3382" s="4" t="s">
        <v>20429</v>
      </c>
    </row>
    <row r="3383" spans="1:7" x14ac:dyDescent="0.45">
      <c r="A3383" s="4">
        <v>3380</v>
      </c>
      <c r="B3383" s="4">
        <v>113627</v>
      </c>
      <c r="C3383" s="4" t="s">
        <v>8165</v>
      </c>
      <c r="D3383" s="6">
        <v>513627</v>
      </c>
      <c r="E3383" s="4" t="s">
        <v>8166</v>
      </c>
      <c r="F3383" s="4" t="s">
        <v>8167</v>
      </c>
      <c r="G3383" s="4" t="s">
        <v>20430</v>
      </c>
    </row>
    <row r="3384" spans="1:7" x14ac:dyDescent="0.45">
      <c r="A3384" s="4">
        <v>3381</v>
      </c>
      <c r="B3384" s="4">
        <v>213428</v>
      </c>
      <c r="C3384" s="4" t="s">
        <v>8168</v>
      </c>
      <c r="D3384" s="6"/>
      <c r="E3384" s="4"/>
      <c r="F3384" s="4"/>
      <c r="G3384" s="4" t="s">
        <v>17778</v>
      </c>
    </row>
    <row r="3385" spans="1:7" x14ac:dyDescent="0.45">
      <c r="A3385" s="4">
        <v>3382</v>
      </c>
      <c r="B3385" s="4">
        <v>114404</v>
      </c>
      <c r="C3385" s="4" t="s">
        <v>8169</v>
      </c>
      <c r="D3385" s="6">
        <v>514404</v>
      </c>
      <c r="E3385" s="4" t="s">
        <v>8170</v>
      </c>
      <c r="F3385" s="4" t="s">
        <v>8171</v>
      </c>
      <c r="G3385" s="4" t="s">
        <v>20431</v>
      </c>
    </row>
    <row r="3386" spans="1:7" x14ac:dyDescent="0.45">
      <c r="A3386" s="4">
        <v>3383</v>
      </c>
      <c r="B3386" s="4">
        <v>104392</v>
      </c>
      <c r="C3386" s="4" t="s">
        <v>8172</v>
      </c>
      <c r="D3386" s="6">
        <v>504392</v>
      </c>
      <c r="E3386" s="4" t="s">
        <v>8173</v>
      </c>
      <c r="F3386" s="4" t="s">
        <v>8174</v>
      </c>
      <c r="G3386" s="4" t="s">
        <v>20432</v>
      </c>
    </row>
    <row r="3387" spans="1:7" x14ac:dyDescent="0.45">
      <c r="A3387" s="4">
        <v>3384</v>
      </c>
      <c r="B3387" s="4">
        <v>117383</v>
      </c>
      <c r="C3387" s="4" t="s">
        <v>8175</v>
      </c>
      <c r="D3387" s="6">
        <v>517383</v>
      </c>
      <c r="E3387" s="4" t="s">
        <v>8176</v>
      </c>
      <c r="F3387" s="4" t="s">
        <v>8177</v>
      </c>
      <c r="G3387" s="4" t="s">
        <v>20433</v>
      </c>
    </row>
    <row r="3388" spans="1:7" x14ac:dyDescent="0.45">
      <c r="A3388" s="4">
        <v>3385</v>
      </c>
      <c r="B3388" s="4">
        <v>126423</v>
      </c>
      <c r="C3388" s="4" t="s">
        <v>8178</v>
      </c>
      <c r="D3388" s="6">
        <v>526423</v>
      </c>
      <c r="E3388" s="4" t="s">
        <v>8179</v>
      </c>
      <c r="F3388" s="4" t="s">
        <v>8180</v>
      </c>
      <c r="G3388" s="4" t="s">
        <v>20434</v>
      </c>
    </row>
    <row r="3389" spans="1:7" x14ac:dyDescent="0.45">
      <c r="A3389" s="4">
        <v>3386</v>
      </c>
      <c r="B3389" s="4">
        <v>220919</v>
      </c>
      <c r="C3389" s="4" t="s">
        <v>8181</v>
      </c>
      <c r="D3389" s="6">
        <v>533210</v>
      </c>
      <c r="E3389" s="4" t="s">
        <v>8182</v>
      </c>
      <c r="F3389" s="4" t="s">
        <v>8183</v>
      </c>
      <c r="G3389" s="4" t="s">
        <v>20435</v>
      </c>
    </row>
    <row r="3390" spans="1:7" x14ac:dyDescent="0.45">
      <c r="A3390" s="4">
        <v>3387</v>
      </c>
      <c r="B3390" s="4">
        <v>126055</v>
      </c>
      <c r="C3390" s="4" t="s">
        <v>8184</v>
      </c>
      <c r="D3390" s="6">
        <v>526055</v>
      </c>
      <c r="E3390" s="4" t="s">
        <v>8185</v>
      </c>
      <c r="F3390" s="4" t="s">
        <v>8186</v>
      </c>
      <c r="G3390" s="4" t="s">
        <v>20436</v>
      </c>
    </row>
    <row r="3391" spans="1:7" x14ac:dyDescent="0.45">
      <c r="A3391" s="4">
        <v>3388</v>
      </c>
      <c r="B3391" s="4">
        <v>213431</v>
      </c>
      <c r="C3391" s="4" t="s">
        <v>8187</v>
      </c>
      <c r="D3391" s="6"/>
      <c r="E3391" s="4"/>
      <c r="F3391" s="4"/>
      <c r="G3391" s="4" t="s">
        <v>17778</v>
      </c>
    </row>
    <row r="3392" spans="1:7" x14ac:dyDescent="0.45">
      <c r="A3392" s="4">
        <v>3389</v>
      </c>
      <c r="B3392" s="4">
        <v>123550</v>
      </c>
      <c r="C3392" s="4" t="s">
        <v>8188</v>
      </c>
      <c r="D3392" s="6">
        <v>523550</v>
      </c>
      <c r="E3392" s="4" t="s">
        <v>8189</v>
      </c>
      <c r="F3392" s="4" t="s">
        <v>8190</v>
      </c>
      <c r="G3392" s="4" t="s">
        <v>20437</v>
      </c>
    </row>
    <row r="3393" spans="1:7" x14ac:dyDescent="0.45">
      <c r="A3393" s="4">
        <v>3390</v>
      </c>
      <c r="B3393" s="4">
        <v>126209</v>
      </c>
      <c r="C3393" s="4" t="s">
        <v>8191</v>
      </c>
      <c r="D3393" s="6">
        <v>526209</v>
      </c>
      <c r="E3393" s="4" t="s">
        <v>8192</v>
      </c>
      <c r="F3393" s="4" t="s">
        <v>8193</v>
      </c>
      <c r="G3393" s="4" t="s">
        <v>20438</v>
      </c>
    </row>
    <row r="3394" spans="1:7" x14ac:dyDescent="0.45">
      <c r="A3394" s="4">
        <v>3391</v>
      </c>
      <c r="B3394" s="4">
        <v>100249</v>
      </c>
      <c r="C3394" s="4" t="s">
        <v>8194</v>
      </c>
      <c r="D3394" s="6">
        <v>500249</v>
      </c>
      <c r="E3394" s="4" t="s">
        <v>8195</v>
      </c>
      <c r="F3394" s="4" t="s">
        <v>8196</v>
      </c>
      <c r="G3394" s="4" t="s">
        <v>20439</v>
      </c>
    </row>
    <row r="3395" spans="1:7" x14ac:dyDescent="0.45">
      <c r="A3395" s="4">
        <v>3392</v>
      </c>
      <c r="B3395" s="4">
        <v>119421</v>
      </c>
      <c r="C3395" s="4" t="s">
        <v>8197</v>
      </c>
      <c r="D3395" s="6">
        <v>519421</v>
      </c>
      <c r="E3395" s="4" t="s">
        <v>8198</v>
      </c>
      <c r="F3395" s="4" t="s">
        <v>8199</v>
      </c>
      <c r="G3395" s="4" t="s">
        <v>20440</v>
      </c>
    </row>
    <row r="3396" spans="1:7" x14ac:dyDescent="0.45">
      <c r="A3396" s="4">
        <v>3393</v>
      </c>
      <c r="B3396" s="4">
        <v>103626</v>
      </c>
      <c r="C3396" s="4" t="s">
        <v>8200</v>
      </c>
      <c r="D3396" s="6">
        <v>503626</v>
      </c>
      <c r="E3396" s="4" t="s">
        <v>8201</v>
      </c>
      <c r="F3396" s="4" t="s">
        <v>8202</v>
      </c>
      <c r="G3396" s="4" t="s">
        <v>20441</v>
      </c>
    </row>
    <row r="3397" spans="1:7" x14ac:dyDescent="0.45">
      <c r="A3397" s="4">
        <v>3394</v>
      </c>
      <c r="B3397" s="4">
        <v>244267</v>
      </c>
      <c r="C3397" s="4" t="s">
        <v>8203</v>
      </c>
      <c r="D3397" s="6"/>
      <c r="E3397" s="4"/>
      <c r="F3397" s="4"/>
      <c r="G3397" s="4" t="s">
        <v>17778</v>
      </c>
    </row>
    <row r="3398" spans="1:7" x14ac:dyDescent="0.45">
      <c r="A3398" s="4">
        <v>3395</v>
      </c>
      <c r="B3398" s="4">
        <v>205373</v>
      </c>
      <c r="C3398" s="4" t="s">
        <v>8204</v>
      </c>
      <c r="D3398" s="6">
        <v>532997</v>
      </c>
      <c r="E3398" s="4" t="s">
        <v>8205</v>
      </c>
      <c r="F3398" s="4" t="s">
        <v>8206</v>
      </c>
      <c r="G3398" s="4" t="s">
        <v>20442</v>
      </c>
    </row>
    <row r="3399" spans="1:7" x14ac:dyDescent="0.45">
      <c r="A3399" s="4">
        <v>3396</v>
      </c>
      <c r="B3399" s="4">
        <v>130149</v>
      </c>
      <c r="C3399" s="4" t="s">
        <v>8207</v>
      </c>
      <c r="D3399" s="6">
        <v>530149</v>
      </c>
      <c r="E3399" s="4" t="s">
        <v>8208</v>
      </c>
      <c r="F3399" s="4" t="s">
        <v>8209</v>
      </c>
      <c r="G3399" s="4" t="s">
        <v>20443</v>
      </c>
    </row>
    <row r="3400" spans="1:7" x14ac:dyDescent="0.45">
      <c r="A3400" s="4">
        <v>3397</v>
      </c>
      <c r="B3400" s="4">
        <v>132081</v>
      </c>
      <c r="C3400" s="4" t="s">
        <v>8210</v>
      </c>
      <c r="D3400" s="6">
        <v>532081</v>
      </c>
      <c r="E3400" s="4" t="s">
        <v>8211</v>
      </c>
      <c r="F3400" s="4" t="s">
        <v>8211</v>
      </c>
      <c r="G3400" s="4" t="s">
        <v>20444</v>
      </c>
    </row>
    <row r="3401" spans="1:7" x14ac:dyDescent="0.45">
      <c r="A3401" s="4">
        <v>3398</v>
      </c>
      <c r="B3401" s="4">
        <v>200572</v>
      </c>
      <c r="C3401" s="4" t="s">
        <v>8212</v>
      </c>
      <c r="D3401" s="6">
        <v>532937</v>
      </c>
      <c r="E3401" s="4" t="s">
        <v>8213</v>
      </c>
      <c r="F3401" s="4" t="s">
        <v>8213</v>
      </c>
      <c r="G3401" s="4" t="s">
        <v>20445</v>
      </c>
    </row>
    <row r="3402" spans="1:7" x14ac:dyDescent="0.45">
      <c r="A3402" s="4">
        <v>3399</v>
      </c>
      <c r="B3402" s="4">
        <v>111762</v>
      </c>
      <c r="C3402" s="4" t="s">
        <v>8214</v>
      </c>
      <c r="D3402" s="6">
        <v>511762</v>
      </c>
      <c r="E3402" s="4" t="s">
        <v>8215</v>
      </c>
      <c r="F3402" s="4" t="s">
        <v>8216</v>
      </c>
      <c r="G3402" s="4" t="s">
        <v>20446</v>
      </c>
    </row>
    <row r="3403" spans="1:7" x14ac:dyDescent="0.45">
      <c r="A3403" s="4">
        <v>3400</v>
      </c>
      <c r="B3403" s="4">
        <v>131021</v>
      </c>
      <c r="C3403" s="4" t="s">
        <v>8217</v>
      </c>
      <c r="D3403" s="6">
        <v>531021</v>
      </c>
      <c r="E3403" s="4" t="s">
        <v>8218</v>
      </c>
      <c r="F3403" s="4" t="s">
        <v>8219</v>
      </c>
      <c r="G3403" s="4" t="s">
        <v>20447</v>
      </c>
    </row>
    <row r="3404" spans="1:7" x14ac:dyDescent="0.45">
      <c r="A3404" s="4">
        <v>3401</v>
      </c>
      <c r="B3404" s="4">
        <v>268603</v>
      </c>
      <c r="C3404" s="4" t="s">
        <v>8220</v>
      </c>
      <c r="D3404" s="6">
        <v>539408</v>
      </c>
      <c r="E3404" s="4" t="s">
        <v>8221</v>
      </c>
      <c r="F3404" s="4" t="s">
        <v>8221</v>
      </c>
      <c r="G3404" s="4" t="s">
        <v>20448</v>
      </c>
    </row>
    <row r="3405" spans="1:7" x14ac:dyDescent="0.45">
      <c r="A3405" s="4">
        <v>3402</v>
      </c>
      <c r="B3405" s="4">
        <v>105299</v>
      </c>
      <c r="C3405" s="4" t="s">
        <v>8222</v>
      </c>
      <c r="D3405" s="6">
        <v>505299</v>
      </c>
      <c r="E3405" s="4" t="s">
        <v>8223</v>
      </c>
      <c r="F3405" s="4" t="s">
        <v>8224</v>
      </c>
      <c r="G3405" s="4" t="s">
        <v>20449</v>
      </c>
    </row>
    <row r="3406" spans="1:7" x14ac:dyDescent="0.45">
      <c r="A3406" s="4">
        <v>3403</v>
      </c>
      <c r="B3406" s="4">
        <v>126923</v>
      </c>
      <c r="C3406" s="4" t="s">
        <v>8225</v>
      </c>
      <c r="D3406" s="6">
        <v>526923</v>
      </c>
      <c r="E3406" s="4" t="s">
        <v>8226</v>
      </c>
      <c r="F3406" s="4" t="s">
        <v>8226</v>
      </c>
      <c r="G3406" s="4" t="s">
        <v>20450</v>
      </c>
    </row>
    <row r="3407" spans="1:7" x14ac:dyDescent="0.45">
      <c r="A3407" s="4">
        <v>3404</v>
      </c>
      <c r="B3407" s="4">
        <v>256498</v>
      </c>
      <c r="C3407" s="4" t="s">
        <v>8227</v>
      </c>
      <c r="D3407" s="6"/>
      <c r="E3407" s="4"/>
      <c r="F3407" s="4"/>
      <c r="G3407" s="4" t="s">
        <v>17778</v>
      </c>
    </row>
    <row r="3408" spans="1:7" x14ac:dyDescent="0.45">
      <c r="A3408" s="4">
        <v>3405</v>
      </c>
      <c r="B3408" s="4">
        <v>208598</v>
      </c>
      <c r="C3408" s="4" t="s">
        <v>8228</v>
      </c>
      <c r="D3408" s="6"/>
      <c r="E3408" s="4"/>
      <c r="F3408" s="4"/>
      <c r="G3408" s="4" t="s">
        <v>17778</v>
      </c>
    </row>
    <row r="3409" spans="1:7" x14ac:dyDescent="0.45">
      <c r="A3409" s="4">
        <v>3406</v>
      </c>
      <c r="B3409" s="4">
        <v>113703</v>
      </c>
      <c r="C3409" s="4" t="s">
        <v>8229</v>
      </c>
      <c r="D3409" s="6">
        <v>513703</v>
      </c>
      <c r="E3409" s="4" t="s">
        <v>8230</v>
      </c>
      <c r="F3409" s="4" t="s">
        <v>8231</v>
      </c>
      <c r="G3409" s="4" t="s">
        <v>20451</v>
      </c>
    </row>
    <row r="3410" spans="1:7" x14ac:dyDescent="0.45">
      <c r="A3410" s="4">
        <v>3407</v>
      </c>
      <c r="B3410" s="4">
        <v>130325</v>
      </c>
      <c r="C3410" s="4" t="s">
        <v>8232</v>
      </c>
      <c r="D3410" s="6">
        <v>530325</v>
      </c>
      <c r="E3410" s="4" t="s">
        <v>8233</v>
      </c>
      <c r="F3410" s="4" t="s">
        <v>8234</v>
      </c>
      <c r="G3410" s="4" t="s">
        <v>20452</v>
      </c>
    </row>
    <row r="3411" spans="1:7" x14ac:dyDescent="0.45">
      <c r="A3411" s="4">
        <v>3408</v>
      </c>
      <c r="B3411" s="4">
        <v>126869</v>
      </c>
      <c r="C3411" s="4" t="s">
        <v>8235</v>
      </c>
      <c r="D3411" s="6">
        <v>526869</v>
      </c>
      <c r="E3411" s="4" t="s">
        <v>8236</v>
      </c>
      <c r="F3411" s="4" t="s">
        <v>8237</v>
      </c>
      <c r="G3411" s="4" t="s">
        <v>20453</v>
      </c>
    </row>
    <row r="3412" spans="1:7" x14ac:dyDescent="0.45">
      <c r="A3412" s="4">
        <v>3409</v>
      </c>
      <c r="B3412" s="4">
        <v>268606</v>
      </c>
      <c r="C3412" s="4" t="s">
        <v>8238</v>
      </c>
      <c r="D3412" s="6"/>
      <c r="E3412" s="4"/>
      <c r="F3412" s="4"/>
      <c r="G3412" s="4" t="s">
        <v>17778</v>
      </c>
    </row>
    <row r="3413" spans="1:7" x14ac:dyDescent="0.45">
      <c r="A3413" s="4">
        <v>3410</v>
      </c>
      <c r="B3413" s="4">
        <v>123594</v>
      </c>
      <c r="C3413" s="4" t="s">
        <v>8239</v>
      </c>
      <c r="D3413" s="6">
        <v>523594</v>
      </c>
      <c r="E3413" s="4" t="s">
        <v>8240</v>
      </c>
      <c r="F3413" s="4" t="s">
        <v>8240</v>
      </c>
      <c r="G3413" s="4" t="s">
        <v>20454</v>
      </c>
    </row>
    <row r="3414" spans="1:7" x14ac:dyDescent="0.45">
      <c r="A3414" s="4">
        <v>3411</v>
      </c>
      <c r="B3414" s="4">
        <v>111048</v>
      </c>
      <c r="C3414" s="4" t="s">
        <v>8241</v>
      </c>
      <c r="D3414" s="6">
        <v>511048</v>
      </c>
      <c r="E3414" s="4" t="s">
        <v>8242</v>
      </c>
      <c r="F3414" s="4" t="s">
        <v>8243</v>
      </c>
      <c r="G3414" s="4" t="s">
        <v>20455</v>
      </c>
    </row>
    <row r="3415" spans="1:7" x14ac:dyDescent="0.45">
      <c r="A3415" s="4">
        <v>3412</v>
      </c>
      <c r="B3415" s="4">
        <v>114240</v>
      </c>
      <c r="C3415" s="4" t="s">
        <v>8244</v>
      </c>
      <c r="D3415" s="6">
        <v>514240</v>
      </c>
      <c r="E3415" s="4" t="s">
        <v>8245</v>
      </c>
      <c r="F3415" s="4" t="s">
        <v>8245</v>
      </c>
      <c r="G3415" s="4" t="s">
        <v>20456</v>
      </c>
    </row>
    <row r="3416" spans="1:7" x14ac:dyDescent="0.45">
      <c r="A3416" s="4">
        <v>3413</v>
      </c>
      <c r="B3416" s="4">
        <v>123337</v>
      </c>
      <c r="C3416" s="4" t="s">
        <v>8246</v>
      </c>
      <c r="D3416" s="6">
        <v>523337</v>
      </c>
      <c r="E3416" s="4" t="s">
        <v>8247</v>
      </c>
      <c r="F3416" s="4" t="s">
        <v>8248</v>
      </c>
      <c r="G3416" s="4" t="s">
        <v>20457</v>
      </c>
    </row>
    <row r="3417" spans="1:7" x14ac:dyDescent="0.45">
      <c r="A3417" s="4">
        <v>3414</v>
      </c>
      <c r="B3417" s="4">
        <v>246531</v>
      </c>
      <c r="C3417" s="4" t="s">
        <v>139</v>
      </c>
      <c r="D3417" s="6">
        <v>536170</v>
      </c>
      <c r="E3417" s="4" t="s">
        <v>8249</v>
      </c>
      <c r="F3417" s="4" t="s">
        <v>8249</v>
      </c>
      <c r="G3417" s="4" t="s">
        <v>20458</v>
      </c>
    </row>
    <row r="3418" spans="1:7" x14ac:dyDescent="0.45">
      <c r="A3418" s="4">
        <v>3415</v>
      </c>
      <c r="B3418" s="4">
        <v>245421</v>
      </c>
      <c r="C3418" s="4" t="s">
        <v>8250</v>
      </c>
      <c r="D3418" s="6"/>
      <c r="E3418" s="4"/>
      <c r="F3418" s="4"/>
      <c r="G3418" s="4" t="s">
        <v>17778</v>
      </c>
    </row>
    <row r="3419" spans="1:7" x14ac:dyDescent="0.45">
      <c r="A3419" s="4">
        <v>3416</v>
      </c>
      <c r="B3419" s="4">
        <v>113625</v>
      </c>
      <c r="C3419" s="4" t="s">
        <v>8251</v>
      </c>
      <c r="D3419" s="6">
        <v>513625</v>
      </c>
      <c r="E3419" s="4" t="s">
        <v>8252</v>
      </c>
      <c r="F3419" s="4" t="s">
        <v>8253</v>
      </c>
      <c r="G3419" s="4" t="s">
        <v>20459</v>
      </c>
    </row>
    <row r="3420" spans="1:7" x14ac:dyDescent="0.45">
      <c r="A3420" s="4">
        <v>3417</v>
      </c>
      <c r="B3420" s="4">
        <v>245422</v>
      </c>
      <c r="C3420" s="4" t="s">
        <v>8254</v>
      </c>
      <c r="D3420" s="6"/>
      <c r="E3420" s="4"/>
      <c r="F3420" s="4"/>
      <c r="G3420" s="4" t="s">
        <v>17778</v>
      </c>
    </row>
    <row r="3421" spans="1:7" x14ac:dyDescent="0.45">
      <c r="A3421" s="4">
        <v>3418</v>
      </c>
      <c r="B3421" s="4">
        <v>222674</v>
      </c>
      <c r="C3421" s="4" t="s">
        <v>8255</v>
      </c>
      <c r="D3421" s="6"/>
      <c r="E3421" s="4"/>
      <c r="F3421" s="4"/>
      <c r="G3421" s="4" t="s">
        <v>17778</v>
      </c>
    </row>
    <row r="3422" spans="1:7" x14ac:dyDescent="0.45">
      <c r="A3422" s="4">
        <v>3419</v>
      </c>
      <c r="B3422" s="4">
        <v>106540</v>
      </c>
      <c r="C3422" s="4" t="s">
        <v>8256</v>
      </c>
      <c r="D3422" s="6">
        <v>506540</v>
      </c>
      <c r="E3422" s="4" t="s">
        <v>8257</v>
      </c>
      <c r="F3422" s="4" t="s">
        <v>8258</v>
      </c>
      <c r="G3422" s="4" t="s">
        <v>20460</v>
      </c>
    </row>
    <row r="3423" spans="1:7" x14ac:dyDescent="0.45">
      <c r="A3423" s="4">
        <v>3420</v>
      </c>
      <c r="B3423" s="4">
        <v>130421</v>
      </c>
      <c r="C3423" s="4" t="s">
        <v>8259</v>
      </c>
      <c r="D3423" s="6">
        <v>530421</v>
      </c>
      <c r="E3423" s="4" t="s">
        <v>8260</v>
      </c>
      <c r="F3423" s="4" t="s">
        <v>8261</v>
      </c>
      <c r="G3423" s="4" t="s">
        <v>20461</v>
      </c>
    </row>
    <row r="3424" spans="1:7" x14ac:dyDescent="0.45">
      <c r="A3424" s="4">
        <v>3421</v>
      </c>
      <c r="B3424" s="4">
        <v>245425</v>
      </c>
      <c r="C3424" s="4" t="s">
        <v>8262</v>
      </c>
      <c r="D3424" s="6"/>
      <c r="E3424" s="4"/>
      <c r="F3424" s="4"/>
      <c r="G3424" s="4" t="s">
        <v>17778</v>
      </c>
    </row>
    <row r="3425" spans="1:7" x14ac:dyDescent="0.45">
      <c r="A3425" s="4">
        <v>3422</v>
      </c>
      <c r="B3425" s="4">
        <v>131206</v>
      </c>
      <c r="C3425" s="4" t="s">
        <v>8263</v>
      </c>
      <c r="D3425" s="6">
        <v>531206</v>
      </c>
      <c r="E3425" s="4" t="s">
        <v>8264</v>
      </c>
      <c r="F3425" s="4" t="s">
        <v>8265</v>
      </c>
      <c r="G3425" s="4" t="s">
        <v>20462</v>
      </c>
    </row>
    <row r="3426" spans="1:7" x14ac:dyDescent="0.45">
      <c r="A3426" s="4">
        <v>3423</v>
      </c>
      <c r="B3426" s="4">
        <v>131882</v>
      </c>
      <c r="C3426" s="4" t="s">
        <v>8266</v>
      </c>
      <c r="D3426" s="6">
        <v>531882</v>
      </c>
      <c r="E3426" s="4" t="s">
        <v>8267</v>
      </c>
      <c r="F3426" s="4" t="s">
        <v>8265</v>
      </c>
      <c r="G3426" s="4" t="s">
        <v>20462</v>
      </c>
    </row>
    <row r="3427" spans="1:7" x14ac:dyDescent="0.45">
      <c r="A3427" s="4">
        <v>3424</v>
      </c>
      <c r="B3427" s="4">
        <v>281566</v>
      </c>
      <c r="C3427" s="4" t="s">
        <v>8268</v>
      </c>
      <c r="D3427" s="6">
        <v>539997</v>
      </c>
      <c r="E3427" s="4" t="s">
        <v>8269</v>
      </c>
      <c r="F3427" s="4" t="s">
        <v>8269</v>
      </c>
      <c r="G3427" s="4" t="s">
        <v>20463</v>
      </c>
    </row>
    <row r="3428" spans="1:7" x14ac:dyDescent="0.45">
      <c r="A3428" s="4">
        <v>3425</v>
      </c>
      <c r="B3428" s="4">
        <v>245426</v>
      </c>
      <c r="C3428" s="4" t="s">
        <v>8270</v>
      </c>
      <c r="D3428" s="6"/>
      <c r="E3428" s="4"/>
      <c r="F3428" s="4"/>
      <c r="G3428" s="4" t="s">
        <v>17778</v>
      </c>
    </row>
    <row r="3429" spans="1:7" x14ac:dyDescent="0.45">
      <c r="A3429" s="4">
        <v>3426</v>
      </c>
      <c r="B3429" s="4">
        <v>130967</v>
      </c>
      <c r="C3429" s="4" t="s">
        <v>8271</v>
      </c>
      <c r="D3429" s="6">
        <v>530967</v>
      </c>
      <c r="E3429" s="4" t="s">
        <v>8272</v>
      </c>
      <c r="F3429" s="4" t="s">
        <v>8272</v>
      </c>
      <c r="G3429" s="4" t="s">
        <v>20464</v>
      </c>
    </row>
    <row r="3430" spans="1:7" x14ac:dyDescent="0.45">
      <c r="A3430" s="4">
        <v>3427</v>
      </c>
      <c r="B3430" s="4">
        <v>111728</v>
      </c>
      <c r="C3430" s="4" t="s">
        <v>8273</v>
      </c>
      <c r="D3430" s="6">
        <v>511728</v>
      </c>
      <c r="E3430" s="4" t="s">
        <v>8274</v>
      </c>
      <c r="F3430" s="4" t="s">
        <v>8275</v>
      </c>
      <c r="G3430" s="4" t="s">
        <v>20465</v>
      </c>
    </row>
    <row r="3431" spans="1:7" x14ac:dyDescent="0.45">
      <c r="A3431" s="4">
        <v>3428</v>
      </c>
      <c r="B3431" s="4">
        <v>220350</v>
      </c>
      <c r="C3431" s="4" t="s">
        <v>8276</v>
      </c>
      <c r="D3431" s="6">
        <v>533519</v>
      </c>
      <c r="E3431" s="4" t="s">
        <v>8277</v>
      </c>
      <c r="F3431" s="4" t="s">
        <v>8278</v>
      </c>
      <c r="G3431" s="4" t="s">
        <v>20466</v>
      </c>
    </row>
    <row r="3432" spans="1:7" x14ac:dyDescent="0.45">
      <c r="A3432" s="4">
        <v>3429</v>
      </c>
      <c r="B3432" s="4">
        <v>268618</v>
      </c>
      <c r="C3432" s="4" t="s">
        <v>8279</v>
      </c>
      <c r="D3432" s="6">
        <v>540115</v>
      </c>
      <c r="E3432" s="4" t="s">
        <v>8280</v>
      </c>
      <c r="F3432" s="4" t="s">
        <v>8280</v>
      </c>
      <c r="G3432" s="4" t="s">
        <v>20467</v>
      </c>
    </row>
    <row r="3433" spans="1:7" x14ac:dyDescent="0.45">
      <c r="A3433" s="4">
        <v>3430</v>
      </c>
      <c r="B3433" s="4">
        <v>126947</v>
      </c>
      <c r="C3433" s="4" t="s">
        <v>117</v>
      </c>
      <c r="D3433" s="6">
        <v>526947</v>
      </c>
      <c r="E3433" s="4" t="s">
        <v>8281</v>
      </c>
      <c r="F3433" s="4" t="s">
        <v>8282</v>
      </c>
      <c r="G3433" s="4" t="s">
        <v>20468</v>
      </c>
    </row>
    <row r="3434" spans="1:7" x14ac:dyDescent="0.45">
      <c r="A3434" s="4">
        <v>3431</v>
      </c>
      <c r="B3434" s="4">
        <v>105693</v>
      </c>
      <c r="C3434" s="4" t="s">
        <v>8283</v>
      </c>
      <c r="D3434" s="6">
        <v>505693</v>
      </c>
      <c r="E3434" s="4" t="s">
        <v>8284</v>
      </c>
      <c r="F3434" s="4" t="s">
        <v>8284</v>
      </c>
      <c r="G3434" s="4" t="s">
        <v>20469</v>
      </c>
    </row>
    <row r="3435" spans="1:7" x14ac:dyDescent="0.45">
      <c r="A3435" s="4">
        <v>3432</v>
      </c>
      <c r="B3435" s="4">
        <v>130339</v>
      </c>
      <c r="C3435" s="4" t="s">
        <v>8285</v>
      </c>
      <c r="D3435" s="6">
        <v>530339</v>
      </c>
      <c r="E3435" s="4" t="s">
        <v>8286</v>
      </c>
      <c r="F3435" s="4" t="s">
        <v>8287</v>
      </c>
      <c r="G3435" s="4" t="s">
        <v>20470</v>
      </c>
    </row>
    <row r="3436" spans="1:7" x14ac:dyDescent="0.45">
      <c r="A3436" s="4">
        <v>3433</v>
      </c>
      <c r="B3436" s="4">
        <v>124202</v>
      </c>
      <c r="C3436" s="4" t="s">
        <v>8288</v>
      </c>
      <c r="D3436" s="6">
        <v>524202</v>
      </c>
      <c r="E3436" s="4" t="s">
        <v>8289</v>
      </c>
      <c r="F3436" s="4" t="s">
        <v>8290</v>
      </c>
      <c r="G3436" s="4" t="s">
        <v>20471</v>
      </c>
    </row>
    <row r="3437" spans="1:7" x14ac:dyDescent="0.45">
      <c r="A3437" s="4">
        <v>3434</v>
      </c>
      <c r="B3437" s="4">
        <v>282337</v>
      </c>
      <c r="C3437" s="4" t="s">
        <v>8291</v>
      </c>
      <c r="D3437" s="6">
        <v>540026</v>
      </c>
      <c r="E3437" s="4" t="s">
        <v>8292</v>
      </c>
      <c r="F3437" s="4" t="s">
        <v>8292</v>
      </c>
      <c r="G3437" s="4" t="s">
        <v>20472</v>
      </c>
    </row>
    <row r="3438" spans="1:7" x14ac:dyDescent="0.45">
      <c r="A3438" s="4">
        <v>3435</v>
      </c>
      <c r="B3438" s="4">
        <v>130577</v>
      </c>
      <c r="C3438" s="4" t="s">
        <v>8293</v>
      </c>
      <c r="D3438" s="6">
        <v>530577</v>
      </c>
      <c r="E3438" s="4" t="s">
        <v>8294</v>
      </c>
      <c r="F3438" s="4" t="s">
        <v>8295</v>
      </c>
      <c r="G3438" s="4" t="s">
        <v>20473</v>
      </c>
    </row>
    <row r="3439" spans="1:7" x14ac:dyDescent="0.45">
      <c r="A3439" s="4">
        <v>3436</v>
      </c>
      <c r="B3439" s="4">
        <v>124522</v>
      </c>
      <c r="C3439" s="4" t="s">
        <v>8296</v>
      </c>
      <c r="D3439" s="6">
        <v>524522</v>
      </c>
      <c r="E3439" s="4" t="s">
        <v>8297</v>
      </c>
      <c r="F3439" s="4" t="s">
        <v>8298</v>
      </c>
      <c r="G3439" s="4" t="s">
        <v>20474</v>
      </c>
    </row>
    <row r="3440" spans="1:7" x14ac:dyDescent="0.45">
      <c r="A3440" s="4">
        <v>3437</v>
      </c>
      <c r="B3440" s="4">
        <v>131842</v>
      </c>
      <c r="C3440" s="4" t="s">
        <v>8299</v>
      </c>
      <c r="D3440" s="6">
        <v>531842</v>
      </c>
      <c r="E3440" s="4" t="s">
        <v>8300</v>
      </c>
      <c r="F3440" s="4" t="s">
        <v>8301</v>
      </c>
      <c r="G3440" s="4" t="s">
        <v>20475</v>
      </c>
    </row>
    <row r="3441" spans="1:7" x14ac:dyDescent="0.45">
      <c r="A3441" s="4">
        <v>3438</v>
      </c>
      <c r="B3441" s="4">
        <v>131085</v>
      </c>
      <c r="C3441" s="4" t="s">
        <v>8302</v>
      </c>
      <c r="D3441" s="6">
        <v>531085</v>
      </c>
      <c r="E3441" s="4" t="s">
        <v>8303</v>
      </c>
      <c r="F3441" s="4" t="s">
        <v>8304</v>
      </c>
      <c r="G3441" s="4" t="s">
        <v>20476</v>
      </c>
    </row>
    <row r="3442" spans="1:7" x14ac:dyDescent="0.45">
      <c r="A3442" s="4">
        <v>3439</v>
      </c>
      <c r="B3442" s="4">
        <v>242521</v>
      </c>
      <c r="C3442" s="4" t="s">
        <v>8305</v>
      </c>
      <c r="D3442" s="6">
        <v>535387</v>
      </c>
      <c r="E3442" s="4" t="s">
        <v>8306</v>
      </c>
      <c r="F3442" s="4" t="s">
        <v>8307</v>
      </c>
      <c r="G3442" s="4" t="s">
        <v>20477</v>
      </c>
    </row>
    <row r="3443" spans="1:7" x14ac:dyDescent="0.45">
      <c r="A3443" s="4">
        <v>3440</v>
      </c>
      <c r="B3443" s="4">
        <v>105302</v>
      </c>
      <c r="C3443" s="4" t="s">
        <v>8308</v>
      </c>
      <c r="D3443" s="6">
        <v>505302</v>
      </c>
      <c r="E3443" s="4" t="s">
        <v>8309</v>
      </c>
      <c r="F3443" s="4" t="s">
        <v>8310</v>
      </c>
      <c r="G3443" s="4" t="s">
        <v>20478</v>
      </c>
    </row>
    <row r="3444" spans="1:7" x14ac:dyDescent="0.45">
      <c r="A3444" s="4">
        <v>3441</v>
      </c>
      <c r="B3444" s="4">
        <v>118073</v>
      </c>
      <c r="C3444" s="4" t="s">
        <v>8311</v>
      </c>
      <c r="D3444" s="6">
        <v>518073</v>
      </c>
      <c r="E3444" s="4" t="s">
        <v>8312</v>
      </c>
      <c r="F3444" s="4" t="s">
        <v>8313</v>
      </c>
      <c r="G3444" s="4" t="s">
        <v>20479</v>
      </c>
    </row>
    <row r="3445" spans="1:7" x14ac:dyDescent="0.45">
      <c r="A3445" s="4">
        <v>3442</v>
      </c>
      <c r="B3445" s="4">
        <v>104258</v>
      </c>
      <c r="C3445" s="4" t="s">
        <v>8314</v>
      </c>
      <c r="D3445" s="6">
        <v>504258</v>
      </c>
      <c r="E3445" s="4" t="s">
        <v>8315</v>
      </c>
      <c r="F3445" s="4" t="s">
        <v>8316</v>
      </c>
      <c r="G3445" s="4" t="s">
        <v>20480</v>
      </c>
    </row>
    <row r="3446" spans="1:7" x14ac:dyDescent="0.45">
      <c r="A3446" s="4">
        <v>3443</v>
      </c>
      <c r="B3446" s="4">
        <v>119570</v>
      </c>
      <c r="C3446" s="4" t="s">
        <v>8317</v>
      </c>
      <c r="D3446" s="6">
        <v>519570</v>
      </c>
      <c r="E3446" s="4" t="s">
        <v>8318</v>
      </c>
      <c r="F3446" s="4" t="s">
        <v>8319</v>
      </c>
      <c r="G3446" s="4" t="s">
        <v>20481</v>
      </c>
    </row>
    <row r="3447" spans="1:7" x14ac:dyDescent="0.45">
      <c r="A3447" s="4">
        <v>3444</v>
      </c>
      <c r="B3447" s="4">
        <v>221451</v>
      </c>
      <c r="C3447" s="4" t="s">
        <v>8320</v>
      </c>
      <c r="D3447" s="6"/>
      <c r="E3447" s="4"/>
      <c r="F3447" s="4"/>
      <c r="G3447" s="4" t="s">
        <v>17778</v>
      </c>
    </row>
    <row r="3448" spans="1:7" x14ac:dyDescent="0.45">
      <c r="A3448" s="4">
        <v>3445</v>
      </c>
      <c r="B3448" s="4">
        <v>100252</v>
      </c>
      <c r="C3448" s="4" t="s">
        <v>18</v>
      </c>
      <c r="D3448" s="6">
        <v>500252</v>
      </c>
      <c r="E3448" s="4" t="s">
        <v>8321</v>
      </c>
      <c r="F3448" s="4" t="s">
        <v>8322</v>
      </c>
      <c r="G3448" s="4" t="s">
        <v>20482</v>
      </c>
    </row>
    <row r="3449" spans="1:7" x14ac:dyDescent="0.45">
      <c r="A3449" s="4">
        <v>3446</v>
      </c>
      <c r="B3449" s="4">
        <v>102958</v>
      </c>
      <c r="C3449" s="4" t="s">
        <v>8323</v>
      </c>
      <c r="D3449" s="6">
        <v>502958</v>
      </c>
      <c r="E3449" s="4" t="s">
        <v>8324</v>
      </c>
      <c r="F3449" s="4" t="s">
        <v>8325</v>
      </c>
      <c r="G3449" s="4" t="s">
        <v>20483</v>
      </c>
    </row>
    <row r="3450" spans="1:7" x14ac:dyDescent="0.45">
      <c r="A3450" s="4">
        <v>3447</v>
      </c>
      <c r="B3450" s="4">
        <v>106079</v>
      </c>
      <c r="C3450" s="4" t="s">
        <v>8326</v>
      </c>
      <c r="D3450" s="6">
        <v>506079</v>
      </c>
      <c r="E3450" s="4" t="s">
        <v>8327</v>
      </c>
      <c r="F3450" s="4" t="s">
        <v>8328</v>
      </c>
      <c r="G3450" s="4" t="s">
        <v>20484</v>
      </c>
    </row>
    <row r="3451" spans="1:7" x14ac:dyDescent="0.45">
      <c r="A3451" s="4">
        <v>3448</v>
      </c>
      <c r="B3451" s="4">
        <v>112537</v>
      </c>
      <c r="C3451" s="4" t="s">
        <v>8329</v>
      </c>
      <c r="D3451" s="6">
        <v>512537</v>
      </c>
      <c r="E3451" s="4" t="s">
        <v>8330</v>
      </c>
      <c r="F3451" s="4" t="s">
        <v>8331</v>
      </c>
      <c r="G3451" s="4" t="s">
        <v>20485</v>
      </c>
    </row>
    <row r="3452" spans="1:7" x14ac:dyDescent="0.45">
      <c r="A3452" s="4">
        <v>3449</v>
      </c>
      <c r="B3452" s="4">
        <v>124250</v>
      </c>
      <c r="C3452" s="4" t="s">
        <v>8332</v>
      </c>
      <c r="D3452" s="6">
        <v>524250</v>
      </c>
      <c r="E3452" s="4" t="s">
        <v>8333</v>
      </c>
      <c r="F3452" s="4" t="s">
        <v>8334</v>
      </c>
      <c r="G3452" s="4" t="s">
        <v>20486</v>
      </c>
    </row>
    <row r="3453" spans="1:7" x14ac:dyDescent="0.45">
      <c r="A3453" s="4">
        <v>3450</v>
      </c>
      <c r="B3453" s="4">
        <v>190075</v>
      </c>
      <c r="C3453" s="4" t="s">
        <v>8335</v>
      </c>
      <c r="D3453" s="6">
        <v>590075</v>
      </c>
      <c r="E3453" s="4" t="s">
        <v>8336</v>
      </c>
      <c r="F3453" s="4" t="s">
        <v>8337</v>
      </c>
      <c r="G3453" s="4" t="s">
        <v>20487</v>
      </c>
    </row>
    <row r="3454" spans="1:7" x14ac:dyDescent="0.45">
      <c r="A3454" s="4">
        <v>3451</v>
      </c>
      <c r="B3454" s="4">
        <v>222667</v>
      </c>
      <c r="C3454" s="4" t="s">
        <v>8338</v>
      </c>
      <c r="D3454" s="6"/>
      <c r="E3454" s="4"/>
      <c r="F3454" s="4"/>
      <c r="G3454" s="4" t="s">
        <v>17778</v>
      </c>
    </row>
    <row r="3455" spans="1:7" x14ac:dyDescent="0.45">
      <c r="A3455" s="4">
        <v>3452</v>
      </c>
      <c r="B3455" s="4">
        <v>123407</v>
      </c>
      <c r="C3455" s="4" t="s">
        <v>8339</v>
      </c>
      <c r="D3455" s="6">
        <v>523407</v>
      </c>
      <c r="E3455" s="4" t="s">
        <v>8340</v>
      </c>
      <c r="F3455" s="4" t="s">
        <v>8341</v>
      </c>
      <c r="G3455" s="4" t="s">
        <v>20488</v>
      </c>
    </row>
    <row r="3456" spans="1:7" x14ac:dyDescent="0.45">
      <c r="A3456" s="4">
        <v>3453</v>
      </c>
      <c r="B3456" s="4">
        <v>254912</v>
      </c>
      <c r="C3456" s="4" t="s">
        <v>8342</v>
      </c>
      <c r="D3456" s="6">
        <v>539841</v>
      </c>
      <c r="E3456" s="4" t="s">
        <v>8343</v>
      </c>
      <c r="F3456" s="4" t="s">
        <v>8343</v>
      </c>
      <c r="G3456" s="4" t="s">
        <v>20489</v>
      </c>
    </row>
    <row r="3457" spans="1:7" x14ac:dyDescent="0.45">
      <c r="A3457" s="4">
        <v>3454</v>
      </c>
      <c r="B3457" s="4">
        <v>132778</v>
      </c>
      <c r="C3457" s="4" t="s">
        <v>8344</v>
      </c>
      <c r="D3457" s="6">
        <v>532778</v>
      </c>
      <c r="E3457" s="4" t="s">
        <v>8345</v>
      </c>
      <c r="F3457" s="4" t="s">
        <v>8346</v>
      </c>
      <c r="G3457" s="4" t="s">
        <v>20490</v>
      </c>
    </row>
    <row r="3458" spans="1:7" x14ac:dyDescent="0.45">
      <c r="A3458" s="4">
        <v>3455</v>
      </c>
      <c r="B3458" s="4">
        <v>109048</v>
      </c>
      <c r="C3458" s="4" t="s">
        <v>8347</v>
      </c>
      <c r="D3458" s="6">
        <v>509048</v>
      </c>
      <c r="E3458" s="4" t="s">
        <v>8348</v>
      </c>
      <c r="F3458" s="4" t="s">
        <v>8349</v>
      </c>
      <c r="G3458" s="4" t="s">
        <v>20491</v>
      </c>
    </row>
    <row r="3459" spans="1:7" x14ac:dyDescent="0.45">
      <c r="A3459" s="4">
        <v>3456</v>
      </c>
      <c r="B3459" s="4">
        <v>132275</v>
      </c>
      <c r="C3459" s="4" t="s">
        <v>8350</v>
      </c>
      <c r="D3459" s="6">
        <v>532275</v>
      </c>
      <c r="E3459" s="4" t="s">
        <v>8351</v>
      </c>
      <c r="F3459" s="4" t="s">
        <v>8352</v>
      </c>
      <c r="G3459" s="4" t="s">
        <v>20492</v>
      </c>
    </row>
    <row r="3460" spans="1:7" x14ac:dyDescent="0.45">
      <c r="A3460" s="4">
        <v>3457</v>
      </c>
      <c r="B3460" s="4">
        <v>205947</v>
      </c>
      <c r="C3460" s="4" t="s">
        <v>8353</v>
      </c>
      <c r="D3460" s="6">
        <v>533012</v>
      </c>
      <c r="E3460" s="4" t="s">
        <v>8354</v>
      </c>
      <c r="F3460" s="4" t="s">
        <v>8355</v>
      </c>
      <c r="G3460" s="4" t="s">
        <v>20493</v>
      </c>
    </row>
    <row r="3461" spans="1:7" x14ac:dyDescent="0.45">
      <c r="A3461" s="4">
        <v>3458</v>
      </c>
      <c r="B3461" s="4">
        <v>131705</v>
      </c>
      <c r="C3461" s="4" t="s">
        <v>8356</v>
      </c>
      <c r="D3461" s="6">
        <v>531705</v>
      </c>
      <c r="E3461" s="4" t="s">
        <v>8357</v>
      </c>
      <c r="F3461" s="4" t="s">
        <v>8358</v>
      </c>
      <c r="G3461" s="4" t="s">
        <v>20494</v>
      </c>
    </row>
    <row r="3462" spans="1:7" x14ac:dyDescent="0.45">
      <c r="A3462" s="4">
        <v>3459</v>
      </c>
      <c r="B3462" s="4">
        <v>280947</v>
      </c>
      <c r="C3462" s="4" t="s">
        <v>8359</v>
      </c>
      <c r="D3462" s="6"/>
      <c r="E3462" s="4"/>
      <c r="F3462" s="4"/>
      <c r="G3462" s="4" t="s">
        <v>17778</v>
      </c>
    </row>
    <row r="3463" spans="1:7" x14ac:dyDescent="0.45">
      <c r="A3463" s="4">
        <v>3460</v>
      </c>
      <c r="B3463" s="4">
        <v>216156</v>
      </c>
      <c r="C3463" s="4" t="s">
        <v>8360</v>
      </c>
      <c r="D3463" s="6">
        <v>540005</v>
      </c>
      <c r="E3463" s="4" t="s">
        <v>8361</v>
      </c>
      <c r="F3463" s="4" t="s">
        <v>8361</v>
      </c>
      <c r="G3463" s="4" t="s">
        <v>20495</v>
      </c>
    </row>
    <row r="3464" spans="1:7" x14ac:dyDescent="0.45">
      <c r="A3464" s="4">
        <v>3461</v>
      </c>
      <c r="B3464" s="4">
        <v>100510</v>
      </c>
      <c r="C3464" s="4" t="s">
        <v>8362</v>
      </c>
      <c r="D3464" s="6">
        <v>500510</v>
      </c>
      <c r="E3464" s="4" t="s">
        <v>8363</v>
      </c>
      <c r="F3464" s="4" t="s">
        <v>8364</v>
      </c>
      <c r="G3464" s="4" t="s">
        <v>20496</v>
      </c>
    </row>
    <row r="3465" spans="1:7" x14ac:dyDescent="0.45">
      <c r="A3465" s="4">
        <v>3462</v>
      </c>
      <c r="B3465" s="4">
        <v>287316</v>
      </c>
      <c r="C3465" s="4" t="s">
        <v>8365</v>
      </c>
      <c r="D3465" s="6">
        <v>540702</v>
      </c>
      <c r="E3465" s="4" t="s">
        <v>8366</v>
      </c>
      <c r="F3465" s="4" t="s">
        <v>8366</v>
      </c>
      <c r="G3465" s="4" t="s">
        <v>20497</v>
      </c>
    </row>
    <row r="3466" spans="1:7" x14ac:dyDescent="0.45">
      <c r="A3466" s="4">
        <v>3463</v>
      </c>
      <c r="B3466" s="4">
        <v>131164</v>
      </c>
      <c r="C3466" s="4" t="s">
        <v>8367</v>
      </c>
      <c r="D3466" s="6">
        <v>531164</v>
      </c>
      <c r="E3466" s="4" t="s">
        <v>8368</v>
      </c>
      <c r="F3466" s="4" t="s">
        <v>8369</v>
      </c>
      <c r="G3466" s="4" t="s">
        <v>20498</v>
      </c>
    </row>
    <row r="3467" spans="1:7" x14ac:dyDescent="0.45">
      <c r="A3467" s="4">
        <v>3464</v>
      </c>
      <c r="B3467" s="4">
        <v>130313</v>
      </c>
      <c r="C3467" s="4" t="s">
        <v>8370</v>
      </c>
      <c r="D3467" s="6">
        <v>530313</v>
      </c>
      <c r="E3467" s="4" t="s">
        <v>8371</v>
      </c>
      <c r="F3467" s="4" t="s">
        <v>8372</v>
      </c>
      <c r="G3467" s="4" t="s">
        <v>20499</v>
      </c>
    </row>
    <row r="3468" spans="1:7" x14ac:dyDescent="0.45">
      <c r="A3468" s="4">
        <v>3465</v>
      </c>
      <c r="B3468" s="4">
        <v>271867</v>
      </c>
      <c r="C3468" s="4" t="s">
        <v>8373</v>
      </c>
      <c r="D3468" s="6">
        <v>540222</v>
      </c>
      <c r="E3468" s="4" t="s">
        <v>8374</v>
      </c>
      <c r="F3468" s="4" t="s">
        <v>8374</v>
      </c>
      <c r="G3468" s="4" t="s">
        <v>20500</v>
      </c>
    </row>
    <row r="3469" spans="1:7" x14ac:dyDescent="0.45">
      <c r="A3469" s="4">
        <v>3466</v>
      </c>
      <c r="B3469" s="4">
        <v>210415</v>
      </c>
      <c r="C3469" s="4" t="s">
        <v>8375</v>
      </c>
      <c r="D3469" s="6"/>
      <c r="E3469" s="4"/>
      <c r="F3469" s="4"/>
      <c r="G3469" s="4" t="s">
        <v>17778</v>
      </c>
    </row>
    <row r="3470" spans="1:7" x14ac:dyDescent="0.45">
      <c r="A3470" s="4">
        <v>3467</v>
      </c>
      <c r="B3470" s="4">
        <v>132829</v>
      </c>
      <c r="C3470" s="4" t="s">
        <v>8376</v>
      </c>
      <c r="D3470" s="6">
        <v>532829</v>
      </c>
      <c r="E3470" s="4" t="s">
        <v>8377</v>
      </c>
      <c r="F3470" s="4" t="s">
        <v>8378</v>
      </c>
      <c r="G3470" s="4" t="s">
        <v>20501</v>
      </c>
    </row>
    <row r="3471" spans="1:7" x14ac:dyDescent="0.45">
      <c r="A3471" s="4">
        <v>3468</v>
      </c>
      <c r="B3471" s="4">
        <v>266886</v>
      </c>
      <c r="C3471" s="4" t="s">
        <v>8379</v>
      </c>
      <c r="D3471" s="6"/>
      <c r="E3471" s="4"/>
      <c r="F3471" s="4"/>
      <c r="G3471" s="4" t="s">
        <v>17778</v>
      </c>
    </row>
    <row r="3472" spans="1:7" x14ac:dyDescent="0.45">
      <c r="A3472" s="4">
        <v>3469</v>
      </c>
      <c r="B3472" s="4">
        <v>285015</v>
      </c>
      <c r="C3472" s="4" t="s">
        <v>8380</v>
      </c>
      <c r="D3472" s="6"/>
      <c r="E3472" s="4"/>
      <c r="F3472" s="4"/>
      <c r="G3472" s="4" t="s">
        <v>17778</v>
      </c>
    </row>
    <row r="3473" spans="1:7" x14ac:dyDescent="0.45">
      <c r="A3473" s="4">
        <v>3470</v>
      </c>
      <c r="B3473" s="4">
        <v>275817</v>
      </c>
      <c r="C3473" s="4" t="s">
        <v>8381</v>
      </c>
      <c r="D3473" s="6">
        <v>539125</v>
      </c>
      <c r="E3473" s="4" t="s">
        <v>8382</v>
      </c>
      <c r="F3473" s="4" t="s">
        <v>8382</v>
      </c>
      <c r="G3473" s="4" t="s">
        <v>20502</v>
      </c>
    </row>
    <row r="3474" spans="1:7" x14ac:dyDescent="0.45">
      <c r="A3474" s="4">
        <v>3471</v>
      </c>
      <c r="B3474" s="4">
        <v>132019</v>
      </c>
      <c r="C3474" s="4" t="s">
        <v>8383</v>
      </c>
      <c r="D3474" s="6">
        <v>532019</v>
      </c>
      <c r="E3474" s="4" t="s">
        <v>8384</v>
      </c>
      <c r="F3474" s="4" t="s">
        <v>8384</v>
      </c>
      <c r="G3474" s="4" t="s">
        <v>20503</v>
      </c>
    </row>
    <row r="3475" spans="1:7" x14ac:dyDescent="0.45">
      <c r="A3475" s="4">
        <v>3472</v>
      </c>
      <c r="B3475" s="4">
        <v>102954</v>
      </c>
      <c r="C3475" s="4" t="s">
        <v>8385</v>
      </c>
      <c r="D3475" s="6">
        <v>502954</v>
      </c>
      <c r="E3475" s="4" t="s">
        <v>8386</v>
      </c>
      <c r="F3475" s="4" t="s">
        <v>8387</v>
      </c>
      <c r="G3475" s="4" t="s">
        <v>20504</v>
      </c>
    </row>
    <row r="3476" spans="1:7" x14ac:dyDescent="0.45">
      <c r="A3476" s="4">
        <v>3473</v>
      </c>
      <c r="B3476" s="4">
        <v>131134</v>
      </c>
      <c r="C3476" s="4" t="s">
        <v>8388</v>
      </c>
      <c r="D3476" s="6">
        <v>531134</v>
      </c>
      <c r="E3476" s="4" t="s">
        <v>8389</v>
      </c>
      <c r="F3476" s="4" t="s">
        <v>8390</v>
      </c>
      <c r="G3476" s="4" t="s">
        <v>20505</v>
      </c>
    </row>
    <row r="3477" spans="1:7" x14ac:dyDescent="0.45">
      <c r="A3477" s="4">
        <v>3474</v>
      </c>
      <c r="B3477" s="4">
        <v>131288</v>
      </c>
      <c r="C3477" s="4" t="s">
        <v>8391</v>
      </c>
      <c r="D3477" s="6">
        <v>531288</v>
      </c>
      <c r="E3477" s="4" t="s">
        <v>8392</v>
      </c>
      <c r="F3477" s="4" t="s">
        <v>8393</v>
      </c>
      <c r="G3477" s="4" t="s">
        <v>20506</v>
      </c>
    </row>
    <row r="3478" spans="1:7" x14ac:dyDescent="0.45">
      <c r="A3478" s="4">
        <v>3475</v>
      </c>
      <c r="B3478" s="4">
        <v>285017</v>
      </c>
      <c r="C3478" s="4" t="s">
        <v>8394</v>
      </c>
      <c r="D3478" s="6">
        <v>540360</v>
      </c>
      <c r="E3478" s="4" t="s">
        <v>8395</v>
      </c>
      <c r="F3478" s="4" t="s">
        <v>8395</v>
      </c>
      <c r="G3478" s="4" t="s">
        <v>20507</v>
      </c>
    </row>
    <row r="3479" spans="1:7" x14ac:dyDescent="0.45">
      <c r="A3479" s="4">
        <v>3476</v>
      </c>
      <c r="B3479" s="4">
        <v>111214</v>
      </c>
      <c r="C3479" s="4" t="s">
        <v>8396</v>
      </c>
      <c r="D3479" s="6">
        <v>511214</v>
      </c>
      <c r="E3479" s="4" t="s">
        <v>8397</v>
      </c>
      <c r="F3479" s="4" t="s">
        <v>8398</v>
      </c>
      <c r="G3479" s="4" t="s">
        <v>20508</v>
      </c>
    </row>
    <row r="3480" spans="1:7" x14ac:dyDescent="0.45">
      <c r="A3480" s="4">
        <v>3477</v>
      </c>
      <c r="B3480" s="4">
        <v>255615</v>
      </c>
      <c r="C3480" s="4" t="s">
        <v>8399</v>
      </c>
      <c r="D3480" s="6">
        <v>780005</v>
      </c>
      <c r="E3480" s="4" t="s">
        <v>8400</v>
      </c>
      <c r="F3480" s="4"/>
      <c r="G3480" s="4" t="s">
        <v>17778</v>
      </c>
    </row>
    <row r="3481" spans="1:7" x14ac:dyDescent="0.45">
      <c r="A3481" s="4">
        <v>3478</v>
      </c>
      <c r="B3481" s="4">
        <v>268629</v>
      </c>
      <c r="C3481" s="4" t="s">
        <v>8401</v>
      </c>
      <c r="D3481" s="6"/>
      <c r="E3481" s="4"/>
      <c r="F3481" s="4"/>
      <c r="G3481" s="4" t="s">
        <v>17778</v>
      </c>
    </row>
    <row r="3482" spans="1:7" x14ac:dyDescent="0.45">
      <c r="A3482" s="4">
        <v>3479</v>
      </c>
      <c r="B3482" s="4">
        <v>244304</v>
      </c>
      <c r="C3482" s="4" t="s">
        <v>8402</v>
      </c>
      <c r="D3482" s="6"/>
      <c r="E3482" s="4"/>
      <c r="F3482" s="4"/>
      <c r="G3482" s="4" t="s">
        <v>17778</v>
      </c>
    </row>
    <row r="3483" spans="1:7" x14ac:dyDescent="0.45">
      <c r="A3483" s="4">
        <v>3480</v>
      </c>
      <c r="B3483" s="4">
        <v>108306</v>
      </c>
      <c r="C3483" s="4" t="s">
        <v>8403</v>
      </c>
      <c r="D3483" s="6">
        <v>508306</v>
      </c>
      <c r="E3483" s="4" t="s">
        <v>8404</v>
      </c>
      <c r="F3483" s="4" t="s">
        <v>8405</v>
      </c>
      <c r="G3483" s="4" t="s">
        <v>20509</v>
      </c>
    </row>
    <row r="3484" spans="1:7" x14ac:dyDescent="0.45">
      <c r="A3484" s="4">
        <v>3481</v>
      </c>
      <c r="B3484" s="4">
        <v>117415</v>
      </c>
      <c r="C3484" s="4" t="s">
        <v>8406</v>
      </c>
      <c r="D3484" s="6">
        <v>517415</v>
      </c>
      <c r="E3484" s="4" t="s">
        <v>8407</v>
      </c>
      <c r="F3484" s="4" t="s">
        <v>8408</v>
      </c>
      <c r="G3484" s="4" t="s">
        <v>20510</v>
      </c>
    </row>
    <row r="3485" spans="1:7" x14ac:dyDescent="0.45">
      <c r="A3485" s="4">
        <v>3482</v>
      </c>
      <c r="B3485" s="4">
        <v>117518</v>
      </c>
      <c r="C3485" s="4" t="s">
        <v>8409</v>
      </c>
      <c r="D3485" s="6">
        <v>517518</v>
      </c>
      <c r="E3485" s="4" t="s">
        <v>8410</v>
      </c>
      <c r="F3485" s="4" t="s">
        <v>8410</v>
      </c>
      <c r="G3485" s="4" t="s">
        <v>20511</v>
      </c>
    </row>
    <row r="3486" spans="1:7" x14ac:dyDescent="0.45">
      <c r="A3486" s="4">
        <v>3483</v>
      </c>
      <c r="B3486" s="4">
        <v>109046</v>
      </c>
      <c r="C3486" s="4" t="s">
        <v>8411</v>
      </c>
      <c r="D3486" s="6">
        <v>509046</v>
      </c>
      <c r="E3486" s="4" t="s">
        <v>8412</v>
      </c>
      <c r="F3486" s="4" t="s">
        <v>8413</v>
      </c>
      <c r="G3486" s="4" t="s">
        <v>20512</v>
      </c>
    </row>
    <row r="3487" spans="1:7" x14ac:dyDescent="0.45">
      <c r="A3487" s="4">
        <v>3484</v>
      </c>
      <c r="B3487" s="4">
        <v>276870</v>
      </c>
      <c r="C3487" s="4" t="s">
        <v>8414</v>
      </c>
      <c r="D3487" s="6">
        <v>780021</v>
      </c>
      <c r="E3487" s="4" t="s">
        <v>8415</v>
      </c>
      <c r="F3487" s="4" t="s">
        <v>8415</v>
      </c>
      <c r="G3487" s="4" t="s">
        <v>20513</v>
      </c>
    </row>
    <row r="3488" spans="1:7" x14ac:dyDescent="0.45">
      <c r="A3488" s="4">
        <v>3485</v>
      </c>
      <c r="B3488" s="4">
        <v>246568</v>
      </c>
      <c r="C3488" s="4" t="s">
        <v>8416</v>
      </c>
      <c r="D3488" s="6"/>
      <c r="E3488" s="4"/>
      <c r="F3488" s="4"/>
      <c r="G3488" s="4" t="s">
        <v>17778</v>
      </c>
    </row>
    <row r="3489" spans="1:7" x14ac:dyDescent="0.45">
      <c r="A3489" s="4">
        <v>3486</v>
      </c>
      <c r="B3489" s="4">
        <v>227302</v>
      </c>
      <c r="C3489" s="4" t="s">
        <v>8417</v>
      </c>
      <c r="D3489" s="6">
        <v>533602</v>
      </c>
      <c r="E3489" s="4" t="s">
        <v>8418</v>
      </c>
      <c r="F3489" s="4" t="s">
        <v>8418</v>
      </c>
      <c r="G3489" s="4" t="s">
        <v>20514</v>
      </c>
    </row>
    <row r="3490" spans="1:7" x14ac:dyDescent="0.45">
      <c r="A3490" s="4">
        <v>3487</v>
      </c>
      <c r="B3490" s="4">
        <v>238615</v>
      </c>
      <c r="C3490" s="4" t="s">
        <v>8419</v>
      </c>
      <c r="D3490" s="6"/>
      <c r="E3490" s="4"/>
      <c r="F3490" s="4"/>
      <c r="G3490" s="4" t="s">
        <v>17778</v>
      </c>
    </row>
    <row r="3491" spans="1:7" x14ac:dyDescent="0.45">
      <c r="A3491" s="4">
        <v>3488</v>
      </c>
      <c r="B3491" s="4">
        <v>287018</v>
      </c>
      <c r="C3491" s="4" t="s">
        <v>8420</v>
      </c>
      <c r="D3491" s="6"/>
      <c r="E3491" s="4"/>
      <c r="F3491" s="4"/>
      <c r="G3491" s="4" t="s">
        <v>17778</v>
      </c>
    </row>
    <row r="3492" spans="1:7" x14ac:dyDescent="0.45">
      <c r="A3492" s="4">
        <v>3489</v>
      </c>
      <c r="B3492" s="4">
        <v>100250</v>
      </c>
      <c r="C3492" s="4" t="s">
        <v>8421</v>
      </c>
      <c r="D3492" s="6">
        <v>500250</v>
      </c>
      <c r="E3492" s="4" t="s">
        <v>8422</v>
      </c>
      <c r="F3492" s="4" t="s">
        <v>8423</v>
      </c>
      <c r="G3492" s="4" t="s">
        <v>20515</v>
      </c>
    </row>
    <row r="3493" spans="1:7" x14ac:dyDescent="0.45">
      <c r="A3493" s="4">
        <v>3490</v>
      </c>
      <c r="B3493" s="4">
        <v>205900</v>
      </c>
      <c r="C3493" s="4" t="s">
        <v>8424</v>
      </c>
      <c r="D3493" s="6">
        <v>533007</v>
      </c>
      <c r="E3493" s="4" t="s">
        <v>8425</v>
      </c>
      <c r="F3493" s="4" t="s">
        <v>8426</v>
      </c>
      <c r="G3493" s="4" t="s">
        <v>20516</v>
      </c>
    </row>
    <row r="3494" spans="1:7" x14ac:dyDescent="0.45">
      <c r="A3494" s="4">
        <v>3491</v>
      </c>
      <c r="B3494" s="4">
        <v>284132</v>
      </c>
      <c r="C3494" s="4" t="s">
        <v>8427</v>
      </c>
      <c r="D3494" s="6"/>
      <c r="E3494" s="4"/>
      <c r="F3494" s="4"/>
      <c r="G3494" s="4" t="s">
        <v>17778</v>
      </c>
    </row>
    <row r="3495" spans="1:7" x14ac:dyDescent="0.45">
      <c r="A3495" s="4">
        <v>3492</v>
      </c>
      <c r="B3495" s="4">
        <v>131103</v>
      </c>
      <c r="C3495" s="4" t="s">
        <v>8428</v>
      </c>
      <c r="D3495" s="6">
        <v>531103</v>
      </c>
      <c r="E3495" s="4" t="s">
        <v>8429</v>
      </c>
      <c r="F3495" s="4" t="s">
        <v>8430</v>
      </c>
      <c r="G3495" s="4" t="s">
        <v>20517</v>
      </c>
    </row>
    <row r="3496" spans="1:7" x14ac:dyDescent="0.45">
      <c r="A3496" s="4">
        <v>3493</v>
      </c>
      <c r="B3496" s="4">
        <v>130273</v>
      </c>
      <c r="C3496" s="4" t="s">
        <v>8431</v>
      </c>
      <c r="D3496" s="6">
        <v>530273</v>
      </c>
      <c r="E3496" s="4" t="s">
        <v>8432</v>
      </c>
      <c r="F3496" s="4" t="s">
        <v>8433</v>
      </c>
      <c r="G3496" s="4" t="s">
        <v>20518</v>
      </c>
    </row>
    <row r="3497" spans="1:7" x14ac:dyDescent="0.45">
      <c r="A3497" s="4">
        <v>3494</v>
      </c>
      <c r="B3497" s="4">
        <v>126596</v>
      </c>
      <c r="C3497" s="4" t="s">
        <v>8434</v>
      </c>
      <c r="D3497" s="6">
        <v>526596</v>
      </c>
      <c r="E3497" s="4" t="s">
        <v>8435</v>
      </c>
      <c r="F3497" s="4" t="s">
        <v>8436</v>
      </c>
      <c r="G3497" s="4" t="s">
        <v>20519</v>
      </c>
    </row>
    <row r="3498" spans="1:7" x14ac:dyDescent="0.45">
      <c r="A3498" s="4">
        <v>3495</v>
      </c>
      <c r="B3498" s="4">
        <v>111593</v>
      </c>
      <c r="C3498" s="4" t="s">
        <v>8437</v>
      </c>
      <c r="D3498" s="6">
        <v>511593</v>
      </c>
      <c r="E3498" s="4" t="s">
        <v>8438</v>
      </c>
      <c r="F3498" s="4" t="s">
        <v>8439</v>
      </c>
      <c r="G3498" s="4" t="s">
        <v>20520</v>
      </c>
    </row>
    <row r="3499" spans="1:7" x14ac:dyDescent="0.45">
      <c r="A3499" s="4">
        <v>3496</v>
      </c>
      <c r="B3499" s="4">
        <v>131027</v>
      </c>
      <c r="C3499" s="4" t="s">
        <v>8440</v>
      </c>
      <c r="D3499" s="6">
        <v>531027</v>
      </c>
      <c r="E3499" s="4" t="s">
        <v>8441</v>
      </c>
      <c r="F3499" s="4" t="s">
        <v>8442</v>
      </c>
      <c r="G3499" s="4" t="s">
        <v>20521</v>
      </c>
    </row>
    <row r="3500" spans="1:7" x14ac:dyDescent="0.45">
      <c r="A3500" s="4">
        <v>3497</v>
      </c>
      <c r="B3500" s="4">
        <v>245432</v>
      </c>
      <c r="C3500" s="4" t="s">
        <v>8443</v>
      </c>
      <c r="D3500" s="6"/>
      <c r="E3500" s="4"/>
      <c r="F3500" s="4"/>
      <c r="G3500" s="4" t="s">
        <v>17778</v>
      </c>
    </row>
    <row r="3501" spans="1:7" x14ac:dyDescent="0.45">
      <c r="A3501" s="4">
        <v>3498</v>
      </c>
      <c r="B3501" s="4">
        <v>100253</v>
      </c>
      <c r="C3501" s="4" t="s">
        <v>8444</v>
      </c>
      <c r="D3501" s="6">
        <v>500253</v>
      </c>
      <c r="E3501" s="4" t="s">
        <v>8445</v>
      </c>
      <c r="F3501" s="4" t="s">
        <v>8446</v>
      </c>
      <c r="G3501" s="4" t="s">
        <v>20522</v>
      </c>
    </row>
    <row r="3502" spans="1:7" x14ac:dyDescent="0.45">
      <c r="A3502" s="4">
        <v>3499</v>
      </c>
      <c r="B3502" s="4">
        <v>279126</v>
      </c>
      <c r="C3502" s="4" t="s">
        <v>8447</v>
      </c>
      <c r="D3502" s="6">
        <v>539480</v>
      </c>
      <c r="E3502" s="4" t="s">
        <v>8448</v>
      </c>
      <c r="F3502" s="4" t="s">
        <v>8448</v>
      </c>
      <c r="G3502" s="4" t="s">
        <v>20523</v>
      </c>
    </row>
    <row r="3503" spans="1:7" x14ac:dyDescent="0.45">
      <c r="A3503" s="4">
        <v>3500</v>
      </c>
      <c r="B3503" s="4">
        <v>279163</v>
      </c>
      <c r="C3503" s="4" t="s">
        <v>8449</v>
      </c>
      <c r="D3503" s="6">
        <v>539487</v>
      </c>
      <c r="E3503" s="4" t="s">
        <v>8450</v>
      </c>
      <c r="F3503" s="4" t="s">
        <v>8450</v>
      </c>
      <c r="G3503" s="4" t="s">
        <v>20524</v>
      </c>
    </row>
    <row r="3504" spans="1:7" x14ac:dyDescent="0.45">
      <c r="A3504" s="4">
        <v>3501</v>
      </c>
      <c r="B3504" s="4">
        <v>272454</v>
      </c>
      <c r="C3504" s="4" t="s">
        <v>8451</v>
      </c>
      <c r="D3504" s="6"/>
      <c r="E3504" s="4"/>
      <c r="F3504" s="4"/>
      <c r="G3504" s="4" t="s">
        <v>17778</v>
      </c>
    </row>
    <row r="3505" spans="1:7" x14ac:dyDescent="0.45">
      <c r="A3505" s="4">
        <v>3502</v>
      </c>
      <c r="B3505" s="4">
        <v>238627</v>
      </c>
      <c r="C3505" s="4" t="s">
        <v>8452</v>
      </c>
      <c r="D3505" s="6"/>
      <c r="E3505" s="4"/>
      <c r="F3505" s="4"/>
      <c r="G3505" s="4" t="s">
        <v>17778</v>
      </c>
    </row>
    <row r="3506" spans="1:7" x14ac:dyDescent="0.45">
      <c r="A3506" s="4">
        <v>3503</v>
      </c>
      <c r="B3506" s="4">
        <v>246603</v>
      </c>
      <c r="C3506" s="4" t="s">
        <v>8453</v>
      </c>
      <c r="D3506" s="6">
        <v>539927</v>
      </c>
      <c r="E3506" s="4" t="s">
        <v>8454</v>
      </c>
      <c r="F3506" s="4" t="s">
        <v>8454</v>
      </c>
      <c r="G3506" s="4" t="s">
        <v>20525</v>
      </c>
    </row>
    <row r="3507" spans="1:7" x14ac:dyDescent="0.45">
      <c r="A3507" s="4">
        <v>3504</v>
      </c>
      <c r="B3507" s="4">
        <v>131894</v>
      </c>
      <c r="C3507" s="4" t="s">
        <v>8455</v>
      </c>
      <c r="D3507" s="6">
        <v>531894</v>
      </c>
      <c r="E3507" s="4" t="s">
        <v>8456</v>
      </c>
      <c r="F3507" s="4" t="s">
        <v>8457</v>
      </c>
      <c r="G3507" s="4" t="s">
        <v>20526</v>
      </c>
    </row>
    <row r="3508" spans="1:7" x14ac:dyDescent="0.45">
      <c r="A3508" s="4">
        <v>3505</v>
      </c>
      <c r="B3508" s="4">
        <v>107759</v>
      </c>
      <c r="C3508" s="4" t="s">
        <v>8458</v>
      </c>
      <c r="D3508" s="6">
        <v>507759</v>
      </c>
      <c r="E3508" s="4" t="s">
        <v>8459</v>
      </c>
      <c r="F3508" s="4" t="s">
        <v>8460</v>
      </c>
      <c r="G3508" s="4" t="s">
        <v>20527</v>
      </c>
    </row>
    <row r="3509" spans="1:7" x14ac:dyDescent="0.45">
      <c r="A3509" s="4">
        <v>3506</v>
      </c>
      <c r="B3509" s="4">
        <v>245433</v>
      </c>
      <c r="C3509" s="4" t="s">
        <v>8461</v>
      </c>
      <c r="D3509" s="6"/>
      <c r="E3509" s="4"/>
      <c r="F3509" s="4"/>
      <c r="G3509" s="4" t="s">
        <v>17778</v>
      </c>
    </row>
    <row r="3510" spans="1:7" x14ac:dyDescent="0.45">
      <c r="A3510" s="4">
        <v>3507</v>
      </c>
      <c r="B3510" s="4">
        <v>117463</v>
      </c>
      <c r="C3510" s="4" t="s">
        <v>8462</v>
      </c>
      <c r="D3510" s="6">
        <v>517463</v>
      </c>
      <c r="E3510" s="4" t="s">
        <v>8463</v>
      </c>
      <c r="F3510" s="4" t="s">
        <v>8464</v>
      </c>
      <c r="G3510" s="4" t="s">
        <v>20528</v>
      </c>
    </row>
    <row r="3511" spans="1:7" x14ac:dyDescent="0.45">
      <c r="A3511" s="4">
        <v>3508</v>
      </c>
      <c r="B3511" s="4">
        <v>131241</v>
      </c>
      <c r="C3511" s="4" t="s">
        <v>8465</v>
      </c>
      <c r="D3511" s="6">
        <v>531241</v>
      </c>
      <c r="E3511" s="4" t="s">
        <v>8466</v>
      </c>
      <c r="F3511" s="4" t="s">
        <v>8467</v>
      </c>
      <c r="G3511" s="4" t="s">
        <v>20529</v>
      </c>
    </row>
    <row r="3512" spans="1:7" x14ac:dyDescent="0.45">
      <c r="A3512" s="4">
        <v>3509</v>
      </c>
      <c r="B3512" s="4">
        <v>131633</v>
      </c>
      <c r="C3512" s="4" t="s">
        <v>8468</v>
      </c>
      <c r="D3512" s="6">
        <v>531633</v>
      </c>
      <c r="E3512" s="4" t="s">
        <v>8469</v>
      </c>
      <c r="F3512" s="4" t="s">
        <v>8470</v>
      </c>
      <c r="G3512" s="4" t="s">
        <v>20530</v>
      </c>
    </row>
    <row r="3513" spans="1:7" x14ac:dyDescent="0.45">
      <c r="A3513" s="4">
        <v>3510</v>
      </c>
      <c r="B3513" s="4">
        <v>123457</v>
      </c>
      <c r="C3513" s="4" t="s">
        <v>8471</v>
      </c>
      <c r="D3513" s="6">
        <v>523457</v>
      </c>
      <c r="E3513" s="4" t="s">
        <v>8472</v>
      </c>
      <c r="F3513" s="4" t="s">
        <v>8472</v>
      </c>
      <c r="G3513" s="4" t="s">
        <v>20531</v>
      </c>
    </row>
    <row r="3514" spans="1:7" x14ac:dyDescent="0.45">
      <c r="A3514" s="4">
        <v>3511</v>
      </c>
      <c r="B3514" s="4">
        <v>124103</v>
      </c>
      <c r="C3514" s="4" t="s">
        <v>8473</v>
      </c>
      <c r="D3514" s="6">
        <v>524103</v>
      </c>
      <c r="E3514" s="4" t="s">
        <v>8474</v>
      </c>
      <c r="F3514" s="4" t="s">
        <v>8474</v>
      </c>
      <c r="G3514" s="4" t="s">
        <v>20532</v>
      </c>
    </row>
    <row r="3515" spans="1:7" x14ac:dyDescent="0.45">
      <c r="A3515" s="4">
        <v>3512</v>
      </c>
      <c r="B3515" s="4">
        <v>252004</v>
      </c>
      <c r="C3515" s="4" t="s">
        <v>8475</v>
      </c>
      <c r="D3515" s="6"/>
      <c r="E3515" s="4"/>
      <c r="F3515" s="4"/>
      <c r="G3515" s="4" t="s">
        <v>17778</v>
      </c>
    </row>
    <row r="3516" spans="1:7" x14ac:dyDescent="0.45">
      <c r="A3516" s="4">
        <v>3513</v>
      </c>
      <c r="B3516" s="4">
        <v>112349</v>
      </c>
      <c r="C3516" s="4" t="s">
        <v>8476</v>
      </c>
      <c r="D3516" s="6">
        <v>512349</v>
      </c>
      <c r="E3516" s="4" t="s">
        <v>8477</v>
      </c>
      <c r="F3516" s="4" t="s">
        <v>8478</v>
      </c>
      <c r="G3516" s="4" t="s">
        <v>20533</v>
      </c>
    </row>
    <row r="3517" spans="1:7" x14ac:dyDescent="0.45">
      <c r="A3517" s="4">
        <v>3514</v>
      </c>
      <c r="B3517" s="4">
        <v>124748</v>
      </c>
      <c r="C3517" s="4" t="s">
        <v>8479</v>
      </c>
      <c r="D3517" s="6">
        <v>524748</v>
      </c>
      <c r="E3517" s="4" t="s">
        <v>8480</v>
      </c>
      <c r="F3517" s="4" t="s">
        <v>8481</v>
      </c>
      <c r="G3517" s="4" t="s">
        <v>20534</v>
      </c>
    </row>
    <row r="3518" spans="1:7" x14ac:dyDescent="0.45">
      <c r="A3518" s="4">
        <v>3515</v>
      </c>
      <c r="B3518" s="4">
        <v>108982</v>
      </c>
      <c r="C3518" s="4" t="s">
        <v>8482</v>
      </c>
      <c r="D3518" s="6">
        <v>508982</v>
      </c>
      <c r="E3518" s="4" t="s">
        <v>8483</v>
      </c>
      <c r="F3518" s="4" t="s">
        <v>8483</v>
      </c>
      <c r="G3518" s="4" t="s">
        <v>20535</v>
      </c>
    </row>
    <row r="3519" spans="1:7" x14ac:dyDescent="0.45">
      <c r="A3519" s="4">
        <v>3516</v>
      </c>
      <c r="B3519" s="4">
        <v>131510</v>
      </c>
      <c r="C3519" s="4" t="s">
        <v>8484</v>
      </c>
      <c r="D3519" s="6">
        <v>531510</v>
      </c>
      <c r="E3519" s="4" t="s">
        <v>8485</v>
      </c>
      <c r="F3519" s="4" t="s">
        <v>8486</v>
      </c>
      <c r="G3519" s="4" t="s">
        <v>20536</v>
      </c>
    </row>
    <row r="3520" spans="1:7" x14ac:dyDescent="0.45">
      <c r="A3520" s="4">
        <v>3517</v>
      </c>
      <c r="B3520" s="4">
        <v>126604</v>
      </c>
      <c r="C3520" s="4" t="s">
        <v>8487</v>
      </c>
      <c r="D3520" s="6">
        <v>526604</v>
      </c>
      <c r="E3520" s="4" t="s">
        <v>8488</v>
      </c>
      <c r="F3520" s="4" t="s">
        <v>8489</v>
      </c>
      <c r="G3520" s="4" t="s">
        <v>20537</v>
      </c>
    </row>
    <row r="3521" spans="1:7" x14ac:dyDescent="0.45">
      <c r="A3521" s="4">
        <v>3518</v>
      </c>
      <c r="B3521" s="4">
        <v>225004</v>
      </c>
      <c r="C3521" s="4" t="s">
        <v>8490</v>
      </c>
      <c r="D3521" s="6"/>
      <c r="E3521" s="4"/>
      <c r="F3521" s="4"/>
      <c r="G3521" s="4" t="s">
        <v>17778</v>
      </c>
    </row>
    <row r="3522" spans="1:7" x14ac:dyDescent="0.45">
      <c r="A3522" s="4">
        <v>3519</v>
      </c>
      <c r="B3522" s="4">
        <v>244318</v>
      </c>
      <c r="C3522" s="4" t="s">
        <v>8491</v>
      </c>
      <c r="D3522" s="6"/>
      <c r="E3522" s="4"/>
      <c r="F3522" s="4"/>
      <c r="G3522" s="4" t="s">
        <v>17778</v>
      </c>
    </row>
    <row r="3523" spans="1:7" x14ac:dyDescent="0.45">
      <c r="A3523" s="4">
        <v>3520</v>
      </c>
      <c r="B3523" s="4">
        <v>206158</v>
      </c>
      <c r="C3523" s="4" t="s">
        <v>8492</v>
      </c>
      <c r="D3523" s="6">
        <v>531756</v>
      </c>
      <c r="E3523" s="4" t="s">
        <v>8493</v>
      </c>
      <c r="F3523" s="4" t="s">
        <v>8494</v>
      </c>
      <c r="G3523" s="4" t="s">
        <v>20538</v>
      </c>
    </row>
    <row r="3524" spans="1:7" x14ac:dyDescent="0.45">
      <c r="A3524" s="4">
        <v>3521</v>
      </c>
      <c r="B3524" s="4">
        <v>281118</v>
      </c>
      <c r="C3524" s="4" t="s">
        <v>8495</v>
      </c>
      <c r="D3524" s="6"/>
      <c r="E3524" s="4"/>
      <c r="F3524" s="4"/>
      <c r="G3524" s="4" t="s">
        <v>17778</v>
      </c>
    </row>
    <row r="3525" spans="1:7" x14ac:dyDescent="0.45">
      <c r="A3525" s="4">
        <v>3522</v>
      </c>
      <c r="B3525" s="4">
        <v>222406</v>
      </c>
      <c r="C3525" s="4" t="s">
        <v>8496</v>
      </c>
      <c r="D3525" s="6"/>
      <c r="E3525" s="4"/>
      <c r="F3525" s="4"/>
      <c r="G3525" s="4" t="s">
        <v>17778</v>
      </c>
    </row>
    <row r="3526" spans="1:7" x14ac:dyDescent="0.45">
      <c r="A3526" s="4">
        <v>3523</v>
      </c>
      <c r="B3526" s="4">
        <v>107912</v>
      </c>
      <c r="C3526" s="4" t="s">
        <v>8497</v>
      </c>
      <c r="D3526" s="6">
        <v>507912</v>
      </c>
      <c r="E3526" s="4" t="s">
        <v>8498</v>
      </c>
      <c r="F3526" s="4" t="s">
        <v>8499</v>
      </c>
      <c r="G3526" s="4" t="s">
        <v>20539</v>
      </c>
    </row>
    <row r="3527" spans="1:7" x14ac:dyDescent="0.45">
      <c r="A3527" s="4">
        <v>3524</v>
      </c>
      <c r="B3527" s="4">
        <v>221423</v>
      </c>
      <c r="C3527" s="4" t="s">
        <v>8500</v>
      </c>
      <c r="D3527" s="6">
        <v>540192</v>
      </c>
      <c r="E3527" s="4" t="s">
        <v>8501</v>
      </c>
      <c r="F3527" s="4" t="s">
        <v>8501</v>
      </c>
      <c r="G3527" s="4" t="s">
        <v>20540</v>
      </c>
    </row>
    <row r="3528" spans="1:7" x14ac:dyDescent="0.45">
      <c r="A3528" s="4">
        <v>3525</v>
      </c>
      <c r="B3528" s="4">
        <v>131527</v>
      </c>
      <c r="C3528" s="4" t="s">
        <v>8502</v>
      </c>
      <c r="D3528" s="6">
        <v>531527</v>
      </c>
      <c r="E3528" s="4" t="s">
        <v>8503</v>
      </c>
      <c r="F3528" s="4" t="s">
        <v>8504</v>
      </c>
      <c r="G3528" s="4" t="s">
        <v>20541</v>
      </c>
    </row>
    <row r="3529" spans="1:7" x14ac:dyDescent="0.45">
      <c r="A3529" s="4">
        <v>3526</v>
      </c>
      <c r="B3529" s="4">
        <v>107870</v>
      </c>
      <c r="C3529" s="4" t="s">
        <v>8505</v>
      </c>
      <c r="D3529" s="6">
        <v>507870</v>
      </c>
      <c r="E3529" s="4" t="s">
        <v>8506</v>
      </c>
      <c r="F3529" s="4" t="s">
        <v>8506</v>
      </c>
      <c r="G3529" s="4" t="s">
        <v>20542</v>
      </c>
    </row>
    <row r="3530" spans="1:7" x14ac:dyDescent="0.45">
      <c r="A3530" s="4">
        <v>3527</v>
      </c>
      <c r="B3530" s="4">
        <v>112455</v>
      </c>
      <c r="C3530" s="4" t="s">
        <v>8507</v>
      </c>
      <c r="D3530" s="6">
        <v>512455</v>
      </c>
      <c r="E3530" s="4" t="s">
        <v>8508</v>
      </c>
      <c r="F3530" s="4" t="s">
        <v>8509</v>
      </c>
      <c r="G3530" s="4" t="s">
        <v>20543</v>
      </c>
    </row>
    <row r="3531" spans="1:7" x14ac:dyDescent="0.45">
      <c r="A3531" s="4">
        <v>3528</v>
      </c>
      <c r="B3531" s="4">
        <v>282112</v>
      </c>
      <c r="C3531" s="4" t="s">
        <v>8510</v>
      </c>
      <c r="D3531" s="6">
        <v>539992</v>
      </c>
      <c r="E3531" s="4" t="s">
        <v>8511</v>
      </c>
      <c r="F3531" s="4" t="s">
        <v>8511</v>
      </c>
      <c r="G3531" s="4" t="s">
        <v>20544</v>
      </c>
    </row>
    <row r="3532" spans="1:7" x14ac:dyDescent="0.45">
      <c r="A3532" s="4">
        <v>3529</v>
      </c>
      <c r="B3532" s="4">
        <v>100255</v>
      </c>
      <c r="C3532" s="4" t="s">
        <v>8512</v>
      </c>
      <c r="D3532" s="6">
        <v>500255</v>
      </c>
      <c r="E3532" s="4" t="s">
        <v>8513</v>
      </c>
      <c r="F3532" s="4" t="s">
        <v>8514</v>
      </c>
      <c r="G3532" s="4" t="s">
        <v>20545</v>
      </c>
    </row>
    <row r="3533" spans="1:7" x14ac:dyDescent="0.45">
      <c r="A3533" s="4">
        <v>3530</v>
      </c>
      <c r="B3533" s="4">
        <v>130745</v>
      </c>
      <c r="C3533" s="4" t="s">
        <v>8515</v>
      </c>
      <c r="D3533" s="6">
        <v>530745</v>
      </c>
      <c r="E3533" s="4" t="s">
        <v>8516</v>
      </c>
      <c r="F3533" s="4" t="s">
        <v>8516</v>
      </c>
      <c r="G3533" s="4" t="s">
        <v>20546</v>
      </c>
    </row>
    <row r="3534" spans="1:7" x14ac:dyDescent="0.45">
      <c r="A3534" s="4">
        <v>3531</v>
      </c>
      <c r="B3534" s="4">
        <v>238572</v>
      </c>
      <c r="C3534" s="4" t="s">
        <v>8517</v>
      </c>
      <c r="D3534" s="6"/>
      <c r="E3534" s="4"/>
      <c r="F3534" s="4"/>
      <c r="G3534" s="4" t="s">
        <v>17778</v>
      </c>
    </row>
    <row r="3535" spans="1:7" x14ac:dyDescent="0.45">
      <c r="A3535" s="4">
        <v>3532</v>
      </c>
      <c r="B3535" s="4">
        <v>213483</v>
      </c>
      <c r="C3535" s="4" t="s">
        <v>8518</v>
      </c>
      <c r="D3535" s="6"/>
      <c r="E3535" s="4"/>
      <c r="F3535" s="4"/>
      <c r="G3535" s="4" t="s">
        <v>17778</v>
      </c>
    </row>
    <row r="3536" spans="1:7" x14ac:dyDescent="0.45">
      <c r="A3536" s="4">
        <v>3533</v>
      </c>
      <c r="B3536" s="4">
        <v>224186</v>
      </c>
      <c r="C3536" s="4" t="s">
        <v>8519</v>
      </c>
      <c r="D3536" s="6"/>
      <c r="E3536" s="4"/>
      <c r="F3536" s="4"/>
      <c r="G3536" s="4" t="s">
        <v>17778</v>
      </c>
    </row>
    <row r="3537" spans="1:7" x14ac:dyDescent="0.45">
      <c r="A3537" s="4">
        <v>3534</v>
      </c>
      <c r="B3537" s="4">
        <v>244322</v>
      </c>
      <c r="C3537" s="4" t="s">
        <v>8520</v>
      </c>
      <c r="D3537" s="6"/>
      <c r="E3537" s="4"/>
      <c r="F3537" s="4"/>
      <c r="G3537" s="4" t="s">
        <v>17778</v>
      </c>
    </row>
    <row r="3538" spans="1:7" x14ac:dyDescent="0.45">
      <c r="A3538" s="4">
        <v>3535</v>
      </c>
      <c r="B3538" s="4">
        <v>114203</v>
      </c>
      <c r="C3538" s="4" t="s">
        <v>8521</v>
      </c>
      <c r="D3538" s="6">
        <v>514203</v>
      </c>
      <c r="E3538" s="4" t="s">
        <v>8522</v>
      </c>
      <c r="F3538" s="4" t="s">
        <v>8523</v>
      </c>
      <c r="G3538" s="4" t="s">
        <v>20547</v>
      </c>
    </row>
    <row r="3539" spans="1:7" x14ac:dyDescent="0.45">
      <c r="A3539" s="4">
        <v>3536</v>
      </c>
      <c r="B3539" s="4">
        <v>200512</v>
      </c>
      <c r="C3539" s="4" t="s">
        <v>8524</v>
      </c>
      <c r="D3539" s="6">
        <v>590082</v>
      </c>
      <c r="E3539" s="4" t="s">
        <v>8525</v>
      </c>
      <c r="F3539" s="4" t="s">
        <v>8526</v>
      </c>
      <c r="G3539" s="4" t="s">
        <v>20548</v>
      </c>
    </row>
    <row r="3540" spans="1:7" x14ac:dyDescent="0.45">
      <c r="A3540" s="4">
        <v>3537</v>
      </c>
      <c r="B3540" s="4">
        <v>100256</v>
      </c>
      <c r="C3540" s="4" t="s">
        <v>8527</v>
      </c>
      <c r="D3540" s="6">
        <v>500256</v>
      </c>
      <c r="E3540" s="4" t="s">
        <v>8528</v>
      </c>
      <c r="F3540" s="4" t="s">
        <v>8529</v>
      </c>
      <c r="G3540" s="4" t="s">
        <v>20549</v>
      </c>
    </row>
    <row r="3541" spans="1:7" x14ac:dyDescent="0.45">
      <c r="A3541" s="4">
        <v>3538</v>
      </c>
      <c r="B3541" s="4">
        <v>132740</v>
      </c>
      <c r="C3541" s="4" t="s">
        <v>8530</v>
      </c>
      <c r="D3541" s="6">
        <v>532740</v>
      </c>
      <c r="E3541" s="4" t="s">
        <v>8531</v>
      </c>
      <c r="F3541" s="4" t="s">
        <v>8532</v>
      </c>
      <c r="G3541" s="4" t="s">
        <v>20550</v>
      </c>
    </row>
    <row r="3542" spans="1:7" x14ac:dyDescent="0.45">
      <c r="A3542" s="4">
        <v>3539</v>
      </c>
      <c r="B3542" s="4">
        <v>126568</v>
      </c>
      <c r="C3542" s="4" t="s">
        <v>8533</v>
      </c>
      <c r="D3542" s="6">
        <v>526568</v>
      </c>
      <c r="E3542" s="4" t="s">
        <v>8534</v>
      </c>
      <c r="F3542" s="4" t="s">
        <v>8535</v>
      </c>
      <c r="G3542" s="4" t="s">
        <v>20551</v>
      </c>
    </row>
    <row r="3543" spans="1:7" x14ac:dyDescent="0.45">
      <c r="A3543" s="4">
        <v>3540</v>
      </c>
      <c r="B3543" s="4">
        <v>235528</v>
      </c>
      <c r="C3543" s="4" t="s">
        <v>8536</v>
      </c>
      <c r="D3543" s="6">
        <v>534422</v>
      </c>
      <c r="E3543" s="4" t="s">
        <v>8537</v>
      </c>
      <c r="F3543" s="4" t="s">
        <v>8537</v>
      </c>
      <c r="G3543" s="4" t="s">
        <v>20552</v>
      </c>
    </row>
    <row r="3544" spans="1:7" x14ac:dyDescent="0.45">
      <c r="A3544" s="4">
        <v>3541</v>
      </c>
      <c r="B3544" s="4">
        <v>130039</v>
      </c>
      <c r="C3544" s="4" t="s">
        <v>8538</v>
      </c>
      <c r="D3544" s="6">
        <v>530039</v>
      </c>
      <c r="E3544" s="4" t="s">
        <v>8539</v>
      </c>
      <c r="F3544" s="4" t="s">
        <v>8540</v>
      </c>
      <c r="G3544" s="4" t="s">
        <v>20553</v>
      </c>
    </row>
    <row r="3545" spans="1:7" x14ac:dyDescent="0.45">
      <c r="A3545" s="4">
        <v>3542</v>
      </c>
      <c r="B3545" s="4">
        <v>100284</v>
      </c>
      <c r="C3545" s="4" t="s">
        <v>8541</v>
      </c>
      <c r="D3545" s="6">
        <v>500284</v>
      </c>
      <c r="E3545" s="4" t="s">
        <v>8542</v>
      </c>
      <c r="F3545" s="4" t="s">
        <v>8543</v>
      </c>
      <c r="G3545" s="4" t="s">
        <v>20554</v>
      </c>
    </row>
    <row r="3546" spans="1:7" x14ac:dyDescent="0.45">
      <c r="A3546" s="4">
        <v>3543</v>
      </c>
      <c r="B3546" s="4">
        <v>130065</v>
      </c>
      <c r="C3546" s="4" t="s">
        <v>8544</v>
      </c>
      <c r="D3546" s="6">
        <v>530065</v>
      </c>
      <c r="E3546" s="4" t="s">
        <v>8545</v>
      </c>
      <c r="F3546" s="4" t="s">
        <v>8545</v>
      </c>
      <c r="G3546" s="4" t="s">
        <v>20555</v>
      </c>
    </row>
    <row r="3547" spans="1:7" x14ac:dyDescent="0.45">
      <c r="A3547" s="4">
        <v>3544</v>
      </c>
      <c r="B3547" s="4">
        <v>123475</v>
      </c>
      <c r="C3547" s="4" t="s">
        <v>8546</v>
      </c>
      <c r="D3547" s="6">
        <v>523475</v>
      </c>
      <c r="E3547" s="4" t="s">
        <v>8547</v>
      </c>
      <c r="F3547" s="4" t="s">
        <v>8548</v>
      </c>
      <c r="G3547" s="4" t="s">
        <v>20556</v>
      </c>
    </row>
    <row r="3548" spans="1:7" x14ac:dyDescent="0.45">
      <c r="A3548" s="4">
        <v>3545</v>
      </c>
      <c r="B3548" s="4">
        <v>200080</v>
      </c>
      <c r="C3548" s="4" t="s">
        <v>8549</v>
      </c>
      <c r="D3548" s="6">
        <v>532998</v>
      </c>
      <c r="E3548" s="4" t="s">
        <v>8550</v>
      </c>
      <c r="F3548" s="4" t="s">
        <v>8550</v>
      </c>
      <c r="G3548" s="4" t="s">
        <v>20557</v>
      </c>
    </row>
    <row r="3549" spans="1:7" x14ac:dyDescent="0.45">
      <c r="A3549" s="4">
        <v>3546</v>
      </c>
      <c r="B3549" s="4">
        <v>222652</v>
      </c>
      <c r="C3549" s="4" t="s">
        <v>8551</v>
      </c>
      <c r="D3549" s="6">
        <v>533343</v>
      </c>
      <c r="E3549" s="4" t="s">
        <v>8552</v>
      </c>
      <c r="F3549" s="4" t="s">
        <v>8552</v>
      </c>
      <c r="G3549" s="4" t="s">
        <v>20558</v>
      </c>
    </row>
    <row r="3550" spans="1:7" x14ac:dyDescent="0.45">
      <c r="A3550" s="4">
        <v>3547</v>
      </c>
      <c r="B3550" s="4">
        <v>243203</v>
      </c>
      <c r="C3550" s="4" t="s">
        <v>8553</v>
      </c>
      <c r="D3550" s="6"/>
      <c r="E3550" s="4"/>
      <c r="F3550" s="4"/>
      <c r="G3550" s="4" t="s">
        <v>17778</v>
      </c>
    </row>
    <row r="3551" spans="1:7" x14ac:dyDescent="0.45">
      <c r="A3551" s="4">
        <v>3548</v>
      </c>
      <c r="B3551" s="4">
        <v>276944</v>
      </c>
      <c r="C3551" s="4" t="s">
        <v>8554</v>
      </c>
      <c r="D3551" s="6">
        <v>539227</v>
      </c>
      <c r="E3551" s="4" t="s">
        <v>8555</v>
      </c>
      <c r="F3551" s="4" t="s">
        <v>8555</v>
      </c>
      <c r="G3551" s="4" t="s">
        <v>20559</v>
      </c>
    </row>
    <row r="3552" spans="1:7" x14ac:dyDescent="0.45">
      <c r="A3552" s="4">
        <v>3549</v>
      </c>
      <c r="B3552" s="4">
        <v>114036</v>
      </c>
      <c r="C3552" s="4" t="s">
        <v>8556</v>
      </c>
      <c r="D3552" s="6">
        <v>514036</v>
      </c>
      <c r="E3552" s="4" t="s">
        <v>8557</v>
      </c>
      <c r="F3552" s="4" t="s">
        <v>8558</v>
      </c>
      <c r="G3552" s="4" t="s">
        <v>20560</v>
      </c>
    </row>
    <row r="3553" spans="1:7" x14ac:dyDescent="0.45">
      <c r="A3553" s="4">
        <v>3550</v>
      </c>
      <c r="B3553" s="4">
        <v>114446</v>
      </c>
      <c r="C3553" s="4" t="s">
        <v>8559</v>
      </c>
      <c r="D3553" s="6">
        <v>514446</v>
      </c>
      <c r="E3553" s="4" t="s">
        <v>8560</v>
      </c>
      <c r="F3553" s="4" t="s">
        <v>8561</v>
      </c>
      <c r="G3553" s="4" t="s">
        <v>20561</v>
      </c>
    </row>
    <row r="3554" spans="1:7" x14ac:dyDescent="0.45">
      <c r="A3554" s="4">
        <v>3551</v>
      </c>
      <c r="B3554" s="4">
        <v>132783</v>
      </c>
      <c r="C3554" s="4" t="s">
        <v>8562</v>
      </c>
      <c r="D3554" s="6">
        <v>532783</v>
      </c>
      <c r="E3554" s="4" t="s">
        <v>8563</v>
      </c>
      <c r="F3554" s="4" t="s">
        <v>8563</v>
      </c>
      <c r="G3554" s="4" t="s">
        <v>20562</v>
      </c>
    </row>
    <row r="3555" spans="1:7" x14ac:dyDescent="0.45">
      <c r="A3555" s="4">
        <v>3552</v>
      </c>
      <c r="B3555" s="4">
        <v>213487</v>
      </c>
      <c r="C3555" s="4" t="s">
        <v>8564</v>
      </c>
      <c r="D3555" s="6"/>
      <c r="E3555" s="4"/>
      <c r="F3555" s="4"/>
      <c r="G3555" s="4" t="s">
        <v>17778</v>
      </c>
    </row>
    <row r="3556" spans="1:7" x14ac:dyDescent="0.45">
      <c r="A3556" s="4">
        <v>3553</v>
      </c>
      <c r="B3556" s="4">
        <v>126179</v>
      </c>
      <c r="C3556" s="4" t="s">
        <v>8565</v>
      </c>
      <c r="D3556" s="6">
        <v>526179</v>
      </c>
      <c r="E3556" s="4" t="s">
        <v>8566</v>
      </c>
      <c r="F3556" s="4" t="s">
        <v>8567</v>
      </c>
      <c r="G3556" s="4" t="s">
        <v>20563</v>
      </c>
    </row>
    <row r="3557" spans="1:7" x14ac:dyDescent="0.45">
      <c r="A3557" s="4">
        <v>3554</v>
      </c>
      <c r="B3557" s="4">
        <v>112048</v>
      </c>
      <c r="C3557" s="4" t="s">
        <v>8568</v>
      </c>
      <c r="D3557" s="6">
        <v>512048</v>
      </c>
      <c r="E3557" s="4" t="s">
        <v>8569</v>
      </c>
      <c r="F3557" s="4" t="s">
        <v>8569</v>
      </c>
      <c r="G3557" s="4" t="s">
        <v>20564</v>
      </c>
    </row>
    <row r="3558" spans="1:7" x14ac:dyDescent="0.45">
      <c r="A3558" s="4">
        <v>3555</v>
      </c>
      <c r="B3558" s="4">
        <v>132796</v>
      </c>
      <c r="C3558" s="4" t="s">
        <v>8570</v>
      </c>
      <c r="D3558" s="6">
        <v>532796</v>
      </c>
      <c r="E3558" s="4" t="s">
        <v>8571</v>
      </c>
      <c r="F3558" s="4" t="s">
        <v>8572</v>
      </c>
      <c r="G3558" s="4" t="s">
        <v>20565</v>
      </c>
    </row>
    <row r="3559" spans="1:7" x14ac:dyDescent="0.45">
      <c r="A3559" s="4">
        <v>3556</v>
      </c>
      <c r="B3559" s="4">
        <v>132537</v>
      </c>
      <c r="C3559" s="4" t="s">
        <v>8573</v>
      </c>
      <c r="D3559" s="6">
        <v>532537</v>
      </c>
      <c r="E3559" s="4" t="s">
        <v>8574</v>
      </c>
      <c r="F3559" s="4" t="s">
        <v>8575</v>
      </c>
      <c r="G3559" s="4" t="s">
        <v>20566</v>
      </c>
    </row>
    <row r="3560" spans="1:7" x14ac:dyDescent="0.45">
      <c r="A3560" s="4">
        <v>3557</v>
      </c>
      <c r="B3560" s="4">
        <v>117206</v>
      </c>
      <c r="C3560" s="4" t="s">
        <v>8576</v>
      </c>
      <c r="D3560" s="6">
        <v>517206</v>
      </c>
      <c r="E3560" s="4" t="s">
        <v>8577</v>
      </c>
      <c r="F3560" s="4" t="s">
        <v>8578</v>
      </c>
      <c r="G3560" s="4" t="s">
        <v>20567</v>
      </c>
    </row>
    <row r="3561" spans="1:7" x14ac:dyDescent="0.45">
      <c r="A3561" s="4">
        <v>3558</v>
      </c>
      <c r="B3561" s="4">
        <v>126045</v>
      </c>
      <c r="C3561" s="4" t="s">
        <v>8579</v>
      </c>
      <c r="D3561" s="6">
        <v>526045</v>
      </c>
      <c r="E3561" s="4" t="s">
        <v>8580</v>
      </c>
      <c r="F3561" s="4" t="s">
        <v>8581</v>
      </c>
      <c r="G3561" s="4" t="s">
        <v>20568</v>
      </c>
    </row>
    <row r="3562" spans="1:7" x14ac:dyDescent="0.45">
      <c r="A3562" s="4">
        <v>3559</v>
      </c>
      <c r="B3562" s="4">
        <v>100257</v>
      </c>
      <c r="C3562" s="4" t="s">
        <v>106</v>
      </c>
      <c r="D3562" s="6">
        <v>500257</v>
      </c>
      <c r="E3562" s="4" t="s">
        <v>8582</v>
      </c>
      <c r="F3562" s="4" t="s">
        <v>8583</v>
      </c>
      <c r="G3562" s="4" t="s">
        <v>20569</v>
      </c>
    </row>
    <row r="3563" spans="1:7" x14ac:dyDescent="0.45">
      <c r="A3563" s="4">
        <v>3560</v>
      </c>
      <c r="B3563" s="4">
        <v>213488</v>
      </c>
      <c r="C3563" s="4" t="s">
        <v>8584</v>
      </c>
      <c r="D3563" s="6">
        <v>539542</v>
      </c>
      <c r="E3563" s="4" t="s">
        <v>8585</v>
      </c>
      <c r="F3563" s="4" t="s">
        <v>8585</v>
      </c>
      <c r="G3563" s="4" t="s">
        <v>20570</v>
      </c>
    </row>
    <row r="3564" spans="1:7" x14ac:dyDescent="0.45">
      <c r="A3564" s="4">
        <v>3561</v>
      </c>
      <c r="B3564" s="4">
        <v>131402</v>
      </c>
      <c r="C3564" s="4" t="s">
        <v>8586</v>
      </c>
      <c r="D3564" s="6">
        <v>531402</v>
      </c>
      <c r="E3564" s="4" t="s">
        <v>8587</v>
      </c>
      <c r="F3564" s="4" t="s">
        <v>8588</v>
      </c>
      <c r="G3564" s="4" t="s">
        <v>20571</v>
      </c>
    </row>
    <row r="3565" spans="1:7" x14ac:dyDescent="0.45">
      <c r="A3565" s="4">
        <v>3562</v>
      </c>
      <c r="B3565" s="4">
        <v>132368</v>
      </c>
      <c r="C3565" s="4" t="s">
        <v>8589</v>
      </c>
      <c r="D3565" s="6">
        <v>532368</v>
      </c>
      <c r="E3565" s="4" t="s">
        <v>8590</v>
      </c>
      <c r="F3565" s="4" t="s">
        <v>8591</v>
      </c>
      <c r="G3565" s="4" t="s">
        <v>20572</v>
      </c>
    </row>
    <row r="3566" spans="1:7" x14ac:dyDescent="0.45">
      <c r="A3566" s="4">
        <v>3563</v>
      </c>
      <c r="B3566" s="4">
        <v>100259</v>
      </c>
      <c r="C3566" s="4" t="s">
        <v>8592</v>
      </c>
      <c r="D3566" s="6">
        <v>500259</v>
      </c>
      <c r="E3566" s="4" t="s">
        <v>8593</v>
      </c>
      <c r="F3566" s="4" t="s">
        <v>8594</v>
      </c>
      <c r="G3566" s="4" t="s">
        <v>20573</v>
      </c>
    </row>
    <row r="3567" spans="1:7" x14ac:dyDescent="0.45">
      <c r="A3567" s="4">
        <v>3564</v>
      </c>
      <c r="B3567" s="4">
        <v>130689</v>
      </c>
      <c r="C3567" s="4" t="s">
        <v>8595</v>
      </c>
      <c r="D3567" s="6">
        <v>530689</v>
      </c>
      <c r="E3567" s="4" t="s">
        <v>8596</v>
      </c>
      <c r="F3567" s="4" t="s">
        <v>8596</v>
      </c>
      <c r="G3567" s="4" t="s">
        <v>20574</v>
      </c>
    </row>
    <row r="3568" spans="1:7" x14ac:dyDescent="0.45">
      <c r="A3568" s="4">
        <v>3565</v>
      </c>
      <c r="B3568" s="4">
        <v>105320</v>
      </c>
      <c r="C3568" s="4" t="s">
        <v>8597</v>
      </c>
      <c r="D3568" s="6">
        <v>505320</v>
      </c>
      <c r="E3568" s="4" t="s">
        <v>8598</v>
      </c>
      <c r="F3568" s="4" t="s">
        <v>8599</v>
      </c>
      <c r="G3568" s="4" t="s">
        <v>20575</v>
      </c>
    </row>
    <row r="3569" spans="1:7" x14ac:dyDescent="0.45">
      <c r="A3569" s="4">
        <v>3566</v>
      </c>
      <c r="B3569" s="4">
        <v>131441</v>
      </c>
      <c r="C3569" s="4" t="s">
        <v>8600</v>
      </c>
      <c r="D3569" s="6">
        <v>531441</v>
      </c>
      <c r="E3569" s="4" t="s">
        <v>8601</v>
      </c>
      <c r="F3569" s="4" t="s">
        <v>8602</v>
      </c>
      <c r="G3569" s="4" t="s">
        <v>20576</v>
      </c>
    </row>
    <row r="3570" spans="1:7" x14ac:dyDescent="0.45">
      <c r="A3570" s="4">
        <v>3567</v>
      </c>
      <c r="B3570" s="4">
        <v>245438</v>
      </c>
      <c r="C3570" s="4" t="s">
        <v>8603</v>
      </c>
      <c r="D3570" s="6"/>
      <c r="E3570" s="4"/>
      <c r="F3570" s="4"/>
      <c r="G3570" s="4" t="s">
        <v>17778</v>
      </c>
    </row>
    <row r="3571" spans="1:7" x14ac:dyDescent="0.45">
      <c r="A3571" s="4">
        <v>3568</v>
      </c>
      <c r="B3571" s="4">
        <v>236500</v>
      </c>
      <c r="C3571" s="4" t="s">
        <v>8604</v>
      </c>
      <c r="D3571" s="6">
        <v>534532</v>
      </c>
      <c r="E3571" s="4" t="s">
        <v>8605</v>
      </c>
      <c r="F3571" s="4" t="s">
        <v>8606</v>
      </c>
      <c r="G3571" s="4" t="s">
        <v>20577</v>
      </c>
    </row>
    <row r="3572" spans="1:7" x14ac:dyDescent="0.45">
      <c r="A3572" s="4">
        <v>3569</v>
      </c>
      <c r="B3572" s="4">
        <v>268666</v>
      </c>
      <c r="C3572" s="4" t="s">
        <v>8607</v>
      </c>
      <c r="D3572" s="6"/>
      <c r="E3572" s="4"/>
      <c r="F3572" s="4"/>
      <c r="G3572" s="4" t="s">
        <v>17778</v>
      </c>
    </row>
    <row r="3573" spans="1:7" x14ac:dyDescent="0.45">
      <c r="A3573" s="4">
        <v>3570</v>
      </c>
      <c r="B3573" s="4">
        <v>254808</v>
      </c>
      <c r="C3573" s="4" t="s">
        <v>8608</v>
      </c>
      <c r="D3573" s="6"/>
      <c r="E3573" s="4"/>
      <c r="F3573" s="4"/>
      <c r="G3573" s="4" t="s">
        <v>17778</v>
      </c>
    </row>
    <row r="3574" spans="1:7" x14ac:dyDescent="0.45">
      <c r="A3574" s="4">
        <v>3571</v>
      </c>
      <c r="B3574" s="4">
        <v>206164</v>
      </c>
      <c r="C3574" s="4" t="s">
        <v>8609</v>
      </c>
      <c r="D3574" s="6">
        <v>511082</v>
      </c>
      <c r="E3574" s="4" t="s">
        <v>8610</v>
      </c>
      <c r="F3574" s="4" t="s">
        <v>8610</v>
      </c>
      <c r="G3574" s="4" t="s">
        <v>20578</v>
      </c>
    </row>
    <row r="3575" spans="1:7" x14ac:dyDescent="0.45">
      <c r="A3575" s="4">
        <v>3572</v>
      </c>
      <c r="B3575" s="4">
        <v>131792</v>
      </c>
      <c r="C3575" s="4" t="s">
        <v>8611</v>
      </c>
      <c r="D3575" s="6">
        <v>531792</v>
      </c>
      <c r="E3575" s="4" t="s">
        <v>8612</v>
      </c>
      <c r="F3575" s="4" t="s">
        <v>8613</v>
      </c>
      <c r="G3575" s="4" t="s">
        <v>20579</v>
      </c>
    </row>
    <row r="3576" spans="1:7" x14ac:dyDescent="0.45">
      <c r="A3576" s="4">
        <v>3573</v>
      </c>
      <c r="B3576" s="4">
        <v>132906</v>
      </c>
      <c r="C3576" s="4" t="s">
        <v>8614</v>
      </c>
      <c r="D3576" s="6">
        <v>532906</v>
      </c>
      <c r="E3576" s="4" t="s">
        <v>8615</v>
      </c>
      <c r="F3576" s="4" t="s">
        <v>8615</v>
      </c>
      <c r="G3576" s="4" t="s">
        <v>20580</v>
      </c>
    </row>
    <row r="3577" spans="1:7" x14ac:dyDescent="0.45">
      <c r="A3577" s="4">
        <v>3574</v>
      </c>
      <c r="B3577" s="4">
        <v>131528</v>
      </c>
      <c r="C3577" s="4" t="s">
        <v>8616</v>
      </c>
      <c r="D3577" s="6">
        <v>531528</v>
      </c>
      <c r="E3577" s="4" t="s">
        <v>8617</v>
      </c>
      <c r="F3577" s="4" t="s">
        <v>8617</v>
      </c>
      <c r="G3577" s="4" t="s">
        <v>20581</v>
      </c>
    </row>
    <row r="3578" spans="1:7" x14ac:dyDescent="0.45">
      <c r="A3578" s="4">
        <v>3575</v>
      </c>
      <c r="B3578" s="4">
        <v>107836</v>
      </c>
      <c r="C3578" s="4" t="s">
        <v>8618</v>
      </c>
      <c r="D3578" s="6">
        <v>507836</v>
      </c>
      <c r="E3578" s="4" t="s">
        <v>8619</v>
      </c>
      <c r="F3578" s="4" t="s">
        <v>8620</v>
      </c>
      <c r="G3578" s="4" t="s">
        <v>20582</v>
      </c>
    </row>
    <row r="3579" spans="1:7" x14ac:dyDescent="0.45">
      <c r="A3579" s="4">
        <v>3576</v>
      </c>
      <c r="B3579" s="4">
        <v>287228</v>
      </c>
      <c r="C3579" s="4" t="s">
        <v>8621</v>
      </c>
      <c r="D3579" s="6"/>
      <c r="E3579" s="4"/>
      <c r="F3579" s="4"/>
      <c r="G3579" s="4" t="s">
        <v>17778</v>
      </c>
    </row>
    <row r="3580" spans="1:7" x14ac:dyDescent="0.45">
      <c r="A3580" s="4">
        <v>3577</v>
      </c>
      <c r="B3580" s="4">
        <v>268674</v>
      </c>
      <c r="C3580" s="4" t="s">
        <v>8622</v>
      </c>
      <c r="D3580" s="6"/>
      <c r="E3580" s="4"/>
      <c r="F3580" s="4"/>
      <c r="G3580" s="4" t="s">
        <v>17778</v>
      </c>
    </row>
    <row r="3581" spans="1:7" x14ac:dyDescent="0.45">
      <c r="A3581" s="4">
        <v>3578</v>
      </c>
      <c r="B3581" s="4">
        <v>123248</v>
      </c>
      <c r="C3581" s="4" t="s">
        <v>8623</v>
      </c>
      <c r="D3581" s="6">
        <v>523248</v>
      </c>
      <c r="E3581" s="4" t="s">
        <v>8624</v>
      </c>
      <c r="F3581" s="4" t="s">
        <v>8625</v>
      </c>
      <c r="G3581" s="4" t="s">
        <v>20583</v>
      </c>
    </row>
    <row r="3582" spans="1:7" x14ac:dyDescent="0.45">
      <c r="A3582" s="4">
        <v>3579</v>
      </c>
      <c r="B3582" s="4">
        <v>101471</v>
      </c>
      <c r="C3582" s="4" t="s">
        <v>8626</v>
      </c>
      <c r="D3582" s="6">
        <v>501471</v>
      </c>
      <c r="E3582" s="4" t="s">
        <v>8627</v>
      </c>
      <c r="F3582" s="4" t="s">
        <v>8628</v>
      </c>
      <c r="G3582" s="4" t="s">
        <v>20584</v>
      </c>
    </row>
    <row r="3583" spans="1:7" x14ac:dyDescent="0.45">
      <c r="A3583" s="4">
        <v>3580</v>
      </c>
      <c r="B3583" s="4">
        <v>101874</v>
      </c>
      <c r="C3583" s="4" t="s">
        <v>8629</v>
      </c>
      <c r="D3583" s="6">
        <v>501874</v>
      </c>
      <c r="E3583" s="4" t="s">
        <v>8630</v>
      </c>
      <c r="F3583" s="4" t="s">
        <v>8631</v>
      </c>
      <c r="G3583" s="4" t="s">
        <v>20585</v>
      </c>
    </row>
    <row r="3584" spans="1:7" x14ac:dyDescent="0.45">
      <c r="A3584" s="4">
        <v>3581</v>
      </c>
      <c r="B3584" s="4">
        <v>112600</v>
      </c>
      <c r="C3584" s="4" t="s">
        <v>8632</v>
      </c>
      <c r="D3584" s="6">
        <v>512600</v>
      </c>
      <c r="E3584" s="4" t="s">
        <v>8633</v>
      </c>
      <c r="F3584" s="4" t="s">
        <v>8634</v>
      </c>
      <c r="G3584" s="4" t="s">
        <v>20586</v>
      </c>
    </row>
    <row r="3585" spans="1:7" x14ac:dyDescent="0.45">
      <c r="A3585" s="4">
        <v>3582</v>
      </c>
      <c r="B3585" s="4">
        <v>254811</v>
      </c>
      <c r="C3585" s="4" t="s">
        <v>8635</v>
      </c>
      <c r="D3585" s="6"/>
      <c r="E3585" s="4"/>
      <c r="F3585" s="4"/>
      <c r="G3585" s="4" t="s">
        <v>17778</v>
      </c>
    </row>
    <row r="3586" spans="1:7" x14ac:dyDescent="0.45">
      <c r="A3586" s="4">
        <v>3583</v>
      </c>
      <c r="B3586" s="4">
        <v>284404</v>
      </c>
      <c r="C3586" s="4" t="s">
        <v>8636</v>
      </c>
      <c r="D3586" s="6"/>
      <c r="E3586" s="4"/>
      <c r="F3586" s="4"/>
      <c r="G3586" s="4" t="s">
        <v>17778</v>
      </c>
    </row>
    <row r="3587" spans="1:7" x14ac:dyDescent="0.45">
      <c r="A3587" s="4">
        <v>3584</v>
      </c>
      <c r="B3587" s="4">
        <v>245919</v>
      </c>
      <c r="C3587" s="4" t="s">
        <v>8637</v>
      </c>
      <c r="D3587" s="6">
        <v>539894</v>
      </c>
      <c r="E3587" s="4" t="s">
        <v>8638</v>
      </c>
      <c r="F3587" s="4" t="s">
        <v>8638</v>
      </c>
      <c r="G3587" s="4" t="s">
        <v>20587</v>
      </c>
    </row>
    <row r="3588" spans="1:7" x14ac:dyDescent="0.45">
      <c r="A3588" s="4">
        <v>3585</v>
      </c>
      <c r="B3588" s="4">
        <v>115093</v>
      </c>
      <c r="C3588" s="4" t="s">
        <v>8639</v>
      </c>
      <c r="D3588" s="6">
        <v>515093</v>
      </c>
      <c r="E3588" s="4" t="s">
        <v>8640</v>
      </c>
      <c r="F3588" s="4" t="s">
        <v>8641</v>
      </c>
      <c r="G3588" s="4" t="s">
        <v>20588</v>
      </c>
    </row>
    <row r="3589" spans="1:7" x14ac:dyDescent="0.45">
      <c r="A3589" s="4">
        <v>3586</v>
      </c>
      <c r="B3589" s="4">
        <v>267530</v>
      </c>
      <c r="C3589" s="4" t="s">
        <v>8642</v>
      </c>
      <c r="D3589" s="6">
        <v>780009</v>
      </c>
      <c r="E3589" s="4" t="s">
        <v>8643</v>
      </c>
      <c r="F3589" s="4" t="s">
        <v>8643</v>
      </c>
      <c r="G3589" s="4" t="s">
        <v>20589</v>
      </c>
    </row>
    <row r="3590" spans="1:7" x14ac:dyDescent="0.45">
      <c r="A3590" s="4">
        <v>3587</v>
      </c>
      <c r="B3590" s="4">
        <v>131497</v>
      </c>
      <c r="C3590" s="4" t="s">
        <v>8644</v>
      </c>
      <c r="D3590" s="6">
        <v>531497</v>
      </c>
      <c r="E3590" s="4" t="s">
        <v>8645</v>
      </c>
      <c r="F3590" s="4" t="s">
        <v>8646</v>
      </c>
      <c r="G3590" s="4" t="s">
        <v>20590</v>
      </c>
    </row>
    <row r="3591" spans="1:7" x14ac:dyDescent="0.45">
      <c r="A3591" s="4">
        <v>3588</v>
      </c>
      <c r="B3591" s="4">
        <v>111638</v>
      </c>
      <c r="C3591" s="4" t="s">
        <v>8647</v>
      </c>
      <c r="D3591" s="6">
        <v>511638</v>
      </c>
      <c r="E3591" s="4" t="s">
        <v>8648</v>
      </c>
      <c r="F3591" s="4" t="s">
        <v>8649</v>
      </c>
      <c r="G3591" s="4" t="s">
        <v>20591</v>
      </c>
    </row>
    <row r="3592" spans="1:7" x14ac:dyDescent="0.45">
      <c r="A3592" s="4">
        <v>3589</v>
      </c>
      <c r="B3592" s="4">
        <v>119279</v>
      </c>
      <c r="C3592" s="4" t="s">
        <v>8650</v>
      </c>
      <c r="D3592" s="6">
        <v>519279</v>
      </c>
      <c r="E3592" s="4" t="s">
        <v>8651</v>
      </c>
      <c r="F3592" s="4" t="s">
        <v>8652</v>
      </c>
      <c r="G3592" s="4" t="s">
        <v>20592</v>
      </c>
    </row>
    <row r="3593" spans="1:7" x14ac:dyDescent="0.45">
      <c r="A3593" s="4">
        <v>3590</v>
      </c>
      <c r="B3593" s="4">
        <v>232704</v>
      </c>
      <c r="C3593" s="4" t="s">
        <v>8653</v>
      </c>
      <c r="D3593" s="6"/>
      <c r="E3593" s="4"/>
      <c r="F3593" s="4"/>
      <c r="G3593" s="4" t="s">
        <v>17778</v>
      </c>
    </row>
    <row r="3594" spans="1:7" x14ac:dyDescent="0.45">
      <c r="A3594" s="4">
        <v>3591</v>
      </c>
      <c r="B3594" s="4">
        <v>115059</v>
      </c>
      <c r="C3594" s="4" t="s">
        <v>8654</v>
      </c>
      <c r="D3594" s="6">
        <v>515059</v>
      </c>
      <c r="E3594" s="4" t="s">
        <v>8655</v>
      </c>
      <c r="F3594" s="4" t="s">
        <v>8656</v>
      </c>
      <c r="G3594" s="4" t="s">
        <v>20593</v>
      </c>
    </row>
    <row r="3595" spans="1:7" x14ac:dyDescent="0.45">
      <c r="A3595" s="4">
        <v>3592</v>
      </c>
      <c r="B3595" s="4">
        <v>111000</v>
      </c>
      <c r="C3595" s="4" t="s">
        <v>8657</v>
      </c>
      <c r="D3595" s="6">
        <v>511000</v>
      </c>
      <c r="E3595" s="4" t="s">
        <v>8658</v>
      </c>
      <c r="F3595" s="4" t="s">
        <v>8659</v>
      </c>
      <c r="G3595" s="4" t="s">
        <v>20594</v>
      </c>
    </row>
    <row r="3596" spans="1:7" x14ac:dyDescent="0.45">
      <c r="A3596" s="4">
        <v>3593</v>
      </c>
      <c r="B3596" s="4">
        <v>213513</v>
      </c>
      <c r="C3596" s="4" t="s">
        <v>8660</v>
      </c>
      <c r="D3596" s="6"/>
      <c r="E3596" s="4"/>
      <c r="F3596" s="4"/>
      <c r="G3596" s="4" t="s">
        <v>17778</v>
      </c>
    </row>
    <row r="3597" spans="1:7" x14ac:dyDescent="0.45">
      <c r="A3597" s="4">
        <v>3594</v>
      </c>
      <c r="B3597" s="4">
        <v>245442</v>
      </c>
      <c r="C3597" s="4" t="s">
        <v>8661</v>
      </c>
      <c r="D3597" s="6"/>
      <c r="E3597" s="4"/>
      <c r="F3597" s="4"/>
      <c r="G3597" s="4" t="s">
        <v>17778</v>
      </c>
    </row>
    <row r="3598" spans="1:7" x14ac:dyDescent="0.45">
      <c r="A3598" s="4">
        <v>3595</v>
      </c>
      <c r="B3598" s="4">
        <v>287295</v>
      </c>
      <c r="C3598" s="4" t="s">
        <v>8662</v>
      </c>
      <c r="D3598" s="6"/>
      <c r="E3598" s="4"/>
      <c r="F3598" s="4"/>
      <c r="G3598" s="4" t="s">
        <v>17778</v>
      </c>
    </row>
    <row r="3599" spans="1:7" x14ac:dyDescent="0.45">
      <c r="A3599" s="4">
        <v>3596</v>
      </c>
      <c r="B3599" s="4">
        <v>200032</v>
      </c>
      <c r="C3599" s="4" t="s">
        <v>8663</v>
      </c>
      <c r="D3599" s="6">
        <v>590134</v>
      </c>
      <c r="E3599" s="4" t="s">
        <v>8664</v>
      </c>
      <c r="F3599" s="4" t="s">
        <v>8664</v>
      </c>
      <c r="G3599" s="4" t="s">
        <v>20595</v>
      </c>
    </row>
    <row r="3600" spans="1:7" x14ac:dyDescent="0.45">
      <c r="A3600" s="4">
        <v>3597</v>
      </c>
      <c r="B3600" s="4">
        <v>117304</v>
      </c>
      <c r="C3600" s="4" t="s">
        <v>8665</v>
      </c>
      <c r="D3600" s="6">
        <v>517304</v>
      </c>
      <c r="E3600" s="4" t="s">
        <v>8666</v>
      </c>
      <c r="F3600" s="4" t="s">
        <v>8667</v>
      </c>
      <c r="G3600" s="4" t="s">
        <v>20596</v>
      </c>
    </row>
    <row r="3601" spans="1:7" x14ac:dyDescent="0.45">
      <c r="A3601" s="4">
        <v>3598</v>
      </c>
      <c r="B3601" s="4">
        <v>100261</v>
      </c>
      <c r="C3601" s="4" t="s">
        <v>8668</v>
      </c>
      <c r="D3601" s="6">
        <v>500261</v>
      </c>
      <c r="E3601" s="4" t="s">
        <v>8669</v>
      </c>
      <c r="F3601" s="4" t="s">
        <v>8670</v>
      </c>
      <c r="G3601" s="4" t="s">
        <v>20597</v>
      </c>
    </row>
    <row r="3602" spans="1:7" x14ac:dyDescent="0.45">
      <c r="A3602" s="4">
        <v>3599</v>
      </c>
      <c r="B3602" s="4">
        <v>268685</v>
      </c>
      <c r="C3602" s="4" t="s">
        <v>8671</v>
      </c>
      <c r="D3602" s="6"/>
      <c r="E3602" s="4"/>
      <c r="F3602" s="4"/>
      <c r="G3602" s="4" t="s">
        <v>17778</v>
      </c>
    </row>
    <row r="3603" spans="1:7" x14ac:dyDescent="0.45">
      <c r="A3603" s="4">
        <v>3600</v>
      </c>
      <c r="B3603" s="4">
        <v>226637</v>
      </c>
      <c r="C3603" s="4" t="s">
        <v>8672</v>
      </c>
      <c r="D3603" s="6">
        <v>538401</v>
      </c>
      <c r="E3603" s="4" t="s">
        <v>8673</v>
      </c>
      <c r="F3603" s="4" t="s">
        <v>8674</v>
      </c>
      <c r="G3603" s="4" t="s">
        <v>20598</v>
      </c>
    </row>
    <row r="3604" spans="1:7" x14ac:dyDescent="0.45">
      <c r="A3604" s="4">
        <v>3601</v>
      </c>
      <c r="B3604" s="4">
        <v>101209</v>
      </c>
      <c r="C3604" s="4" t="s">
        <v>8675</v>
      </c>
      <c r="D3604" s="6">
        <v>501209</v>
      </c>
      <c r="E3604" s="4" t="s">
        <v>8676</v>
      </c>
      <c r="F3604" s="4" t="s">
        <v>8677</v>
      </c>
      <c r="G3604" s="4" t="s">
        <v>20599</v>
      </c>
    </row>
    <row r="3605" spans="1:7" x14ac:dyDescent="0.45">
      <c r="A3605" s="4">
        <v>3602</v>
      </c>
      <c r="B3605" s="4">
        <v>101458</v>
      </c>
      <c r="C3605" s="4" t="s">
        <v>8678</v>
      </c>
      <c r="D3605" s="6">
        <v>501458</v>
      </c>
      <c r="E3605" s="4" t="s">
        <v>8679</v>
      </c>
      <c r="F3605" s="4" t="s">
        <v>8680</v>
      </c>
      <c r="G3605" s="4" t="s">
        <v>20600</v>
      </c>
    </row>
    <row r="3606" spans="1:7" x14ac:dyDescent="0.45">
      <c r="A3606" s="4">
        <v>3603</v>
      </c>
      <c r="B3606" s="4">
        <v>100264</v>
      </c>
      <c r="C3606" s="4" t="s">
        <v>8681</v>
      </c>
      <c r="D3606" s="6">
        <v>500264</v>
      </c>
      <c r="E3606" s="4" t="s">
        <v>8682</v>
      </c>
      <c r="F3606" s="4" t="s">
        <v>8683</v>
      </c>
      <c r="G3606" s="4" t="s">
        <v>20601</v>
      </c>
    </row>
    <row r="3607" spans="1:7" x14ac:dyDescent="0.45">
      <c r="A3607" s="4">
        <v>3604</v>
      </c>
      <c r="B3607" s="4">
        <v>286955</v>
      </c>
      <c r="C3607" s="4" t="s">
        <v>8684</v>
      </c>
      <c r="D3607" s="6">
        <v>540650</v>
      </c>
      <c r="E3607" s="4" t="s">
        <v>8685</v>
      </c>
      <c r="F3607" s="4" t="s">
        <v>8685</v>
      </c>
      <c r="G3607" s="4" t="s">
        <v>20602</v>
      </c>
    </row>
    <row r="3608" spans="1:7" x14ac:dyDescent="0.45">
      <c r="A3608" s="4">
        <v>3605</v>
      </c>
      <c r="B3608" s="4">
        <v>244338</v>
      </c>
      <c r="C3608" s="4" t="s">
        <v>8686</v>
      </c>
      <c r="D3608" s="6"/>
      <c r="E3608" s="4"/>
      <c r="F3608" s="4"/>
      <c r="G3608" s="4" t="s">
        <v>17778</v>
      </c>
    </row>
    <row r="3609" spans="1:7" x14ac:dyDescent="0.45">
      <c r="A3609" s="4">
        <v>3606</v>
      </c>
      <c r="B3609" s="4">
        <v>130411</v>
      </c>
      <c r="C3609" s="4" t="s">
        <v>8687</v>
      </c>
      <c r="D3609" s="6">
        <v>530411</v>
      </c>
      <c r="E3609" s="4" t="s">
        <v>8688</v>
      </c>
      <c r="F3609" s="4" t="s">
        <v>8689</v>
      </c>
      <c r="G3609" s="4" t="s">
        <v>20603</v>
      </c>
    </row>
    <row r="3610" spans="1:7" x14ac:dyDescent="0.45">
      <c r="A3610" s="4">
        <v>3607</v>
      </c>
      <c r="B3610" s="4">
        <v>112351</v>
      </c>
      <c r="C3610" s="4" t="s">
        <v>8690</v>
      </c>
      <c r="D3610" s="6">
        <v>512351</v>
      </c>
      <c r="E3610" s="4" t="s">
        <v>8691</v>
      </c>
      <c r="F3610" s="4" t="s">
        <v>23574</v>
      </c>
      <c r="G3610" s="4" t="s">
        <v>23654</v>
      </c>
    </row>
    <row r="3611" spans="1:7" x14ac:dyDescent="0.45">
      <c r="A3611" s="4">
        <v>3608</v>
      </c>
      <c r="B3611" s="4">
        <v>124000</v>
      </c>
      <c r="C3611" s="4" t="s">
        <v>8692</v>
      </c>
      <c r="D3611" s="6">
        <v>524000</v>
      </c>
      <c r="E3611" s="4" t="s">
        <v>8693</v>
      </c>
      <c r="F3611" s="4" t="s">
        <v>8694</v>
      </c>
      <c r="G3611" s="4" t="s">
        <v>20604</v>
      </c>
    </row>
    <row r="3612" spans="1:7" x14ac:dyDescent="0.45">
      <c r="A3612" s="4">
        <v>3609</v>
      </c>
      <c r="B3612" s="4">
        <v>124270</v>
      </c>
      <c r="C3612" s="4" t="s">
        <v>8695</v>
      </c>
      <c r="D3612" s="6">
        <v>524270</v>
      </c>
      <c r="E3612" s="4" t="s">
        <v>8696</v>
      </c>
      <c r="F3612" s="4" t="s">
        <v>8697</v>
      </c>
      <c r="G3612" s="4" t="s">
        <v>20605</v>
      </c>
    </row>
    <row r="3613" spans="1:7" x14ac:dyDescent="0.45">
      <c r="A3613" s="4">
        <v>3610</v>
      </c>
      <c r="B3613" s="4">
        <v>117449</v>
      </c>
      <c r="C3613" s="4" t="s">
        <v>8698</v>
      </c>
      <c r="D3613" s="6">
        <v>517449</v>
      </c>
      <c r="E3613" s="4" t="s">
        <v>8699</v>
      </c>
      <c r="F3613" s="4" t="s">
        <v>8700</v>
      </c>
      <c r="G3613" s="4" t="s">
        <v>20606</v>
      </c>
    </row>
    <row r="3614" spans="1:7" x14ac:dyDescent="0.45">
      <c r="A3614" s="4">
        <v>3611</v>
      </c>
      <c r="B3614" s="4">
        <v>123872</v>
      </c>
      <c r="C3614" s="4" t="s">
        <v>8701</v>
      </c>
      <c r="D3614" s="6">
        <v>523872</v>
      </c>
      <c r="E3614" s="4" t="s">
        <v>8702</v>
      </c>
      <c r="F3614" s="4" t="s">
        <v>8703</v>
      </c>
      <c r="G3614" s="4" t="s">
        <v>20607</v>
      </c>
    </row>
    <row r="3615" spans="1:7" x14ac:dyDescent="0.45">
      <c r="A3615" s="4">
        <v>3612</v>
      </c>
      <c r="B3615" s="4">
        <v>112377</v>
      </c>
      <c r="C3615" s="4" t="s">
        <v>8704</v>
      </c>
      <c r="D3615" s="6">
        <v>512377</v>
      </c>
      <c r="E3615" s="4" t="s">
        <v>8705</v>
      </c>
      <c r="F3615" s="4" t="s">
        <v>8706</v>
      </c>
      <c r="G3615" s="4" t="s">
        <v>20608</v>
      </c>
    </row>
    <row r="3616" spans="1:7" x14ac:dyDescent="0.45">
      <c r="A3616" s="4">
        <v>3613</v>
      </c>
      <c r="B3616" s="4">
        <v>244340</v>
      </c>
      <c r="C3616" s="4" t="s">
        <v>8707</v>
      </c>
      <c r="D3616" s="6"/>
      <c r="E3616" s="4"/>
      <c r="F3616" s="4"/>
      <c r="G3616" s="4" t="s">
        <v>17778</v>
      </c>
    </row>
    <row r="3617" spans="1:7" x14ac:dyDescent="0.45">
      <c r="A3617" s="4">
        <v>3614</v>
      </c>
      <c r="B3617" s="4">
        <v>130347</v>
      </c>
      <c r="C3617" s="4" t="s">
        <v>8708</v>
      </c>
      <c r="D3617" s="6">
        <v>530347</v>
      </c>
      <c r="E3617" s="4" t="s">
        <v>8709</v>
      </c>
      <c r="F3617" s="4" t="s">
        <v>8710</v>
      </c>
      <c r="G3617" s="4" t="s">
        <v>20609</v>
      </c>
    </row>
    <row r="3618" spans="1:7" x14ac:dyDescent="0.45">
      <c r="A3618" s="4">
        <v>3615</v>
      </c>
      <c r="B3618" s="4">
        <v>245445</v>
      </c>
      <c r="C3618" s="4" t="s">
        <v>8711</v>
      </c>
      <c r="D3618" s="6"/>
      <c r="E3618" s="4"/>
      <c r="F3618" s="4"/>
      <c r="G3618" s="4" t="s">
        <v>17778</v>
      </c>
    </row>
    <row r="3619" spans="1:7" x14ac:dyDescent="0.45">
      <c r="A3619" s="4">
        <v>3616</v>
      </c>
      <c r="B3619" s="4">
        <v>132896</v>
      </c>
      <c r="C3619" s="4" t="s">
        <v>8712</v>
      </c>
      <c r="D3619" s="6">
        <v>532896</v>
      </c>
      <c r="E3619" s="4" t="s">
        <v>8713</v>
      </c>
      <c r="F3619" s="4" t="s">
        <v>8710</v>
      </c>
      <c r="G3619" s="4" t="s">
        <v>20609</v>
      </c>
    </row>
    <row r="3620" spans="1:7" x14ac:dyDescent="0.45">
      <c r="A3620" s="4">
        <v>3617</v>
      </c>
      <c r="B3620" s="4">
        <v>123882</v>
      </c>
      <c r="C3620" s="4" t="s">
        <v>8714</v>
      </c>
      <c r="D3620" s="6">
        <v>523882</v>
      </c>
      <c r="E3620" s="4" t="s">
        <v>8715</v>
      </c>
      <c r="F3620" s="4" t="s">
        <v>8716</v>
      </c>
      <c r="G3620" s="4" t="s">
        <v>20610</v>
      </c>
    </row>
    <row r="3621" spans="1:7" x14ac:dyDescent="0.45">
      <c r="A3621" s="4">
        <v>3618</v>
      </c>
      <c r="B3621" s="4">
        <v>123384</v>
      </c>
      <c r="C3621" s="4" t="s">
        <v>8717</v>
      </c>
      <c r="D3621" s="6">
        <v>523384</v>
      </c>
      <c r="E3621" s="4" t="s">
        <v>8718</v>
      </c>
      <c r="F3621" s="4" t="s">
        <v>8719</v>
      </c>
      <c r="G3621" s="4" t="s">
        <v>20611</v>
      </c>
    </row>
    <row r="3622" spans="1:7" x14ac:dyDescent="0.45">
      <c r="A3622" s="4">
        <v>3619</v>
      </c>
      <c r="B3622" s="4">
        <v>119612</v>
      </c>
      <c r="C3622" s="4" t="s">
        <v>8720</v>
      </c>
      <c r="D3622" s="6">
        <v>519612</v>
      </c>
      <c r="E3622" s="4" t="s">
        <v>8721</v>
      </c>
      <c r="F3622" s="4" t="s">
        <v>8722</v>
      </c>
      <c r="G3622" s="4" t="s">
        <v>20612</v>
      </c>
    </row>
    <row r="3623" spans="1:7" x14ac:dyDescent="0.45">
      <c r="A3623" s="4">
        <v>3620</v>
      </c>
      <c r="B3623" s="4">
        <v>245447</v>
      </c>
      <c r="C3623" s="4" t="s">
        <v>8723</v>
      </c>
      <c r="D3623" s="6"/>
      <c r="E3623" s="4"/>
      <c r="F3623" s="4"/>
      <c r="G3623" s="4" t="s">
        <v>17778</v>
      </c>
    </row>
    <row r="3624" spans="1:7" x14ac:dyDescent="0.45">
      <c r="A3624" s="4">
        <v>3621</v>
      </c>
      <c r="B3624" s="4">
        <v>114450</v>
      </c>
      <c r="C3624" s="4" t="s">
        <v>8724</v>
      </c>
      <c r="D3624" s="6">
        <v>514450</v>
      </c>
      <c r="E3624" s="4" t="s">
        <v>8725</v>
      </c>
      <c r="F3624" s="4" t="s">
        <v>8726</v>
      </c>
      <c r="G3624" s="4" t="s">
        <v>20613</v>
      </c>
    </row>
    <row r="3625" spans="1:7" x14ac:dyDescent="0.45">
      <c r="A3625" s="4">
        <v>3622</v>
      </c>
      <c r="B3625" s="4">
        <v>113460</v>
      </c>
      <c r="C3625" s="4" t="s">
        <v>8727</v>
      </c>
      <c r="D3625" s="6">
        <v>513460</v>
      </c>
      <c r="E3625" s="4" t="s">
        <v>8728</v>
      </c>
      <c r="F3625" s="4" t="s">
        <v>23575</v>
      </c>
      <c r="G3625" s="4" t="s">
        <v>23655</v>
      </c>
    </row>
    <row r="3626" spans="1:7" x14ac:dyDescent="0.45">
      <c r="A3626" s="4">
        <v>3623</v>
      </c>
      <c r="B3626" s="4">
        <v>111187</v>
      </c>
      <c r="C3626" s="4" t="s">
        <v>8729</v>
      </c>
      <c r="D3626" s="6">
        <v>511187</v>
      </c>
      <c r="E3626" s="4" t="s">
        <v>8730</v>
      </c>
      <c r="F3626" s="4" t="s">
        <v>8730</v>
      </c>
      <c r="G3626" s="4" t="s">
        <v>20614</v>
      </c>
    </row>
    <row r="3627" spans="1:7" x14ac:dyDescent="0.45">
      <c r="A3627" s="4">
        <v>3624</v>
      </c>
      <c r="B3627" s="4">
        <v>113554</v>
      </c>
      <c r="C3627" s="4" t="s">
        <v>8731</v>
      </c>
      <c r="D3627" s="6">
        <v>513554</v>
      </c>
      <c r="E3627" s="4" t="s">
        <v>8732</v>
      </c>
      <c r="F3627" s="4" t="s">
        <v>8733</v>
      </c>
      <c r="G3627" s="4" t="s">
        <v>20615</v>
      </c>
    </row>
    <row r="3628" spans="1:7" x14ac:dyDescent="0.45">
      <c r="A3628" s="4">
        <v>3625</v>
      </c>
      <c r="B3628" s="4">
        <v>131515</v>
      </c>
      <c r="C3628" s="4" t="s">
        <v>8734</v>
      </c>
      <c r="D3628" s="6">
        <v>531515</v>
      </c>
      <c r="E3628" s="4" t="s">
        <v>8735</v>
      </c>
      <c r="F3628" s="4" t="s">
        <v>8736</v>
      </c>
      <c r="G3628" s="4" t="s">
        <v>20616</v>
      </c>
    </row>
    <row r="3629" spans="1:7" x14ac:dyDescent="0.45">
      <c r="A3629" s="4">
        <v>3626</v>
      </c>
      <c r="B3629" s="4">
        <v>244343</v>
      </c>
      <c r="C3629" s="4" t="s">
        <v>8737</v>
      </c>
      <c r="D3629" s="6"/>
      <c r="E3629" s="4"/>
      <c r="F3629" s="4"/>
      <c r="G3629" s="4" t="s">
        <v>17778</v>
      </c>
    </row>
    <row r="3630" spans="1:7" x14ac:dyDescent="0.45">
      <c r="A3630" s="4">
        <v>3627</v>
      </c>
      <c r="B3630" s="4">
        <v>208661</v>
      </c>
      <c r="C3630" s="4" t="s">
        <v>8738</v>
      </c>
      <c r="D3630" s="6">
        <v>539957</v>
      </c>
      <c r="E3630" s="4" t="s">
        <v>8739</v>
      </c>
      <c r="F3630" s="4" t="s">
        <v>8739</v>
      </c>
      <c r="G3630" s="4" t="s">
        <v>20617</v>
      </c>
    </row>
    <row r="3631" spans="1:7" x14ac:dyDescent="0.45">
      <c r="A3631" s="4">
        <v>3628</v>
      </c>
      <c r="B3631" s="4">
        <v>100108</v>
      </c>
      <c r="C3631" s="4" t="s">
        <v>8740</v>
      </c>
      <c r="D3631" s="6">
        <v>500108</v>
      </c>
      <c r="E3631" s="4" t="s">
        <v>8741</v>
      </c>
      <c r="F3631" s="4" t="s">
        <v>8742</v>
      </c>
      <c r="G3631" s="4" t="s">
        <v>20618</v>
      </c>
    </row>
    <row r="3632" spans="1:7" x14ac:dyDescent="0.45">
      <c r="A3632" s="4">
        <v>3629</v>
      </c>
      <c r="B3632" s="4">
        <v>130441</v>
      </c>
      <c r="C3632" s="4" t="s">
        <v>8743</v>
      </c>
      <c r="D3632" s="6">
        <v>530441</v>
      </c>
      <c r="E3632" s="4" t="s">
        <v>8744</v>
      </c>
      <c r="F3632" s="4" t="s">
        <v>8745</v>
      </c>
      <c r="G3632" s="4" t="s">
        <v>20619</v>
      </c>
    </row>
    <row r="3633" spans="1:7" x14ac:dyDescent="0.45">
      <c r="A3633" s="4">
        <v>3630</v>
      </c>
      <c r="B3633" s="4">
        <v>105523</v>
      </c>
      <c r="C3633" s="4" t="s">
        <v>8746</v>
      </c>
      <c r="D3633" s="6">
        <v>505523</v>
      </c>
      <c r="E3633" s="4" t="s">
        <v>8747</v>
      </c>
      <c r="F3633" s="4" t="s">
        <v>8748</v>
      </c>
      <c r="G3633" s="4" t="s">
        <v>20620</v>
      </c>
    </row>
    <row r="3634" spans="1:7" x14ac:dyDescent="0.45">
      <c r="A3634" s="4">
        <v>3631</v>
      </c>
      <c r="B3634" s="4">
        <v>104824</v>
      </c>
      <c r="C3634" s="4" t="s">
        <v>14</v>
      </c>
      <c r="D3634" s="6">
        <v>504824</v>
      </c>
      <c r="E3634" s="4" t="s">
        <v>8749</v>
      </c>
      <c r="F3634" s="4" t="s">
        <v>17755</v>
      </c>
      <c r="G3634" s="4" t="s">
        <v>23656</v>
      </c>
    </row>
    <row r="3635" spans="1:7" x14ac:dyDescent="0.45">
      <c r="A3635" s="4">
        <v>3632</v>
      </c>
      <c r="B3635" s="4">
        <v>124232</v>
      </c>
      <c r="C3635" s="4" t="s">
        <v>8750</v>
      </c>
      <c r="D3635" s="6">
        <v>524232</v>
      </c>
      <c r="E3635" s="4" t="s">
        <v>8751</v>
      </c>
      <c r="F3635" s="4" t="s">
        <v>8752</v>
      </c>
      <c r="G3635" s="4" t="s">
        <v>20621</v>
      </c>
    </row>
    <row r="3636" spans="1:7" x14ac:dyDescent="0.45">
      <c r="A3636" s="4">
        <v>3633</v>
      </c>
      <c r="B3636" s="4">
        <v>100266</v>
      </c>
      <c r="C3636" s="4" t="s">
        <v>8753</v>
      </c>
      <c r="D3636" s="6">
        <v>500266</v>
      </c>
      <c r="E3636" s="4" t="s">
        <v>8754</v>
      </c>
      <c r="F3636" s="4" t="s">
        <v>8755</v>
      </c>
      <c r="G3636" s="4" t="s">
        <v>20622</v>
      </c>
    </row>
    <row r="3637" spans="1:7" x14ac:dyDescent="0.45">
      <c r="A3637" s="4">
        <v>3634</v>
      </c>
      <c r="B3637" s="4">
        <v>100265</v>
      </c>
      <c r="C3637" s="4" t="s">
        <v>8756</v>
      </c>
      <c r="D3637" s="6">
        <v>500265</v>
      </c>
      <c r="E3637" s="4" t="s">
        <v>8757</v>
      </c>
      <c r="F3637" s="4" t="s">
        <v>8758</v>
      </c>
      <c r="G3637" s="4" t="s">
        <v>20623</v>
      </c>
    </row>
    <row r="3638" spans="1:7" x14ac:dyDescent="0.45">
      <c r="A3638" s="4">
        <v>3635</v>
      </c>
      <c r="B3638" s="4">
        <v>126795</v>
      </c>
      <c r="C3638" s="4" t="s">
        <v>8759</v>
      </c>
      <c r="D3638" s="6">
        <v>526795</v>
      </c>
      <c r="E3638" s="4" t="s">
        <v>8760</v>
      </c>
      <c r="F3638" s="4" t="s">
        <v>8761</v>
      </c>
      <c r="G3638" s="4" t="s">
        <v>20624</v>
      </c>
    </row>
    <row r="3639" spans="1:7" x14ac:dyDescent="0.45">
      <c r="A3639" s="4">
        <v>3636</v>
      </c>
      <c r="B3639" s="4">
        <v>112337</v>
      </c>
      <c r="C3639" s="4" t="s">
        <v>8762</v>
      </c>
      <c r="D3639" s="6">
        <v>512337</v>
      </c>
      <c r="E3639" s="4" t="s">
        <v>8763</v>
      </c>
      <c r="F3639" s="4" t="s">
        <v>8764</v>
      </c>
      <c r="G3639" s="4" t="s">
        <v>20625</v>
      </c>
    </row>
    <row r="3640" spans="1:7" x14ac:dyDescent="0.45">
      <c r="A3640" s="4">
        <v>3637</v>
      </c>
      <c r="B3640" s="4">
        <v>275812</v>
      </c>
      <c r="C3640" s="4" t="s">
        <v>8765</v>
      </c>
      <c r="D3640" s="6"/>
      <c r="E3640" s="4"/>
      <c r="F3640" s="4"/>
      <c r="G3640" s="4" t="s">
        <v>17778</v>
      </c>
    </row>
    <row r="3641" spans="1:7" x14ac:dyDescent="0.45">
      <c r="A3641" s="4">
        <v>3638</v>
      </c>
      <c r="B3641" s="4">
        <v>226450</v>
      </c>
      <c r="C3641" s="4" t="s">
        <v>8766</v>
      </c>
      <c r="D3641" s="6"/>
      <c r="E3641" s="4"/>
      <c r="F3641" s="4"/>
      <c r="G3641" s="4" t="s">
        <v>17778</v>
      </c>
    </row>
    <row r="3642" spans="1:7" x14ac:dyDescent="0.45">
      <c r="A3642" s="4">
        <v>3639</v>
      </c>
      <c r="B3642" s="4">
        <v>222256</v>
      </c>
      <c r="C3642" s="4" t="s">
        <v>8767</v>
      </c>
      <c r="D3642" s="6">
        <v>539383</v>
      </c>
      <c r="E3642" s="4" t="s">
        <v>8768</v>
      </c>
      <c r="F3642" s="4" t="s">
        <v>8768</v>
      </c>
      <c r="G3642" s="4" t="s">
        <v>20626</v>
      </c>
    </row>
    <row r="3643" spans="1:7" x14ac:dyDescent="0.45">
      <c r="A3643" s="4">
        <v>3640</v>
      </c>
      <c r="B3643" s="4">
        <v>131689</v>
      </c>
      <c r="C3643" s="4" t="s">
        <v>8769</v>
      </c>
      <c r="D3643" s="6">
        <v>531689</v>
      </c>
      <c r="E3643" s="4" t="s">
        <v>8770</v>
      </c>
      <c r="F3643" s="4" t="s">
        <v>8770</v>
      </c>
      <c r="G3643" s="4" t="s">
        <v>20627</v>
      </c>
    </row>
    <row r="3644" spans="1:7" x14ac:dyDescent="0.45">
      <c r="A3644" s="4">
        <v>3641</v>
      </c>
      <c r="B3644" s="4">
        <v>131664</v>
      </c>
      <c r="C3644" s="4" t="s">
        <v>8771</v>
      </c>
      <c r="D3644" s="6">
        <v>531664</v>
      </c>
      <c r="E3644" s="4" t="s">
        <v>8772</v>
      </c>
      <c r="F3644" s="4" t="s">
        <v>8773</v>
      </c>
      <c r="G3644" s="4" t="s">
        <v>20628</v>
      </c>
    </row>
    <row r="3645" spans="1:7" x14ac:dyDescent="0.45">
      <c r="A3645" s="4">
        <v>3642</v>
      </c>
      <c r="B3645" s="4">
        <v>131648</v>
      </c>
      <c r="C3645" s="4" t="s">
        <v>8774</v>
      </c>
      <c r="D3645" s="6">
        <v>531648</v>
      </c>
      <c r="E3645" s="4" t="s">
        <v>8775</v>
      </c>
      <c r="F3645" s="4" t="s">
        <v>8775</v>
      </c>
      <c r="G3645" s="4" t="s">
        <v>20629</v>
      </c>
    </row>
    <row r="3646" spans="1:7" x14ac:dyDescent="0.45">
      <c r="A3646" s="4">
        <v>3643</v>
      </c>
      <c r="B3646" s="4">
        <v>118079</v>
      </c>
      <c r="C3646" s="4" t="s">
        <v>8776</v>
      </c>
      <c r="D3646" s="6">
        <v>518079</v>
      </c>
      <c r="E3646" s="4" t="s">
        <v>8777</v>
      </c>
      <c r="F3646" s="4" t="s">
        <v>8778</v>
      </c>
      <c r="G3646" s="4" t="s">
        <v>20630</v>
      </c>
    </row>
    <row r="3647" spans="1:7" x14ac:dyDescent="0.45">
      <c r="A3647" s="4">
        <v>3644</v>
      </c>
      <c r="B3647" s="4">
        <v>114160</v>
      </c>
      <c r="C3647" s="4" t="s">
        <v>8779</v>
      </c>
      <c r="D3647" s="6">
        <v>514160</v>
      </c>
      <c r="E3647" s="4" t="s">
        <v>8780</v>
      </c>
      <c r="F3647" s="4" t="s">
        <v>8781</v>
      </c>
      <c r="G3647" s="4" t="s">
        <v>20631</v>
      </c>
    </row>
    <row r="3648" spans="1:7" x14ac:dyDescent="0.45">
      <c r="A3648" s="4">
        <v>3645</v>
      </c>
      <c r="B3648" s="4">
        <v>239133</v>
      </c>
      <c r="C3648" s="4" t="s">
        <v>8782</v>
      </c>
      <c r="D3648" s="6"/>
      <c r="E3648" s="4"/>
      <c r="F3648" s="4"/>
      <c r="G3648" s="4" t="s">
        <v>17778</v>
      </c>
    </row>
    <row r="3649" spans="1:7" x14ac:dyDescent="0.45">
      <c r="A3649" s="4">
        <v>3646</v>
      </c>
      <c r="B3649" s="4">
        <v>233160</v>
      </c>
      <c r="C3649" s="4" t="s">
        <v>8783</v>
      </c>
      <c r="D3649" s="6"/>
      <c r="E3649" s="4"/>
      <c r="F3649" s="4"/>
      <c r="G3649" s="4" t="s">
        <v>17778</v>
      </c>
    </row>
    <row r="3650" spans="1:7" x14ac:dyDescent="0.45">
      <c r="A3650" s="4">
        <v>3647</v>
      </c>
      <c r="B3650" s="4">
        <v>132720</v>
      </c>
      <c r="C3650" s="4" t="s">
        <v>8784</v>
      </c>
      <c r="D3650" s="6">
        <v>532720</v>
      </c>
      <c r="E3650" s="4" t="s">
        <v>8785</v>
      </c>
      <c r="F3650" s="4" t="s">
        <v>8786</v>
      </c>
      <c r="G3650" s="4" t="s">
        <v>20632</v>
      </c>
    </row>
    <row r="3651" spans="1:7" x14ac:dyDescent="0.45">
      <c r="A3651" s="4">
        <v>3648</v>
      </c>
      <c r="B3651" s="4">
        <v>284331</v>
      </c>
      <c r="C3651" s="4" t="s">
        <v>8787</v>
      </c>
      <c r="D3651" s="6">
        <v>955525</v>
      </c>
      <c r="E3651" s="4" t="s">
        <v>8788</v>
      </c>
      <c r="F3651" s="4" t="s">
        <v>8788</v>
      </c>
      <c r="G3651" s="4" t="s">
        <v>20633</v>
      </c>
    </row>
    <row r="3652" spans="1:7" x14ac:dyDescent="0.45">
      <c r="A3652" s="4">
        <v>3649</v>
      </c>
      <c r="B3652" s="4">
        <v>100520</v>
      </c>
      <c r="C3652" s="4" t="s">
        <v>8789</v>
      </c>
      <c r="D3652" s="6">
        <v>500520</v>
      </c>
      <c r="E3652" s="4" t="s">
        <v>8790</v>
      </c>
      <c r="F3652" s="4" t="s">
        <v>8791</v>
      </c>
      <c r="G3652" s="4" t="s">
        <v>20634</v>
      </c>
    </row>
    <row r="3653" spans="1:7" x14ac:dyDescent="0.45">
      <c r="A3653" s="4">
        <v>3650</v>
      </c>
      <c r="B3653" s="4">
        <v>132756</v>
      </c>
      <c r="C3653" s="4" t="s">
        <v>8792</v>
      </c>
      <c r="D3653" s="6">
        <v>532756</v>
      </c>
      <c r="E3653" s="4" t="s">
        <v>8793</v>
      </c>
      <c r="F3653" s="4" t="s">
        <v>8793</v>
      </c>
      <c r="G3653" s="4" t="s">
        <v>20635</v>
      </c>
    </row>
    <row r="3654" spans="1:7" x14ac:dyDescent="0.45">
      <c r="A3654" s="4">
        <v>3651</v>
      </c>
      <c r="B3654" s="4">
        <v>124138</v>
      </c>
      <c r="C3654" s="4" t="s">
        <v>8794</v>
      </c>
      <c r="D3654" s="6">
        <v>524138</v>
      </c>
      <c r="E3654" s="4" t="s">
        <v>8795</v>
      </c>
      <c r="F3654" s="4" t="s">
        <v>8796</v>
      </c>
      <c r="G3654" s="4" t="s">
        <v>20636</v>
      </c>
    </row>
    <row r="3655" spans="1:7" x14ac:dyDescent="0.45">
      <c r="A3655" s="4">
        <v>3652</v>
      </c>
      <c r="B3655" s="4">
        <v>200082</v>
      </c>
      <c r="C3655" s="4" t="s">
        <v>8797</v>
      </c>
      <c r="D3655" s="6">
        <v>533088</v>
      </c>
      <c r="E3655" s="4" t="s">
        <v>8798</v>
      </c>
      <c r="F3655" s="4" t="s">
        <v>8799</v>
      </c>
      <c r="G3655" s="4" t="s">
        <v>20637</v>
      </c>
    </row>
    <row r="3656" spans="1:7" x14ac:dyDescent="0.45">
      <c r="A3656" s="4">
        <v>3653</v>
      </c>
      <c r="B3656" s="4">
        <v>132313</v>
      </c>
      <c r="C3656" s="4" t="s">
        <v>8800</v>
      </c>
      <c r="D3656" s="6">
        <v>532313</v>
      </c>
      <c r="E3656" s="4" t="s">
        <v>8801</v>
      </c>
      <c r="F3656" s="4" t="s">
        <v>8802</v>
      </c>
      <c r="G3656" s="4" t="s">
        <v>20638</v>
      </c>
    </row>
    <row r="3657" spans="1:7" x14ac:dyDescent="0.45">
      <c r="A3657" s="4">
        <v>3654</v>
      </c>
      <c r="B3657" s="4">
        <v>100376</v>
      </c>
      <c r="C3657" s="4" t="s">
        <v>8803</v>
      </c>
      <c r="D3657" s="6">
        <v>500376</v>
      </c>
      <c r="E3657" s="4" t="s">
        <v>8804</v>
      </c>
      <c r="F3657" s="4" t="s">
        <v>8805</v>
      </c>
      <c r="G3657" s="4" t="s">
        <v>20639</v>
      </c>
    </row>
    <row r="3658" spans="1:7" x14ac:dyDescent="0.45">
      <c r="A3658" s="4">
        <v>3655</v>
      </c>
      <c r="B3658" s="4">
        <v>104823</v>
      </c>
      <c r="C3658" s="4" t="s">
        <v>8806</v>
      </c>
      <c r="D3658" s="6">
        <v>504823</v>
      </c>
      <c r="E3658" s="4" t="s">
        <v>8807</v>
      </c>
      <c r="F3658" s="4" t="s">
        <v>8807</v>
      </c>
      <c r="G3658" s="4" t="s">
        <v>20640</v>
      </c>
    </row>
    <row r="3659" spans="1:7" x14ac:dyDescent="0.45">
      <c r="A3659" s="4">
        <v>3656</v>
      </c>
      <c r="B3659" s="4">
        <v>226268</v>
      </c>
      <c r="C3659" s="4" t="s">
        <v>8808</v>
      </c>
      <c r="D3659" s="6"/>
      <c r="E3659" s="4"/>
      <c r="F3659" s="4"/>
      <c r="G3659" s="4" t="s">
        <v>17778</v>
      </c>
    </row>
    <row r="3660" spans="1:7" x14ac:dyDescent="0.45">
      <c r="A3660" s="4">
        <v>3657</v>
      </c>
      <c r="B3660" s="4">
        <v>200556</v>
      </c>
      <c r="C3660" s="4" t="s">
        <v>8809</v>
      </c>
      <c r="D3660" s="6">
        <v>590078</v>
      </c>
      <c r="E3660" s="4" t="s">
        <v>8810</v>
      </c>
      <c r="F3660" s="4" t="s">
        <v>8811</v>
      </c>
      <c r="G3660" s="4" t="s">
        <v>20641</v>
      </c>
    </row>
    <row r="3661" spans="1:7" x14ac:dyDescent="0.45">
      <c r="A3661" s="4">
        <v>3658</v>
      </c>
      <c r="B3661" s="4">
        <v>113430</v>
      </c>
      <c r="C3661" s="4" t="s">
        <v>8812</v>
      </c>
      <c r="D3661" s="6">
        <v>513430</v>
      </c>
      <c r="E3661" s="4" t="s">
        <v>8813</v>
      </c>
      <c r="F3661" s="4" t="s">
        <v>8813</v>
      </c>
      <c r="G3661" s="4" t="s">
        <v>20642</v>
      </c>
    </row>
    <row r="3662" spans="1:7" x14ac:dyDescent="0.45">
      <c r="A3662" s="4">
        <v>3659</v>
      </c>
      <c r="B3662" s="4">
        <v>276987</v>
      </c>
      <c r="C3662" s="4" t="s">
        <v>8814</v>
      </c>
      <c r="D3662" s="6">
        <v>539289</v>
      </c>
      <c r="E3662" s="4" t="s">
        <v>8815</v>
      </c>
      <c r="F3662" s="4" t="s">
        <v>8815</v>
      </c>
      <c r="G3662" s="4" t="s">
        <v>20643</v>
      </c>
    </row>
    <row r="3663" spans="1:7" x14ac:dyDescent="0.45">
      <c r="A3663" s="4">
        <v>3660</v>
      </c>
      <c r="B3663" s="4">
        <v>100267</v>
      </c>
      <c r="C3663" s="4" t="s">
        <v>8816</v>
      </c>
      <c r="D3663" s="6">
        <v>500267</v>
      </c>
      <c r="E3663" s="4" t="s">
        <v>8817</v>
      </c>
      <c r="F3663" s="4" t="s">
        <v>8818</v>
      </c>
      <c r="G3663" s="4" t="s">
        <v>20644</v>
      </c>
    </row>
    <row r="3664" spans="1:7" x14ac:dyDescent="0.45">
      <c r="A3664" s="4">
        <v>3661</v>
      </c>
      <c r="B3664" s="4">
        <v>126857</v>
      </c>
      <c r="C3664" s="4" t="s">
        <v>8819</v>
      </c>
      <c r="D3664" s="6">
        <v>526857</v>
      </c>
      <c r="E3664" s="4" t="s">
        <v>8820</v>
      </c>
      <c r="F3664" s="4" t="s">
        <v>8821</v>
      </c>
      <c r="G3664" s="4" t="s">
        <v>20645</v>
      </c>
    </row>
    <row r="3665" spans="1:7" x14ac:dyDescent="0.45">
      <c r="A3665" s="4">
        <v>3662</v>
      </c>
      <c r="B3665" s="4">
        <v>275291</v>
      </c>
      <c r="C3665" s="4" t="s">
        <v>8822</v>
      </c>
      <c r="D3665" s="6">
        <v>539229</v>
      </c>
      <c r="E3665" s="4" t="s">
        <v>8823</v>
      </c>
      <c r="F3665" s="4" t="s">
        <v>8823</v>
      </c>
      <c r="G3665" s="4" t="s">
        <v>20646</v>
      </c>
    </row>
    <row r="3666" spans="1:7" x14ac:dyDescent="0.45">
      <c r="A3666" s="4">
        <v>3663</v>
      </c>
      <c r="B3666" s="4">
        <v>221555</v>
      </c>
      <c r="C3666" s="4" t="s">
        <v>8824</v>
      </c>
      <c r="D3666" s="6"/>
      <c r="E3666" s="4"/>
      <c r="F3666" s="4"/>
      <c r="G3666" s="4" t="s">
        <v>17778</v>
      </c>
    </row>
    <row r="3667" spans="1:7" x14ac:dyDescent="0.45">
      <c r="A3667" s="4">
        <v>3664</v>
      </c>
      <c r="B3667" s="4">
        <v>106919</v>
      </c>
      <c r="C3667" s="4" t="s">
        <v>8825</v>
      </c>
      <c r="D3667" s="6">
        <v>506919</v>
      </c>
      <c r="E3667" s="4" t="s">
        <v>8826</v>
      </c>
      <c r="F3667" s="4" t="s">
        <v>8827</v>
      </c>
      <c r="G3667" s="4" t="s">
        <v>20647</v>
      </c>
    </row>
    <row r="3668" spans="1:7" x14ac:dyDescent="0.45">
      <c r="A3668" s="4">
        <v>3665</v>
      </c>
      <c r="B3668" s="4">
        <v>101473</v>
      </c>
      <c r="C3668" s="4" t="s">
        <v>8828</v>
      </c>
      <c r="D3668" s="6">
        <v>501473</v>
      </c>
      <c r="E3668" s="4" t="s">
        <v>8829</v>
      </c>
      <c r="F3668" s="4" t="s">
        <v>8830</v>
      </c>
      <c r="G3668" s="4" t="s">
        <v>20648</v>
      </c>
    </row>
    <row r="3669" spans="1:7" x14ac:dyDescent="0.45">
      <c r="A3669" s="4">
        <v>3666</v>
      </c>
      <c r="B3669" s="4">
        <v>223380</v>
      </c>
      <c r="C3669" s="4" t="s">
        <v>8831</v>
      </c>
      <c r="D3669" s="6"/>
      <c r="E3669" s="4"/>
      <c r="F3669" s="4"/>
      <c r="G3669" s="4" t="s">
        <v>17778</v>
      </c>
    </row>
    <row r="3670" spans="1:7" x14ac:dyDescent="0.45">
      <c r="A3670" s="4">
        <v>3667</v>
      </c>
      <c r="B3670" s="4">
        <v>244354</v>
      </c>
      <c r="C3670" s="4" t="s">
        <v>8832</v>
      </c>
      <c r="D3670" s="6"/>
      <c r="E3670" s="4"/>
      <c r="F3670" s="4"/>
      <c r="G3670" s="4" t="s">
        <v>17778</v>
      </c>
    </row>
    <row r="3671" spans="1:7" x14ac:dyDescent="0.45">
      <c r="A3671" s="4">
        <v>3668</v>
      </c>
      <c r="B3671" s="4">
        <v>221128</v>
      </c>
      <c r="C3671" s="4" t="s">
        <v>8833</v>
      </c>
      <c r="D3671" s="6">
        <v>539400</v>
      </c>
      <c r="E3671" s="4" t="s">
        <v>8834</v>
      </c>
      <c r="F3671" s="4" t="s">
        <v>8834</v>
      </c>
      <c r="G3671" s="4" t="s">
        <v>20649</v>
      </c>
    </row>
    <row r="3672" spans="1:7" x14ac:dyDescent="0.45">
      <c r="A3672" s="4">
        <v>3669</v>
      </c>
      <c r="B3672" s="4">
        <v>132728</v>
      </c>
      <c r="C3672" s="4" t="s">
        <v>8835</v>
      </c>
      <c r="D3672" s="6">
        <v>532728</v>
      </c>
      <c r="E3672" s="4" t="s">
        <v>8836</v>
      </c>
      <c r="F3672" s="4" t="s">
        <v>8837</v>
      </c>
      <c r="G3672" s="4" t="s">
        <v>20650</v>
      </c>
    </row>
    <row r="3673" spans="1:7" x14ac:dyDescent="0.45">
      <c r="A3673" s="4">
        <v>3670</v>
      </c>
      <c r="B3673" s="4">
        <v>132048</v>
      </c>
      <c r="C3673" s="4" t="s">
        <v>8838</v>
      </c>
      <c r="D3673" s="6">
        <v>532048</v>
      </c>
      <c r="E3673" s="4" t="s">
        <v>8839</v>
      </c>
      <c r="F3673" s="4" t="s">
        <v>8840</v>
      </c>
      <c r="G3673" s="4" t="s">
        <v>20651</v>
      </c>
    </row>
    <row r="3674" spans="1:7" x14ac:dyDescent="0.45">
      <c r="A3674" s="4">
        <v>3671</v>
      </c>
      <c r="B3674" s="4">
        <v>130645</v>
      </c>
      <c r="C3674" s="4" t="s">
        <v>8841</v>
      </c>
      <c r="D3674" s="6">
        <v>530645</v>
      </c>
      <c r="E3674" s="4" t="s">
        <v>8842</v>
      </c>
      <c r="F3674" s="4" t="s">
        <v>8843</v>
      </c>
      <c r="G3674" s="4" t="s">
        <v>20652</v>
      </c>
    </row>
    <row r="3675" spans="1:7" x14ac:dyDescent="0.45">
      <c r="A3675" s="4">
        <v>3672</v>
      </c>
      <c r="B3675" s="4">
        <v>102995</v>
      </c>
      <c r="C3675" s="4" t="s">
        <v>8844</v>
      </c>
      <c r="D3675" s="6">
        <v>502995</v>
      </c>
      <c r="E3675" s="4" t="s">
        <v>8845</v>
      </c>
      <c r="F3675" s="4" t="s">
        <v>8846</v>
      </c>
      <c r="G3675" s="4" t="s">
        <v>20653</v>
      </c>
    </row>
    <row r="3676" spans="1:7" x14ac:dyDescent="0.45">
      <c r="A3676" s="4">
        <v>3673</v>
      </c>
      <c r="B3676" s="4">
        <v>241052</v>
      </c>
      <c r="C3676" s="4" t="s">
        <v>8847</v>
      </c>
      <c r="D3676" s="6"/>
      <c r="E3676" s="4"/>
      <c r="F3676" s="4"/>
      <c r="G3676" s="4" t="s">
        <v>17778</v>
      </c>
    </row>
    <row r="3677" spans="1:7" x14ac:dyDescent="0.45">
      <c r="A3677" s="4">
        <v>3674</v>
      </c>
      <c r="B3677" s="4">
        <v>113269</v>
      </c>
      <c r="C3677" s="4" t="s">
        <v>8848</v>
      </c>
      <c r="D3677" s="6">
        <v>513269</v>
      </c>
      <c r="E3677" s="4" t="s">
        <v>8849</v>
      </c>
      <c r="F3677" s="4" t="s">
        <v>8850</v>
      </c>
      <c r="G3677" s="4" t="s">
        <v>20654</v>
      </c>
    </row>
    <row r="3678" spans="1:7" x14ac:dyDescent="0.45">
      <c r="A3678" s="4">
        <v>3675</v>
      </c>
      <c r="B3678" s="4">
        <v>200083</v>
      </c>
      <c r="C3678" s="4" t="s">
        <v>8851</v>
      </c>
      <c r="D3678" s="6">
        <v>533169</v>
      </c>
      <c r="E3678" s="4" t="s">
        <v>8852</v>
      </c>
      <c r="F3678" s="4" t="s">
        <v>8853</v>
      </c>
      <c r="G3678" s="4" t="s">
        <v>20655</v>
      </c>
    </row>
    <row r="3679" spans="1:7" x14ac:dyDescent="0.45">
      <c r="A3679" s="4">
        <v>3676</v>
      </c>
      <c r="B3679" s="4">
        <v>244369</v>
      </c>
      <c r="C3679" s="4" t="s">
        <v>8854</v>
      </c>
      <c r="D3679" s="6"/>
      <c r="E3679" s="4"/>
      <c r="F3679" s="4"/>
      <c r="G3679" s="4" t="s">
        <v>17778</v>
      </c>
    </row>
    <row r="3680" spans="1:7" x14ac:dyDescent="0.45">
      <c r="A3680" s="4">
        <v>3677</v>
      </c>
      <c r="B3680" s="4">
        <v>254825</v>
      </c>
      <c r="C3680" s="4" t="s">
        <v>8855</v>
      </c>
      <c r="D3680" s="6"/>
      <c r="E3680" s="4"/>
      <c r="F3680" s="4"/>
      <c r="G3680" s="4" t="s">
        <v>17778</v>
      </c>
    </row>
    <row r="3681" spans="1:7" x14ac:dyDescent="0.45">
      <c r="A3681" s="4">
        <v>3678</v>
      </c>
      <c r="B3681" s="4">
        <v>268722</v>
      </c>
      <c r="C3681" s="4" t="s">
        <v>8856</v>
      </c>
      <c r="D3681" s="6">
        <v>539045</v>
      </c>
      <c r="E3681" s="4" t="s">
        <v>8857</v>
      </c>
      <c r="F3681" s="4" t="s">
        <v>8857</v>
      </c>
      <c r="G3681" s="4" t="s">
        <v>20656</v>
      </c>
    </row>
    <row r="3682" spans="1:7" x14ac:dyDescent="0.45">
      <c r="A3682" s="4">
        <v>3679</v>
      </c>
      <c r="B3682" s="4">
        <v>268723</v>
      </c>
      <c r="C3682" s="4" t="s">
        <v>8858</v>
      </c>
      <c r="D3682" s="6">
        <v>539046</v>
      </c>
      <c r="E3682" s="4" t="s">
        <v>8859</v>
      </c>
      <c r="F3682" s="4" t="s">
        <v>8859</v>
      </c>
      <c r="G3682" s="4" t="s">
        <v>20657</v>
      </c>
    </row>
    <row r="3683" spans="1:7" x14ac:dyDescent="0.45">
      <c r="A3683" s="4">
        <v>3680</v>
      </c>
      <c r="B3683" s="4">
        <v>274321</v>
      </c>
      <c r="C3683" s="4" t="s">
        <v>8860</v>
      </c>
      <c r="D3683" s="6">
        <v>539043</v>
      </c>
      <c r="E3683" s="4" t="s">
        <v>8861</v>
      </c>
      <c r="F3683" s="4" t="s">
        <v>8861</v>
      </c>
      <c r="G3683" s="4" t="s">
        <v>20658</v>
      </c>
    </row>
    <row r="3684" spans="1:7" x14ac:dyDescent="0.45">
      <c r="A3684" s="4">
        <v>3681</v>
      </c>
      <c r="B3684" s="4">
        <v>200023</v>
      </c>
      <c r="C3684" s="4" t="s">
        <v>8862</v>
      </c>
      <c r="D3684" s="6">
        <v>532932</v>
      </c>
      <c r="E3684" s="4" t="s">
        <v>8863</v>
      </c>
      <c r="F3684" s="4" t="s">
        <v>8864</v>
      </c>
      <c r="G3684" s="4" t="s">
        <v>20659</v>
      </c>
    </row>
    <row r="3685" spans="1:7" x14ac:dyDescent="0.45">
      <c r="A3685" s="4">
        <v>3682</v>
      </c>
      <c r="B3685" s="4">
        <v>268726</v>
      </c>
      <c r="C3685" s="4" t="s">
        <v>8865</v>
      </c>
      <c r="D3685" s="6">
        <v>539044</v>
      </c>
      <c r="E3685" s="4" t="s">
        <v>8866</v>
      </c>
      <c r="F3685" s="4" t="s">
        <v>8866</v>
      </c>
      <c r="G3685" s="4" t="s">
        <v>20660</v>
      </c>
    </row>
    <row r="3686" spans="1:7" x14ac:dyDescent="0.45">
      <c r="A3686" s="4">
        <v>3683</v>
      </c>
      <c r="B3686" s="4">
        <v>100268</v>
      </c>
      <c r="C3686" s="4" t="s">
        <v>8867</v>
      </c>
      <c r="D3686" s="6">
        <v>500268</v>
      </c>
      <c r="E3686" s="4" t="s">
        <v>8868</v>
      </c>
      <c r="F3686" s="4" t="s">
        <v>8869</v>
      </c>
      <c r="G3686" s="4" t="s">
        <v>20661</v>
      </c>
    </row>
    <row r="3687" spans="1:7" x14ac:dyDescent="0.45">
      <c r="A3687" s="4">
        <v>3684</v>
      </c>
      <c r="B3687" s="4">
        <v>131213</v>
      </c>
      <c r="C3687" s="4" t="s">
        <v>8870</v>
      </c>
      <c r="D3687" s="6">
        <v>531213</v>
      </c>
      <c r="E3687" s="4" t="s">
        <v>8871</v>
      </c>
      <c r="F3687" s="4" t="s">
        <v>8872</v>
      </c>
      <c r="G3687" s="4" t="s">
        <v>20662</v>
      </c>
    </row>
    <row r="3688" spans="1:7" x14ac:dyDescent="0.45">
      <c r="A3688" s="4">
        <v>3685</v>
      </c>
      <c r="B3688" s="4">
        <v>275292</v>
      </c>
      <c r="C3688" s="4" t="s">
        <v>8873</v>
      </c>
      <c r="D3688" s="6"/>
      <c r="E3688" s="4"/>
      <c r="F3688" s="4"/>
      <c r="G3688" s="4" t="s">
        <v>17778</v>
      </c>
    </row>
    <row r="3689" spans="1:7" x14ac:dyDescent="0.45">
      <c r="A3689" s="4">
        <v>3686</v>
      </c>
      <c r="B3689" s="4">
        <v>284707</v>
      </c>
      <c r="C3689" s="4" t="s">
        <v>8874</v>
      </c>
      <c r="D3689" s="6">
        <v>540402</v>
      </c>
      <c r="E3689" s="4" t="s">
        <v>8875</v>
      </c>
      <c r="F3689" s="4" t="s">
        <v>8875</v>
      </c>
      <c r="G3689" s="4" t="s">
        <v>20663</v>
      </c>
    </row>
    <row r="3690" spans="1:7" x14ac:dyDescent="0.45">
      <c r="A3690" s="4">
        <v>3687</v>
      </c>
      <c r="B3690" s="4">
        <v>287182</v>
      </c>
      <c r="C3690" s="4" t="s">
        <v>8876</v>
      </c>
      <c r="D3690" s="6"/>
      <c r="E3690" s="4"/>
      <c r="F3690" s="4"/>
      <c r="G3690" s="4" t="s">
        <v>17778</v>
      </c>
    </row>
    <row r="3691" spans="1:7" x14ac:dyDescent="0.45">
      <c r="A3691" s="4">
        <v>3688</v>
      </c>
      <c r="B3691" s="4">
        <v>124390</v>
      </c>
      <c r="C3691" s="4" t="s">
        <v>8877</v>
      </c>
      <c r="D3691" s="6">
        <v>524390</v>
      </c>
      <c r="E3691" s="4" t="s">
        <v>8878</v>
      </c>
      <c r="F3691" s="4" t="s">
        <v>8879</v>
      </c>
      <c r="G3691" s="4" t="s">
        <v>20664</v>
      </c>
    </row>
    <row r="3692" spans="1:7" x14ac:dyDescent="0.45">
      <c r="A3692" s="4">
        <v>3689</v>
      </c>
      <c r="B3692" s="4">
        <v>225006</v>
      </c>
      <c r="C3692" s="4" t="s">
        <v>8880</v>
      </c>
      <c r="D3692" s="6"/>
      <c r="E3692" s="4"/>
      <c r="F3692" s="4"/>
      <c r="G3692" s="4" t="s">
        <v>17778</v>
      </c>
    </row>
    <row r="3693" spans="1:7" x14ac:dyDescent="0.45">
      <c r="A3693" s="4">
        <v>3690</v>
      </c>
      <c r="B3693" s="4">
        <v>225007</v>
      </c>
      <c r="C3693" s="4" t="s">
        <v>8881</v>
      </c>
      <c r="D3693" s="6"/>
      <c r="E3693" s="4"/>
      <c r="F3693" s="4"/>
      <c r="G3693" s="4" t="s">
        <v>17778</v>
      </c>
    </row>
    <row r="3694" spans="1:7" x14ac:dyDescent="0.45">
      <c r="A3694" s="4">
        <v>3691</v>
      </c>
      <c r="B3694" s="4">
        <v>208686</v>
      </c>
      <c r="C3694" s="4" t="s">
        <v>8882</v>
      </c>
      <c r="D3694" s="6">
        <v>533204</v>
      </c>
      <c r="E3694" s="4" t="s">
        <v>8883</v>
      </c>
      <c r="F3694" s="4" t="s">
        <v>8883</v>
      </c>
      <c r="G3694" s="4" t="s">
        <v>20665</v>
      </c>
    </row>
    <row r="3695" spans="1:7" x14ac:dyDescent="0.45">
      <c r="A3695" s="4">
        <v>3692</v>
      </c>
      <c r="B3695" s="4">
        <v>244360</v>
      </c>
      <c r="C3695" s="4" t="s">
        <v>8884</v>
      </c>
      <c r="D3695" s="6"/>
      <c r="E3695" s="4"/>
      <c r="F3695" s="4"/>
      <c r="G3695" s="4" t="s">
        <v>17778</v>
      </c>
    </row>
    <row r="3696" spans="1:7" x14ac:dyDescent="0.45">
      <c r="A3696" s="4">
        <v>3693</v>
      </c>
      <c r="B3696" s="4">
        <v>105850</v>
      </c>
      <c r="C3696" s="4" t="s">
        <v>8885</v>
      </c>
      <c r="D3696" s="6">
        <v>505850</v>
      </c>
      <c r="E3696" s="4" t="s">
        <v>8886</v>
      </c>
      <c r="F3696" s="4" t="s">
        <v>8887</v>
      </c>
      <c r="G3696" s="4" t="s">
        <v>20666</v>
      </c>
    </row>
    <row r="3697" spans="1:7" x14ac:dyDescent="0.45">
      <c r="A3697" s="4">
        <v>3694</v>
      </c>
      <c r="B3697" s="4">
        <v>211839</v>
      </c>
      <c r="C3697" s="4" t="s">
        <v>8888</v>
      </c>
      <c r="D3697" s="6"/>
      <c r="E3697" s="4"/>
      <c r="F3697" s="4"/>
      <c r="G3697" s="4" t="s">
        <v>17778</v>
      </c>
    </row>
    <row r="3698" spans="1:7" x14ac:dyDescent="0.45">
      <c r="A3698" s="4">
        <v>3695</v>
      </c>
      <c r="B3698" s="4">
        <v>102157</v>
      </c>
      <c r="C3698" s="4" t="s">
        <v>8889</v>
      </c>
      <c r="D3698" s="6">
        <v>502157</v>
      </c>
      <c r="E3698" s="4" t="s">
        <v>8890</v>
      </c>
      <c r="F3698" s="4" t="s">
        <v>8891</v>
      </c>
      <c r="G3698" s="4" t="s">
        <v>20667</v>
      </c>
    </row>
    <row r="3699" spans="1:7" x14ac:dyDescent="0.45">
      <c r="A3699" s="4">
        <v>3696</v>
      </c>
      <c r="B3699" s="4">
        <v>132637</v>
      </c>
      <c r="C3699" s="4" t="s">
        <v>8892</v>
      </c>
      <c r="D3699" s="6">
        <v>532637</v>
      </c>
      <c r="E3699" s="4" t="s">
        <v>8893</v>
      </c>
      <c r="F3699" s="4" t="s">
        <v>8894</v>
      </c>
      <c r="G3699" s="4" t="s">
        <v>20668</v>
      </c>
    </row>
    <row r="3700" spans="1:7" x14ac:dyDescent="0.45">
      <c r="A3700" s="4">
        <v>3697</v>
      </c>
      <c r="B3700" s="4">
        <v>268729</v>
      </c>
      <c r="C3700" s="4" t="s">
        <v>8895</v>
      </c>
      <c r="D3700" s="6"/>
      <c r="E3700" s="4"/>
      <c r="F3700" s="4"/>
      <c r="G3700" s="4" t="s">
        <v>17778</v>
      </c>
    </row>
    <row r="3701" spans="1:7" x14ac:dyDescent="0.45">
      <c r="A3701" s="4">
        <v>3698</v>
      </c>
      <c r="B3701" s="4">
        <v>244361</v>
      </c>
      <c r="C3701" s="4" t="s">
        <v>8896</v>
      </c>
      <c r="D3701" s="6">
        <v>537800</v>
      </c>
      <c r="E3701" s="4" t="s">
        <v>8897</v>
      </c>
      <c r="F3701" s="4" t="s">
        <v>8898</v>
      </c>
      <c r="G3701" s="4" t="s">
        <v>20669</v>
      </c>
    </row>
    <row r="3702" spans="1:7" x14ac:dyDescent="0.45">
      <c r="A3702" s="4">
        <v>3699</v>
      </c>
      <c r="B3702" s="4">
        <v>114418</v>
      </c>
      <c r="C3702" s="4" t="s">
        <v>8899</v>
      </c>
      <c r="D3702" s="6">
        <v>514418</v>
      </c>
      <c r="E3702" s="4" t="s">
        <v>8900</v>
      </c>
      <c r="F3702" s="4" t="s">
        <v>8900</v>
      </c>
      <c r="G3702" s="4" t="s">
        <v>20670</v>
      </c>
    </row>
    <row r="3703" spans="1:7" x14ac:dyDescent="0.45">
      <c r="A3703" s="4">
        <v>3700</v>
      </c>
      <c r="B3703" s="4">
        <v>277332</v>
      </c>
      <c r="C3703" s="4" t="s">
        <v>8901</v>
      </c>
      <c r="D3703" s="6">
        <v>539275</v>
      </c>
      <c r="E3703" s="4" t="s">
        <v>8902</v>
      </c>
      <c r="F3703" s="4" t="s">
        <v>8902</v>
      </c>
      <c r="G3703" s="4" t="s">
        <v>20671</v>
      </c>
    </row>
    <row r="3704" spans="1:7" x14ac:dyDescent="0.45">
      <c r="A3704" s="4">
        <v>3701</v>
      </c>
      <c r="B3704" s="4">
        <v>116007</v>
      </c>
      <c r="C3704" s="4" t="s">
        <v>8903</v>
      </c>
      <c r="D3704" s="6">
        <v>516007</v>
      </c>
      <c r="E3704" s="4" t="s">
        <v>8904</v>
      </c>
      <c r="F3704" s="4" t="s">
        <v>8905</v>
      </c>
      <c r="G3704" s="4" t="s">
        <v>20672</v>
      </c>
    </row>
    <row r="3705" spans="1:7" x14ac:dyDescent="0.45">
      <c r="A3705" s="4">
        <v>3702</v>
      </c>
      <c r="B3705" s="4">
        <v>130011</v>
      </c>
      <c r="C3705" s="4" t="s">
        <v>8906</v>
      </c>
      <c r="D3705" s="6">
        <v>530011</v>
      </c>
      <c r="E3705" s="4" t="s">
        <v>8907</v>
      </c>
      <c r="F3705" s="4" t="s">
        <v>8908</v>
      </c>
      <c r="G3705" s="4" t="s">
        <v>20673</v>
      </c>
    </row>
    <row r="3706" spans="1:7" x14ac:dyDescent="0.45">
      <c r="A3706" s="4">
        <v>3703</v>
      </c>
      <c r="B3706" s="4">
        <v>100109</v>
      </c>
      <c r="C3706" s="4" t="s">
        <v>8909</v>
      </c>
      <c r="D3706" s="6">
        <v>500109</v>
      </c>
      <c r="E3706" s="4" t="s">
        <v>8910</v>
      </c>
      <c r="F3706" s="4" t="s">
        <v>8910</v>
      </c>
      <c r="G3706" s="4" t="s">
        <v>20674</v>
      </c>
    </row>
    <row r="3707" spans="1:7" x14ac:dyDescent="0.45">
      <c r="A3707" s="4">
        <v>3704</v>
      </c>
      <c r="B3707" s="4">
        <v>123834</v>
      </c>
      <c r="C3707" s="4" t="s">
        <v>8911</v>
      </c>
      <c r="D3707" s="6">
        <v>523834</v>
      </c>
      <c r="E3707" s="4" t="s">
        <v>8912</v>
      </c>
      <c r="F3707" s="4" t="s">
        <v>8913</v>
      </c>
      <c r="G3707" s="4" t="s">
        <v>20675</v>
      </c>
    </row>
    <row r="3708" spans="1:7" x14ac:dyDescent="0.45">
      <c r="A3708" s="4">
        <v>3705</v>
      </c>
      <c r="B3708" s="4">
        <v>130243</v>
      </c>
      <c r="C3708" s="4" t="s">
        <v>8914</v>
      </c>
      <c r="D3708" s="6">
        <v>530243</v>
      </c>
      <c r="E3708" s="4" t="s">
        <v>8915</v>
      </c>
      <c r="F3708" s="4" t="s">
        <v>8916</v>
      </c>
      <c r="G3708" s="4" t="s">
        <v>20676</v>
      </c>
    </row>
    <row r="3709" spans="1:7" x14ac:dyDescent="0.45">
      <c r="A3709" s="4">
        <v>3706</v>
      </c>
      <c r="B3709" s="4">
        <v>225077</v>
      </c>
      <c r="C3709" s="4" t="s">
        <v>8917</v>
      </c>
      <c r="D3709" s="6"/>
      <c r="E3709" s="4"/>
      <c r="F3709" s="4"/>
      <c r="G3709" s="4" t="s">
        <v>17778</v>
      </c>
    </row>
    <row r="3710" spans="1:7" x14ac:dyDescent="0.45">
      <c r="A3710" s="4">
        <v>3707</v>
      </c>
      <c r="B3710" s="4">
        <v>241054</v>
      </c>
      <c r="C3710" s="4" t="s">
        <v>8918</v>
      </c>
      <c r="D3710" s="6"/>
      <c r="E3710" s="4"/>
      <c r="F3710" s="4"/>
      <c r="G3710" s="4" t="s">
        <v>17778</v>
      </c>
    </row>
    <row r="3711" spans="1:7" x14ac:dyDescent="0.45">
      <c r="A3711" s="4">
        <v>3708</v>
      </c>
      <c r="B3711" s="4">
        <v>107938</v>
      </c>
      <c r="C3711" s="4" t="s">
        <v>8919</v>
      </c>
      <c r="D3711" s="6">
        <v>507938</v>
      </c>
      <c r="E3711" s="4" t="s">
        <v>8920</v>
      </c>
      <c r="F3711" s="4" t="s">
        <v>8921</v>
      </c>
      <c r="G3711" s="4" t="s">
        <v>20677</v>
      </c>
    </row>
    <row r="3712" spans="1:7" x14ac:dyDescent="0.45">
      <c r="A3712" s="4">
        <v>3709</v>
      </c>
      <c r="B3712" s="4">
        <v>237110</v>
      </c>
      <c r="C3712" s="4" t="s">
        <v>8922</v>
      </c>
      <c r="D3712" s="6"/>
      <c r="E3712" s="4"/>
      <c r="F3712" s="4" t="s">
        <v>2259</v>
      </c>
      <c r="G3712" s="4" t="s">
        <v>18469</v>
      </c>
    </row>
    <row r="3713" spans="1:7" x14ac:dyDescent="0.45">
      <c r="A3713" s="4">
        <v>3710</v>
      </c>
      <c r="B3713" s="4">
        <v>126321</v>
      </c>
      <c r="C3713" s="4" t="s">
        <v>8923</v>
      </c>
      <c r="D3713" s="6">
        <v>526321</v>
      </c>
      <c r="E3713" s="4" t="s">
        <v>8924</v>
      </c>
      <c r="F3713" s="4" t="s">
        <v>8925</v>
      </c>
      <c r="G3713" s="4" t="s">
        <v>20678</v>
      </c>
    </row>
    <row r="3714" spans="1:7" x14ac:dyDescent="0.45">
      <c r="A3714" s="4">
        <v>3711</v>
      </c>
      <c r="B3714" s="4">
        <v>218548</v>
      </c>
      <c r="C3714" s="4" t="s">
        <v>8926</v>
      </c>
      <c r="D3714" s="6">
        <v>533078</v>
      </c>
      <c r="E3714" s="4" t="s">
        <v>8927</v>
      </c>
      <c r="F3714" s="4" t="s">
        <v>8927</v>
      </c>
      <c r="G3714" s="4" t="s">
        <v>20679</v>
      </c>
    </row>
    <row r="3715" spans="1:7" x14ac:dyDescent="0.45">
      <c r="A3715" s="4">
        <v>3712</v>
      </c>
      <c r="B3715" s="4">
        <v>245909</v>
      </c>
      <c r="C3715" s="4" t="s">
        <v>8928</v>
      </c>
      <c r="D3715" s="6"/>
      <c r="E3715" s="4"/>
      <c r="F3715" s="4"/>
      <c r="G3715" s="4" t="s">
        <v>17778</v>
      </c>
    </row>
    <row r="3716" spans="1:7" x14ac:dyDescent="0.45">
      <c r="A3716" s="4">
        <v>3713</v>
      </c>
      <c r="B3716" s="4">
        <v>219459</v>
      </c>
      <c r="C3716" s="4" t="s">
        <v>8929</v>
      </c>
      <c r="D3716" s="6"/>
      <c r="E3716" s="4"/>
      <c r="F3716" s="4"/>
      <c r="G3716" s="4" t="s">
        <v>17778</v>
      </c>
    </row>
    <row r="3717" spans="1:7" x14ac:dyDescent="0.45">
      <c r="A3717" s="4">
        <v>3714</v>
      </c>
      <c r="B3717" s="4">
        <v>131801</v>
      </c>
      <c r="C3717" s="4" t="s">
        <v>8930</v>
      </c>
      <c r="D3717" s="6">
        <v>531801</v>
      </c>
      <c r="E3717" s="4" t="s">
        <v>8931</v>
      </c>
      <c r="F3717" s="4" t="s">
        <v>8932</v>
      </c>
      <c r="G3717" s="4" t="s">
        <v>20680</v>
      </c>
    </row>
    <row r="3718" spans="1:7" x14ac:dyDescent="0.45">
      <c r="A3718" s="4">
        <v>3715</v>
      </c>
      <c r="B3718" s="4">
        <v>245452</v>
      </c>
      <c r="C3718" s="4" t="s">
        <v>8933</v>
      </c>
      <c r="D3718" s="6"/>
      <c r="E3718" s="4"/>
      <c r="F3718" s="4"/>
      <c r="G3718" s="4" t="s">
        <v>17778</v>
      </c>
    </row>
    <row r="3719" spans="1:7" x14ac:dyDescent="0.45">
      <c r="A3719" s="4">
        <v>3716</v>
      </c>
      <c r="B3719" s="4">
        <v>284678</v>
      </c>
      <c r="C3719" s="4" t="s">
        <v>8934</v>
      </c>
      <c r="D3719" s="6">
        <v>540396</v>
      </c>
      <c r="E3719" s="4" t="s">
        <v>8935</v>
      </c>
      <c r="F3719" s="4" t="s">
        <v>8935</v>
      </c>
      <c r="G3719" s="4" t="s">
        <v>20681</v>
      </c>
    </row>
    <row r="3720" spans="1:7" x14ac:dyDescent="0.45">
      <c r="A3720" s="4">
        <v>3717</v>
      </c>
      <c r="B3720" s="4">
        <v>126115</v>
      </c>
      <c r="C3720" s="4" t="s">
        <v>8936</v>
      </c>
      <c r="D3720" s="6">
        <v>526115</v>
      </c>
      <c r="E3720" s="4" t="s">
        <v>8937</v>
      </c>
      <c r="F3720" s="4" t="s">
        <v>8938</v>
      </c>
      <c r="G3720" s="4" t="s">
        <v>20682</v>
      </c>
    </row>
    <row r="3721" spans="1:7" x14ac:dyDescent="0.45">
      <c r="A3721" s="4">
        <v>3718</v>
      </c>
      <c r="B3721" s="4">
        <v>272059</v>
      </c>
      <c r="C3721" s="4" t="s">
        <v>8939</v>
      </c>
      <c r="D3721" s="6">
        <v>539207</v>
      </c>
      <c r="E3721" s="4" t="s">
        <v>8940</v>
      </c>
      <c r="F3721" s="4" t="s">
        <v>8940</v>
      </c>
      <c r="G3721" s="4" t="s">
        <v>20683</v>
      </c>
    </row>
    <row r="3722" spans="1:7" x14ac:dyDescent="0.45">
      <c r="A3722" s="4">
        <v>3719</v>
      </c>
      <c r="B3722" s="4">
        <v>244370</v>
      </c>
      <c r="C3722" s="4" t="s">
        <v>8941</v>
      </c>
      <c r="D3722" s="6"/>
      <c r="E3722" s="4"/>
      <c r="F3722" s="4"/>
      <c r="G3722" s="4" t="s">
        <v>17778</v>
      </c>
    </row>
    <row r="3723" spans="1:7" x14ac:dyDescent="0.45">
      <c r="A3723" s="4">
        <v>3720</v>
      </c>
      <c r="B3723" s="4">
        <v>245455</v>
      </c>
      <c r="C3723" s="4" t="s">
        <v>8942</v>
      </c>
      <c r="D3723" s="6"/>
      <c r="E3723" s="4"/>
      <c r="F3723" s="4"/>
      <c r="G3723" s="4" t="s">
        <v>17778</v>
      </c>
    </row>
    <row r="3724" spans="1:7" x14ac:dyDescent="0.45">
      <c r="A3724" s="4">
        <v>3721</v>
      </c>
      <c r="B3724" s="4">
        <v>130537</v>
      </c>
      <c r="C3724" s="4" t="s">
        <v>8943</v>
      </c>
      <c r="D3724" s="6">
        <v>530537</v>
      </c>
      <c r="E3724" s="4" t="s">
        <v>8944</v>
      </c>
      <c r="F3724" s="4" t="s">
        <v>8945</v>
      </c>
      <c r="G3724" s="4" t="s">
        <v>20684</v>
      </c>
    </row>
    <row r="3725" spans="1:7" x14ac:dyDescent="0.45">
      <c r="A3725" s="4">
        <v>3722</v>
      </c>
      <c r="B3725" s="4">
        <v>132208</v>
      </c>
      <c r="C3725" s="4" t="s">
        <v>8946</v>
      </c>
      <c r="D3725" s="6">
        <v>532208</v>
      </c>
      <c r="E3725" s="4" t="s">
        <v>8947</v>
      </c>
      <c r="F3725" s="4" t="s">
        <v>8948</v>
      </c>
      <c r="G3725" s="4" t="s">
        <v>20685</v>
      </c>
    </row>
    <row r="3726" spans="1:7" x14ac:dyDescent="0.45">
      <c r="A3726" s="4">
        <v>3723</v>
      </c>
      <c r="B3726" s="4">
        <v>111758</v>
      </c>
      <c r="C3726" s="4" t="s">
        <v>8949</v>
      </c>
      <c r="D3726" s="6">
        <v>511758</v>
      </c>
      <c r="E3726" s="4" t="s">
        <v>8950</v>
      </c>
      <c r="F3726" s="4" t="s">
        <v>8951</v>
      </c>
      <c r="G3726" s="4" t="s">
        <v>20686</v>
      </c>
    </row>
    <row r="3727" spans="1:7" x14ac:dyDescent="0.45">
      <c r="A3727" s="4">
        <v>3724</v>
      </c>
      <c r="B3727" s="4">
        <v>219609</v>
      </c>
      <c r="C3727" s="4" t="s">
        <v>8952</v>
      </c>
      <c r="D3727" s="6"/>
      <c r="E3727" s="4"/>
      <c r="F3727" s="4"/>
      <c r="G3727" s="4" t="s">
        <v>17778</v>
      </c>
    </row>
    <row r="3728" spans="1:7" x14ac:dyDescent="0.45">
      <c r="A3728" s="4">
        <v>3725</v>
      </c>
      <c r="B3728" s="4">
        <v>119189</v>
      </c>
      <c r="C3728" s="4" t="s">
        <v>8953</v>
      </c>
      <c r="D3728" s="6">
        <v>519189</v>
      </c>
      <c r="E3728" s="4" t="s">
        <v>8954</v>
      </c>
      <c r="F3728" s="4" t="s">
        <v>8955</v>
      </c>
      <c r="G3728" s="4" t="s">
        <v>20687</v>
      </c>
    </row>
    <row r="3729" spans="1:7" x14ac:dyDescent="0.45">
      <c r="A3729" s="4">
        <v>3726</v>
      </c>
      <c r="B3729" s="4">
        <v>112303</v>
      </c>
      <c r="C3729" s="4" t="s">
        <v>8956</v>
      </c>
      <c r="D3729" s="6">
        <v>512303</v>
      </c>
      <c r="E3729" s="4" t="s">
        <v>8957</v>
      </c>
      <c r="F3729" s="4" t="s">
        <v>8958</v>
      </c>
      <c r="G3729" s="4" t="s">
        <v>20688</v>
      </c>
    </row>
    <row r="3730" spans="1:7" x14ac:dyDescent="0.45">
      <c r="A3730" s="4">
        <v>3727</v>
      </c>
      <c r="B3730" s="4">
        <v>105324</v>
      </c>
      <c r="C3730" s="4" t="s">
        <v>8959</v>
      </c>
      <c r="D3730" s="6">
        <v>505324</v>
      </c>
      <c r="E3730" s="4" t="s">
        <v>8960</v>
      </c>
      <c r="F3730" s="4" t="s">
        <v>8961</v>
      </c>
      <c r="G3730" s="4" t="s">
        <v>20689</v>
      </c>
    </row>
    <row r="3731" spans="1:7" x14ac:dyDescent="0.45">
      <c r="A3731" s="4">
        <v>3728</v>
      </c>
      <c r="B3731" s="4">
        <v>255008</v>
      </c>
      <c r="C3731" s="4" t="s">
        <v>8962</v>
      </c>
      <c r="D3731" s="6">
        <v>538970</v>
      </c>
      <c r="E3731" s="4" t="s">
        <v>8963</v>
      </c>
      <c r="F3731" s="4" t="s">
        <v>8963</v>
      </c>
      <c r="G3731" s="4" t="s">
        <v>20690</v>
      </c>
    </row>
    <row r="3732" spans="1:7" x14ac:dyDescent="0.45">
      <c r="A3732" s="4">
        <v>3729</v>
      </c>
      <c r="B3732" s="4">
        <v>241061</v>
      </c>
      <c r="C3732" s="4" t="s">
        <v>8964</v>
      </c>
      <c r="D3732" s="6"/>
      <c r="E3732" s="4"/>
      <c r="F3732" s="4"/>
      <c r="G3732" s="4" t="s">
        <v>17778</v>
      </c>
    </row>
    <row r="3733" spans="1:7" x14ac:dyDescent="0.45">
      <c r="A3733" s="4">
        <v>3730</v>
      </c>
      <c r="B3733" s="4">
        <v>131200</v>
      </c>
      <c r="C3733" s="4" t="s">
        <v>8965</v>
      </c>
      <c r="D3733" s="6">
        <v>531200</v>
      </c>
      <c r="E3733" s="4" t="s">
        <v>8966</v>
      </c>
      <c r="F3733" s="4" t="s">
        <v>8966</v>
      </c>
      <c r="G3733" s="4" t="s">
        <v>20691</v>
      </c>
    </row>
    <row r="3734" spans="1:7" x14ac:dyDescent="0.45">
      <c r="A3734" s="4">
        <v>3731</v>
      </c>
      <c r="B3734" s="4">
        <v>109762</v>
      </c>
      <c r="C3734" s="4" t="s">
        <v>8967</v>
      </c>
      <c r="D3734" s="6">
        <v>509762</v>
      </c>
      <c r="E3734" s="4" t="s">
        <v>8968</v>
      </c>
      <c r="F3734" s="4" t="s">
        <v>8969</v>
      </c>
      <c r="G3734" s="4" t="s">
        <v>20692</v>
      </c>
    </row>
    <row r="3735" spans="1:7" x14ac:dyDescent="0.45">
      <c r="A3735" s="4">
        <v>3732</v>
      </c>
      <c r="B3735" s="4">
        <v>121018</v>
      </c>
      <c r="C3735" s="4" t="s">
        <v>8970</v>
      </c>
      <c r="D3735" s="6">
        <v>521018</v>
      </c>
      <c r="E3735" s="4" t="s">
        <v>8971</v>
      </c>
      <c r="F3735" s="4" t="s">
        <v>8972</v>
      </c>
      <c r="G3735" s="4" t="s">
        <v>20693</v>
      </c>
    </row>
    <row r="3736" spans="1:7" x14ac:dyDescent="0.45">
      <c r="A3736" s="4">
        <v>3733</v>
      </c>
      <c r="B3736" s="4">
        <v>103101</v>
      </c>
      <c r="C3736" s="4" t="s">
        <v>8973</v>
      </c>
      <c r="D3736" s="6">
        <v>503101</v>
      </c>
      <c r="E3736" s="4" t="s">
        <v>8974</v>
      </c>
      <c r="F3736" s="4" t="s">
        <v>8975</v>
      </c>
      <c r="G3736" s="4" t="s">
        <v>20694</v>
      </c>
    </row>
    <row r="3737" spans="1:7" x14ac:dyDescent="0.45">
      <c r="A3737" s="4">
        <v>3734</v>
      </c>
      <c r="B3737" s="4">
        <v>102250</v>
      </c>
      <c r="C3737" s="4" t="s">
        <v>8976</v>
      </c>
      <c r="D3737" s="6">
        <v>502250</v>
      </c>
      <c r="E3737" s="4" t="s">
        <v>8977</v>
      </c>
      <c r="F3737" s="4" t="s">
        <v>8978</v>
      </c>
      <c r="G3737" s="4" t="s">
        <v>20695</v>
      </c>
    </row>
    <row r="3738" spans="1:7" x14ac:dyDescent="0.45">
      <c r="A3738" s="4">
        <v>3735</v>
      </c>
      <c r="B3738" s="4">
        <v>241757</v>
      </c>
      <c r="C3738" s="4" t="s">
        <v>8979</v>
      </c>
      <c r="D3738" s="6"/>
      <c r="E3738" s="4"/>
      <c r="F3738" s="4"/>
      <c r="G3738" s="4" t="s">
        <v>17778</v>
      </c>
    </row>
    <row r="3739" spans="1:7" x14ac:dyDescent="0.45">
      <c r="A3739" s="4">
        <v>3736</v>
      </c>
      <c r="B3739" s="4">
        <v>252019</v>
      </c>
      <c r="C3739" s="4" t="s">
        <v>8980</v>
      </c>
      <c r="D3739" s="6"/>
      <c r="E3739" s="4"/>
      <c r="F3739" s="4"/>
      <c r="G3739" s="4" t="s">
        <v>17778</v>
      </c>
    </row>
    <row r="3740" spans="1:7" x14ac:dyDescent="0.45">
      <c r="A3740" s="4">
        <v>3737</v>
      </c>
      <c r="B3740" s="4">
        <v>113544</v>
      </c>
      <c r="C3740" s="4" t="s">
        <v>8981</v>
      </c>
      <c r="D3740" s="6">
        <v>513544</v>
      </c>
      <c r="E3740" s="4" t="s">
        <v>8982</v>
      </c>
      <c r="F3740" s="4" t="s">
        <v>8983</v>
      </c>
      <c r="G3740" s="4" t="s">
        <v>20696</v>
      </c>
    </row>
    <row r="3741" spans="1:7" x14ac:dyDescent="0.45">
      <c r="A3741" s="4">
        <v>3738</v>
      </c>
      <c r="B3741" s="4">
        <v>241758</v>
      </c>
      <c r="C3741" s="4" t="s">
        <v>8984</v>
      </c>
      <c r="D3741" s="6"/>
      <c r="E3741" s="4"/>
      <c r="F3741" s="4"/>
      <c r="G3741" s="4" t="s">
        <v>17778</v>
      </c>
    </row>
    <row r="3742" spans="1:7" x14ac:dyDescent="0.45">
      <c r="A3742" s="4">
        <v>3739</v>
      </c>
      <c r="B3742" s="4">
        <v>130543</v>
      </c>
      <c r="C3742" s="4" t="s">
        <v>8985</v>
      </c>
      <c r="D3742" s="6">
        <v>530543</v>
      </c>
      <c r="E3742" s="4" t="s">
        <v>8986</v>
      </c>
      <c r="F3742" s="4" t="s">
        <v>8987</v>
      </c>
      <c r="G3742" s="4" t="s">
        <v>20697</v>
      </c>
    </row>
    <row r="3743" spans="1:7" x14ac:dyDescent="0.45">
      <c r="A3743" s="4">
        <v>3740</v>
      </c>
      <c r="B3743" s="4">
        <v>113648</v>
      </c>
      <c r="C3743" s="4" t="s">
        <v>8988</v>
      </c>
      <c r="D3743" s="6">
        <v>513648</v>
      </c>
      <c r="E3743" s="4" t="s">
        <v>8989</v>
      </c>
      <c r="F3743" s="4" t="s">
        <v>8990</v>
      </c>
      <c r="G3743" s="4" t="s">
        <v>20698</v>
      </c>
    </row>
    <row r="3744" spans="1:7" x14ac:dyDescent="0.45">
      <c r="A3744" s="4">
        <v>3741</v>
      </c>
      <c r="B3744" s="4">
        <v>284323</v>
      </c>
      <c r="C3744" s="4" t="s">
        <v>8991</v>
      </c>
      <c r="D3744" s="6">
        <v>540254</v>
      </c>
      <c r="E3744" s="4" t="s">
        <v>8992</v>
      </c>
      <c r="F3744" s="4" t="s">
        <v>8992</v>
      </c>
      <c r="G3744" s="4" t="s">
        <v>20699</v>
      </c>
    </row>
    <row r="3745" spans="1:7" x14ac:dyDescent="0.45">
      <c r="A3745" s="4">
        <v>3742</v>
      </c>
      <c r="B3745" s="4">
        <v>100206</v>
      </c>
      <c r="C3745" s="4" t="s">
        <v>8993</v>
      </c>
      <c r="D3745" s="6">
        <v>500206</v>
      </c>
      <c r="E3745" s="4" t="s">
        <v>8994</v>
      </c>
      <c r="F3745" s="4" t="s">
        <v>8995</v>
      </c>
      <c r="G3745" s="4" t="s">
        <v>20700</v>
      </c>
    </row>
    <row r="3746" spans="1:7" x14ac:dyDescent="0.45">
      <c r="A3746" s="4">
        <v>3743</v>
      </c>
      <c r="B3746" s="4">
        <v>255010</v>
      </c>
      <c r="C3746" s="4" t="s">
        <v>8996</v>
      </c>
      <c r="D3746" s="6"/>
      <c r="E3746" s="4"/>
      <c r="F3746" s="4"/>
      <c r="G3746" s="4" t="s">
        <v>17778</v>
      </c>
    </row>
    <row r="3747" spans="1:7" x14ac:dyDescent="0.45">
      <c r="A3747" s="4">
        <v>3744</v>
      </c>
      <c r="B3747" s="4">
        <v>250007</v>
      </c>
      <c r="C3747" s="4" t="s">
        <v>8997</v>
      </c>
      <c r="D3747" s="6">
        <v>538503</v>
      </c>
      <c r="E3747" s="4" t="s">
        <v>8998</v>
      </c>
      <c r="F3747" s="4" t="s">
        <v>8998</v>
      </c>
      <c r="G3747" s="4" t="s">
        <v>20701</v>
      </c>
    </row>
    <row r="3748" spans="1:7" x14ac:dyDescent="0.45">
      <c r="A3748" s="4">
        <v>3745</v>
      </c>
      <c r="B3748" s="4">
        <v>131642</v>
      </c>
      <c r="C3748" s="4" t="s">
        <v>47</v>
      </c>
      <c r="D3748" s="6">
        <v>531642</v>
      </c>
      <c r="E3748" s="4" t="s">
        <v>8999</v>
      </c>
      <c r="F3748" s="4" t="s">
        <v>9000</v>
      </c>
      <c r="G3748" s="4" t="s">
        <v>20702</v>
      </c>
    </row>
    <row r="3749" spans="1:7" x14ac:dyDescent="0.45">
      <c r="A3749" s="4">
        <v>3746</v>
      </c>
      <c r="B3749" s="4">
        <v>213550</v>
      </c>
      <c r="C3749" s="4" t="s">
        <v>9001</v>
      </c>
      <c r="D3749" s="6"/>
      <c r="E3749" s="4"/>
      <c r="F3749" s="4"/>
      <c r="G3749" s="4" t="s">
        <v>17778</v>
      </c>
    </row>
    <row r="3750" spans="1:7" x14ac:dyDescent="0.45">
      <c r="A3750" s="4">
        <v>3747</v>
      </c>
      <c r="B3750" s="4">
        <v>126163</v>
      </c>
      <c r="C3750" s="4" t="s">
        <v>9002</v>
      </c>
      <c r="D3750" s="6">
        <v>526163</v>
      </c>
      <c r="E3750" s="4" t="s">
        <v>9003</v>
      </c>
      <c r="F3750" s="4" t="s">
        <v>9004</v>
      </c>
      <c r="G3750" s="4" t="s">
        <v>20703</v>
      </c>
    </row>
    <row r="3751" spans="1:7" x14ac:dyDescent="0.45">
      <c r="A3751" s="4">
        <v>3748</v>
      </c>
      <c r="B3751" s="4">
        <v>131503</v>
      </c>
      <c r="C3751" s="4" t="s">
        <v>9005</v>
      </c>
      <c r="D3751" s="6">
        <v>531503</v>
      </c>
      <c r="E3751" s="4" t="s">
        <v>9006</v>
      </c>
      <c r="F3751" s="4" t="s">
        <v>9007</v>
      </c>
      <c r="G3751" s="4" t="s">
        <v>20704</v>
      </c>
    </row>
    <row r="3752" spans="1:7" x14ac:dyDescent="0.45">
      <c r="A3752" s="4">
        <v>3749</v>
      </c>
      <c r="B3752" s="4">
        <v>126891</v>
      </c>
      <c r="C3752" s="4" t="s">
        <v>9008</v>
      </c>
      <c r="D3752" s="6">
        <v>526891</v>
      </c>
      <c r="E3752" s="4" t="s">
        <v>9009</v>
      </c>
      <c r="F3752" s="4" t="s">
        <v>9010</v>
      </c>
      <c r="G3752" s="4" t="s">
        <v>20705</v>
      </c>
    </row>
    <row r="3753" spans="1:7" x14ac:dyDescent="0.45">
      <c r="A3753" s="4">
        <v>3750</v>
      </c>
      <c r="B3753" s="4">
        <v>124404</v>
      </c>
      <c r="C3753" s="4" t="s">
        <v>116</v>
      </c>
      <c r="D3753" s="6">
        <v>524404</v>
      </c>
      <c r="E3753" s="4" t="s">
        <v>9011</v>
      </c>
      <c r="F3753" s="4" t="s">
        <v>9011</v>
      </c>
      <c r="G3753" s="4" t="s">
        <v>20706</v>
      </c>
    </row>
    <row r="3754" spans="1:7" x14ac:dyDescent="0.45">
      <c r="A3754" s="4">
        <v>3751</v>
      </c>
      <c r="B3754" s="4">
        <v>275301</v>
      </c>
      <c r="C3754" s="4" t="s">
        <v>9012</v>
      </c>
      <c r="D3754" s="6"/>
      <c r="E3754" s="4"/>
      <c r="F3754" s="4"/>
      <c r="G3754" s="4" t="s">
        <v>17778</v>
      </c>
    </row>
    <row r="3755" spans="1:7" x14ac:dyDescent="0.45">
      <c r="A3755" s="4">
        <v>3752</v>
      </c>
      <c r="B3755" s="4">
        <v>113355</v>
      </c>
      <c r="C3755" s="4" t="s">
        <v>9013</v>
      </c>
      <c r="D3755" s="6">
        <v>513355</v>
      </c>
      <c r="E3755" s="4" t="s">
        <v>9014</v>
      </c>
      <c r="F3755" s="4" t="s">
        <v>9015</v>
      </c>
      <c r="G3755" s="4" t="s">
        <v>20707</v>
      </c>
    </row>
    <row r="3756" spans="1:7" x14ac:dyDescent="0.45">
      <c r="A3756" s="4">
        <v>3753</v>
      </c>
      <c r="B3756" s="4">
        <v>117467</v>
      </c>
      <c r="C3756" s="4" t="s">
        <v>9016</v>
      </c>
      <c r="D3756" s="6">
        <v>517467</v>
      </c>
      <c r="E3756" s="4" t="s">
        <v>9017</v>
      </c>
      <c r="F3756" s="4" t="s">
        <v>9017</v>
      </c>
      <c r="G3756" s="4" t="s">
        <v>20708</v>
      </c>
    </row>
    <row r="3757" spans="1:7" x14ac:dyDescent="0.45">
      <c r="A3757" s="4">
        <v>3754</v>
      </c>
      <c r="B3757" s="4">
        <v>123566</v>
      </c>
      <c r="C3757" s="4" t="s">
        <v>9018</v>
      </c>
      <c r="D3757" s="6">
        <v>523566</v>
      </c>
      <c r="E3757" s="4" t="s">
        <v>9019</v>
      </c>
      <c r="F3757" s="4" t="s">
        <v>9020</v>
      </c>
      <c r="G3757" s="4" t="s">
        <v>20709</v>
      </c>
    </row>
    <row r="3758" spans="1:7" x14ac:dyDescent="0.45">
      <c r="A3758" s="4">
        <v>3755</v>
      </c>
      <c r="B3758" s="4">
        <v>131540</v>
      </c>
      <c r="C3758" s="4" t="s">
        <v>9021</v>
      </c>
      <c r="D3758" s="6">
        <v>531540</v>
      </c>
      <c r="E3758" s="4" t="s">
        <v>9022</v>
      </c>
      <c r="F3758" s="4" t="s">
        <v>9023</v>
      </c>
      <c r="G3758" s="4" t="s">
        <v>20710</v>
      </c>
    </row>
    <row r="3759" spans="1:7" x14ac:dyDescent="0.45">
      <c r="A3759" s="4">
        <v>3756</v>
      </c>
      <c r="B3759" s="4">
        <v>124402</v>
      </c>
      <c r="C3759" s="4" t="s">
        <v>9024</v>
      </c>
      <c r="D3759" s="6">
        <v>524402</v>
      </c>
      <c r="E3759" s="4" t="s">
        <v>9025</v>
      </c>
      <c r="F3759" s="4" t="s">
        <v>9026</v>
      </c>
      <c r="G3759" s="4" t="s">
        <v>20711</v>
      </c>
    </row>
    <row r="3760" spans="1:7" x14ac:dyDescent="0.45">
      <c r="A3760" s="4">
        <v>3757</v>
      </c>
      <c r="B3760" s="4">
        <v>131319</v>
      </c>
      <c r="C3760" s="4" t="s">
        <v>9027</v>
      </c>
      <c r="D3760" s="6">
        <v>531319</v>
      </c>
      <c r="E3760" s="4" t="s">
        <v>9028</v>
      </c>
      <c r="F3760" s="4" t="s">
        <v>9029</v>
      </c>
      <c r="G3760" s="4" t="s">
        <v>20712</v>
      </c>
    </row>
    <row r="3761" spans="1:7" x14ac:dyDescent="0.45">
      <c r="A3761" s="4">
        <v>3758</v>
      </c>
      <c r="B3761" s="4">
        <v>132500</v>
      </c>
      <c r="C3761" s="4" t="s">
        <v>56</v>
      </c>
      <c r="D3761" s="6">
        <v>532500</v>
      </c>
      <c r="E3761" s="4" t="s">
        <v>9030</v>
      </c>
      <c r="F3761" s="4" t="s">
        <v>9031</v>
      </c>
      <c r="G3761" s="4" t="s">
        <v>20713</v>
      </c>
    </row>
    <row r="3762" spans="1:7" x14ac:dyDescent="0.45">
      <c r="A3762" s="4">
        <v>3759</v>
      </c>
      <c r="B3762" s="4">
        <v>122223</v>
      </c>
      <c r="C3762" s="4" t="s">
        <v>9032</v>
      </c>
      <c r="D3762" s="6">
        <v>522223</v>
      </c>
      <c r="E3762" s="4" t="s">
        <v>9033</v>
      </c>
      <c r="F3762" s="4" t="s">
        <v>9034</v>
      </c>
      <c r="G3762" s="4" t="s">
        <v>20714</v>
      </c>
    </row>
    <row r="3763" spans="1:7" x14ac:dyDescent="0.45">
      <c r="A3763" s="4">
        <v>3760</v>
      </c>
      <c r="B3763" s="4">
        <v>130497</v>
      </c>
      <c r="C3763" s="4" t="s">
        <v>9035</v>
      </c>
      <c r="D3763" s="6">
        <v>530497</v>
      </c>
      <c r="E3763" s="4" t="s">
        <v>9036</v>
      </c>
      <c r="F3763" s="4" t="s">
        <v>9037</v>
      </c>
      <c r="G3763" s="4" t="s">
        <v>20715</v>
      </c>
    </row>
    <row r="3764" spans="1:7" x14ac:dyDescent="0.45">
      <c r="A3764" s="4">
        <v>3761</v>
      </c>
      <c r="B3764" s="4">
        <v>241071</v>
      </c>
      <c r="C3764" s="4" t="s">
        <v>9038</v>
      </c>
      <c r="D3764" s="6"/>
      <c r="E3764" s="4"/>
      <c r="F3764" s="4"/>
      <c r="G3764" s="4" t="s">
        <v>17778</v>
      </c>
    </row>
    <row r="3765" spans="1:7" x14ac:dyDescent="0.45">
      <c r="A3765" s="4">
        <v>3762</v>
      </c>
      <c r="B3765" s="4">
        <v>132073</v>
      </c>
      <c r="C3765" s="4" t="s">
        <v>9039</v>
      </c>
      <c r="D3765" s="6">
        <v>532073</v>
      </c>
      <c r="E3765" s="4" t="s">
        <v>9040</v>
      </c>
      <c r="F3765" s="4" t="s">
        <v>9041</v>
      </c>
      <c r="G3765" s="4" t="s">
        <v>20716</v>
      </c>
    </row>
    <row r="3766" spans="1:7" x14ac:dyDescent="0.45">
      <c r="A3766" s="4">
        <v>3763</v>
      </c>
      <c r="B3766" s="4">
        <v>131394</v>
      </c>
      <c r="C3766" s="4" t="s">
        <v>9042</v>
      </c>
      <c r="D3766" s="6">
        <v>531394</v>
      </c>
      <c r="E3766" s="4" t="s">
        <v>9043</v>
      </c>
      <c r="F3766" s="4" t="s">
        <v>9044</v>
      </c>
      <c r="G3766" s="4" t="s">
        <v>20717</v>
      </c>
    </row>
    <row r="3767" spans="1:7" x14ac:dyDescent="0.45">
      <c r="A3767" s="4">
        <v>3764</v>
      </c>
      <c r="B3767" s="4">
        <v>226625</v>
      </c>
      <c r="C3767" s="4" t="s">
        <v>9045</v>
      </c>
      <c r="D3767" s="6"/>
      <c r="E3767" s="4"/>
      <c r="F3767" s="4"/>
      <c r="G3767" s="4" t="s">
        <v>17778</v>
      </c>
    </row>
    <row r="3768" spans="1:7" x14ac:dyDescent="0.45">
      <c r="A3768" s="4">
        <v>3765</v>
      </c>
      <c r="B3768" s="4">
        <v>131131</v>
      </c>
      <c r="C3768" s="4" t="s">
        <v>9046</v>
      </c>
      <c r="D3768" s="6">
        <v>531131</v>
      </c>
      <c r="E3768" s="4" t="s">
        <v>9047</v>
      </c>
      <c r="F3768" s="4" t="s">
        <v>9048</v>
      </c>
      <c r="G3768" s="4" t="s">
        <v>20718</v>
      </c>
    </row>
    <row r="3769" spans="1:7" x14ac:dyDescent="0.45">
      <c r="A3769" s="4">
        <v>3766</v>
      </c>
      <c r="B3769" s="4">
        <v>283341</v>
      </c>
      <c r="C3769" s="4" t="s">
        <v>9049</v>
      </c>
      <c r="D3769" s="6"/>
      <c r="E3769" s="4"/>
      <c r="F3769" s="4"/>
      <c r="G3769" s="4" t="s">
        <v>17778</v>
      </c>
    </row>
    <row r="3770" spans="1:7" x14ac:dyDescent="0.45">
      <c r="A3770" s="4">
        <v>3767</v>
      </c>
      <c r="B3770" s="4">
        <v>123704</v>
      </c>
      <c r="C3770" s="4" t="s">
        <v>9050</v>
      </c>
      <c r="D3770" s="6">
        <v>523704</v>
      </c>
      <c r="E3770" s="4" t="s">
        <v>9051</v>
      </c>
      <c r="F3770" s="4" t="s">
        <v>9052</v>
      </c>
      <c r="G3770" s="4" t="s">
        <v>20719</v>
      </c>
    </row>
    <row r="3771" spans="1:7" x14ac:dyDescent="0.45">
      <c r="A3771" s="4">
        <v>3768</v>
      </c>
      <c r="B3771" s="4">
        <v>106867</v>
      </c>
      <c r="C3771" s="4" t="s">
        <v>9053</v>
      </c>
      <c r="D3771" s="6">
        <v>506867</v>
      </c>
      <c r="E3771" s="4" t="s">
        <v>9054</v>
      </c>
      <c r="F3771" s="4" t="s">
        <v>9055</v>
      </c>
      <c r="G3771" s="4" t="s">
        <v>20720</v>
      </c>
    </row>
    <row r="3772" spans="1:7" x14ac:dyDescent="0.45">
      <c r="A3772" s="4">
        <v>3769</v>
      </c>
      <c r="B3772" s="4">
        <v>244378</v>
      </c>
      <c r="C3772" s="4" t="s">
        <v>9056</v>
      </c>
      <c r="D3772" s="6"/>
      <c r="E3772" s="4"/>
      <c r="F3772" s="4"/>
      <c r="G3772" s="4" t="s">
        <v>17778</v>
      </c>
    </row>
    <row r="3773" spans="1:7" x14ac:dyDescent="0.45">
      <c r="A3773" s="4">
        <v>3770</v>
      </c>
      <c r="B3773" s="4">
        <v>111768</v>
      </c>
      <c r="C3773" s="4" t="s">
        <v>9057</v>
      </c>
      <c r="D3773" s="6">
        <v>511768</v>
      </c>
      <c r="E3773" s="4" t="s">
        <v>9058</v>
      </c>
      <c r="F3773" s="4" t="s">
        <v>9059</v>
      </c>
      <c r="G3773" s="4" t="s">
        <v>20721</v>
      </c>
    </row>
    <row r="3774" spans="1:7" x14ac:dyDescent="0.45">
      <c r="A3774" s="4">
        <v>3771</v>
      </c>
      <c r="B3774" s="4">
        <v>111688</v>
      </c>
      <c r="C3774" s="4" t="s">
        <v>9060</v>
      </c>
      <c r="D3774" s="6">
        <v>511688</v>
      </c>
      <c r="E3774" s="4" t="s">
        <v>9061</v>
      </c>
      <c r="F3774" s="4" t="s">
        <v>9062</v>
      </c>
      <c r="G3774" s="4" t="s">
        <v>20722</v>
      </c>
    </row>
    <row r="3775" spans="1:7" x14ac:dyDescent="0.45">
      <c r="A3775" s="4">
        <v>3772</v>
      </c>
      <c r="B3775" s="4">
        <v>126671</v>
      </c>
      <c r="C3775" s="4" t="s">
        <v>9063</v>
      </c>
      <c r="D3775" s="6">
        <v>526671</v>
      </c>
      <c r="E3775" s="4" t="s">
        <v>9064</v>
      </c>
      <c r="F3775" s="4" t="s">
        <v>9065</v>
      </c>
      <c r="G3775" s="4" t="s">
        <v>20723</v>
      </c>
    </row>
    <row r="3776" spans="1:7" x14ac:dyDescent="0.45">
      <c r="A3776" s="4">
        <v>3773</v>
      </c>
      <c r="B3776" s="4">
        <v>112167</v>
      </c>
      <c r="C3776" s="4" t="s">
        <v>9066</v>
      </c>
      <c r="D3776" s="6">
        <v>512167</v>
      </c>
      <c r="E3776" s="4" t="s">
        <v>9067</v>
      </c>
      <c r="F3776" s="4" t="s">
        <v>9068</v>
      </c>
      <c r="G3776" s="4" t="s">
        <v>20724</v>
      </c>
    </row>
    <row r="3777" spans="1:7" x14ac:dyDescent="0.45">
      <c r="A3777" s="4">
        <v>3774</v>
      </c>
      <c r="B3777" s="4">
        <v>223140</v>
      </c>
      <c r="C3777" s="4" t="s">
        <v>9069</v>
      </c>
      <c r="D3777" s="6">
        <v>540704</v>
      </c>
      <c r="E3777" s="4" t="s">
        <v>9070</v>
      </c>
      <c r="F3777" s="4" t="s">
        <v>9070</v>
      </c>
      <c r="G3777" s="4" t="s">
        <v>20725</v>
      </c>
    </row>
    <row r="3778" spans="1:7" x14ac:dyDescent="0.45">
      <c r="A3778" s="4">
        <v>3775</v>
      </c>
      <c r="B3778" s="4">
        <v>267411</v>
      </c>
      <c r="C3778" s="4" t="s">
        <v>9071</v>
      </c>
      <c r="D3778" s="6"/>
      <c r="E3778" s="4"/>
      <c r="F3778" s="4"/>
      <c r="G3778" s="4" t="s">
        <v>17778</v>
      </c>
    </row>
    <row r="3779" spans="1:7" x14ac:dyDescent="0.45">
      <c r="A3779" s="4">
        <v>3776</v>
      </c>
      <c r="B3779" s="4">
        <v>213560</v>
      </c>
      <c r="C3779" s="4" t="s">
        <v>9072</v>
      </c>
      <c r="D3779" s="6">
        <v>539219</v>
      </c>
      <c r="E3779" s="4" t="s">
        <v>9073</v>
      </c>
      <c r="F3779" s="4" t="s">
        <v>9073</v>
      </c>
      <c r="G3779" s="4" t="s">
        <v>20726</v>
      </c>
    </row>
    <row r="3780" spans="1:7" x14ac:dyDescent="0.45">
      <c r="A3780" s="4">
        <v>3777</v>
      </c>
      <c r="B3780" s="4">
        <v>244383</v>
      </c>
      <c r="C3780" s="4" t="s">
        <v>9074</v>
      </c>
      <c r="D3780" s="6"/>
      <c r="E3780" s="4"/>
      <c r="F3780" s="4"/>
      <c r="G3780" s="4" t="s">
        <v>17778</v>
      </c>
    </row>
    <row r="3781" spans="1:7" x14ac:dyDescent="0.45">
      <c r="A3781" s="4">
        <v>3778</v>
      </c>
      <c r="B3781" s="4">
        <v>244384</v>
      </c>
      <c r="C3781" s="4" t="s">
        <v>9075</v>
      </c>
      <c r="D3781" s="6"/>
      <c r="E3781" s="4"/>
      <c r="F3781" s="4"/>
      <c r="G3781" s="4" t="s">
        <v>17778</v>
      </c>
    </row>
    <row r="3782" spans="1:7" x14ac:dyDescent="0.45">
      <c r="A3782" s="4">
        <v>3779</v>
      </c>
      <c r="B3782" s="4">
        <v>200514</v>
      </c>
      <c r="C3782" s="4" t="s">
        <v>9076</v>
      </c>
      <c r="D3782" s="6">
        <v>590083</v>
      </c>
      <c r="E3782" s="4" t="s">
        <v>9077</v>
      </c>
      <c r="F3782" s="4" t="s">
        <v>9078</v>
      </c>
      <c r="G3782" s="4" t="s">
        <v>20727</v>
      </c>
    </row>
    <row r="3783" spans="1:7" x14ac:dyDescent="0.45">
      <c r="A3783" s="4">
        <v>3780</v>
      </c>
      <c r="B3783" s="4">
        <v>100248</v>
      </c>
      <c r="C3783" s="4" t="s">
        <v>9079</v>
      </c>
      <c r="D3783" s="6">
        <v>500248</v>
      </c>
      <c r="E3783" s="4" t="s">
        <v>9080</v>
      </c>
      <c r="F3783" s="4" t="s">
        <v>9081</v>
      </c>
      <c r="G3783" s="4" t="s">
        <v>20728</v>
      </c>
    </row>
    <row r="3784" spans="1:7" x14ac:dyDescent="0.45">
      <c r="A3784" s="4">
        <v>3781</v>
      </c>
      <c r="B3784" s="4">
        <v>123371</v>
      </c>
      <c r="C3784" s="4" t="s">
        <v>9082</v>
      </c>
      <c r="D3784" s="6">
        <v>523371</v>
      </c>
      <c r="E3784" s="4" t="s">
        <v>9083</v>
      </c>
      <c r="F3784" s="4" t="s">
        <v>9084</v>
      </c>
      <c r="G3784" s="4" t="s">
        <v>20729</v>
      </c>
    </row>
    <row r="3785" spans="1:7" x14ac:dyDescent="0.45">
      <c r="A3785" s="4">
        <v>3782</v>
      </c>
      <c r="B3785" s="4">
        <v>236313</v>
      </c>
      <c r="C3785" s="4" t="s">
        <v>9085</v>
      </c>
      <c r="D3785" s="6">
        <v>534563</v>
      </c>
      <c r="E3785" s="4" t="s">
        <v>9086</v>
      </c>
      <c r="F3785" s="4" t="s">
        <v>9087</v>
      </c>
      <c r="G3785" s="4" t="s">
        <v>20730</v>
      </c>
    </row>
    <row r="3786" spans="1:7" x14ac:dyDescent="0.45">
      <c r="A3786" s="4">
        <v>3783</v>
      </c>
      <c r="B3786" s="4">
        <v>100271</v>
      </c>
      <c r="C3786" s="4" t="s">
        <v>9088</v>
      </c>
      <c r="D3786" s="6">
        <v>500271</v>
      </c>
      <c r="E3786" s="4" t="s">
        <v>9089</v>
      </c>
      <c r="F3786" s="4" t="s">
        <v>9089</v>
      </c>
      <c r="G3786" s="4" t="s">
        <v>20731</v>
      </c>
    </row>
    <row r="3787" spans="1:7" x14ac:dyDescent="0.45">
      <c r="A3787" s="4">
        <v>3784</v>
      </c>
      <c r="B3787" s="4">
        <v>235924</v>
      </c>
      <c r="C3787" s="4" t="s">
        <v>9090</v>
      </c>
      <c r="D3787" s="6">
        <v>534338</v>
      </c>
      <c r="E3787" s="4" t="s">
        <v>9091</v>
      </c>
      <c r="F3787" s="4" t="s">
        <v>9091</v>
      </c>
      <c r="G3787" s="4" t="s">
        <v>20732</v>
      </c>
    </row>
    <row r="3788" spans="1:7" x14ac:dyDescent="0.45">
      <c r="A3788" s="4">
        <v>3785</v>
      </c>
      <c r="B3788" s="4">
        <v>279684</v>
      </c>
      <c r="C3788" s="4" t="s">
        <v>9092</v>
      </c>
      <c r="D3788" s="6">
        <v>539981</v>
      </c>
      <c r="E3788" s="4" t="s">
        <v>9093</v>
      </c>
      <c r="F3788" s="4" t="s">
        <v>9093</v>
      </c>
      <c r="G3788" s="4" t="s">
        <v>20733</v>
      </c>
    </row>
    <row r="3789" spans="1:7" x14ac:dyDescent="0.45">
      <c r="A3789" s="4">
        <v>3786</v>
      </c>
      <c r="B3789" s="4">
        <v>279685</v>
      </c>
      <c r="C3789" s="4" t="s">
        <v>9094</v>
      </c>
      <c r="D3789" s="6">
        <v>539940</v>
      </c>
      <c r="E3789" s="4" t="s">
        <v>9095</v>
      </c>
      <c r="F3789" s="4" t="s">
        <v>9095</v>
      </c>
      <c r="G3789" s="4" t="s">
        <v>20734</v>
      </c>
    </row>
    <row r="3790" spans="1:7" x14ac:dyDescent="0.45">
      <c r="A3790" s="4">
        <v>3787</v>
      </c>
      <c r="B3790" s="4">
        <v>126538</v>
      </c>
      <c r="C3790" s="4" t="s">
        <v>9096</v>
      </c>
      <c r="D3790" s="6">
        <v>526538</v>
      </c>
      <c r="E3790" s="4" t="s">
        <v>9097</v>
      </c>
      <c r="F3790" s="4" t="s">
        <v>9098</v>
      </c>
      <c r="G3790" s="4" t="s">
        <v>20735</v>
      </c>
    </row>
    <row r="3791" spans="1:7" x14ac:dyDescent="0.45">
      <c r="A3791" s="4">
        <v>3788</v>
      </c>
      <c r="B3791" s="4">
        <v>284204</v>
      </c>
      <c r="C3791" s="4" t="s">
        <v>9099</v>
      </c>
      <c r="D3791" s="6">
        <v>540401</v>
      </c>
      <c r="E3791" s="4" t="s">
        <v>9100</v>
      </c>
      <c r="F3791" s="4" t="s">
        <v>9100</v>
      </c>
      <c r="G3791" s="4" t="s">
        <v>20736</v>
      </c>
    </row>
    <row r="3792" spans="1:7" x14ac:dyDescent="0.45">
      <c r="A3792" s="4">
        <v>3789</v>
      </c>
      <c r="B3792" s="4">
        <v>245913</v>
      </c>
      <c r="C3792" s="4" t="s">
        <v>9101</v>
      </c>
      <c r="D3792" s="6"/>
      <c r="E3792" s="4"/>
      <c r="F3792" s="4"/>
      <c r="G3792" s="4" t="s">
        <v>17778</v>
      </c>
    </row>
    <row r="3793" spans="1:7" x14ac:dyDescent="0.45">
      <c r="A3793" s="4">
        <v>3790</v>
      </c>
      <c r="B3793" s="4">
        <v>119419</v>
      </c>
      <c r="C3793" s="4" t="s">
        <v>9102</v>
      </c>
      <c r="D3793" s="6">
        <v>519419</v>
      </c>
      <c r="E3793" s="4" t="s">
        <v>9103</v>
      </c>
      <c r="F3793" s="4" t="s">
        <v>9104</v>
      </c>
      <c r="G3793" s="4" t="s">
        <v>20737</v>
      </c>
    </row>
    <row r="3794" spans="1:7" x14ac:dyDescent="0.45">
      <c r="A3794" s="4">
        <v>3791</v>
      </c>
      <c r="B3794" s="4">
        <v>124770</v>
      </c>
      <c r="C3794" s="4" t="s">
        <v>9105</v>
      </c>
      <c r="D3794" s="6">
        <v>524770</v>
      </c>
      <c r="E3794" s="4" t="s">
        <v>9106</v>
      </c>
      <c r="F3794" s="4" t="s">
        <v>9107</v>
      </c>
      <c r="G3794" s="4" t="s">
        <v>20738</v>
      </c>
    </row>
    <row r="3795" spans="1:7" x14ac:dyDescent="0.45">
      <c r="A3795" s="4">
        <v>3792</v>
      </c>
      <c r="B3795" s="4">
        <v>114250</v>
      </c>
      <c r="C3795" s="4" t="s">
        <v>9108</v>
      </c>
      <c r="D3795" s="6">
        <v>514250</v>
      </c>
      <c r="E3795" s="4" t="s">
        <v>9109</v>
      </c>
      <c r="F3795" s="4" t="s">
        <v>9110</v>
      </c>
      <c r="G3795" s="4" t="s">
        <v>20739</v>
      </c>
    </row>
    <row r="3796" spans="1:7" x14ac:dyDescent="0.45">
      <c r="A3796" s="4">
        <v>3793</v>
      </c>
      <c r="B3796" s="4">
        <v>239911</v>
      </c>
      <c r="C3796" s="4" t="s">
        <v>9111</v>
      </c>
      <c r="D3796" s="6"/>
      <c r="E3796" s="4"/>
      <c r="F3796" s="4"/>
      <c r="G3796" s="4" t="s">
        <v>17778</v>
      </c>
    </row>
    <row r="3797" spans="1:7" x14ac:dyDescent="0.45">
      <c r="A3797" s="4">
        <v>3794</v>
      </c>
      <c r="B3797" s="4">
        <v>126693</v>
      </c>
      <c r="C3797" s="4" t="s">
        <v>9112</v>
      </c>
      <c r="D3797" s="6">
        <v>526693</v>
      </c>
      <c r="E3797" s="4" t="s">
        <v>9113</v>
      </c>
      <c r="F3797" s="4" t="s">
        <v>9114</v>
      </c>
      <c r="G3797" s="4" t="s">
        <v>20740</v>
      </c>
    </row>
    <row r="3798" spans="1:7" x14ac:dyDescent="0.45">
      <c r="A3798" s="4">
        <v>3795</v>
      </c>
      <c r="B3798" s="4">
        <v>245460</v>
      </c>
      <c r="C3798" s="4" t="s">
        <v>9115</v>
      </c>
      <c r="D3798" s="6"/>
      <c r="E3798" s="4"/>
      <c r="F3798" s="4"/>
      <c r="G3798" s="4" t="s">
        <v>17778</v>
      </c>
    </row>
    <row r="3799" spans="1:7" x14ac:dyDescent="0.45">
      <c r="A3799" s="4">
        <v>3796</v>
      </c>
      <c r="B3799" s="4">
        <v>241073</v>
      </c>
      <c r="C3799" s="4" t="s">
        <v>9116</v>
      </c>
      <c r="D3799" s="6"/>
      <c r="E3799" s="4"/>
      <c r="F3799" s="4"/>
      <c r="G3799" s="4" t="s">
        <v>17778</v>
      </c>
    </row>
    <row r="3800" spans="1:7" x14ac:dyDescent="0.45">
      <c r="A3800" s="4">
        <v>3797</v>
      </c>
      <c r="B3800" s="4">
        <v>279353</v>
      </c>
      <c r="C3800" s="4" t="s">
        <v>9117</v>
      </c>
      <c r="D3800" s="6">
        <v>539519</v>
      </c>
      <c r="E3800" s="4" t="s">
        <v>9118</v>
      </c>
      <c r="F3800" s="4" t="s">
        <v>9118</v>
      </c>
      <c r="G3800" s="4" t="s">
        <v>20741</v>
      </c>
    </row>
    <row r="3801" spans="1:7" x14ac:dyDescent="0.45">
      <c r="A3801" s="4">
        <v>3798</v>
      </c>
      <c r="B3801" s="4">
        <v>131221</v>
      </c>
      <c r="C3801" s="4" t="s">
        <v>9119</v>
      </c>
      <c r="D3801" s="6">
        <v>531221</v>
      </c>
      <c r="E3801" s="4" t="s">
        <v>9120</v>
      </c>
      <c r="F3801" s="4" t="s">
        <v>9121</v>
      </c>
      <c r="G3801" s="4" t="s">
        <v>20742</v>
      </c>
    </row>
    <row r="3802" spans="1:7" x14ac:dyDescent="0.45">
      <c r="A3802" s="4">
        <v>3799</v>
      </c>
      <c r="B3802" s="4">
        <v>131680</v>
      </c>
      <c r="C3802" s="4" t="s">
        <v>9122</v>
      </c>
      <c r="D3802" s="6">
        <v>531680</v>
      </c>
      <c r="E3802" s="4" t="s">
        <v>9123</v>
      </c>
      <c r="F3802" s="4" t="s">
        <v>9124</v>
      </c>
      <c r="G3802" s="4" t="s">
        <v>20743</v>
      </c>
    </row>
    <row r="3803" spans="1:7" x14ac:dyDescent="0.45">
      <c r="A3803" s="4">
        <v>3800</v>
      </c>
      <c r="B3803" s="4">
        <v>122249</v>
      </c>
      <c r="C3803" s="4" t="s">
        <v>114</v>
      </c>
      <c r="D3803" s="6">
        <v>522249</v>
      </c>
      <c r="E3803" s="4" t="s">
        <v>9125</v>
      </c>
      <c r="F3803" s="4" t="s">
        <v>9126</v>
      </c>
      <c r="G3803" s="4" t="s">
        <v>20744</v>
      </c>
    </row>
    <row r="3804" spans="1:7" x14ac:dyDescent="0.45">
      <c r="A3804" s="4">
        <v>3801</v>
      </c>
      <c r="B3804" s="4">
        <v>123792</v>
      </c>
      <c r="C3804" s="4" t="s">
        <v>9127</v>
      </c>
      <c r="D3804" s="6">
        <v>523792</v>
      </c>
      <c r="E3804" s="4" t="s">
        <v>9128</v>
      </c>
      <c r="F3804" s="4" t="s">
        <v>9129</v>
      </c>
      <c r="G3804" s="4" t="s">
        <v>20745</v>
      </c>
    </row>
    <row r="3805" spans="1:7" x14ac:dyDescent="0.45">
      <c r="A3805" s="4">
        <v>3802</v>
      </c>
      <c r="B3805" s="4">
        <v>123197</v>
      </c>
      <c r="C3805" s="4" t="s">
        <v>9130</v>
      </c>
      <c r="D3805" s="6">
        <v>523197</v>
      </c>
      <c r="E3805" s="4" t="s">
        <v>9131</v>
      </c>
      <c r="F3805" s="4" t="s">
        <v>9132</v>
      </c>
      <c r="G3805" s="4" t="s">
        <v>20746</v>
      </c>
    </row>
    <row r="3806" spans="1:7" x14ac:dyDescent="0.45">
      <c r="A3806" s="4">
        <v>3803</v>
      </c>
      <c r="B3806" s="4">
        <v>245462</v>
      </c>
      <c r="C3806" s="4" t="s">
        <v>9133</v>
      </c>
      <c r="D3806" s="6"/>
      <c r="E3806" s="4"/>
      <c r="F3806" s="4"/>
      <c r="G3806" s="4" t="s">
        <v>17778</v>
      </c>
    </row>
    <row r="3807" spans="1:7" x14ac:dyDescent="0.45">
      <c r="A3807" s="4">
        <v>3804</v>
      </c>
      <c r="B3807" s="4">
        <v>126935</v>
      </c>
      <c r="C3807" s="4" t="s">
        <v>9134</v>
      </c>
      <c r="D3807" s="6">
        <v>526935</v>
      </c>
      <c r="E3807" s="4" t="s">
        <v>9135</v>
      </c>
      <c r="F3807" s="4" t="s">
        <v>9136</v>
      </c>
      <c r="G3807" s="4" t="s">
        <v>20747</v>
      </c>
    </row>
    <row r="3808" spans="1:7" x14ac:dyDescent="0.45">
      <c r="A3808" s="4">
        <v>3805</v>
      </c>
      <c r="B3808" s="4">
        <v>130033</v>
      </c>
      <c r="C3808" s="4" t="s">
        <v>9137</v>
      </c>
      <c r="D3808" s="6">
        <v>530033</v>
      </c>
      <c r="E3808" s="4" t="s">
        <v>9138</v>
      </c>
      <c r="F3808" s="4" t="s">
        <v>9139</v>
      </c>
      <c r="G3808" s="4" t="s">
        <v>20748</v>
      </c>
    </row>
    <row r="3809" spans="1:7" x14ac:dyDescent="0.45">
      <c r="A3809" s="4">
        <v>3806</v>
      </c>
      <c r="B3809" s="4">
        <v>219780</v>
      </c>
      <c r="C3809" s="4" t="s">
        <v>9140</v>
      </c>
      <c r="D3809" s="6">
        <v>533152</v>
      </c>
      <c r="E3809" s="4" t="s">
        <v>9141</v>
      </c>
      <c r="F3809" s="4" t="s">
        <v>9142</v>
      </c>
      <c r="G3809" s="4" t="s">
        <v>20749</v>
      </c>
    </row>
    <row r="3810" spans="1:7" x14ac:dyDescent="0.45">
      <c r="A3810" s="4">
        <v>3807</v>
      </c>
      <c r="B3810" s="4">
        <v>131725</v>
      </c>
      <c r="C3810" s="4" t="s">
        <v>9143</v>
      </c>
      <c r="D3810" s="6">
        <v>531725</v>
      </c>
      <c r="E3810" s="4" t="s">
        <v>9144</v>
      </c>
      <c r="F3810" s="4" t="s">
        <v>9145</v>
      </c>
      <c r="G3810" s="4" t="s">
        <v>20750</v>
      </c>
    </row>
    <row r="3811" spans="1:7" x14ac:dyDescent="0.45">
      <c r="A3811" s="4">
        <v>3808</v>
      </c>
      <c r="B3811" s="4">
        <v>132852</v>
      </c>
      <c r="C3811" s="4" t="s">
        <v>9146</v>
      </c>
      <c r="D3811" s="6">
        <v>532852</v>
      </c>
      <c r="E3811" s="4" t="s">
        <v>9147</v>
      </c>
      <c r="F3811" s="4" t="s">
        <v>9148</v>
      </c>
      <c r="G3811" s="4" t="s">
        <v>20751</v>
      </c>
    </row>
    <row r="3812" spans="1:7" x14ac:dyDescent="0.45">
      <c r="A3812" s="4">
        <v>3809</v>
      </c>
      <c r="B3812" s="4">
        <v>224210</v>
      </c>
      <c r="C3812" s="4" t="s">
        <v>9149</v>
      </c>
      <c r="D3812" s="6"/>
      <c r="E3812" s="4"/>
      <c r="F3812" s="4"/>
      <c r="G3812" s="4" t="s">
        <v>17778</v>
      </c>
    </row>
    <row r="3813" spans="1:7" x14ac:dyDescent="0.45">
      <c r="A3813" s="4">
        <v>3810</v>
      </c>
      <c r="B3813" s="4">
        <v>132654</v>
      </c>
      <c r="C3813" s="4" t="s">
        <v>9150</v>
      </c>
      <c r="D3813" s="6">
        <v>532654</v>
      </c>
      <c r="E3813" s="4" t="s">
        <v>9151</v>
      </c>
      <c r="F3813" s="4" t="s">
        <v>9152</v>
      </c>
      <c r="G3813" s="4" t="s">
        <v>20752</v>
      </c>
    </row>
    <row r="3814" spans="1:7" x14ac:dyDescent="0.45">
      <c r="A3814" s="4">
        <v>3811</v>
      </c>
      <c r="B3814" s="4">
        <v>255018</v>
      </c>
      <c r="C3814" s="4" t="s">
        <v>9153</v>
      </c>
      <c r="D3814" s="6"/>
      <c r="E3814" s="4"/>
      <c r="F3814" s="4"/>
      <c r="G3814" s="4" t="s">
        <v>17778</v>
      </c>
    </row>
    <row r="3815" spans="1:7" x14ac:dyDescent="0.45">
      <c r="A3815" s="4">
        <v>3812</v>
      </c>
      <c r="B3815" s="4">
        <v>132629</v>
      </c>
      <c r="C3815" s="4" t="s">
        <v>9154</v>
      </c>
      <c r="D3815" s="6">
        <v>532629</v>
      </c>
      <c r="E3815" s="4" t="s">
        <v>9155</v>
      </c>
      <c r="F3815" s="4" t="s">
        <v>9156</v>
      </c>
      <c r="G3815" s="4" t="s">
        <v>20753</v>
      </c>
    </row>
    <row r="3816" spans="1:7" x14ac:dyDescent="0.45">
      <c r="A3816" s="4">
        <v>3813</v>
      </c>
      <c r="B3816" s="4">
        <v>210721</v>
      </c>
      <c r="C3816" s="4" t="s">
        <v>9157</v>
      </c>
      <c r="D3816" s="6"/>
      <c r="E3816" s="4"/>
      <c r="F3816" s="4"/>
      <c r="G3816" s="4" t="s">
        <v>17778</v>
      </c>
    </row>
    <row r="3817" spans="1:7" x14ac:dyDescent="0.45">
      <c r="A3817" s="4">
        <v>3814</v>
      </c>
      <c r="B3817" s="4">
        <v>123221</v>
      </c>
      <c r="C3817" s="4" t="s">
        <v>9158</v>
      </c>
      <c r="D3817" s="6">
        <v>523221</v>
      </c>
      <c r="E3817" s="4" t="s">
        <v>9159</v>
      </c>
      <c r="F3817" s="4" t="s">
        <v>9160</v>
      </c>
      <c r="G3817" s="4" t="s">
        <v>20754</v>
      </c>
    </row>
    <row r="3818" spans="1:7" x14ac:dyDescent="0.45">
      <c r="A3818" s="4">
        <v>3815</v>
      </c>
      <c r="B3818" s="4">
        <v>239534</v>
      </c>
      <c r="C3818" s="4" t="s">
        <v>9161</v>
      </c>
      <c r="D3818" s="6"/>
      <c r="E3818" s="4"/>
      <c r="F3818" s="4"/>
      <c r="G3818" s="4" t="s">
        <v>17778</v>
      </c>
    </row>
    <row r="3819" spans="1:7" x14ac:dyDescent="0.45">
      <c r="A3819" s="4">
        <v>3816</v>
      </c>
      <c r="B3819" s="4">
        <v>241651</v>
      </c>
      <c r="C3819" s="4" t="s">
        <v>9162</v>
      </c>
      <c r="D3819" s="6">
        <v>201</v>
      </c>
      <c r="E3819" s="4"/>
      <c r="F3819" s="4"/>
      <c r="G3819" s="4" t="s">
        <v>17778</v>
      </c>
    </row>
    <row r="3820" spans="1:7" x14ac:dyDescent="0.45">
      <c r="A3820" s="4">
        <v>3817</v>
      </c>
      <c r="B3820" s="4">
        <v>276882</v>
      </c>
      <c r="C3820" s="4" t="s">
        <v>9163</v>
      </c>
      <c r="D3820" s="6">
        <v>539226</v>
      </c>
      <c r="E3820" s="4" t="s">
        <v>9164</v>
      </c>
      <c r="F3820" s="4" t="s">
        <v>9164</v>
      </c>
      <c r="G3820" s="4" t="s">
        <v>20755</v>
      </c>
    </row>
    <row r="3821" spans="1:7" x14ac:dyDescent="0.45">
      <c r="A3821" s="4">
        <v>3818</v>
      </c>
      <c r="B3821" s="4">
        <v>208636</v>
      </c>
      <c r="C3821" s="4" t="s">
        <v>9165</v>
      </c>
      <c r="D3821" s="6"/>
      <c r="E3821" s="4"/>
      <c r="F3821" s="4"/>
      <c r="G3821" s="4" t="s">
        <v>17778</v>
      </c>
    </row>
    <row r="3822" spans="1:7" x14ac:dyDescent="0.45">
      <c r="A3822" s="4">
        <v>3819</v>
      </c>
      <c r="B3822" s="4">
        <v>112267</v>
      </c>
      <c r="C3822" s="4" t="s">
        <v>9166</v>
      </c>
      <c r="D3822" s="6">
        <v>512267</v>
      </c>
      <c r="E3822" s="4" t="s">
        <v>9167</v>
      </c>
      <c r="F3822" s="4" t="s">
        <v>9168</v>
      </c>
      <c r="G3822" s="4" t="s">
        <v>20756</v>
      </c>
    </row>
    <row r="3823" spans="1:7" x14ac:dyDescent="0.45">
      <c r="A3823" s="4">
        <v>3820</v>
      </c>
      <c r="B3823" s="4">
        <v>103685</v>
      </c>
      <c r="C3823" s="4" t="s">
        <v>9169</v>
      </c>
      <c r="D3823" s="6">
        <v>503685</v>
      </c>
      <c r="E3823" s="4" t="s">
        <v>9170</v>
      </c>
      <c r="F3823" s="4" t="s">
        <v>9171</v>
      </c>
      <c r="G3823" s="4" t="s">
        <v>20757</v>
      </c>
    </row>
    <row r="3824" spans="1:7" x14ac:dyDescent="0.45">
      <c r="A3824" s="4">
        <v>3821</v>
      </c>
      <c r="B3824" s="4">
        <v>131146</v>
      </c>
      <c r="C3824" s="4" t="s">
        <v>9172</v>
      </c>
      <c r="D3824" s="6">
        <v>531146</v>
      </c>
      <c r="E3824" s="4" t="s">
        <v>9173</v>
      </c>
      <c r="F3824" s="4" t="s">
        <v>9174</v>
      </c>
      <c r="G3824" s="4" t="s">
        <v>20758</v>
      </c>
    </row>
    <row r="3825" spans="1:7" x14ac:dyDescent="0.45">
      <c r="A3825" s="4">
        <v>3822</v>
      </c>
      <c r="B3825" s="4">
        <v>123144</v>
      </c>
      <c r="C3825" s="4" t="s">
        <v>9175</v>
      </c>
      <c r="D3825" s="6">
        <v>523144</v>
      </c>
      <c r="E3825" s="4" t="s">
        <v>9176</v>
      </c>
      <c r="F3825" s="4" t="s">
        <v>9177</v>
      </c>
      <c r="G3825" s="4" t="s">
        <v>20759</v>
      </c>
    </row>
    <row r="3826" spans="1:7" x14ac:dyDescent="0.45">
      <c r="A3826" s="4">
        <v>3823</v>
      </c>
      <c r="B3826" s="4">
        <v>126301</v>
      </c>
      <c r="C3826" s="4" t="s">
        <v>9178</v>
      </c>
      <c r="D3826" s="6">
        <v>526301</v>
      </c>
      <c r="E3826" s="4" t="s">
        <v>9179</v>
      </c>
      <c r="F3826" s="4" t="s">
        <v>9180</v>
      </c>
      <c r="G3826" s="4" t="s">
        <v>20760</v>
      </c>
    </row>
    <row r="3827" spans="1:7" x14ac:dyDescent="0.45">
      <c r="A3827" s="4">
        <v>3824</v>
      </c>
      <c r="B3827" s="4">
        <v>268765</v>
      </c>
      <c r="C3827" s="4" t="s">
        <v>9181</v>
      </c>
      <c r="D3827" s="6">
        <v>538834</v>
      </c>
      <c r="E3827" s="4" t="s">
        <v>9182</v>
      </c>
      <c r="F3827" s="4" t="s">
        <v>9182</v>
      </c>
      <c r="G3827" s="4" t="s">
        <v>20761</v>
      </c>
    </row>
    <row r="3828" spans="1:7" x14ac:dyDescent="0.45">
      <c r="A3828" s="4">
        <v>3825</v>
      </c>
      <c r="B3828" s="4">
        <v>245465</v>
      </c>
      <c r="C3828" s="4" t="s">
        <v>9183</v>
      </c>
      <c r="D3828" s="6"/>
      <c r="E3828" s="4"/>
      <c r="F3828" s="4"/>
      <c r="G3828" s="4" t="s">
        <v>17778</v>
      </c>
    </row>
    <row r="3829" spans="1:7" x14ac:dyDescent="0.45">
      <c r="A3829" s="4">
        <v>3826</v>
      </c>
      <c r="B3829" s="4">
        <v>112505</v>
      </c>
      <c r="C3829" s="4" t="s">
        <v>9184</v>
      </c>
      <c r="D3829" s="6">
        <v>512505</v>
      </c>
      <c r="E3829" s="4" t="s">
        <v>9185</v>
      </c>
      <c r="F3829" s="4" t="s">
        <v>9186</v>
      </c>
      <c r="G3829" s="4" t="s">
        <v>20762</v>
      </c>
    </row>
    <row r="3830" spans="1:7" x14ac:dyDescent="0.45">
      <c r="A3830" s="4">
        <v>3827</v>
      </c>
      <c r="B3830" s="4">
        <v>244394</v>
      </c>
      <c r="C3830" s="4" t="s">
        <v>9187</v>
      </c>
      <c r="D3830" s="6"/>
      <c r="E3830" s="4"/>
      <c r="F3830" s="4"/>
      <c r="G3830" s="4" t="s">
        <v>17778</v>
      </c>
    </row>
    <row r="3831" spans="1:7" x14ac:dyDescent="0.45">
      <c r="A3831" s="4">
        <v>3828</v>
      </c>
      <c r="B3831" s="4">
        <v>285556</v>
      </c>
      <c r="C3831" s="4" t="s">
        <v>9188</v>
      </c>
      <c r="D3831" s="6">
        <v>540519</v>
      </c>
      <c r="E3831" s="4" t="s">
        <v>9189</v>
      </c>
      <c r="F3831" s="4" t="s">
        <v>9189</v>
      </c>
      <c r="G3831" s="4" t="s">
        <v>20763</v>
      </c>
    </row>
    <row r="3832" spans="1:7" x14ac:dyDescent="0.45">
      <c r="A3832" s="4">
        <v>3829</v>
      </c>
      <c r="B3832" s="4">
        <v>131176</v>
      </c>
      <c r="C3832" s="4" t="s">
        <v>9190</v>
      </c>
      <c r="D3832" s="6">
        <v>531176</v>
      </c>
      <c r="E3832" s="4" t="s">
        <v>9191</v>
      </c>
      <c r="F3832" s="4" t="s">
        <v>9192</v>
      </c>
      <c r="G3832" s="4" t="s">
        <v>20764</v>
      </c>
    </row>
    <row r="3833" spans="1:7" x14ac:dyDescent="0.45">
      <c r="A3833" s="4">
        <v>3830</v>
      </c>
      <c r="B3833" s="4">
        <v>131417</v>
      </c>
      <c r="C3833" s="4" t="s">
        <v>9193</v>
      </c>
      <c r="D3833" s="6">
        <v>531417</v>
      </c>
      <c r="E3833" s="4" t="s">
        <v>9194</v>
      </c>
      <c r="F3833" s="4" t="s">
        <v>9195</v>
      </c>
      <c r="G3833" s="4" t="s">
        <v>20765</v>
      </c>
    </row>
    <row r="3834" spans="1:7" x14ac:dyDescent="0.45">
      <c r="A3834" s="4">
        <v>3831</v>
      </c>
      <c r="B3834" s="4">
        <v>132105</v>
      </c>
      <c r="C3834" s="4" t="s">
        <v>9196</v>
      </c>
      <c r="D3834" s="6">
        <v>532105</v>
      </c>
      <c r="E3834" s="4" t="s">
        <v>9197</v>
      </c>
      <c r="F3834" s="4" t="s">
        <v>9198</v>
      </c>
      <c r="G3834" s="4" t="s">
        <v>20766</v>
      </c>
    </row>
    <row r="3835" spans="1:7" x14ac:dyDescent="0.45">
      <c r="A3835" s="4">
        <v>3832</v>
      </c>
      <c r="B3835" s="4">
        <v>243755</v>
      </c>
      <c r="C3835" s="4" t="s">
        <v>9199</v>
      </c>
      <c r="D3835" s="6">
        <v>539767</v>
      </c>
      <c r="E3835" s="4" t="s">
        <v>9200</v>
      </c>
      <c r="F3835" s="4" t="s">
        <v>9200</v>
      </c>
      <c r="G3835" s="4" t="s">
        <v>20767</v>
      </c>
    </row>
    <row r="3836" spans="1:7" x14ac:dyDescent="0.45">
      <c r="A3836" s="4">
        <v>3833</v>
      </c>
      <c r="B3836" s="4">
        <v>132408</v>
      </c>
      <c r="C3836" s="4" t="s">
        <v>9201</v>
      </c>
      <c r="D3836" s="6">
        <v>532408</v>
      </c>
      <c r="E3836" s="4" t="s">
        <v>9202</v>
      </c>
      <c r="F3836" s="4" t="s">
        <v>9203</v>
      </c>
      <c r="G3836" s="4" t="s">
        <v>20768</v>
      </c>
    </row>
    <row r="3837" spans="1:7" x14ac:dyDescent="0.45">
      <c r="A3837" s="4">
        <v>3834</v>
      </c>
      <c r="B3837" s="4">
        <v>109003</v>
      </c>
      <c r="C3837" s="4" t="s">
        <v>9204</v>
      </c>
      <c r="D3837" s="6">
        <v>509003</v>
      </c>
      <c r="E3837" s="4" t="s">
        <v>9205</v>
      </c>
      <c r="F3837" s="4" t="s">
        <v>9206</v>
      </c>
      <c r="G3837" s="4" t="s">
        <v>20769</v>
      </c>
    </row>
    <row r="3838" spans="1:7" x14ac:dyDescent="0.45">
      <c r="A3838" s="4">
        <v>3835</v>
      </c>
      <c r="B3838" s="4">
        <v>132865</v>
      </c>
      <c r="C3838" s="4" t="s">
        <v>9207</v>
      </c>
      <c r="D3838" s="6">
        <v>532865</v>
      </c>
      <c r="E3838" s="4" t="s">
        <v>9208</v>
      </c>
      <c r="F3838" s="4" t="s">
        <v>9209</v>
      </c>
      <c r="G3838" s="4" t="s">
        <v>20770</v>
      </c>
    </row>
    <row r="3839" spans="1:7" x14ac:dyDescent="0.45">
      <c r="A3839" s="4">
        <v>3836</v>
      </c>
      <c r="B3839" s="4">
        <v>111367</v>
      </c>
      <c r="C3839" s="4" t="s">
        <v>9210</v>
      </c>
      <c r="D3839" s="6">
        <v>511367</v>
      </c>
      <c r="E3839" s="4" t="s">
        <v>9211</v>
      </c>
      <c r="F3839" s="4" t="s">
        <v>9211</v>
      </c>
      <c r="G3839" s="4" t="s">
        <v>20771</v>
      </c>
    </row>
    <row r="3840" spans="1:7" x14ac:dyDescent="0.45">
      <c r="A3840" s="4">
        <v>3837</v>
      </c>
      <c r="B3840" s="4">
        <v>225039</v>
      </c>
      <c r="C3840" s="4" t="s">
        <v>9212</v>
      </c>
      <c r="D3840" s="6">
        <v>539012</v>
      </c>
      <c r="E3840" s="4" t="s">
        <v>9213</v>
      </c>
      <c r="F3840" s="4" t="s">
        <v>9213</v>
      </c>
      <c r="G3840" s="4" t="s">
        <v>20772</v>
      </c>
    </row>
    <row r="3841" spans="1:7" x14ac:dyDescent="0.45">
      <c r="A3841" s="4">
        <v>3838</v>
      </c>
      <c r="B3841" s="4">
        <v>286893</v>
      </c>
      <c r="C3841" s="4" t="s">
        <v>9214</v>
      </c>
      <c r="D3841" s="6"/>
      <c r="E3841" s="4"/>
      <c r="F3841" s="4"/>
      <c r="G3841" s="4" t="s">
        <v>17778</v>
      </c>
    </row>
    <row r="3842" spans="1:7" x14ac:dyDescent="0.45">
      <c r="A3842" s="4">
        <v>3839</v>
      </c>
      <c r="B3842" s="4">
        <v>111740</v>
      </c>
      <c r="C3842" s="4" t="s">
        <v>9215</v>
      </c>
      <c r="D3842" s="6">
        <v>511740</v>
      </c>
      <c r="E3842" s="4" t="s">
        <v>9216</v>
      </c>
      <c r="F3842" s="4" t="s">
        <v>9217</v>
      </c>
      <c r="G3842" s="4" t="s">
        <v>20773</v>
      </c>
    </row>
    <row r="3843" spans="1:7" x14ac:dyDescent="0.45">
      <c r="A3843" s="4">
        <v>3840</v>
      </c>
      <c r="B3843" s="4">
        <v>111377</v>
      </c>
      <c r="C3843" s="4" t="s">
        <v>9218</v>
      </c>
      <c r="D3843" s="6">
        <v>511377</v>
      </c>
      <c r="E3843" s="4" t="s">
        <v>9219</v>
      </c>
      <c r="F3843" s="4" t="s">
        <v>9220</v>
      </c>
      <c r="G3843" s="4" t="s">
        <v>20774</v>
      </c>
    </row>
    <row r="3844" spans="1:7" x14ac:dyDescent="0.45">
      <c r="A3844" s="4">
        <v>3841</v>
      </c>
      <c r="B3844" s="4">
        <v>126536</v>
      </c>
      <c r="C3844" s="4" t="s">
        <v>9221</v>
      </c>
      <c r="D3844" s="6">
        <v>526536</v>
      </c>
      <c r="E3844" s="4" t="s">
        <v>9222</v>
      </c>
      <c r="F3844" s="4" t="s">
        <v>9223</v>
      </c>
      <c r="G3844" s="4" t="s">
        <v>20775</v>
      </c>
    </row>
    <row r="3845" spans="1:7" x14ac:dyDescent="0.45">
      <c r="A3845" s="4">
        <v>3842</v>
      </c>
      <c r="B3845" s="4">
        <v>111738</v>
      </c>
      <c r="C3845" s="4" t="s">
        <v>9224</v>
      </c>
      <c r="D3845" s="6">
        <v>511738</v>
      </c>
      <c r="E3845" s="4" t="s">
        <v>9225</v>
      </c>
      <c r="F3845" s="4" t="s">
        <v>9226</v>
      </c>
      <c r="G3845" s="4" t="s">
        <v>20776</v>
      </c>
    </row>
    <row r="3846" spans="1:7" x14ac:dyDescent="0.45">
      <c r="A3846" s="4">
        <v>3843</v>
      </c>
      <c r="B3846" s="4">
        <v>130029</v>
      </c>
      <c r="C3846" s="4" t="s">
        <v>9227</v>
      </c>
      <c r="D3846" s="6">
        <v>530029</v>
      </c>
      <c r="E3846" s="4" t="s">
        <v>9228</v>
      </c>
      <c r="F3846" s="4" t="s">
        <v>9229</v>
      </c>
      <c r="G3846" s="4" t="s">
        <v>20777</v>
      </c>
    </row>
    <row r="3847" spans="1:7" x14ac:dyDescent="0.45">
      <c r="A3847" s="4">
        <v>3844</v>
      </c>
      <c r="B3847" s="4">
        <v>132307</v>
      </c>
      <c r="C3847" s="4" t="s">
        <v>9230</v>
      </c>
      <c r="D3847" s="6">
        <v>532307</v>
      </c>
      <c r="E3847" s="4" t="s">
        <v>9231</v>
      </c>
      <c r="F3847" s="4" t="s">
        <v>9232</v>
      </c>
      <c r="G3847" s="4" t="s">
        <v>20778</v>
      </c>
    </row>
    <row r="3848" spans="1:7" x14ac:dyDescent="0.45">
      <c r="A3848" s="4">
        <v>3845</v>
      </c>
      <c r="B3848" s="4">
        <v>224202</v>
      </c>
      <c r="C3848" s="4" t="s">
        <v>9233</v>
      </c>
      <c r="D3848" s="6"/>
      <c r="E3848" s="4"/>
      <c r="F3848" s="4"/>
      <c r="G3848" s="4" t="s">
        <v>17778</v>
      </c>
    </row>
    <row r="3849" spans="1:7" x14ac:dyDescent="0.45">
      <c r="A3849" s="4">
        <v>3846</v>
      </c>
      <c r="B3849" s="4">
        <v>123828</v>
      </c>
      <c r="C3849" s="4" t="s">
        <v>9234</v>
      </c>
      <c r="D3849" s="6">
        <v>523828</v>
      </c>
      <c r="E3849" s="4" t="s">
        <v>9235</v>
      </c>
      <c r="F3849" s="4" t="s">
        <v>9236</v>
      </c>
      <c r="G3849" s="4" t="s">
        <v>20779</v>
      </c>
    </row>
    <row r="3850" spans="1:7" x14ac:dyDescent="0.45">
      <c r="A3850" s="4">
        <v>3847</v>
      </c>
      <c r="B3850" s="4">
        <v>131727</v>
      </c>
      <c r="C3850" s="4" t="s">
        <v>9237</v>
      </c>
      <c r="D3850" s="6">
        <v>531727</v>
      </c>
      <c r="E3850" s="4" t="s">
        <v>9238</v>
      </c>
      <c r="F3850" s="4" t="s">
        <v>9239</v>
      </c>
      <c r="G3850" s="4" t="s">
        <v>20780</v>
      </c>
    </row>
    <row r="3851" spans="1:7" x14ac:dyDescent="0.45">
      <c r="A3851" s="4">
        <v>3848</v>
      </c>
      <c r="B3851" s="4">
        <v>271118</v>
      </c>
      <c r="C3851" s="4" t="s">
        <v>9240</v>
      </c>
      <c r="D3851" s="6">
        <v>539126</v>
      </c>
      <c r="E3851" s="4" t="s">
        <v>9241</v>
      </c>
      <c r="F3851" s="4" t="s">
        <v>9241</v>
      </c>
      <c r="G3851" s="4" t="s">
        <v>20781</v>
      </c>
    </row>
    <row r="3852" spans="1:7" x14ac:dyDescent="0.45">
      <c r="A3852" s="4">
        <v>3849</v>
      </c>
      <c r="B3852" s="4">
        <v>250197</v>
      </c>
      <c r="C3852" s="4" t="s">
        <v>9242</v>
      </c>
      <c r="D3852" s="6">
        <v>538942</v>
      </c>
      <c r="E3852" s="4" t="s">
        <v>9243</v>
      </c>
      <c r="F3852" s="4" t="s">
        <v>9243</v>
      </c>
      <c r="G3852" s="4" t="s">
        <v>20782</v>
      </c>
    </row>
    <row r="3853" spans="1:7" x14ac:dyDescent="0.45">
      <c r="A3853" s="4">
        <v>3850</v>
      </c>
      <c r="B3853" s="4">
        <v>126235</v>
      </c>
      <c r="C3853" s="4" t="s">
        <v>9244</v>
      </c>
      <c r="D3853" s="6">
        <v>526235</v>
      </c>
      <c r="E3853" s="4" t="s">
        <v>9245</v>
      </c>
      <c r="F3853" s="4" t="s">
        <v>9245</v>
      </c>
      <c r="G3853" s="4" t="s">
        <v>20783</v>
      </c>
    </row>
    <row r="3854" spans="1:7" x14ac:dyDescent="0.45">
      <c r="A3854" s="4">
        <v>3851</v>
      </c>
      <c r="B3854" s="4">
        <v>100126</v>
      </c>
      <c r="C3854" s="4" t="s">
        <v>9246</v>
      </c>
      <c r="D3854" s="6">
        <v>500126</v>
      </c>
      <c r="E3854" s="4" t="s">
        <v>9247</v>
      </c>
      <c r="F3854" s="4" t="s">
        <v>9248</v>
      </c>
      <c r="G3854" s="4" t="s">
        <v>20784</v>
      </c>
    </row>
    <row r="3855" spans="1:7" x14ac:dyDescent="0.45">
      <c r="A3855" s="4">
        <v>3852</v>
      </c>
      <c r="B3855" s="4">
        <v>220082</v>
      </c>
      <c r="C3855" s="4" t="s">
        <v>9249</v>
      </c>
      <c r="D3855" s="6">
        <v>538964</v>
      </c>
      <c r="E3855" s="4" t="s">
        <v>9250</v>
      </c>
      <c r="F3855" s="4" t="s">
        <v>9251</v>
      </c>
      <c r="G3855" s="4" t="s">
        <v>20785</v>
      </c>
    </row>
    <row r="3856" spans="1:7" x14ac:dyDescent="0.45">
      <c r="A3856" s="4">
        <v>3853</v>
      </c>
      <c r="B3856" s="4">
        <v>131357</v>
      </c>
      <c r="C3856" s="4" t="s">
        <v>9252</v>
      </c>
      <c r="D3856" s="6">
        <v>531357</v>
      </c>
      <c r="E3856" s="4" t="s">
        <v>9253</v>
      </c>
      <c r="F3856" s="4" t="s">
        <v>9254</v>
      </c>
      <c r="G3856" s="4" t="s">
        <v>20786</v>
      </c>
    </row>
    <row r="3857" spans="1:7" x14ac:dyDescent="0.45">
      <c r="A3857" s="4">
        <v>3854</v>
      </c>
      <c r="B3857" s="4">
        <v>112415</v>
      </c>
      <c r="C3857" s="4" t="s">
        <v>9255</v>
      </c>
      <c r="D3857" s="6">
        <v>512415</v>
      </c>
      <c r="E3857" s="4" t="s">
        <v>9256</v>
      </c>
      <c r="F3857" s="4" t="s">
        <v>9257</v>
      </c>
      <c r="G3857" s="4" t="s">
        <v>20787</v>
      </c>
    </row>
    <row r="3858" spans="1:7" x14ac:dyDescent="0.45">
      <c r="A3858" s="4">
        <v>3855</v>
      </c>
      <c r="B3858" s="4">
        <v>244405</v>
      </c>
      <c r="C3858" s="4" t="s">
        <v>9258</v>
      </c>
      <c r="D3858" s="6"/>
      <c r="E3858" s="4"/>
      <c r="F3858" s="4"/>
      <c r="G3858" s="4" t="s">
        <v>17778</v>
      </c>
    </row>
    <row r="3859" spans="1:7" x14ac:dyDescent="0.45">
      <c r="A3859" s="4">
        <v>3856</v>
      </c>
      <c r="B3859" s="4">
        <v>244406</v>
      </c>
      <c r="C3859" s="4" t="s">
        <v>9259</v>
      </c>
      <c r="D3859" s="6"/>
      <c r="E3859" s="4"/>
      <c r="F3859" s="4"/>
      <c r="G3859" s="4" t="s">
        <v>17778</v>
      </c>
    </row>
    <row r="3860" spans="1:7" x14ac:dyDescent="0.45">
      <c r="A3860" s="4">
        <v>3857</v>
      </c>
      <c r="B3860" s="4">
        <v>244407</v>
      </c>
      <c r="C3860" s="4" t="s">
        <v>9260</v>
      </c>
      <c r="D3860" s="6"/>
      <c r="E3860" s="4"/>
      <c r="F3860" s="4"/>
      <c r="G3860" s="4" t="s">
        <v>17778</v>
      </c>
    </row>
    <row r="3861" spans="1:7" x14ac:dyDescent="0.45">
      <c r="A3861" s="4">
        <v>3858</v>
      </c>
      <c r="B3861" s="4">
        <v>245466</v>
      </c>
      <c r="C3861" s="4" t="s">
        <v>9261</v>
      </c>
      <c r="D3861" s="6"/>
      <c r="E3861" s="4"/>
      <c r="F3861" s="4"/>
      <c r="G3861" s="4" t="s">
        <v>17778</v>
      </c>
    </row>
    <row r="3862" spans="1:7" x14ac:dyDescent="0.45">
      <c r="A3862" s="4">
        <v>3859</v>
      </c>
      <c r="B3862" s="4">
        <v>268783</v>
      </c>
      <c r="C3862" s="4" t="s">
        <v>9262</v>
      </c>
      <c r="D3862" s="6"/>
      <c r="E3862" s="4"/>
      <c r="F3862" s="4"/>
      <c r="G3862" s="4" t="s">
        <v>17778</v>
      </c>
    </row>
    <row r="3863" spans="1:7" x14ac:dyDescent="0.45">
      <c r="A3863" s="4">
        <v>3860</v>
      </c>
      <c r="B3863" s="4">
        <v>100274</v>
      </c>
      <c r="C3863" s="4" t="s">
        <v>9263</v>
      </c>
      <c r="D3863" s="6">
        <v>500274</v>
      </c>
      <c r="E3863" s="4" t="s">
        <v>9264</v>
      </c>
      <c r="F3863" s="4" t="s">
        <v>9265</v>
      </c>
      <c r="G3863" s="4" t="s">
        <v>20788</v>
      </c>
    </row>
    <row r="3864" spans="1:7" x14ac:dyDescent="0.45">
      <c r="A3864" s="4">
        <v>3861</v>
      </c>
      <c r="B3864" s="4">
        <v>131810</v>
      </c>
      <c r="C3864" s="4" t="s">
        <v>9266</v>
      </c>
      <c r="D3864" s="6">
        <v>531810</v>
      </c>
      <c r="E3864" s="4" t="s">
        <v>9267</v>
      </c>
      <c r="F3864" s="4" t="s">
        <v>9268</v>
      </c>
      <c r="G3864" s="4" t="s">
        <v>20789</v>
      </c>
    </row>
    <row r="3865" spans="1:7" x14ac:dyDescent="0.45">
      <c r="A3865" s="4">
        <v>3862</v>
      </c>
      <c r="B3865" s="4">
        <v>245467</v>
      </c>
      <c r="C3865" s="4" t="s">
        <v>9269</v>
      </c>
      <c r="D3865" s="6"/>
      <c r="E3865" s="4"/>
      <c r="F3865" s="4"/>
      <c r="G3865" s="4" t="s">
        <v>17778</v>
      </c>
    </row>
    <row r="3866" spans="1:7" x14ac:dyDescent="0.45">
      <c r="A3866" s="4">
        <v>3863</v>
      </c>
      <c r="B3866" s="4">
        <v>113131</v>
      </c>
      <c r="C3866" s="4" t="s">
        <v>9270</v>
      </c>
      <c r="D3866" s="6">
        <v>513131</v>
      </c>
      <c r="E3866" s="4" t="s">
        <v>9271</v>
      </c>
      <c r="F3866" s="4" t="s">
        <v>9272</v>
      </c>
      <c r="G3866" s="4" t="s">
        <v>20790</v>
      </c>
    </row>
    <row r="3867" spans="1:7" x14ac:dyDescent="0.45">
      <c r="A3867" s="4">
        <v>3864</v>
      </c>
      <c r="B3867" s="4">
        <v>113335</v>
      </c>
      <c r="C3867" s="4" t="s">
        <v>9273</v>
      </c>
      <c r="D3867" s="6">
        <v>513335</v>
      </c>
      <c r="E3867" s="4" t="s">
        <v>9274</v>
      </c>
      <c r="F3867" s="4" t="s">
        <v>9274</v>
      </c>
      <c r="G3867" s="4" t="s">
        <v>20791</v>
      </c>
    </row>
    <row r="3868" spans="1:7" x14ac:dyDescent="0.45">
      <c r="A3868" s="4">
        <v>3865</v>
      </c>
      <c r="B3868" s="4">
        <v>222307</v>
      </c>
      <c r="C3868" s="4" t="s">
        <v>9275</v>
      </c>
      <c r="D3868" s="6"/>
      <c r="E3868" s="4"/>
      <c r="F3868" s="4"/>
      <c r="G3868" s="4" t="s">
        <v>17778</v>
      </c>
    </row>
    <row r="3869" spans="1:7" x14ac:dyDescent="0.45">
      <c r="A3869" s="4">
        <v>3866</v>
      </c>
      <c r="B3869" s="4">
        <v>205706</v>
      </c>
      <c r="C3869" s="4" t="s">
        <v>9276</v>
      </c>
      <c r="D3869" s="6">
        <v>532990</v>
      </c>
      <c r="E3869" s="4" t="s">
        <v>9277</v>
      </c>
      <c r="F3869" s="4" t="s">
        <v>9277</v>
      </c>
      <c r="G3869" s="4" t="s">
        <v>20792</v>
      </c>
    </row>
    <row r="3870" spans="1:7" x14ac:dyDescent="0.45">
      <c r="A3870" s="4">
        <v>3867</v>
      </c>
      <c r="B3870" s="4">
        <v>241097</v>
      </c>
      <c r="C3870" s="4" t="s">
        <v>9278</v>
      </c>
      <c r="D3870" s="6"/>
      <c r="E3870" s="4"/>
      <c r="F3870" s="4"/>
      <c r="G3870" s="4" t="s">
        <v>17778</v>
      </c>
    </row>
    <row r="3871" spans="1:7" x14ac:dyDescent="0.45">
      <c r="A3871" s="4">
        <v>3868</v>
      </c>
      <c r="B3871" s="4">
        <v>124683</v>
      </c>
      <c r="C3871" s="4" t="s">
        <v>9279</v>
      </c>
      <c r="D3871" s="6">
        <v>524683</v>
      </c>
      <c r="E3871" s="4" t="s">
        <v>9280</v>
      </c>
      <c r="F3871" s="4" t="s">
        <v>23576</v>
      </c>
      <c r="G3871" s="4" t="s">
        <v>23657</v>
      </c>
    </row>
    <row r="3872" spans="1:7" x14ac:dyDescent="0.45">
      <c r="A3872" s="4">
        <v>3869</v>
      </c>
      <c r="B3872" s="4">
        <v>100159</v>
      </c>
      <c r="C3872" s="4" t="s">
        <v>9281</v>
      </c>
      <c r="D3872" s="6">
        <v>500159</v>
      </c>
      <c r="E3872" s="4" t="s">
        <v>9282</v>
      </c>
      <c r="F3872" s="4" t="s">
        <v>9282</v>
      </c>
      <c r="G3872" s="4" t="s">
        <v>20793</v>
      </c>
    </row>
    <row r="3873" spans="1:7" x14ac:dyDescent="0.45">
      <c r="A3873" s="4">
        <v>3870</v>
      </c>
      <c r="B3873" s="4">
        <v>114456</v>
      </c>
      <c r="C3873" s="4" t="s">
        <v>9283</v>
      </c>
      <c r="D3873" s="6">
        <v>514456</v>
      </c>
      <c r="E3873" s="4" t="s">
        <v>9284</v>
      </c>
      <c r="F3873" s="4" t="s">
        <v>9285</v>
      </c>
      <c r="G3873" s="4" t="s">
        <v>20794</v>
      </c>
    </row>
    <row r="3874" spans="1:7" x14ac:dyDescent="0.45">
      <c r="A3874" s="4">
        <v>3871</v>
      </c>
      <c r="B3874" s="4">
        <v>112253</v>
      </c>
      <c r="C3874" s="4" t="s">
        <v>9286</v>
      </c>
      <c r="D3874" s="6">
        <v>512253</v>
      </c>
      <c r="E3874" s="4" t="s">
        <v>9287</v>
      </c>
      <c r="F3874" s="4" t="s">
        <v>9287</v>
      </c>
      <c r="G3874" s="4" t="s">
        <v>20795</v>
      </c>
    </row>
    <row r="3875" spans="1:7" x14ac:dyDescent="0.45">
      <c r="A3875" s="4">
        <v>3872</v>
      </c>
      <c r="B3875" s="4">
        <v>280948</v>
      </c>
      <c r="C3875" s="4" t="s">
        <v>9288</v>
      </c>
      <c r="D3875" s="6">
        <v>540150</v>
      </c>
      <c r="E3875" s="4" t="s">
        <v>9289</v>
      </c>
      <c r="F3875" s="4" t="s">
        <v>9289</v>
      </c>
      <c r="G3875" s="4" t="s">
        <v>20796</v>
      </c>
    </row>
    <row r="3876" spans="1:7" x14ac:dyDescent="0.45">
      <c r="A3876" s="4">
        <v>3873</v>
      </c>
      <c r="B3876" s="4">
        <v>131236</v>
      </c>
      <c r="C3876" s="4" t="s">
        <v>9290</v>
      </c>
      <c r="D3876" s="6">
        <v>531236</v>
      </c>
      <c r="E3876" s="4" t="s">
        <v>9291</v>
      </c>
      <c r="F3876" s="4" t="s">
        <v>9292</v>
      </c>
      <c r="G3876" s="4" t="s">
        <v>20797</v>
      </c>
    </row>
    <row r="3877" spans="1:7" x14ac:dyDescent="0.45">
      <c r="A3877" s="4">
        <v>3874</v>
      </c>
      <c r="B3877" s="4">
        <v>113496</v>
      </c>
      <c r="C3877" s="4" t="s">
        <v>9293</v>
      </c>
      <c r="D3877" s="6">
        <v>513496</v>
      </c>
      <c r="E3877" s="4" t="s">
        <v>9294</v>
      </c>
      <c r="F3877" s="4" t="s">
        <v>9295</v>
      </c>
      <c r="G3877" s="4" t="s">
        <v>20798</v>
      </c>
    </row>
    <row r="3878" spans="1:7" x14ac:dyDescent="0.45">
      <c r="A3878" s="4">
        <v>3875</v>
      </c>
      <c r="B3878" s="4">
        <v>131613</v>
      </c>
      <c r="C3878" s="4" t="s">
        <v>9296</v>
      </c>
      <c r="D3878" s="6">
        <v>531613</v>
      </c>
      <c r="E3878" s="4" t="s">
        <v>9297</v>
      </c>
      <c r="F3878" s="4" t="s">
        <v>9297</v>
      </c>
      <c r="G3878" s="4" t="s">
        <v>20799</v>
      </c>
    </row>
    <row r="3879" spans="1:7" x14ac:dyDescent="0.45">
      <c r="A3879" s="4">
        <v>3876</v>
      </c>
      <c r="B3879" s="4">
        <v>126622</v>
      </c>
      <c r="C3879" s="4" t="s">
        <v>9298</v>
      </c>
      <c r="D3879" s="6">
        <v>526622</v>
      </c>
      <c r="E3879" s="4" t="s">
        <v>9299</v>
      </c>
      <c r="F3879" s="4" t="s">
        <v>9300</v>
      </c>
      <c r="G3879" s="4" t="s">
        <v>20800</v>
      </c>
    </row>
    <row r="3880" spans="1:7" x14ac:dyDescent="0.45">
      <c r="A3880" s="4">
        <v>3877</v>
      </c>
      <c r="B3880" s="4">
        <v>113721</v>
      </c>
      <c r="C3880" s="4" t="s">
        <v>9301</v>
      </c>
      <c r="D3880" s="6">
        <v>513721</v>
      </c>
      <c r="E3880" s="4" t="s">
        <v>9302</v>
      </c>
      <c r="F3880" s="4" t="s">
        <v>9302</v>
      </c>
      <c r="G3880" s="4" t="s">
        <v>20801</v>
      </c>
    </row>
    <row r="3881" spans="1:7" x14ac:dyDescent="0.45">
      <c r="A3881" s="4">
        <v>3878</v>
      </c>
      <c r="B3881" s="4">
        <v>114242</v>
      </c>
      <c r="C3881" s="4" t="s">
        <v>9303</v>
      </c>
      <c r="D3881" s="6">
        <v>514242</v>
      </c>
      <c r="E3881" s="4" t="s">
        <v>9304</v>
      </c>
      <c r="F3881" s="4" t="s">
        <v>9305</v>
      </c>
      <c r="G3881" s="4" t="s">
        <v>20802</v>
      </c>
    </row>
    <row r="3882" spans="1:7" x14ac:dyDescent="0.45">
      <c r="A3882" s="4">
        <v>3879</v>
      </c>
      <c r="B3882" s="4">
        <v>132850</v>
      </c>
      <c r="C3882" s="4" t="s">
        <v>9306</v>
      </c>
      <c r="D3882" s="6">
        <v>532850</v>
      </c>
      <c r="E3882" s="4" t="s">
        <v>9307</v>
      </c>
      <c r="F3882" s="4" t="s">
        <v>9308</v>
      </c>
      <c r="G3882" s="4" t="s">
        <v>20803</v>
      </c>
    </row>
    <row r="3883" spans="1:7" x14ac:dyDescent="0.45">
      <c r="A3883" s="4">
        <v>3880</v>
      </c>
      <c r="B3883" s="4">
        <v>117483</v>
      </c>
      <c r="C3883" s="4" t="s">
        <v>9309</v>
      </c>
      <c r="D3883" s="6">
        <v>517483</v>
      </c>
      <c r="E3883" s="4" t="s">
        <v>9310</v>
      </c>
      <c r="F3883" s="4" t="s">
        <v>9311</v>
      </c>
      <c r="G3883" s="4" t="s">
        <v>20804</v>
      </c>
    </row>
    <row r="3884" spans="1:7" x14ac:dyDescent="0.45">
      <c r="A3884" s="4">
        <v>3881</v>
      </c>
      <c r="B3884" s="4">
        <v>122298</v>
      </c>
      <c r="C3884" s="4" t="s">
        <v>9312</v>
      </c>
      <c r="D3884" s="6">
        <v>522298</v>
      </c>
      <c r="E3884" s="4" t="s">
        <v>9313</v>
      </c>
      <c r="F3884" s="4" t="s">
        <v>9314</v>
      </c>
      <c r="G3884" s="4" t="s">
        <v>20805</v>
      </c>
    </row>
    <row r="3885" spans="1:7" x14ac:dyDescent="0.45">
      <c r="A3885" s="4">
        <v>3882</v>
      </c>
      <c r="B3885" s="4">
        <v>100276</v>
      </c>
      <c r="C3885" s="4" t="s">
        <v>9315</v>
      </c>
      <c r="D3885" s="6">
        <v>500276</v>
      </c>
      <c r="E3885" s="4" t="s">
        <v>9316</v>
      </c>
      <c r="F3885" s="4" t="s">
        <v>9317</v>
      </c>
      <c r="G3885" s="4" t="s">
        <v>20806</v>
      </c>
    </row>
    <row r="3886" spans="1:7" x14ac:dyDescent="0.45">
      <c r="A3886" s="4">
        <v>3883</v>
      </c>
      <c r="B3886" s="4">
        <v>132494</v>
      </c>
      <c r="C3886" s="4" t="s">
        <v>9318</v>
      </c>
      <c r="D3886" s="6">
        <v>532494</v>
      </c>
      <c r="E3886" s="4" t="s">
        <v>9319</v>
      </c>
      <c r="F3886" s="4" t="s">
        <v>9319</v>
      </c>
      <c r="G3886" s="4" t="s">
        <v>20807</v>
      </c>
    </row>
    <row r="3887" spans="1:7" x14ac:dyDescent="0.45">
      <c r="A3887" s="4">
        <v>3884</v>
      </c>
      <c r="B3887" s="4">
        <v>123343</v>
      </c>
      <c r="C3887" s="4" t="s">
        <v>9320</v>
      </c>
      <c r="D3887" s="6">
        <v>523343</v>
      </c>
      <c r="E3887" s="4" t="s">
        <v>9321</v>
      </c>
      <c r="F3887" s="4" t="s">
        <v>9322</v>
      </c>
      <c r="G3887" s="4" t="s">
        <v>20808</v>
      </c>
    </row>
    <row r="3888" spans="1:7" x14ac:dyDescent="0.45">
      <c r="A3888" s="4">
        <v>3885</v>
      </c>
      <c r="B3888" s="4">
        <v>126251</v>
      </c>
      <c r="C3888" s="4" t="s">
        <v>9323</v>
      </c>
      <c r="D3888" s="6">
        <v>526251</v>
      </c>
      <c r="E3888" s="4" t="s">
        <v>9324</v>
      </c>
      <c r="F3888" s="4" t="s">
        <v>9325</v>
      </c>
      <c r="G3888" s="4" t="s">
        <v>20809</v>
      </c>
    </row>
    <row r="3889" spans="1:7" x14ac:dyDescent="0.45">
      <c r="A3889" s="4">
        <v>3886</v>
      </c>
      <c r="B3889" s="4">
        <v>100277</v>
      </c>
      <c r="C3889" s="4" t="s">
        <v>9326</v>
      </c>
      <c r="D3889" s="6">
        <v>500277</v>
      </c>
      <c r="E3889" s="4" t="s">
        <v>9327</v>
      </c>
      <c r="F3889" s="4" t="s">
        <v>9328</v>
      </c>
      <c r="G3889" s="4" t="s">
        <v>20810</v>
      </c>
    </row>
    <row r="3890" spans="1:7" x14ac:dyDescent="0.45">
      <c r="A3890" s="4">
        <v>3887</v>
      </c>
      <c r="B3890" s="4">
        <v>131192</v>
      </c>
      <c r="C3890" s="4" t="s">
        <v>9329</v>
      </c>
      <c r="D3890" s="6">
        <v>531192</v>
      </c>
      <c r="E3890" s="4" t="s">
        <v>9330</v>
      </c>
      <c r="F3890" s="4" t="s">
        <v>9330</v>
      </c>
      <c r="G3890" s="4" t="s">
        <v>20811</v>
      </c>
    </row>
    <row r="3891" spans="1:7" x14ac:dyDescent="0.45">
      <c r="A3891" s="4">
        <v>3888</v>
      </c>
      <c r="B3891" s="4">
        <v>100278</v>
      </c>
      <c r="C3891" s="4" t="s">
        <v>9331</v>
      </c>
      <c r="D3891" s="6">
        <v>500278</v>
      </c>
      <c r="E3891" s="4" t="s">
        <v>9332</v>
      </c>
      <c r="F3891" s="4" t="s">
        <v>9333</v>
      </c>
      <c r="G3891" s="4" t="s">
        <v>20812</v>
      </c>
    </row>
    <row r="3892" spans="1:7" x14ac:dyDescent="0.45">
      <c r="A3892" s="4">
        <v>3889</v>
      </c>
      <c r="B3892" s="4">
        <v>219443</v>
      </c>
      <c r="C3892" s="4" t="s">
        <v>9334</v>
      </c>
      <c r="D3892" s="6">
        <v>533220</v>
      </c>
      <c r="E3892" s="4" t="s">
        <v>9335</v>
      </c>
      <c r="F3892" s="4" t="s">
        <v>9335</v>
      </c>
      <c r="G3892" s="4" t="s">
        <v>20813</v>
      </c>
    </row>
    <row r="3893" spans="1:7" x14ac:dyDescent="0.45">
      <c r="A3893" s="4">
        <v>3890</v>
      </c>
      <c r="B3893" s="4">
        <v>123698</v>
      </c>
      <c r="C3893" s="4" t="s">
        <v>9336</v>
      </c>
      <c r="D3893" s="6">
        <v>523698</v>
      </c>
      <c r="E3893" s="4" t="s">
        <v>9337</v>
      </c>
      <c r="F3893" s="4" t="s">
        <v>9338</v>
      </c>
      <c r="G3893" s="4" t="s">
        <v>20814</v>
      </c>
    </row>
    <row r="3894" spans="1:7" x14ac:dyDescent="0.45">
      <c r="A3894" s="4">
        <v>3891</v>
      </c>
      <c r="B3894" s="4">
        <v>131597</v>
      </c>
      <c r="C3894" s="4" t="s">
        <v>9339</v>
      </c>
      <c r="D3894" s="6">
        <v>531597</v>
      </c>
      <c r="E3894" s="4" t="s">
        <v>9340</v>
      </c>
      <c r="F3894" s="4" t="s">
        <v>9341</v>
      </c>
      <c r="G3894" s="4" t="s">
        <v>20815</v>
      </c>
    </row>
    <row r="3895" spans="1:7" x14ac:dyDescent="0.45">
      <c r="A3895" s="4">
        <v>3892</v>
      </c>
      <c r="B3895" s="4">
        <v>219261</v>
      </c>
      <c r="C3895" s="4" t="s">
        <v>9342</v>
      </c>
      <c r="D3895" s="6"/>
      <c r="E3895" s="4"/>
      <c r="F3895" s="4"/>
      <c r="G3895" s="4" t="s">
        <v>17778</v>
      </c>
    </row>
    <row r="3896" spans="1:7" x14ac:dyDescent="0.45">
      <c r="A3896" s="4">
        <v>3893</v>
      </c>
      <c r="B3896" s="4">
        <v>220061</v>
      </c>
      <c r="C3896" s="4" t="s">
        <v>9343</v>
      </c>
      <c r="D3896" s="6"/>
      <c r="E3896" s="4"/>
      <c r="F3896" s="4"/>
      <c r="G3896" s="4" t="s">
        <v>17778</v>
      </c>
    </row>
    <row r="3897" spans="1:7" x14ac:dyDescent="0.45">
      <c r="A3897" s="4">
        <v>3894</v>
      </c>
      <c r="B3897" s="4">
        <v>200086</v>
      </c>
      <c r="C3897" s="4" t="s">
        <v>9344</v>
      </c>
      <c r="D3897" s="6">
        <v>533310</v>
      </c>
      <c r="E3897" s="4" t="s">
        <v>9345</v>
      </c>
      <c r="F3897" s="4" t="s">
        <v>9345</v>
      </c>
      <c r="G3897" s="4" t="s">
        <v>20816</v>
      </c>
    </row>
    <row r="3898" spans="1:7" x14ac:dyDescent="0.45">
      <c r="A3898" s="4">
        <v>3895</v>
      </c>
      <c r="B3898" s="4">
        <v>126570</v>
      </c>
      <c r="C3898" s="4" t="s">
        <v>9346</v>
      </c>
      <c r="D3898" s="6">
        <v>526570</v>
      </c>
      <c r="E3898" s="4" t="s">
        <v>9347</v>
      </c>
      <c r="F3898" s="4" t="s">
        <v>9348</v>
      </c>
      <c r="G3898" s="4" t="s">
        <v>20817</v>
      </c>
    </row>
    <row r="3899" spans="1:7" x14ac:dyDescent="0.45">
      <c r="A3899" s="4">
        <v>3896</v>
      </c>
      <c r="B3899" s="4">
        <v>276294</v>
      </c>
      <c r="C3899" s="4" t="s">
        <v>9349</v>
      </c>
      <c r="D3899" s="6"/>
      <c r="E3899" s="4"/>
      <c r="F3899" s="4"/>
      <c r="G3899" s="4" t="s">
        <v>17778</v>
      </c>
    </row>
    <row r="3900" spans="1:7" x14ac:dyDescent="0.45">
      <c r="A3900" s="4">
        <v>3897</v>
      </c>
      <c r="B3900" s="4">
        <v>119481</v>
      </c>
      <c r="C3900" s="4" t="s">
        <v>9350</v>
      </c>
      <c r="D3900" s="6">
        <v>519481</v>
      </c>
      <c r="E3900" s="4" t="s">
        <v>9351</v>
      </c>
      <c r="F3900" s="4" t="s">
        <v>9352</v>
      </c>
      <c r="G3900" s="4" t="s">
        <v>20818</v>
      </c>
    </row>
    <row r="3901" spans="1:7" x14ac:dyDescent="0.45">
      <c r="A3901" s="4">
        <v>3898</v>
      </c>
      <c r="B3901" s="4">
        <v>272628</v>
      </c>
      <c r="C3901" s="4" t="s">
        <v>9353</v>
      </c>
      <c r="D3901" s="6">
        <v>538895</v>
      </c>
      <c r="E3901" s="4" t="s">
        <v>9354</v>
      </c>
      <c r="F3901" s="4" t="s">
        <v>9354</v>
      </c>
      <c r="G3901" s="4" t="s">
        <v>20819</v>
      </c>
    </row>
    <row r="3902" spans="1:7" x14ac:dyDescent="0.45">
      <c r="A3902" s="4">
        <v>3899</v>
      </c>
      <c r="B3902" s="4">
        <v>114213</v>
      </c>
      <c r="C3902" s="4" t="s">
        <v>9355</v>
      </c>
      <c r="D3902" s="6">
        <v>514213</v>
      </c>
      <c r="E3902" s="4" t="s">
        <v>9356</v>
      </c>
      <c r="F3902" s="4" t="s">
        <v>9357</v>
      </c>
      <c r="G3902" s="4" t="s">
        <v>20820</v>
      </c>
    </row>
    <row r="3903" spans="1:7" x14ac:dyDescent="0.45">
      <c r="A3903" s="4">
        <v>3900</v>
      </c>
      <c r="B3903" s="4">
        <v>222668</v>
      </c>
      <c r="C3903" s="4" t="s">
        <v>9358</v>
      </c>
      <c r="D3903" s="6"/>
      <c r="E3903" s="4"/>
      <c r="F3903" s="4"/>
      <c r="G3903" s="4" t="s">
        <v>17778</v>
      </c>
    </row>
    <row r="3904" spans="1:7" x14ac:dyDescent="0.45">
      <c r="A3904" s="4">
        <v>3901</v>
      </c>
      <c r="B3904" s="4">
        <v>131338</v>
      </c>
      <c r="C3904" s="4" t="s">
        <v>9359</v>
      </c>
      <c r="D3904" s="6">
        <v>531338</v>
      </c>
      <c r="E3904" s="4" t="s">
        <v>9360</v>
      </c>
      <c r="F3904" s="4" t="s">
        <v>9361</v>
      </c>
      <c r="G3904" s="4" t="s">
        <v>20821</v>
      </c>
    </row>
    <row r="3905" spans="1:7" x14ac:dyDescent="0.45">
      <c r="A3905" s="4">
        <v>3902</v>
      </c>
      <c r="B3905" s="4">
        <v>111018</v>
      </c>
      <c r="C3905" s="4" t="s">
        <v>9362</v>
      </c>
      <c r="D3905" s="6">
        <v>511018</v>
      </c>
      <c r="E3905" s="4" t="s">
        <v>9363</v>
      </c>
      <c r="F3905" s="4" t="s">
        <v>9364</v>
      </c>
      <c r="G3905" s="4" t="s">
        <v>20822</v>
      </c>
    </row>
    <row r="3906" spans="1:7" x14ac:dyDescent="0.45">
      <c r="A3906" s="4">
        <v>3903</v>
      </c>
      <c r="B3906" s="4">
        <v>119335</v>
      </c>
      <c r="C3906" s="4" t="s">
        <v>9365</v>
      </c>
      <c r="D3906" s="6">
        <v>519335</v>
      </c>
      <c r="E3906" s="4" t="s">
        <v>9366</v>
      </c>
      <c r="F3906" s="4" t="s">
        <v>9367</v>
      </c>
      <c r="G3906" s="4" t="s">
        <v>20823</v>
      </c>
    </row>
    <row r="3907" spans="1:7" x14ac:dyDescent="0.45">
      <c r="A3907" s="4">
        <v>3904</v>
      </c>
      <c r="B3907" s="4">
        <v>119403</v>
      </c>
      <c r="C3907" s="4" t="s">
        <v>9368</v>
      </c>
      <c r="D3907" s="6">
        <v>519403</v>
      </c>
      <c r="E3907" s="4" t="s">
        <v>9369</v>
      </c>
      <c r="F3907" s="4" t="s">
        <v>9370</v>
      </c>
      <c r="G3907" s="4" t="s">
        <v>20824</v>
      </c>
    </row>
    <row r="3908" spans="1:7" x14ac:dyDescent="0.45">
      <c r="A3908" s="4">
        <v>3905</v>
      </c>
      <c r="B3908" s="4">
        <v>107621</v>
      </c>
      <c r="C3908" s="4" t="s">
        <v>9371</v>
      </c>
      <c r="D3908" s="6">
        <v>507621</v>
      </c>
      <c r="E3908" s="4" t="s">
        <v>9372</v>
      </c>
      <c r="F3908" s="4" t="s">
        <v>9373</v>
      </c>
      <c r="G3908" s="4" t="s">
        <v>20825</v>
      </c>
    </row>
    <row r="3909" spans="1:7" x14ac:dyDescent="0.45">
      <c r="A3909" s="4">
        <v>3906</v>
      </c>
      <c r="B3909" s="4">
        <v>121147</v>
      </c>
      <c r="C3909" s="4" t="s">
        <v>9374</v>
      </c>
      <c r="D3909" s="6">
        <v>521147</v>
      </c>
      <c r="E3909" s="4" t="s">
        <v>9375</v>
      </c>
      <c r="F3909" s="4" t="s">
        <v>8730</v>
      </c>
      <c r="G3909" s="4" t="s">
        <v>20614</v>
      </c>
    </row>
    <row r="3910" spans="1:7" x14ac:dyDescent="0.45">
      <c r="A3910" s="4">
        <v>3907</v>
      </c>
      <c r="B3910" s="4">
        <v>131942</v>
      </c>
      <c r="C3910" s="4" t="s">
        <v>9376</v>
      </c>
      <c r="D3910" s="6">
        <v>531942</v>
      </c>
      <c r="E3910" s="4" t="s">
        <v>9377</v>
      </c>
      <c r="F3910" s="4" t="s">
        <v>9378</v>
      </c>
      <c r="G3910" s="4" t="s">
        <v>20826</v>
      </c>
    </row>
    <row r="3911" spans="1:7" x14ac:dyDescent="0.45">
      <c r="A3911" s="4">
        <v>3908</v>
      </c>
      <c r="B3911" s="4">
        <v>236734</v>
      </c>
      <c r="C3911" s="4" t="s">
        <v>9379</v>
      </c>
      <c r="D3911" s="6">
        <v>540023</v>
      </c>
      <c r="E3911" s="4" t="s">
        <v>9380</v>
      </c>
      <c r="F3911" s="4" t="s">
        <v>9380</v>
      </c>
      <c r="G3911" s="4" t="s">
        <v>20827</v>
      </c>
    </row>
    <row r="3912" spans="1:7" x14ac:dyDescent="0.45">
      <c r="A3912" s="4">
        <v>3909</v>
      </c>
      <c r="B3912" s="4">
        <v>122235</v>
      </c>
      <c r="C3912" s="4" t="s">
        <v>9381</v>
      </c>
      <c r="D3912" s="6">
        <v>522235</v>
      </c>
      <c r="E3912" s="4" t="s">
        <v>9382</v>
      </c>
      <c r="F3912" s="4" t="s">
        <v>9383</v>
      </c>
      <c r="G3912" s="4" t="s">
        <v>20828</v>
      </c>
    </row>
    <row r="3913" spans="1:7" x14ac:dyDescent="0.45">
      <c r="A3913" s="4">
        <v>3910</v>
      </c>
      <c r="B3913" s="4">
        <v>131456</v>
      </c>
      <c r="C3913" s="4" t="s">
        <v>9384</v>
      </c>
      <c r="D3913" s="6">
        <v>531456</v>
      </c>
      <c r="E3913" s="4" t="s">
        <v>9385</v>
      </c>
      <c r="F3913" s="4" t="s">
        <v>9386</v>
      </c>
      <c r="G3913" s="4" t="s">
        <v>20829</v>
      </c>
    </row>
    <row r="3914" spans="1:7" x14ac:dyDescent="0.45">
      <c r="A3914" s="4">
        <v>3911</v>
      </c>
      <c r="B3914" s="4">
        <v>213597</v>
      </c>
      <c r="C3914" s="4" t="s">
        <v>9387</v>
      </c>
      <c r="D3914" s="6">
        <v>538962</v>
      </c>
      <c r="E3914" s="4" t="s">
        <v>9388</v>
      </c>
      <c r="F3914" s="4" t="s">
        <v>9388</v>
      </c>
      <c r="G3914" s="4" t="s">
        <v>20830</v>
      </c>
    </row>
    <row r="3915" spans="1:7" x14ac:dyDescent="0.45">
      <c r="A3915" s="4">
        <v>3912</v>
      </c>
      <c r="B3915" s="4">
        <v>255035</v>
      </c>
      <c r="C3915" s="4" t="s">
        <v>9389</v>
      </c>
      <c r="D3915" s="6">
        <v>539303</v>
      </c>
      <c r="E3915" s="4" t="s">
        <v>9390</v>
      </c>
      <c r="F3915" s="4" t="s">
        <v>9390</v>
      </c>
      <c r="G3915" s="4" t="s">
        <v>20831</v>
      </c>
    </row>
    <row r="3916" spans="1:7" x14ac:dyDescent="0.45">
      <c r="A3916" s="4">
        <v>3913</v>
      </c>
      <c r="B3916" s="4">
        <v>132539</v>
      </c>
      <c r="C3916" s="4" t="s">
        <v>9391</v>
      </c>
      <c r="D3916" s="6">
        <v>532539</v>
      </c>
      <c r="E3916" s="4" t="s">
        <v>9392</v>
      </c>
      <c r="F3916" s="4" t="s">
        <v>9393</v>
      </c>
      <c r="G3916" s="4" t="s">
        <v>20832</v>
      </c>
    </row>
    <row r="3917" spans="1:7" x14ac:dyDescent="0.45">
      <c r="A3917" s="4">
        <v>3914</v>
      </c>
      <c r="B3917" s="4">
        <v>117344</v>
      </c>
      <c r="C3917" s="4" t="s">
        <v>9394</v>
      </c>
      <c r="D3917" s="6">
        <v>517344</v>
      </c>
      <c r="E3917" s="4" t="s">
        <v>9395</v>
      </c>
      <c r="F3917" s="4" t="s">
        <v>9396</v>
      </c>
      <c r="G3917" s="4" t="s">
        <v>20833</v>
      </c>
    </row>
    <row r="3918" spans="1:7" x14ac:dyDescent="0.45">
      <c r="A3918" s="4">
        <v>3915</v>
      </c>
      <c r="B3918" s="4">
        <v>132819</v>
      </c>
      <c r="C3918" s="4" t="s">
        <v>9397</v>
      </c>
      <c r="D3918" s="6">
        <v>532819</v>
      </c>
      <c r="E3918" s="4" t="s">
        <v>9398</v>
      </c>
      <c r="F3918" s="4" t="s">
        <v>9399</v>
      </c>
      <c r="G3918" s="4" t="s">
        <v>20834</v>
      </c>
    </row>
    <row r="3919" spans="1:7" x14ac:dyDescent="0.45">
      <c r="A3919" s="4">
        <v>3916</v>
      </c>
      <c r="B3919" s="4">
        <v>130955</v>
      </c>
      <c r="C3919" s="4" t="s">
        <v>9400</v>
      </c>
      <c r="D3919" s="6">
        <v>530955</v>
      </c>
      <c r="E3919" s="4" t="s">
        <v>9401</v>
      </c>
      <c r="F3919" s="4" t="s">
        <v>9401</v>
      </c>
      <c r="G3919" s="4" t="s">
        <v>20835</v>
      </c>
    </row>
    <row r="3920" spans="1:7" x14ac:dyDescent="0.45">
      <c r="A3920" s="4">
        <v>3917</v>
      </c>
      <c r="B3920" s="4">
        <v>123373</v>
      </c>
      <c r="C3920" s="4" t="s">
        <v>9402</v>
      </c>
      <c r="D3920" s="6">
        <v>523373</v>
      </c>
      <c r="E3920" s="4" t="s">
        <v>9403</v>
      </c>
      <c r="F3920" s="4" t="s">
        <v>9404</v>
      </c>
      <c r="G3920" s="4" t="s">
        <v>20836</v>
      </c>
    </row>
    <row r="3921" spans="1:7" x14ac:dyDescent="0.45">
      <c r="A3921" s="4">
        <v>3918</v>
      </c>
      <c r="B3921" s="4">
        <v>123382</v>
      </c>
      <c r="C3921" s="4" t="s">
        <v>9405</v>
      </c>
      <c r="D3921" s="6">
        <v>523382</v>
      </c>
      <c r="E3921" s="4" t="s">
        <v>9406</v>
      </c>
      <c r="F3921" s="4" t="s">
        <v>9407</v>
      </c>
      <c r="G3921" s="4" t="s">
        <v>20837</v>
      </c>
    </row>
    <row r="3922" spans="1:7" x14ac:dyDescent="0.45">
      <c r="A3922" s="4">
        <v>3919</v>
      </c>
      <c r="B3922" s="4">
        <v>132164</v>
      </c>
      <c r="C3922" s="4" t="s">
        <v>9408</v>
      </c>
      <c r="D3922" s="6">
        <v>532164</v>
      </c>
      <c r="E3922" s="4" t="s">
        <v>9409</v>
      </c>
      <c r="F3922" s="4" t="s">
        <v>9410</v>
      </c>
      <c r="G3922" s="4" t="s">
        <v>20838</v>
      </c>
    </row>
    <row r="3923" spans="1:7" x14ac:dyDescent="0.45">
      <c r="A3923" s="4">
        <v>3920</v>
      </c>
      <c r="B3923" s="4">
        <v>223851</v>
      </c>
      <c r="C3923" s="4" t="s">
        <v>9411</v>
      </c>
      <c r="D3923" s="6"/>
      <c r="E3923" s="4"/>
      <c r="F3923" s="4"/>
      <c r="G3923" s="4" t="s">
        <v>17778</v>
      </c>
    </row>
    <row r="3924" spans="1:7" x14ac:dyDescent="0.45">
      <c r="A3924" s="4">
        <v>3921</v>
      </c>
      <c r="B3924" s="4">
        <v>117340</v>
      </c>
      <c r="C3924" s="4" t="s">
        <v>9412</v>
      </c>
      <c r="D3924" s="6">
        <v>517340</v>
      </c>
      <c r="E3924" s="4" t="s">
        <v>9413</v>
      </c>
      <c r="F3924" s="4" t="s">
        <v>9414</v>
      </c>
      <c r="G3924" s="4" t="s">
        <v>20839</v>
      </c>
    </row>
    <row r="3925" spans="1:7" x14ac:dyDescent="0.45">
      <c r="A3925" s="4">
        <v>3922</v>
      </c>
      <c r="B3925" s="4">
        <v>105797</v>
      </c>
      <c r="C3925" s="4" t="s">
        <v>9415</v>
      </c>
      <c r="D3925" s="6">
        <v>505797</v>
      </c>
      <c r="E3925" s="4" t="s">
        <v>9416</v>
      </c>
      <c r="F3925" s="4" t="s">
        <v>9417</v>
      </c>
      <c r="G3925" s="4" t="s">
        <v>20840</v>
      </c>
    </row>
    <row r="3926" spans="1:7" x14ac:dyDescent="0.45">
      <c r="A3926" s="4">
        <v>3923</v>
      </c>
      <c r="B3926" s="4">
        <v>100279</v>
      </c>
      <c r="C3926" s="4" t="s">
        <v>9418</v>
      </c>
      <c r="D3926" s="6">
        <v>500279</v>
      </c>
      <c r="E3926" s="4" t="s">
        <v>9419</v>
      </c>
      <c r="F3926" s="4" t="s">
        <v>9420</v>
      </c>
      <c r="G3926" s="4" t="s">
        <v>20841</v>
      </c>
    </row>
    <row r="3927" spans="1:7" x14ac:dyDescent="0.45">
      <c r="A3927" s="4">
        <v>3924</v>
      </c>
      <c r="B3927" s="4">
        <v>105336</v>
      </c>
      <c r="C3927" s="4" t="s">
        <v>9421</v>
      </c>
      <c r="D3927" s="6">
        <v>505336</v>
      </c>
      <c r="E3927" s="4" t="s">
        <v>9422</v>
      </c>
      <c r="F3927" s="4" t="s">
        <v>9422</v>
      </c>
      <c r="G3927" s="4" t="s">
        <v>20842</v>
      </c>
    </row>
    <row r="3928" spans="1:7" x14ac:dyDescent="0.45">
      <c r="A3928" s="4">
        <v>3925</v>
      </c>
      <c r="B3928" s="4">
        <v>126642</v>
      </c>
      <c r="C3928" s="4" t="s">
        <v>9423</v>
      </c>
      <c r="D3928" s="6">
        <v>526642</v>
      </c>
      <c r="E3928" s="4" t="s">
        <v>9424</v>
      </c>
      <c r="F3928" s="4" t="s">
        <v>9425</v>
      </c>
      <c r="G3928" s="4" t="s">
        <v>20843</v>
      </c>
    </row>
    <row r="3929" spans="1:7" x14ac:dyDescent="0.45">
      <c r="A3929" s="4">
        <v>3926</v>
      </c>
      <c r="B3929" s="4">
        <v>276821</v>
      </c>
      <c r="C3929" s="4" t="s">
        <v>9426</v>
      </c>
      <c r="D3929" s="6">
        <v>539220</v>
      </c>
      <c r="E3929" s="4" t="s">
        <v>9427</v>
      </c>
      <c r="F3929" s="4" t="s">
        <v>9427</v>
      </c>
      <c r="G3929" s="4" t="s">
        <v>20844</v>
      </c>
    </row>
    <row r="3930" spans="1:7" x14ac:dyDescent="0.45">
      <c r="A3930" s="4">
        <v>3927</v>
      </c>
      <c r="B3930" s="4">
        <v>206166</v>
      </c>
      <c r="C3930" s="4" t="s">
        <v>9428</v>
      </c>
      <c r="D3930" s="6">
        <v>512191</v>
      </c>
      <c r="E3930" s="4" t="s">
        <v>9429</v>
      </c>
      <c r="F3930" s="4" t="s">
        <v>9430</v>
      </c>
      <c r="G3930" s="4" t="s">
        <v>20845</v>
      </c>
    </row>
    <row r="3931" spans="1:7" x14ac:dyDescent="0.45">
      <c r="A3931" s="4">
        <v>3928</v>
      </c>
      <c r="B3931" s="4">
        <v>279657</v>
      </c>
      <c r="C3931" s="4" t="s">
        <v>9431</v>
      </c>
      <c r="D3931" s="6">
        <v>539594</v>
      </c>
      <c r="E3931" s="4" t="s">
        <v>9432</v>
      </c>
      <c r="F3931" s="4" t="s">
        <v>9432</v>
      </c>
      <c r="G3931" s="4" t="s">
        <v>20846</v>
      </c>
    </row>
    <row r="3932" spans="1:7" x14ac:dyDescent="0.45">
      <c r="A3932" s="4">
        <v>3929</v>
      </c>
      <c r="B3932" s="4">
        <v>222968</v>
      </c>
      <c r="C3932" s="4" t="s">
        <v>9433</v>
      </c>
      <c r="D3932" s="6"/>
      <c r="E3932" s="4"/>
      <c r="F3932" s="4"/>
      <c r="G3932" s="4" t="s">
        <v>17778</v>
      </c>
    </row>
    <row r="3933" spans="1:7" x14ac:dyDescent="0.45">
      <c r="A3933" s="4">
        <v>3930</v>
      </c>
      <c r="B3933" s="4">
        <v>123782</v>
      </c>
      <c r="C3933" s="4" t="s">
        <v>9434</v>
      </c>
      <c r="D3933" s="6">
        <v>523782</v>
      </c>
      <c r="E3933" s="4" t="s">
        <v>9435</v>
      </c>
      <c r="F3933" s="4" t="s">
        <v>9435</v>
      </c>
      <c r="G3933" s="4" t="s">
        <v>20847</v>
      </c>
    </row>
    <row r="3934" spans="1:7" x14ac:dyDescent="0.45">
      <c r="A3934" s="4">
        <v>3931</v>
      </c>
      <c r="B3934" s="4">
        <v>282217</v>
      </c>
      <c r="C3934" s="4" t="s">
        <v>9436</v>
      </c>
      <c r="D3934" s="6">
        <v>540078</v>
      </c>
      <c r="E3934" s="4" t="s">
        <v>9437</v>
      </c>
      <c r="F3934" s="4" t="s">
        <v>9437</v>
      </c>
      <c r="G3934" s="4" t="s">
        <v>20848</v>
      </c>
    </row>
    <row r="3935" spans="1:7" x14ac:dyDescent="0.45">
      <c r="A3935" s="4">
        <v>3932</v>
      </c>
      <c r="B3935" s="4">
        <v>122036</v>
      </c>
      <c r="C3935" s="4" t="s">
        <v>9438</v>
      </c>
      <c r="D3935" s="6">
        <v>522036</v>
      </c>
      <c r="E3935" s="4" t="s">
        <v>9439</v>
      </c>
      <c r="F3935" s="4" t="s">
        <v>9440</v>
      </c>
      <c r="G3935" s="4" t="s">
        <v>20849</v>
      </c>
    </row>
    <row r="3936" spans="1:7" x14ac:dyDescent="0.45">
      <c r="A3936" s="4">
        <v>3933</v>
      </c>
      <c r="B3936" s="4">
        <v>131011</v>
      </c>
      <c r="C3936" s="4" t="s">
        <v>9441</v>
      </c>
      <c r="D3936" s="6">
        <v>531011</v>
      </c>
      <c r="E3936" s="4" t="s">
        <v>9442</v>
      </c>
      <c r="F3936" s="4" t="s">
        <v>9443</v>
      </c>
      <c r="G3936" s="4" t="s">
        <v>20850</v>
      </c>
    </row>
    <row r="3937" spans="1:7" x14ac:dyDescent="0.45">
      <c r="A3937" s="4">
        <v>3934</v>
      </c>
      <c r="B3937" s="4">
        <v>190060</v>
      </c>
      <c r="C3937" s="4" t="s">
        <v>9444</v>
      </c>
      <c r="D3937" s="6">
        <v>538890</v>
      </c>
      <c r="E3937" s="4" t="s">
        <v>9445</v>
      </c>
      <c r="F3937" s="4" t="s">
        <v>9445</v>
      </c>
      <c r="G3937" s="4" t="s">
        <v>20851</v>
      </c>
    </row>
    <row r="3938" spans="1:7" x14ac:dyDescent="0.45">
      <c r="A3938" s="4">
        <v>3935</v>
      </c>
      <c r="B3938" s="4">
        <v>285272</v>
      </c>
      <c r="C3938" s="4" t="s">
        <v>9446</v>
      </c>
      <c r="D3938" s="6"/>
      <c r="E3938" s="4"/>
      <c r="F3938" s="4"/>
      <c r="G3938" s="4" t="s">
        <v>17778</v>
      </c>
    </row>
    <row r="3939" spans="1:7" x14ac:dyDescent="0.45">
      <c r="A3939" s="4">
        <v>3936</v>
      </c>
      <c r="B3939" s="4">
        <v>245477</v>
      </c>
      <c r="C3939" s="4" t="s">
        <v>9447</v>
      </c>
      <c r="D3939" s="6"/>
      <c r="E3939" s="4"/>
      <c r="F3939" s="4"/>
      <c r="G3939" s="4" t="s">
        <v>17778</v>
      </c>
    </row>
    <row r="3940" spans="1:7" x14ac:dyDescent="0.45">
      <c r="A3940" s="4">
        <v>3937</v>
      </c>
      <c r="B3940" s="4">
        <v>245478</v>
      </c>
      <c r="C3940" s="4" t="s">
        <v>9448</v>
      </c>
      <c r="D3940" s="6"/>
      <c r="E3940" s="4"/>
      <c r="F3940" s="4"/>
      <c r="G3940" s="4" t="s">
        <v>17778</v>
      </c>
    </row>
    <row r="3941" spans="1:7" x14ac:dyDescent="0.45">
      <c r="A3941" s="4">
        <v>3938</v>
      </c>
      <c r="B3941" s="4">
        <v>246030</v>
      </c>
      <c r="C3941" s="4" t="s">
        <v>9449</v>
      </c>
      <c r="D3941" s="6"/>
      <c r="E3941" s="4"/>
      <c r="F3941" s="4"/>
      <c r="G3941" s="4" t="s">
        <v>17778</v>
      </c>
    </row>
    <row r="3942" spans="1:7" x14ac:dyDescent="0.45">
      <c r="A3942" s="4">
        <v>3939</v>
      </c>
      <c r="B3942" s="4">
        <v>122241</v>
      </c>
      <c r="C3942" s="4" t="s">
        <v>9450</v>
      </c>
      <c r="D3942" s="6">
        <v>522241</v>
      </c>
      <c r="E3942" s="4" t="s">
        <v>9451</v>
      </c>
      <c r="F3942" s="4" t="s">
        <v>9452</v>
      </c>
      <c r="G3942" s="4" t="s">
        <v>20852</v>
      </c>
    </row>
    <row r="3943" spans="1:7" x14ac:dyDescent="0.45">
      <c r="A3943" s="4">
        <v>3940</v>
      </c>
      <c r="B3943" s="4">
        <v>109196</v>
      </c>
      <c r="C3943" s="4" t="s">
        <v>9453</v>
      </c>
      <c r="D3943" s="6">
        <v>509196</v>
      </c>
      <c r="E3943" s="4" t="s">
        <v>9454</v>
      </c>
      <c r="F3943" s="4" t="s">
        <v>9455</v>
      </c>
      <c r="G3943" s="4" t="s">
        <v>20853</v>
      </c>
    </row>
    <row r="3944" spans="1:7" x14ac:dyDescent="0.45">
      <c r="A3944" s="4">
        <v>3941</v>
      </c>
      <c r="B3944" s="4">
        <v>226636</v>
      </c>
      <c r="C3944" s="4" t="s">
        <v>9456</v>
      </c>
      <c r="D3944" s="6">
        <v>538400</v>
      </c>
      <c r="E3944" s="4" t="s">
        <v>9457</v>
      </c>
      <c r="F3944" s="4" t="s">
        <v>9457</v>
      </c>
      <c r="G3944" s="4" t="s">
        <v>23658</v>
      </c>
    </row>
    <row r="3945" spans="1:7" x14ac:dyDescent="0.45">
      <c r="A3945" s="4">
        <v>3942</v>
      </c>
      <c r="B3945" s="4">
        <v>113377</v>
      </c>
      <c r="C3945" s="4" t="s">
        <v>9458</v>
      </c>
      <c r="D3945" s="6">
        <v>513377</v>
      </c>
      <c r="E3945" s="4" t="s">
        <v>9459</v>
      </c>
      <c r="F3945" s="4" t="s">
        <v>9460</v>
      </c>
      <c r="G3945" s="4" t="s">
        <v>20854</v>
      </c>
    </row>
    <row r="3946" spans="1:7" x14ac:dyDescent="0.45">
      <c r="A3946" s="4">
        <v>3943</v>
      </c>
      <c r="B3946" s="4">
        <v>132127</v>
      </c>
      <c r="C3946" s="4" t="s">
        <v>9461</v>
      </c>
      <c r="D3946" s="6">
        <v>532127</v>
      </c>
      <c r="E3946" s="4" t="s">
        <v>9462</v>
      </c>
      <c r="F3946" s="4" t="s">
        <v>9463</v>
      </c>
      <c r="G3946" s="4" t="s">
        <v>20855</v>
      </c>
    </row>
    <row r="3947" spans="1:7" x14ac:dyDescent="0.45">
      <c r="A3947" s="4">
        <v>3944</v>
      </c>
      <c r="B3947" s="4">
        <v>130877</v>
      </c>
      <c r="C3947" s="4" t="s">
        <v>9464</v>
      </c>
      <c r="D3947" s="6">
        <v>530877</v>
      </c>
      <c r="E3947" s="4" t="s">
        <v>9465</v>
      </c>
      <c r="F3947" s="4" t="s">
        <v>9466</v>
      </c>
      <c r="G3947" s="4" t="s">
        <v>20856</v>
      </c>
    </row>
    <row r="3948" spans="1:7" x14ac:dyDescent="0.45">
      <c r="A3948" s="4">
        <v>3945</v>
      </c>
      <c r="B3948" s="4">
        <v>103772</v>
      </c>
      <c r="C3948" s="4" t="s">
        <v>9467</v>
      </c>
      <c r="D3948" s="6">
        <v>503772</v>
      </c>
      <c r="E3948" s="4" t="s">
        <v>9468</v>
      </c>
      <c r="F3948" s="4" t="s">
        <v>9469</v>
      </c>
      <c r="G3948" s="4" t="s">
        <v>20857</v>
      </c>
    </row>
    <row r="3949" spans="1:7" x14ac:dyDescent="0.45">
      <c r="A3949" s="4">
        <v>3946</v>
      </c>
      <c r="B3949" s="4">
        <v>268797</v>
      </c>
      <c r="C3949" s="4" t="s">
        <v>9470</v>
      </c>
      <c r="D3949" s="6"/>
      <c r="E3949" s="4"/>
      <c r="F3949" s="4"/>
      <c r="G3949" s="4" t="s">
        <v>17778</v>
      </c>
    </row>
    <row r="3950" spans="1:7" x14ac:dyDescent="0.45">
      <c r="A3950" s="4">
        <v>3947</v>
      </c>
      <c r="B3950" s="4">
        <v>244425</v>
      </c>
      <c r="C3950" s="4" t="s">
        <v>9471</v>
      </c>
      <c r="D3950" s="6"/>
      <c r="E3950" s="4"/>
      <c r="F3950" s="4"/>
      <c r="G3950" s="4" t="s">
        <v>17778</v>
      </c>
    </row>
    <row r="3951" spans="1:7" x14ac:dyDescent="0.45">
      <c r="A3951" s="4">
        <v>3948</v>
      </c>
      <c r="B3951" s="4">
        <v>118081</v>
      </c>
      <c r="C3951" s="4" t="s">
        <v>9472</v>
      </c>
      <c r="D3951" s="6">
        <v>518081</v>
      </c>
      <c r="E3951" s="4" t="s">
        <v>9473</v>
      </c>
      <c r="F3951" s="4" t="s">
        <v>9474</v>
      </c>
      <c r="G3951" s="4" t="s">
        <v>20858</v>
      </c>
    </row>
    <row r="3952" spans="1:7" x14ac:dyDescent="0.45">
      <c r="A3952" s="4">
        <v>3949</v>
      </c>
      <c r="B3952" s="4">
        <v>244426</v>
      </c>
      <c r="C3952" s="4" t="s">
        <v>9475</v>
      </c>
      <c r="D3952" s="6">
        <v>539762</v>
      </c>
      <c r="E3952" s="4" t="s">
        <v>9476</v>
      </c>
      <c r="F3952" s="4" t="s">
        <v>9476</v>
      </c>
      <c r="G3952" s="4" t="s">
        <v>20859</v>
      </c>
    </row>
    <row r="3953" spans="1:7" x14ac:dyDescent="0.45">
      <c r="A3953" s="4">
        <v>3950</v>
      </c>
      <c r="B3953" s="4">
        <v>119287</v>
      </c>
      <c r="C3953" s="4" t="s">
        <v>9477</v>
      </c>
      <c r="D3953" s="6">
        <v>519287</v>
      </c>
      <c r="E3953" s="4" t="s">
        <v>9478</v>
      </c>
      <c r="F3953" s="4" t="s">
        <v>9479</v>
      </c>
      <c r="G3953" s="4" t="s">
        <v>20860</v>
      </c>
    </row>
    <row r="3954" spans="1:7" x14ac:dyDescent="0.45">
      <c r="A3954" s="4">
        <v>3951</v>
      </c>
      <c r="B3954" s="4">
        <v>100451</v>
      </c>
      <c r="C3954" s="4" t="s">
        <v>9480</v>
      </c>
      <c r="D3954" s="6">
        <v>500451</v>
      </c>
      <c r="E3954" s="4" t="s">
        <v>9481</v>
      </c>
      <c r="F3954" s="4" t="s">
        <v>9482</v>
      </c>
      <c r="G3954" s="4" t="s">
        <v>20861</v>
      </c>
    </row>
    <row r="3955" spans="1:7" x14ac:dyDescent="0.45">
      <c r="A3955" s="4">
        <v>3952</v>
      </c>
      <c r="B3955" s="4">
        <v>245483</v>
      </c>
      <c r="C3955" s="4" t="s">
        <v>9483</v>
      </c>
      <c r="D3955" s="6"/>
      <c r="E3955" s="4"/>
      <c r="F3955" s="4"/>
      <c r="G3955" s="4" t="s">
        <v>17778</v>
      </c>
    </row>
    <row r="3956" spans="1:7" x14ac:dyDescent="0.45">
      <c r="A3956" s="4">
        <v>3953</v>
      </c>
      <c r="B3956" s="4">
        <v>103015</v>
      </c>
      <c r="C3956" s="4" t="s">
        <v>9484</v>
      </c>
      <c r="D3956" s="6">
        <v>503015</v>
      </c>
      <c r="E3956" s="4" t="s">
        <v>9485</v>
      </c>
      <c r="F3956" s="4" t="s">
        <v>9486</v>
      </c>
      <c r="G3956" s="4" t="s">
        <v>20862</v>
      </c>
    </row>
    <row r="3957" spans="1:7" x14ac:dyDescent="0.45">
      <c r="A3957" s="4">
        <v>3954</v>
      </c>
      <c r="B3957" s="4">
        <v>115008</v>
      </c>
      <c r="C3957" s="4" t="s">
        <v>9487</v>
      </c>
      <c r="D3957" s="6">
        <v>515008</v>
      </c>
      <c r="E3957" s="4" t="s">
        <v>9488</v>
      </c>
      <c r="F3957" s="4" t="s">
        <v>9489</v>
      </c>
      <c r="G3957" s="4" t="s">
        <v>20863</v>
      </c>
    </row>
    <row r="3958" spans="1:7" x14ac:dyDescent="0.45">
      <c r="A3958" s="4">
        <v>3955</v>
      </c>
      <c r="B3958" s="4">
        <v>117336</v>
      </c>
      <c r="C3958" s="4" t="s">
        <v>9490</v>
      </c>
      <c r="D3958" s="6">
        <v>517336</v>
      </c>
      <c r="E3958" s="4" t="s">
        <v>9491</v>
      </c>
      <c r="F3958" s="4" t="s">
        <v>9492</v>
      </c>
      <c r="G3958" s="4" t="s">
        <v>20864</v>
      </c>
    </row>
    <row r="3959" spans="1:7" x14ac:dyDescent="0.45">
      <c r="A3959" s="4">
        <v>3956</v>
      </c>
      <c r="B3959" s="4">
        <v>109760</v>
      </c>
      <c r="C3959" s="4" t="s">
        <v>9493</v>
      </c>
      <c r="D3959" s="6">
        <v>509760</v>
      </c>
      <c r="E3959" s="4" t="s">
        <v>9494</v>
      </c>
      <c r="F3959" s="4" t="s">
        <v>9495</v>
      </c>
      <c r="G3959" s="4" t="s">
        <v>20865</v>
      </c>
    </row>
    <row r="3960" spans="1:7" x14ac:dyDescent="0.45">
      <c r="A3960" s="4">
        <v>3957</v>
      </c>
      <c r="B3960" s="4">
        <v>113303</v>
      </c>
      <c r="C3960" s="4" t="s">
        <v>9496</v>
      </c>
      <c r="D3960" s="6">
        <v>513303</v>
      </c>
      <c r="E3960" s="4" t="s">
        <v>9497</v>
      </c>
      <c r="F3960" s="4" t="s">
        <v>9498</v>
      </c>
      <c r="G3960" s="4" t="s">
        <v>20866</v>
      </c>
    </row>
    <row r="3961" spans="1:7" x14ac:dyDescent="0.45">
      <c r="A3961" s="4">
        <v>3958</v>
      </c>
      <c r="B3961" s="4">
        <v>100281</v>
      </c>
      <c r="C3961" s="4" t="s">
        <v>9499</v>
      </c>
      <c r="D3961" s="6">
        <v>500281</v>
      </c>
      <c r="E3961" s="4" t="s">
        <v>9500</v>
      </c>
      <c r="F3961" s="4" t="s">
        <v>9501</v>
      </c>
      <c r="G3961" s="4" t="s">
        <v>20867</v>
      </c>
    </row>
    <row r="3962" spans="1:7" x14ac:dyDescent="0.45">
      <c r="A3962" s="4">
        <v>3959</v>
      </c>
      <c r="B3962" s="4">
        <v>100283</v>
      </c>
      <c r="C3962" s="4" t="s">
        <v>9502</v>
      </c>
      <c r="D3962" s="6">
        <v>500283</v>
      </c>
      <c r="E3962" s="4" t="s">
        <v>9503</v>
      </c>
      <c r="F3962" s="4" t="s">
        <v>9504</v>
      </c>
      <c r="G3962" s="4" t="s">
        <v>20868</v>
      </c>
    </row>
    <row r="3963" spans="1:7" x14ac:dyDescent="0.45">
      <c r="A3963" s="4">
        <v>3960</v>
      </c>
      <c r="B3963" s="4">
        <v>100282</v>
      </c>
      <c r="C3963" s="4" t="s">
        <v>9505</v>
      </c>
      <c r="D3963" s="6">
        <v>500282</v>
      </c>
      <c r="E3963" s="4" t="s">
        <v>9506</v>
      </c>
      <c r="F3963" s="4" t="s">
        <v>9507</v>
      </c>
      <c r="G3963" s="4" t="s">
        <v>20869</v>
      </c>
    </row>
    <row r="3964" spans="1:7" x14ac:dyDescent="0.45">
      <c r="A3964" s="4">
        <v>3961</v>
      </c>
      <c r="B3964" s="4">
        <v>225038</v>
      </c>
      <c r="C3964" s="4" t="s">
        <v>9508</v>
      </c>
      <c r="D3964" s="6">
        <v>537092</v>
      </c>
      <c r="E3964" s="4" t="s">
        <v>9509</v>
      </c>
      <c r="F3964" s="4" t="s">
        <v>9510</v>
      </c>
      <c r="G3964" s="4" t="s">
        <v>20870</v>
      </c>
    </row>
    <row r="3965" spans="1:7" x14ac:dyDescent="0.45">
      <c r="A3965" s="4">
        <v>3962</v>
      </c>
      <c r="B3965" s="4">
        <v>131130</v>
      </c>
      <c r="C3965" s="4" t="s">
        <v>9511</v>
      </c>
      <c r="D3965" s="6">
        <v>531130</v>
      </c>
      <c r="E3965" s="4" t="s">
        <v>9512</v>
      </c>
      <c r="F3965" s="4" t="s">
        <v>9513</v>
      </c>
      <c r="G3965" s="4" t="s">
        <v>20871</v>
      </c>
    </row>
    <row r="3966" spans="1:7" x14ac:dyDescent="0.45">
      <c r="A3966" s="4">
        <v>3963</v>
      </c>
      <c r="B3966" s="4">
        <v>119003</v>
      </c>
      <c r="C3966" s="4" t="s">
        <v>9514</v>
      </c>
      <c r="D3966" s="6">
        <v>519003</v>
      </c>
      <c r="E3966" s="4" t="s">
        <v>9515</v>
      </c>
      <c r="F3966" s="4" t="s">
        <v>9516</v>
      </c>
      <c r="G3966" s="4" t="s">
        <v>20872</v>
      </c>
    </row>
    <row r="3967" spans="1:7" x14ac:dyDescent="0.45">
      <c r="A3967" s="4">
        <v>3964</v>
      </c>
      <c r="B3967" s="4">
        <v>100890</v>
      </c>
      <c r="C3967" s="4" t="s">
        <v>9517</v>
      </c>
      <c r="D3967" s="6">
        <v>500890</v>
      </c>
      <c r="E3967" s="4" t="s">
        <v>9518</v>
      </c>
      <c r="F3967" s="4" t="s">
        <v>9519</v>
      </c>
      <c r="G3967" s="4" t="s">
        <v>20873</v>
      </c>
    </row>
    <row r="3968" spans="1:7" x14ac:dyDescent="0.45">
      <c r="A3968" s="4">
        <v>3965</v>
      </c>
      <c r="B3968" s="4">
        <v>208749</v>
      </c>
      <c r="C3968" s="4" t="s">
        <v>9520</v>
      </c>
      <c r="D3968" s="6"/>
      <c r="E3968" s="4"/>
      <c r="F3968" s="4"/>
      <c r="G3968" s="4" t="s">
        <v>17778</v>
      </c>
    </row>
    <row r="3969" spans="1:7" x14ac:dyDescent="0.45">
      <c r="A3969" s="4">
        <v>3966</v>
      </c>
      <c r="B3969" s="4">
        <v>123375</v>
      </c>
      <c r="C3969" s="4" t="s">
        <v>9521</v>
      </c>
      <c r="D3969" s="6">
        <v>523375</v>
      </c>
      <c r="E3969" s="4" t="s">
        <v>9522</v>
      </c>
      <c r="F3969" s="4" t="s">
        <v>9523</v>
      </c>
      <c r="G3969" s="4" t="s">
        <v>20874</v>
      </c>
    </row>
    <row r="3970" spans="1:7" x14ac:dyDescent="0.45">
      <c r="A3970" s="4">
        <v>3967</v>
      </c>
      <c r="B3970" s="4">
        <v>103776</v>
      </c>
      <c r="C3970" s="4" t="s">
        <v>9524</v>
      </c>
      <c r="D3970" s="6">
        <v>503776</v>
      </c>
      <c r="E3970" s="4" t="s">
        <v>9525</v>
      </c>
      <c r="F3970" s="4" t="s">
        <v>9525</v>
      </c>
      <c r="G3970" s="4" t="s">
        <v>20875</v>
      </c>
    </row>
    <row r="3971" spans="1:7" x14ac:dyDescent="0.45">
      <c r="A3971" s="4">
        <v>3968</v>
      </c>
      <c r="B3971" s="4">
        <v>106261</v>
      </c>
      <c r="C3971" s="4" t="s">
        <v>9526</v>
      </c>
      <c r="D3971" s="6">
        <v>506261</v>
      </c>
      <c r="E3971" s="4" t="s">
        <v>9527</v>
      </c>
      <c r="F3971" s="4" t="s">
        <v>9528</v>
      </c>
      <c r="G3971" s="4" t="s">
        <v>20876</v>
      </c>
    </row>
    <row r="3972" spans="1:7" x14ac:dyDescent="0.45">
      <c r="A3972" s="4">
        <v>3969</v>
      </c>
      <c r="B3972" s="4">
        <v>109117</v>
      </c>
      <c r="C3972" s="4" t="s">
        <v>9529</v>
      </c>
      <c r="D3972" s="6">
        <v>509117</v>
      </c>
      <c r="E3972" s="4" t="s">
        <v>9530</v>
      </c>
      <c r="F3972" s="4" t="s">
        <v>9531</v>
      </c>
      <c r="G3972" s="4" t="s">
        <v>20877</v>
      </c>
    </row>
    <row r="3973" spans="1:7" x14ac:dyDescent="0.45">
      <c r="A3973" s="4">
        <v>3970</v>
      </c>
      <c r="B3973" s="4">
        <v>132089</v>
      </c>
      <c r="C3973" s="4" t="s">
        <v>9532</v>
      </c>
      <c r="D3973" s="6">
        <v>532089</v>
      </c>
      <c r="E3973" s="4" t="s">
        <v>9533</v>
      </c>
      <c r="F3973" s="4" t="s">
        <v>9534</v>
      </c>
      <c r="G3973" s="4" t="s">
        <v>20878</v>
      </c>
    </row>
    <row r="3974" spans="1:7" x14ac:dyDescent="0.45">
      <c r="A3974" s="4">
        <v>3971</v>
      </c>
      <c r="B3974" s="4">
        <v>222758</v>
      </c>
      <c r="C3974" s="4" t="s">
        <v>9535</v>
      </c>
      <c r="D3974" s="6"/>
      <c r="E3974" s="4"/>
      <c r="F3974" s="4"/>
      <c r="G3974" s="4" t="s">
        <v>17778</v>
      </c>
    </row>
    <row r="3975" spans="1:7" x14ac:dyDescent="0.45">
      <c r="A3975" s="4">
        <v>3972</v>
      </c>
      <c r="B3975" s="4">
        <v>104844</v>
      </c>
      <c r="C3975" s="4" t="s">
        <v>9536</v>
      </c>
      <c r="D3975" s="6">
        <v>504844</v>
      </c>
      <c r="E3975" s="4" t="s">
        <v>9537</v>
      </c>
      <c r="F3975" s="4" t="s">
        <v>9538</v>
      </c>
      <c r="G3975" s="4" t="s">
        <v>20879</v>
      </c>
    </row>
    <row r="3976" spans="1:7" x14ac:dyDescent="0.45">
      <c r="A3976" s="4">
        <v>3973</v>
      </c>
      <c r="B3976" s="4">
        <v>277081</v>
      </c>
      <c r="C3976" s="4" t="s">
        <v>9539</v>
      </c>
      <c r="D3976" s="6"/>
      <c r="E3976" s="4"/>
      <c r="F3976" s="4"/>
      <c r="G3976" s="4" t="s">
        <v>17778</v>
      </c>
    </row>
    <row r="3977" spans="1:7" x14ac:dyDescent="0.45">
      <c r="A3977" s="4">
        <v>3974</v>
      </c>
      <c r="B3977" s="4">
        <v>131453</v>
      </c>
      <c r="C3977" s="4" t="s">
        <v>9540</v>
      </c>
      <c r="D3977" s="6">
        <v>531453</v>
      </c>
      <c r="E3977" s="4" t="s">
        <v>9541</v>
      </c>
      <c r="F3977" s="4" t="s">
        <v>9542</v>
      </c>
      <c r="G3977" s="4" t="s">
        <v>20880</v>
      </c>
    </row>
    <row r="3978" spans="1:7" x14ac:dyDescent="0.45">
      <c r="A3978" s="4">
        <v>3975</v>
      </c>
      <c r="B3978" s="4">
        <v>130169</v>
      </c>
      <c r="C3978" s="4" t="s">
        <v>9543</v>
      </c>
      <c r="D3978" s="6">
        <v>530169</v>
      </c>
      <c r="E3978" s="4" t="s">
        <v>9544</v>
      </c>
      <c r="F3978" s="4" t="s">
        <v>9545</v>
      </c>
      <c r="G3978" s="4" t="s">
        <v>20881</v>
      </c>
    </row>
    <row r="3979" spans="1:7" x14ac:dyDescent="0.45">
      <c r="A3979" s="4">
        <v>3976</v>
      </c>
      <c r="B3979" s="4">
        <v>132140</v>
      </c>
      <c r="C3979" s="4" t="s">
        <v>9546</v>
      </c>
      <c r="D3979" s="6">
        <v>532140</v>
      </c>
      <c r="E3979" s="4" t="s">
        <v>9547</v>
      </c>
      <c r="F3979" s="4" t="s">
        <v>9547</v>
      </c>
      <c r="G3979" s="4" t="s">
        <v>20882</v>
      </c>
    </row>
    <row r="3980" spans="1:7" x14ac:dyDescent="0.45">
      <c r="A3980" s="4">
        <v>3977</v>
      </c>
      <c r="B3980" s="4">
        <v>225037</v>
      </c>
      <c r="C3980" s="4" t="s">
        <v>9548</v>
      </c>
      <c r="D3980" s="6"/>
      <c r="E3980" s="4"/>
      <c r="F3980" s="4"/>
      <c r="G3980" s="4" t="s">
        <v>17778</v>
      </c>
    </row>
    <row r="3981" spans="1:7" x14ac:dyDescent="0.45">
      <c r="A3981" s="4">
        <v>3978</v>
      </c>
      <c r="B3981" s="4">
        <v>208690</v>
      </c>
      <c r="C3981" s="4" t="s">
        <v>78</v>
      </c>
      <c r="D3981" s="6">
        <v>533286</v>
      </c>
      <c r="E3981" s="4" t="s">
        <v>9549</v>
      </c>
      <c r="F3981" s="4" t="s">
        <v>9550</v>
      </c>
      <c r="G3981" s="4" t="s">
        <v>20883</v>
      </c>
    </row>
    <row r="3982" spans="1:7" x14ac:dyDescent="0.45">
      <c r="A3982" s="4">
        <v>3979</v>
      </c>
      <c r="B3982" s="4">
        <v>218761</v>
      </c>
      <c r="C3982" s="4" t="s">
        <v>9551</v>
      </c>
      <c r="D3982" s="6">
        <v>533080</v>
      </c>
      <c r="E3982" s="4" t="s">
        <v>9552</v>
      </c>
      <c r="F3982" s="4" t="s">
        <v>9553</v>
      </c>
      <c r="G3982" s="4" t="s">
        <v>20884</v>
      </c>
    </row>
    <row r="3983" spans="1:7" x14ac:dyDescent="0.45">
      <c r="A3983" s="4">
        <v>3980</v>
      </c>
      <c r="B3983" s="4">
        <v>126263</v>
      </c>
      <c r="C3983" s="4" t="s">
        <v>9554</v>
      </c>
      <c r="D3983" s="6">
        <v>526263</v>
      </c>
      <c r="E3983" s="4" t="s">
        <v>9555</v>
      </c>
      <c r="F3983" s="4" t="s">
        <v>9556</v>
      </c>
      <c r="G3983" s="4" t="s">
        <v>20885</v>
      </c>
    </row>
    <row r="3984" spans="1:7" x14ac:dyDescent="0.45">
      <c r="A3984" s="4">
        <v>3981</v>
      </c>
      <c r="B3984" s="4">
        <v>271284</v>
      </c>
      <c r="C3984" s="4" t="s">
        <v>9557</v>
      </c>
      <c r="D3984" s="6"/>
      <c r="E3984" s="4"/>
      <c r="F3984" s="4"/>
      <c r="G3984" s="4" t="s">
        <v>17778</v>
      </c>
    </row>
    <row r="3985" spans="1:7" x14ac:dyDescent="0.45">
      <c r="A3985" s="4">
        <v>3982</v>
      </c>
      <c r="B3985" s="4">
        <v>241124</v>
      </c>
      <c r="C3985" s="4" t="s">
        <v>9558</v>
      </c>
      <c r="D3985" s="6"/>
      <c r="E3985" s="4"/>
      <c r="F3985" s="4"/>
      <c r="G3985" s="4" t="s">
        <v>17778</v>
      </c>
    </row>
    <row r="3986" spans="1:7" x14ac:dyDescent="0.45">
      <c r="A3986" s="4">
        <v>3983</v>
      </c>
      <c r="B3986" s="4">
        <v>130551</v>
      </c>
      <c r="C3986" s="4" t="s">
        <v>9559</v>
      </c>
      <c r="D3986" s="6">
        <v>530551</v>
      </c>
      <c r="E3986" s="4" t="s">
        <v>9560</v>
      </c>
      <c r="F3986" s="4" t="s">
        <v>9561</v>
      </c>
      <c r="G3986" s="4" t="s">
        <v>20886</v>
      </c>
    </row>
    <row r="3987" spans="1:7" x14ac:dyDescent="0.45">
      <c r="A3987" s="4">
        <v>3984</v>
      </c>
      <c r="B3987" s="4">
        <v>111551</v>
      </c>
      <c r="C3987" s="4" t="s">
        <v>9562</v>
      </c>
      <c r="D3987" s="6">
        <v>511551</v>
      </c>
      <c r="E3987" s="4" t="s">
        <v>9563</v>
      </c>
      <c r="F3987" s="4" t="s">
        <v>9563</v>
      </c>
      <c r="G3987" s="4" t="s">
        <v>20887</v>
      </c>
    </row>
    <row r="3988" spans="1:7" x14ac:dyDescent="0.45">
      <c r="A3988" s="4">
        <v>3985</v>
      </c>
      <c r="B3988" s="4">
        <v>119417</v>
      </c>
      <c r="C3988" s="4" t="s">
        <v>9564</v>
      </c>
      <c r="D3988" s="6">
        <v>519417</v>
      </c>
      <c r="E3988" s="4" t="s">
        <v>9565</v>
      </c>
      <c r="F3988" s="4" t="s">
        <v>9566</v>
      </c>
      <c r="G3988" s="4" t="s">
        <v>20888</v>
      </c>
    </row>
    <row r="3989" spans="1:7" x14ac:dyDescent="0.45">
      <c r="A3989" s="4">
        <v>3986</v>
      </c>
      <c r="B3989" s="4">
        <v>235330</v>
      </c>
      <c r="C3989" s="4" t="s">
        <v>9567</v>
      </c>
      <c r="D3989" s="6">
        <v>535910</v>
      </c>
      <c r="E3989" s="4" t="s">
        <v>9568</v>
      </c>
      <c r="F3989" s="4" t="s">
        <v>9568</v>
      </c>
      <c r="G3989" s="4" t="s">
        <v>20889</v>
      </c>
    </row>
    <row r="3990" spans="1:7" x14ac:dyDescent="0.45">
      <c r="A3990" s="4">
        <v>3987</v>
      </c>
      <c r="B3990" s="4">
        <v>111511</v>
      </c>
      <c r="C3990" s="4" t="s">
        <v>9569</v>
      </c>
      <c r="D3990" s="6">
        <v>511511</v>
      </c>
      <c r="E3990" s="4" t="s">
        <v>9570</v>
      </c>
      <c r="F3990" s="4" t="s">
        <v>9571</v>
      </c>
      <c r="G3990" s="4" t="s">
        <v>20890</v>
      </c>
    </row>
    <row r="3991" spans="1:7" x14ac:dyDescent="0.45">
      <c r="A3991" s="4">
        <v>3988</v>
      </c>
      <c r="B3991" s="4">
        <v>241220</v>
      </c>
      <c r="C3991" s="4" t="s">
        <v>9572</v>
      </c>
      <c r="D3991" s="6"/>
      <c r="E3991" s="4"/>
      <c r="F3991" s="4"/>
      <c r="G3991" s="4" t="s">
        <v>17778</v>
      </c>
    </row>
    <row r="3992" spans="1:7" x14ac:dyDescent="0.45">
      <c r="A3992" s="4">
        <v>3989</v>
      </c>
      <c r="B3992" s="4">
        <v>123544</v>
      </c>
      <c r="C3992" s="4" t="s">
        <v>9573</v>
      </c>
      <c r="D3992" s="6">
        <v>523544</v>
      </c>
      <c r="E3992" s="4" t="s">
        <v>9574</v>
      </c>
      <c r="F3992" s="4" t="s">
        <v>9575</v>
      </c>
      <c r="G3992" s="4" t="s">
        <v>20891</v>
      </c>
    </row>
    <row r="3993" spans="1:7" x14ac:dyDescent="0.45">
      <c r="A3993" s="4">
        <v>3990</v>
      </c>
      <c r="B3993" s="4">
        <v>245484</v>
      </c>
      <c r="C3993" s="4" t="s">
        <v>9576</v>
      </c>
      <c r="D3993" s="6"/>
      <c r="E3993" s="4"/>
      <c r="F3993" s="4"/>
      <c r="G3993" s="4" t="s">
        <v>17778</v>
      </c>
    </row>
    <row r="3994" spans="1:7" x14ac:dyDescent="0.45">
      <c r="A3994" s="4">
        <v>3991</v>
      </c>
      <c r="B3994" s="4">
        <v>132078</v>
      </c>
      <c r="C3994" s="4" t="s">
        <v>9577</v>
      </c>
      <c r="D3994" s="6">
        <v>532078</v>
      </c>
      <c r="E3994" s="4" t="s">
        <v>9578</v>
      </c>
      <c r="F3994" s="4" t="s">
        <v>9579</v>
      </c>
      <c r="G3994" s="4" t="s">
        <v>20892</v>
      </c>
    </row>
    <row r="3995" spans="1:7" x14ac:dyDescent="0.45">
      <c r="A3995" s="4">
        <v>3992</v>
      </c>
      <c r="B3995" s="4">
        <v>241769</v>
      </c>
      <c r="C3995" s="4" t="s">
        <v>9580</v>
      </c>
      <c r="D3995" s="6"/>
      <c r="E3995" s="4"/>
      <c r="F3995" s="4"/>
      <c r="G3995" s="4" t="s">
        <v>17778</v>
      </c>
    </row>
    <row r="3996" spans="1:7" x14ac:dyDescent="0.45">
      <c r="A3996" s="4">
        <v>3993</v>
      </c>
      <c r="B3996" s="4">
        <v>113446</v>
      </c>
      <c r="C3996" s="4" t="s">
        <v>9581</v>
      </c>
      <c r="D3996" s="6">
        <v>513446</v>
      </c>
      <c r="E3996" s="4" t="s">
        <v>9582</v>
      </c>
      <c r="F3996" s="4" t="s">
        <v>9582</v>
      </c>
      <c r="G3996" s="4" t="s">
        <v>20893</v>
      </c>
    </row>
    <row r="3997" spans="1:7" x14ac:dyDescent="0.45">
      <c r="A3997" s="4">
        <v>3994</v>
      </c>
      <c r="B3997" s="4">
        <v>132723</v>
      </c>
      <c r="C3997" s="4" t="s">
        <v>9583</v>
      </c>
      <c r="D3997" s="6">
        <v>532723</v>
      </c>
      <c r="E3997" s="4" t="s">
        <v>9584</v>
      </c>
      <c r="F3997" s="4" t="s">
        <v>9585</v>
      </c>
      <c r="G3997" s="4" t="s">
        <v>20894</v>
      </c>
    </row>
    <row r="3998" spans="1:7" x14ac:dyDescent="0.45">
      <c r="A3998" s="4">
        <v>3995</v>
      </c>
      <c r="B3998" s="4">
        <v>105343</v>
      </c>
      <c r="C3998" s="4" t="s">
        <v>9586</v>
      </c>
      <c r="D3998" s="6">
        <v>505343</v>
      </c>
      <c r="E3998" s="4" t="s">
        <v>9587</v>
      </c>
      <c r="F3998" s="4" t="s">
        <v>9588</v>
      </c>
      <c r="G3998" s="4" t="s">
        <v>20895</v>
      </c>
    </row>
    <row r="3999" spans="1:7" x14ac:dyDescent="0.45">
      <c r="A3999" s="4">
        <v>3996</v>
      </c>
      <c r="B3999" s="4">
        <v>122199</v>
      </c>
      <c r="C3999" s="4" t="s">
        <v>9589</v>
      </c>
      <c r="D3999" s="6">
        <v>522199</v>
      </c>
      <c r="E3999" s="4" t="s">
        <v>9590</v>
      </c>
      <c r="F3999" s="4" t="s">
        <v>9591</v>
      </c>
      <c r="G3999" s="4" t="s">
        <v>20896</v>
      </c>
    </row>
    <row r="4000" spans="1:7" x14ac:dyDescent="0.45">
      <c r="A4000" s="4">
        <v>3997</v>
      </c>
      <c r="B4000" s="4">
        <v>124084</v>
      </c>
      <c r="C4000" s="4" t="s">
        <v>20</v>
      </c>
      <c r="D4000" s="6">
        <v>524084</v>
      </c>
      <c r="E4000" s="4" t="s">
        <v>9592</v>
      </c>
      <c r="F4000" s="4" t="s">
        <v>9593</v>
      </c>
      <c r="G4000" s="4" t="s">
        <v>20897</v>
      </c>
    </row>
    <row r="4001" spans="1:7" x14ac:dyDescent="0.45">
      <c r="A4001" s="4">
        <v>3998</v>
      </c>
      <c r="B4001" s="4">
        <v>100286</v>
      </c>
      <c r="C4001" s="4" t="s">
        <v>9594</v>
      </c>
      <c r="D4001" s="6">
        <v>500286</v>
      </c>
      <c r="E4001" s="4" t="s">
        <v>9595</v>
      </c>
      <c r="F4001" s="4" t="s">
        <v>9596</v>
      </c>
      <c r="G4001" s="4" t="s">
        <v>20898</v>
      </c>
    </row>
    <row r="4002" spans="1:7" x14ac:dyDescent="0.45">
      <c r="A4002" s="4">
        <v>3999</v>
      </c>
      <c r="B4002" s="4">
        <v>126337</v>
      </c>
      <c r="C4002" s="4" t="s">
        <v>9597</v>
      </c>
      <c r="D4002" s="6">
        <v>526337</v>
      </c>
      <c r="E4002" s="4" t="s">
        <v>9598</v>
      </c>
      <c r="F4002" s="4" t="s">
        <v>9599</v>
      </c>
      <c r="G4002" s="4" t="s">
        <v>20899</v>
      </c>
    </row>
    <row r="4003" spans="1:7" x14ac:dyDescent="0.45">
      <c r="A4003" s="4">
        <v>4000</v>
      </c>
      <c r="B4003" s="4">
        <v>255045</v>
      </c>
      <c r="C4003" s="4" t="s">
        <v>9600</v>
      </c>
      <c r="D4003" s="6">
        <v>538836</v>
      </c>
      <c r="E4003" s="4" t="s">
        <v>9601</v>
      </c>
      <c r="F4003" s="4" t="s">
        <v>9601</v>
      </c>
      <c r="G4003" s="4" t="s">
        <v>20900</v>
      </c>
    </row>
    <row r="4004" spans="1:7" x14ac:dyDescent="0.45">
      <c r="A4004" s="4">
        <v>4001</v>
      </c>
      <c r="B4004" s="4">
        <v>130167</v>
      </c>
      <c r="C4004" s="4" t="s">
        <v>9602</v>
      </c>
      <c r="D4004" s="6">
        <v>530167</v>
      </c>
      <c r="E4004" s="4" t="s">
        <v>9603</v>
      </c>
      <c r="F4004" s="4" t="s">
        <v>9604</v>
      </c>
      <c r="G4004" s="4" t="s">
        <v>20901</v>
      </c>
    </row>
    <row r="4005" spans="1:7" x14ac:dyDescent="0.45">
      <c r="A4005" s="4">
        <v>4002</v>
      </c>
      <c r="B4005" s="4">
        <v>225036</v>
      </c>
      <c r="C4005" s="4" t="s">
        <v>9605</v>
      </c>
      <c r="D4005" s="6">
        <v>539199</v>
      </c>
      <c r="E4005" s="4" t="s">
        <v>9606</v>
      </c>
      <c r="F4005" s="4" t="s">
        <v>9606</v>
      </c>
      <c r="G4005" s="4" t="s">
        <v>20902</v>
      </c>
    </row>
    <row r="4006" spans="1:7" x14ac:dyDescent="0.45">
      <c r="A4006" s="4">
        <v>4003</v>
      </c>
      <c r="B4006" s="4">
        <v>132621</v>
      </c>
      <c r="C4006" s="4" t="s">
        <v>9607</v>
      </c>
      <c r="D4006" s="6">
        <v>532621</v>
      </c>
      <c r="E4006" s="4" t="s">
        <v>9608</v>
      </c>
      <c r="F4006" s="4" t="s">
        <v>9609</v>
      </c>
      <c r="G4006" s="4" t="s">
        <v>20903</v>
      </c>
    </row>
    <row r="4007" spans="1:7" x14ac:dyDescent="0.45">
      <c r="A4007" s="4">
        <v>4004</v>
      </c>
      <c r="B4007" s="4">
        <v>111549</v>
      </c>
      <c r="C4007" s="4" t="s">
        <v>9610</v>
      </c>
      <c r="D4007" s="6">
        <v>511549</v>
      </c>
      <c r="E4007" s="4" t="s">
        <v>9611</v>
      </c>
      <c r="F4007" s="4" t="s">
        <v>9612</v>
      </c>
      <c r="G4007" s="4" t="s">
        <v>20904</v>
      </c>
    </row>
    <row r="4008" spans="1:7" x14ac:dyDescent="0.45">
      <c r="A4008" s="4">
        <v>4005</v>
      </c>
      <c r="B4008" s="4">
        <v>100288</v>
      </c>
      <c r="C4008" s="4" t="s">
        <v>9613</v>
      </c>
      <c r="D4008" s="6">
        <v>500288</v>
      </c>
      <c r="E4008" s="4" t="s">
        <v>9614</v>
      </c>
      <c r="F4008" s="4" t="s">
        <v>9615</v>
      </c>
      <c r="G4008" s="4" t="s">
        <v>20905</v>
      </c>
    </row>
    <row r="4009" spans="1:7" x14ac:dyDescent="0.45">
      <c r="A4009" s="4">
        <v>4006</v>
      </c>
      <c r="B4009" s="4">
        <v>123564</v>
      </c>
      <c r="C4009" s="4" t="s">
        <v>9616</v>
      </c>
      <c r="D4009" s="6">
        <v>523564</v>
      </c>
      <c r="E4009" s="4" t="s">
        <v>9617</v>
      </c>
      <c r="F4009" s="4" t="s">
        <v>9618</v>
      </c>
      <c r="G4009" s="4" t="s">
        <v>20906</v>
      </c>
    </row>
    <row r="4010" spans="1:7" x14ac:dyDescent="0.45">
      <c r="A4010" s="4">
        <v>4007</v>
      </c>
      <c r="B4010" s="4">
        <v>126237</v>
      </c>
      <c r="C4010" s="4" t="s">
        <v>9619</v>
      </c>
      <c r="D4010" s="6">
        <v>526237</v>
      </c>
      <c r="E4010" s="4" t="s">
        <v>9620</v>
      </c>
      <c r="F4010" s="4" t="s">
        <v>9621</v>
      </c>
      <c r="G4010" s="4" t="s">
        <v>20907</v>
      </c>
    </row>
    <row r="4011" spans="1:7" x14ac:dyDescent="0.45">
      <c r="A4011" s="4">
        <v>4008</v>
      </c>
      <c r="B4011" s="4">
        <v>123160</v>
      </c>
      <c r="C4011" s="4" t="s">
        <v>9622</v>
      </c>
      <c r="D4011" s="6">
        <v>523160</v>
      </c>
      <c r="E4011" s="4" t="s">
        <v>9623</v>
      </c>
      <c r="F4011" s="4" t="s">
        <v>9624</v>
      </c>
      <c r="G4011" s="4" t="s">
        <v>20908</v>
      </c>
    </row>
    <row r="4012" spans="1:7" x14ac:dyDescent="0.45">
      <c r="A4012" s="4">
        <v>4009</v>
      </c>
      <c r="B4012" s="4">
        <v>225035</v>
      </c>
      <c r="C4012" s="4" t="s">
        <v>9625</v>
      </c>
      <c r="D4012" s="6"/>
      <c r="E4012" s="4"/>
      <c r="F4012" s="4"/>
      <c r="G4012" s="4" t="s">
        <v>17778</v>
      </c>
    </row>
    <row r="4013" spans="1:7" x14ac:dyDescent="0.45">
      <c r="A4013" s="4">
        <v>4010</v>
      </c>
      <c r="B4013" s="4">
        <v>113305</v>
      </c>
      <c r="C4013" s="4" t="s">
        <v>9626</v>
      </c>
      <c r="D4013" s="6">
        <v>513305</v>
      </c>
      <c r="E4013" s="4" t="s">
        <v>9627</v>
      </c>
      <c r="F4013" s="4" t="s">
        <v>9628</v>
      </c>
      <c r="G4013" s="4" t="s">
        <v>20909</v>
      </c>
    </row>
    <row r="4014" spans="1:7" x14ac:dyDescent="0.45">
      <c r="A4014" s="4">
        <v>4011</v>
      </c>
      <c r="B4014" s="4">
        <v>132407</v>
      </c>
      <c r="C4014" s="4" t="s">
        <v>9629</v>
      </c>
      <c r="D4014" s="6">
        <v>532407</v>
      </c>
      <c r="E4014" s="4" t="s">
        <v>9630</v>
      </c>
      <c r="F4014" s="4" t="s">
        <v>9631</v>
      </c>
      <c r="G4014" s="4" t="s">
        <v>20910</v>
      </c>
    </row>
    <row r="4015" spans="1:7" x14ac:dyDescent="0.45">
      <c r="A4015" s="4">
        <v>4012</v>
      </c>
      <c r="B4015" s="4">
        <v>117140</v>
      </c>
      <c r="C4015" s="4" t="s">
        <v>9632</v>
      </c>
      <c r="D4015" s="6">
        <v>517140</v>
      </c>
      <c r="E4015" s="4" t="s">
        <v>9633</v>
      </c>
      <c r="F4015" s="4" t="s">
        <v>9634</v>
      </c>
      <c r="G4015" s="4" t="s">
        <v>20911</v>
      </c>
    </row>
    <row r="4016" spans="1:7" x14ac:dyDescent="0.45">
      <c r="A4016" s="4">
        <v>4013</v>
      </c>
      <c r="B4016" s="4">
        <v>130083</v>
      </c>
      <c r="C4016" s="4" t="s">
        <v>9635</v>
      </c>
      <c r="D4016" s="6">
        <v>530083</v>
      </c>
      <c r="E4016" s="4" t="s">
        <v>9636</v>
      </c>
      <c r="F4016" s="4" t="s">
        <v>9637</v>
      </c>
      <c r="G4016" s="4" t="s">
        <v>20912</v>
      </c>
    </row>
    <row r="4017" spans="1:7" x14ac:dyDescent="0.45">
      <c r="A4017" s="4">
        <v>4014</v>
      </c>
      <c r="B4017" s="4">
        <v>117334</v>
      </c>
      <c r="C4017" s="4" t="s">
        <v>9638</v>
      </c>
      <c r="D4017" s="6">
        <v>517334</v>
      </c>
      <c r="E4017" s="4" t="s">
        <v>9639</v>
      </c>
      <c r="F4017" s="4" t="s">
        <v>9640</v>
      </c>
      <c r="G4017" s="4" t="s">
        <v>20913</v>
      </c>
    </row>
    <row r="4018" spans="1:7" x14ac:dyDescent="0.45">
      <c r="A4018" s="4">
        <v>4015</v>
      </c>
      <c r="B4018" s="4">
        <v>244461</v>
      </c>
      <c r="C4018" s="4" t="s">
        <v>9641</v>
      </c>
      <c r="D4018" s="6"/>
      <c r="E4018" s="4"/>
      <c r="F4018" s="4"/>
      <c r="G4018" s="4" t="s">
        <v>17778</v>
      </c>
    </row>
    <row r="4019" spans="1:7" x14ac:dyDescent="0.45">
      <c r="A4019" s="4">
        <v>4016</v>
      </c>
      <c r="B4019" s="4">
        <v>244463</v>
      </c>
      <c r="C4019" s="4" t="s">
        <v>9642</v>
      </c>
      <c r="D4019" s="6"/>
      <c r="E4019" s="4"/>
      <c r="F4019" s="4"/>
      <c r="G4019" s="4" t="s">
        <v>17778</v>
      </c>
    </row>
    <row r="4020" spans="1:7" x14ac:dyDescent="0.45">
      <c r="A4020" s="4">
        <v>4017</v>
      </c>
      <c r="B4020" s="4">
        <v>132892</v>
      </c>
      <c r="C4020" s="4" t="s">
        <v>9643</v>
      </c>
      <c r="D4020" s="6">
        <v>532892</v>
      </c>
      <c r="E4020" s="4" t="s">
        <v>9644</v>
      </c>
      <c r="F4020" s="4" t="s">
        <v>9644</v>
      </c>
      <c r="G4020" s="4" t="s">
        <v>20914</v>
      </c>
    </row>
    <row r="4021" spans="1:7" x14ac:dyDescent="0.45">
      <c r="A4021" s="4">
        <v>4018</v>
      </c>
      <c r="B4021" s="4">
        <v>223425</v>
      </c>
      <c r="C4021" s="4" t="s">
        <v>9645</v>
      </c>
      <c r="D4021" s="6">
        <v>536960</v>
      </c>
      <c r="E4021" s="4" t="s">
        <v>9646</v>
      </c>
      <c r="F4021" s="4" t="s">
        <v>9646</v>
      </c>
      <c r="G4021" s="4" t="s">
        <v>20915</v>
      </c>
    </row>
    <row r="4022" spans="1:7" x14ac:dyDescent="0.45">
      <c r="A4022" s="4">
        <v>4019</v>
      </c>
      <c r="B4022" s="4">
        <v>234577</v>
      </c>
      <c r="C4022" s="4" t="s">
        <v>9647</v>
      </c>
      <c r="D4022" s="6">
        <v>534185</v>
      </c>
      <c r="E4022" s="4" t="s">
        <v>9648</v>
      </c>
      <c r="F4022" s="4" t="s">
        <v>9648</v>
      </c>
      <c r="G4022" s="4" t="s">
        <v>20916</v>
      </c>
    </row>
    <row r="4023" spans="1:7" x14ac:dyDescent="0.45">
      <c r="A4023" s="4">
        <v>4020</v>
      </c>
      <c r="B4023" s="4">
        <v>221711</v>
      </c>
      <c r="C4023" s="4" t="s">
        <v>9649</v>
      </c>
      <c r="D4023" s="6">
        <v>590115</v>
      </c>
      <c r="E4023" s="4" t="s">
        <v>9650</v>
      </c>
      <c r="F4023" s="4" t="s">
        <v>9651</v>
      </c>
      <c r="G4023" s="4" t="s">
        <v>20917</v>
      </c>
    </row>
    <row r="4024" spans="1:7" x14ac:dyDescent="0.45">
      <c r="A4024" s="4">
        <v>4021</v>
      </c>
      <c r="B4024" s="4">
        <v>223870</v>
      </c>
      <c r="C4024" s="4" t="s">
        <v>9652</v>
      </c>
      <c r="D4024" s="6">
        <v>533385</v>
      </c>
      <c r="E4024" s="4" t="s">
        <v>9653</v>
      </c>
      <c r="F4024" s="4" t="s">
        <v>9653</v>
      </c>
      <c r="G4024" s="4" t="s">
        <v>20918</v>
      </c>
    </row>
    <row r="4025" spans="1:7" x14ac:dyDescent="0.45">
      <c r="A4025" s="4">
        <v>4022</v>
      </c>
      <c r="B4025" s="4">
        <v>101343</v>
      </c>
      <c r="C4025" s="4" t="s">
        <v>9654</v>
      </c>
      <c r="D4025" s="6">
        <v>501343</v>
      </c>
      <c r="E4025" s="4" t="s">
        <v>9655</v>
      </c>
      <c r="F4025" s="4" t="s">
        <v>9656</v>
      </c>
      <c r="G4025" s="4" t="s">
        <v>20919</v>
      </c>
    </row>
    <row r="4026" spans="1:7" x14ac:dyDescent="0.45">
      <c r="A4026" s="4">
        <v>4023</v>
      </c>
      <c r="B4026" s="4">
        <v>244464</v>
      </c>
      <c r="C4026" s="4" t="s">
        <v>9657</v>
      </c>
      <c r="D4026" s="6"/>
      <c r="E4026" s="4"/>
      <c r="F4026" s="4"/>
      <c r="G4026" s="4" t="s">
        <v>17778</v>
      </c>
    </row>
    <row r="4027" spans="1:7" x14ac:dyDescent="0.45">
      <c r="A4027" s="4">
        <v>4024</v>
      </c>
      <c r="B4027" s="4">
        <v>106954</v>
      </c>
      <c r="C4027" s="4" t="s">
        <v>9658</v>
      </c>
      <c r="D4027" s="6">
        <v>506954</v>
      </c>
      <c r="E4027" s="4" t="s">
        <v>9659</v>
      </c>
      <c r="F4027" s="4" t="s">
        <v>9660</v>
      </c>
      <c r="G4027" s="4" t="s">
        <v>20920</v>
      </c>
    </row>
    <row r="4028" spans="1:7" x14ac:dyDescent="0.45">
      <c r="A4028" s="4">
        <v>4025</v>
      </c>
      <c r="B4028" s="4">
        <v>130893</v>
      </c>
      <c r="C4028" s="4" t="s">
        <v>9661</v>
      </c>
      <c r="D4028" s="6">
        <v>530893</v>
      </c>
      <c r="E4028" s="4" t="s">
        <v>9662</v>
      </c>
      <c r="F4028" s="4" t="s">
        <v>9663</v>
      </c>
      <c r="G4028" s="4" t="s">
        <v>20921</v>
      </c>
    </row>
    <row r="4029" spans="1:7" x14ac:dyDescent="0.45">
      <c r="A4029" s="4">
        <v>4026</v>
      </c>
      <c r="B4029" s="4">
        <v>131096</v>
      </c>
      <c r="C4029" s="4" t="s">
        <v>9664</v>
      </c>
      <c r="D4029" s="6">
        <v>531096</v>
      </c>
      <c r="E4029" s="4" t="s">
        <v>9665</v>
      </c>
      <c r="F4029" s="4" t="s">
        <v>9666</v>
      </c>
      <c r="G4029" s="4" t="s">
        <v>20922</v>
      </c>
    </row>
    <row r="4030" spans="1:7" x14ac:dyDescent="0.45">
      <c r="A4030" s="4">
        <v>4027</v>
      </c>
      <c r="B4030" s="4">
        <v>216347</v>
      </c>
      <c r="C4030" s="4" t="s">
        <v>9667</v>
      </c>
      <c r="D4030" s="6"/>
      <c r="E4030" s="4"/>
      <c r="F4030" s="4"/>
      <c r="G4030" s="4" t="s">
        <v>17778</v>
      </c>
    </row>
    <row r="4031" spans="1:7" x14ac:dyDescent="0.45">
      <c r="A4031" s="4">
        <v>4028</v>
      </c>
      <c r="B4031" s="4">
        <v>107522</v>
      </c>
      <c r="C4031" s="4" t="s">
        <v>9668</v>
      </c>
      <c r="D4031" s="6">
        <v>507522</v>
      </c>
      <c r="E4031" s="4" t="s">
        <v>9669</v>
      </c>
      <c r="F4031" s="4" t="s">
        <v>9670</v>
      </c>
      <c r="G4031" s="4" t="s">
        <v>20923</v>
      </c>
    </row>
    <row r="4032" spans="1:7" x14ac:dyDescent="0.45">
      <c r="A4032" s="4">
        <v>4029</v>
      </c>
      <c r="B4032" s="4">
        <v>132724</v>
      </c>
      <c r="C4032" s="4" t="s">
        <v>9671</v>
      </c>
      <c r="D4032" s="6">
        <v>532724</v>
      </c>
      <c r="E4032" s="4" t="s">
        <v>9672</v>
      </c>
      <c r="F4032" s="4" t="s">
        <v>23577</v>
      </c>
      <c r="G4032" s="4" t="s">
        <v>23659</v>
      </c>
    </row>
    <row r="4033" spans="1:7" x14ac:dyDescent="0.45">
      <c r="A4033" s="4">
        <v>4030</v>
      </c>
      <c r="B4033" s="4">
        <v>126411</v>
      </c>
      <c r="C4033" s="4" t="s">
        <v>9673</v>
      </c>
      <c r="D4033" s="6">
        <v>526411</v>
      </c>
      <c r="E4033" s="4" t="s">
        <v>9674</v>
      </c>
      <c r="F4033" s="4" t="s">
        <v>9675</v>
      </c>
      <c r="G4033" s="4" t="s">
        <v>20924</v>
      </c>
    </row>
    <row r="4034" spans="1:7" x14ac:dyDescent="0.45">
      <c r="A4034" s="4">
        <v>4031</v>
      </c>
      <c r="B4034" s="4">
        <v>190011</v>
      </c>
      <c r="C4034" s="4" t="s">
        <v>9676</v>
      </c>
      <c r="D4034" s="6">
        <v>590011</v>
      </c>
      <c r="E4034" s="4" t="s">
        <v>9677</v>
      </c>
      <c r="F4034" s="4" t="s">
        <v>9678</v>
      </c>
      <c r="G4034" s="4" t="s">
        <v>20925</v>
      </c>
    </row>
    <row r="4035" spans="1:7" x14ac:dyDescent="0.45">
      <c r="A4035" s="4">
        <v>4032</v>
      </c>
      <c r="B4035" s="4">
        <v>106543</v>
      </c>
      <c r="C4035" s="4" t="s">
        <v>9679</v>
      </c>
      <c r="D4035" s="6">
        <v>506543</v>
      </c>
      <c r="E4035" s="4" t="s">
        <v>9680</v>
      </c>
      <c r="F4035" s="4" t="s">
        <v>9681</v>
      </c>
      <c r="G4035" s="4" t="s">
        <v>20926</v>
      </c>
    </row>
    <row r="4036" spans="1:7" x14ac:dyDescent="0.45">
      <c r="A4036" s="4">
        <v>4033</v>
      </c>
      <c r="B4036" s="4">
        <v>222308</v>
      </c>
      <c r="C4036" s="4" t="s">
        <v>9682</v>
      </c>
      <c r="D4036" s="6"/>
      <c r="E4036" s="4"/>
      <c r="F4036" s="4"/>
      <c r="G4036" s="4" t="s">
        <v>17778</v>
      </c>
    </row>
    <row r="4037" spans="1:7" x14ac:dyDescent="0.45">
      <c r="A4037" s="4">
        <v>4034</v>
      </c>
      <c r="B4037" s="4">
        <v>131326</v>
      </c>
      <c r="C4037" s="4" t="s">
        <v>9683</v>
      </c>
      <c r="D4037" s="6">
        <v>531326</v>
      </c>
      <c r="E4037" s="4" t="s">
        <v>9684</v>
      </c>
      <c r="F4037" s="4" t="s">
        <v>9685</v>
      </c>
      <c r="G4037" s="4" t="s">
        <v>20927</v>
      </c>
    </row>
    <row r="4038" spans="1:7" x14ac:dyDescent="0.45">
      <c r="A4038" s="4">
        <v>4035</v>
      </c>
      <c r="B4038" s="4">
        <v>132470</v>
      </c>
      <c r="C4038" s="4" t="s">
        <v>9686</v>
      </c>
      <c r="D4038" s="6">
        <v>532470</v>
      </c>
      <c r="E4038" s="4" t="s">
        <v>9687</v>
      </c>
      <c r="F4038" s="4" t="s">
        <v>9688</v>
      </c>
      <c r="G4038" s="4" t="s">
        <v>20928</v>
      </c>
    </row>
    <row r="4039" spans="1:7" x14ac:dyDescent="0.45">
      <c r="A4039" s="4">
        <v>4036</v>
      </c>
      <c r="B4039" s="4">
        <v>126299</v>
      </c>
      <c r="C4039" s="4" t="s">
        <v>9689</v>
      </c>
      <c r="D4039" s="6">
        <v>526299</v>
      </c>
      <c r="E4039" s="4" t="s">
        <v>9690</v>
      </c>
      <c r="F4039" s="4" t="s">
        <v>9691</v>
      </c>
      <c r="G4039" s="4" t="s">
        <v>20929</v>
      </c>
    </row>
    <row r="4040" spans="1:7" x14ac:dyDescent="0.45">
      <c r="A4040" s="4">
        <v>4037</v>
      </c>
      <c r="B4040" s="4">
        <v>100450</v>
      </c>
      <c r="C4040" s="4" t="s">
        <v>9692</v>
      </c>
      <c r="D4040" s="6">
        <v>500450</v>
      </c>
      <c r="E4040" s="4" t="s">
        <v>9693</v>
      </c>
      <c r="F4040" s="4" t="s">
        <v>9694</v>
      </c>
      <c r="G4040" s="4" t="s">
        <v>20930</v>
      </c>
    </row>
    <row r="4041" spans="1:7" x14ac:dyDescent="0.45">
      <c r="A4041" s="4">
        <v>4038</v>
      </c>
      <c r="B4041" s="4">
        <v>126143</v>
      </c>
      <c r="C4041" s="4" t="s">
        <v>9695</v>
      </c>
      <c r="D4041" s="6">
        <v>526143</v>
      </c>
      <c r="E4041" s="4" t="s">
        <v>9696</v>
      </c>
      <c r="F4041" s="4" t="s">
        <v>9696</v>
      </c>
      <c r="G4041" s="4" t="s">
        <v>20931</v>
      </c>
    </row>
    <row r="4042" spans="1:7" x14ac:dyDescent="0.45">
      <c r="A4042" s="4">
        <v>4039</v>
      </c>
      <c r="B4042" s="4">
        <v>132411</v>
      </c>
      <c r="C4042" s="4" t="s">
        <v>9697</v>
      </c>
      <c r="D4042" s="6">
        <v>532411</v>
      </c>
      <c r="E4042" s="4" t="s">
        <v>9698</v>
      </c>
      <c r="F4042" s="4" t="s">
        <v>9699</v>
      </c>
      <c r="G4042" s="4" t="s">
        <v>20932</v>
      </c>
    </row>
    <row r="4043" spans="1:7" x14ac:dyDescent="0.45">
      <c r="A4043" s="4">
        <v>4040</v>
      </c>
      <c r="B4043" s="4">
        <v>132440</v>
      </c>
      <c r="C4043" s="4" t="s">
        <v>9700</v>
      </c>
      <c r="D4043" s="6">
        <v>532440</v>
      </c>
      <c r="E4043" s="4" t="s">
        <v>9701</v>
      </c>
      <c r="F4043" s="4" t="s">
        <v>9702</v>
      </c>
      <c r="G4043" s="4" t="s">
        <v>20933</v>
      </c>
    </row>
    <row r="4044" spans="1:7" x14ac:dyDescent="0.45">
      <c r="A4044" s="4">
        <v>4041</v>
      </c>
      <c r="B4044" s="4">
        <v>271141</v>
      </c>
      <c r="C4044" s="4" t="s">
        <v>9703</v>
      </c>
      <c r="D4044" s="6"/>
      <c r="E4044" s="4"/>
      <c r="F4044" s="4"/>
      <c r="G4044" s="4" t="s">
        <v>17778</v>
      </c>
    </row>
    <row r="4045" spans="1:7" x14ac:dyDescent="0.45">
      <c r="A4045" s="4">
        <v>4042</v>
      </c>
      <c r="B4045" s="4">
        <v>287222</v>
      </c>
      <c r="C4045" s="4" t="s">
        <v>9704</v>
      </c>
      <c r="D4045" s="6"/>
      <c r="E4045" s="4"/>
      <c r="F4045" s="4"/>
      <c r="G4045" s="4" t="s">
        <v>17778</v>
      </c>
    </row>
    <row r="4046" spans="1:7" x14ac:dyDescent="0.45">
      <c r="A4046" s="4">
        <v>4043</v>
      </c>
      <c r="B4046" s="4">
        <v>100290</v>
      </c>
      <c r="C4046" s="4" t="s">
        <v>142</v>
      </c>
      <c r="D4046" s="6">
        <v>500290</v>
      </c>
      <c r="E4046" s="4" t="s">
        <v>9705</v>
      </c>
      <c r="F4046" s="4" t="s">
        <v>9706</v>
      </c>
      <c r="G4046" s="4" t="s">
        <v>20934</v>
      </c>
    </row>
    <row r="4047" spans="1:7" x14ac:dyDescent="0.45">
      <c r="A4047" s="4">
        <v>4044</v>
      </c>
      <c r="B4047" s="4">
        <v>246031</v>
      </c>
      <c r="C4047" s="4" t="s">
        <v>9707</v>
      </c>
      <c r="D4047" s="6"/>
      <c r="E4047" s="4"/>
      <c r="F4047" s="4"/>
      <c r="G4047" s="4" t="s">
        <v>17778</v>
      </c>
    </row>
    <row r="4048" spans="1:7" x14ac:dyDescent="0.45">
      <c r="A4048" s="4">
        <v>4045</v>
      </c>
      <c r="B4048" s="4">
        <v>268818</v>
      </c>
      <c r="C4048" s="4" t="s">
        <v>9708</v>
      </c>
      <c r="D4048" s="6"/>
      <c r="E4048" s="4"/>
      <c r="F4048" s="4"/>
      <c r="G4048" s="4" t="s">
        <v>17778</v>
      </c>
    </row>
    <row r="4049" spans="1:7" x14ac:dyDescent="0.45">
      <c r="A4049" s="4">
        <v>4046</v>
      </c>
      <c r="B4049" s="4">
        <v>132376</v>
      </c>
      <c r="C4049" s="4" t="s">
        <v>9709</v>
      </c>
      <c r="D4049" s="6">
        <v>532376</v>
      </c>
      <c r="E4049" s="4" t="s">
        <v>9710</v>
      </c>
      <c r="F4049" s="4" t="s">
        <v>9710</v>
      </c>
      <c r="G4049" s="4" t="s">
        <v>20935</v>
      </c>
    </row>
    <row r="4050" spans="1:7" x14ac:dyDescent="0.45">
      <c r="A4050" s="4">
        <v>4047</v>
      </c>
      <c r="B4050" s="4">
        <v>112065</v>
      </c>
      <c r="C4050" s="4" t="s">
        <v>9711</v>
      </c>
      <c r="D4050" s="6">
        <v>512065</v>
      </c>
      <c r="E4050" s="4" t="s">
        <v>9712</v>
      </c>
      <c r="F4050" s="4" t="s">
        <v>9713</v>
      </c>
      <c r="G4050" s="4" t="s">
        <v>20936</v>
      </c>
    </row>
    <row r="4051" spans="1:7" x14ac:dyDescent="0.45">
      <c r="A4051" s="4">
        <v>4048</v>
      </c>
      <c r="B4051" s="4">
        <v>131039</v>
      </c>
      <c r="C4051" s="4" t="s">
        <v>9714</v>
      </c>
      <c r="D4051" s="6">
        <v>531039</v>
      </c>
      <c r="E4051" s="4" t="s">
        <v>9715</v>
      </c>
      <c r="F4051" s="4" t="s">
        <v>9716</v>
      </c>
      <c r="G4051" s="4" t="s">
        <v>20937</v>
      </c>
    </row>
    <row r="4052" spans="1:7" x14ac:dyDescent="0.45">
      <c r="A4052" s="4">
        <v>4049</v>
      </c>
      <c r="B4052" s="4">
        <v>255057</v>
      </c>
      <c r="C4052" s="4" t="s">
        <v>9717</v>
      </c>
      <c r="D4052" s="6"/>
      <c r="E4052" s="4"/>
      <c r="F4052" s="4"/>
      <c r="G4052" s="4" t="s">
        <v>17778</v>
      </c>
    </row>
    <row r="4053" spans="1:7" x14ac:dyDescent="0.45">
      <c r="A4053" s="4">
        <v>4050</v>
      </c>
      <c r="B4053" s="4">
        <v>244468</v>
      </c>
      <c r="C4053" s="4" t="s">
        <v>9718</v>
      </c>
      <c r="D4053" s="6"/>
      <c r="E4053" s="4"/>
      <c r="F4053" s="4"/>
      <c r="G4053" s="4" t="s">
        <v>17778</v>
      </c>
    </row>
    <row r="4054" spans="1:7" x14ac:dyDescent="0.45">
      <c r="A4054" s="4">
        <v>4051</v>
      </c>
      <c r="B4054" s="4">
        <v>113242</v>
      </c>
      <c r="C4054" s="4" t="s">
        <v>9719</v>
      </c>
      <c r="D4054" s="6">
        <v>513242</v>
      </c>
      <c r="E4054" s="4" t="s">
        <v>9720</v>
      </c>
      <c r="F4054" s="4" t="s">
        <v>9721</v>
      </c>
      <c r="G4054" s="4" t="s">
        <v>20938</v>
      </c>
    </row>
    <row r="4055" spans="1:7" x14ac:dyDescent="0.45">
      <c r="A4055" s="4">
        <v>4052</v>
      </c>
      <c r="B4055" s="4">
        <v>132650</v>
      </c>
      <c r="C4055" s="4" t="s">
        <v>9722</v>
      </c>
      <c r="D4055" s="6">
        <v>532650</v>
      </c>
      <c r="E4055" s="4" t="s">
        <v>9723</v>
      </c>
      <c r="F4055" s="4" t="s">
        <v>9724</v>
      </c>
      <c r="G4055" s="4" t="s">
        <v>20939</v>
      </c>
    </row>
    <row r="4056" spans="1:7" x14ac:dyDescent="0.45">
      <c r="A4056" s="4">
        <v>4053</v>
      </c>
      <c r="B4056" s="4">
        <v>108922</v>
      </c>
      <c r="C4056" s="4" t="s">
        <v>9725</v>
      </c>
      <c r="D4056" s="6">
        <v>508922</v>
      </c>
      <c r="E4056" s="4" t="s">
        <v>9726</v>
      </c>
      <c r="F4056" s="4" t="s">
        <v>9727</v>
      </c>
      <c r="G4056" s="4" t="s">
        <v>20940</v>
      </c>
    </row>
    <row r="4057" spans="1:7" x14ac:dyDescent="0.45">
      <c r="A4057" s="4">
        <v>4054</v>
      </c>
      <c r="B4057" s="4">
        <v>210518</v>
      </c>
      <c r="C4057" s="4" t="s">
        <v>9728</v>
      </c>
      <c r="D4057" s="6">
        <v>534312</v>
      </c>
      <c r="E4057" s="4" t="s">
        <v>9729</v>
      </c>
      <c r="F4057" s="4" t="s">
        <v>9730</v>
      </c>
      <c r="G4057" s="4" t="s">
        <v>20941</v>
      </c>
    </row>
    <row r="4058" spans="1:7" x14ac:dyDescent="0.45">
      <c r="A4058" s="4">
        <v>4055</v>
      </c>
      <c r="B4058" s="4">
        <v>100275</v>
      </c>
      <c r="C4058" s="4" t="s">
        <v>9731</v>
      </c>
      <c r="D4058" s="6">
        <v>500275</v>
      </c>
      <c r="E4058" s="4" t="s">
        <v>9732</v>
      </c>
      <c r="F4058" s="4" t="s">
        <v>9733</v>
      </c>
      <c r="G4058" s="4" t="s">
        <v>20942</v>
      </c>
    </row>
    <row r="4059" spans="1:7" x14ac:dyDescent="0.45">
      <c r="A4059" s="4">
        <v>4056</v>
      </c>
      <c r="B4059" s="4">
        <v>112424</v>
      </c>
      <c r="C4059" s="4" t="s">
        <v>9734</v>
      </c>
      <c r="D4059" s="6">
        <v>512424</v>
      </c>
      <c r="E4059" s="4" t="s">
        <v>9735</v>
      </c>
      <c r="F4059" s="4" t="s">
        <v>9736</v>
      </c>
      <c r="G4059" s="4" t="s">
        <v>20943</v>
      </c>
    </row>
    <row r="4060" spans="1:7" x14ac:dyDescent="0.45">
      <c r="A4060" s="4">
        <v>4057</v>
      </c>
      <c r="B4060" s="4">
        <v>131919</v>
      </c>
      <c r="C4060" s="4" t="s">
        <v>9737</v>
      </c>
      <c r="D4060" s="6">
        <v>531919</v>
      </c>
      <c r="E4060" s="4" t="s">
        <v>9738</v>
      </c>
      <c r="F4060" s="4" t="s">
        <v>9739</v>
      </c>
      <c r="G4060" s="4" t="s">
        <v>20944</v>
      </c>
    </row>
    <row r="4061" spans="1:7" x14ac:dyDescent="0.45">
      <c r="A4061" s="4">
        <v>4058</v>
      </c>
      <c r="B4061" s="4">
        <v>244469</v>
      </c>
      <c r="C4061" s="4" t="s">
        <v>9740</v>
      </c>
      <c r="D4061" s="6"/>
      <c r="E4061" s="4"/>
      <c r="F4061" s="4"/>
      <c r="G4061" s="4" t="s">
        <v>17778</v>
      </c>
    </row>
    <row r="4062" spans="1:7" x14ac:dyDescent="0.45">
      <c r="A4062" s="4">
        <v>4059</v>
      </c>
      <c r="B4062" s="4">
        <v>239967</v>
      </c>
      <c r="C4062" s="4" t="s">
        <v>9741</v>
      </c>
      <c r="D4062" s="6">
        <v>539819</v>
      </c>
      <c r="E4062" s="4" t="s">
        <v>9742</v>
      </c>
      <c r="F4062" s="4" t="s">
        <v>9742</v>
      </c>
      <c r="G4062" s="4" t="s">
        <v>20945</v>
      </c>
    </row>
    <row r="4063" spans="1:7" x14ac:dyDescent="0.45">
      <c r="A4063" s="4">
        <v>4060</v>
      </c>
      <c r="B4063" s="4">
        <v>237053</v>
      </c>
      <c r="C4063" s="4" t="s">
        <v>9743</v>
      </c>
      <c r="D4063" s="6">
        <v>538743</v>
      </c>
      <c r="E4063" s="4" t="s">
        <v>9744</v>
      </c>
      <c r="F4063" s="4" t="s">
        <v>9744</v>
      </c>
      <c r="G4063" s="4" t="s">
        <v>20946</v>
      </c>
    </row>
    <row r="4064" spans="1:7" x14ac:dyDescent="0.45">
      <c r="A4064" s="4">
        <v>4061</v>
      </c>
      <c r="B4064" s="4">
        <v>132097</v>
      </c>
      <c r="C4064" s="4" t="s">
        <v>9745</v>
      </c>
      <c r="D4064" s="6">
        <v>532097</v>
      </c>
      <c r="E4064" s="4" t="s">
        <v>9746</v>
      </c>
      <c r="F4064" s="4" t="s">
        <v>9747</v>
      </c>
      <c r="G4064" s="4" t="s">
        <v>20947</v>
      </c>
    </row>
    <row r="4065" spans="1:7" x14ac:dyDescent="0.45">
      <c r="A4065" s="4">
        <v>4062</v>
      </c>
      <c r="B4065" s="4">
        <v>100460</v>
      </c>
      <c r="C4065" s="4" t="s">
        <v>9748</v>
      </c>
      <c r="D4065" s="6">
        <v>500460</v>
      </c>
      <c r="E4065" s="4" t="s">
        <v>9749</v>
      </c>
      <c r="F4065" s="4" t="s">
        <v>9750</v>
      </c>
      <c r="G4065" s="4" t="s">
        <v>20948</v>
      </c>
    </row>
    <row r="4066" spans="1:7" x14ac:dyDescent="0.45">
      <c r="A4066" s="4">
        <v>4063</v>
      </c>
      <c r="B4066" s="4">
        <v>123832</v>
      </c>
      <c r="C4066" s="4" t="s">
        <v>9751</v>
      </c>
      <c r="D4066" s="6">
        <v>523832</v>
      </c>
      <c r="E4066" s="4" t="s">
        <v>9752</v>
      </c>
      <c r="F4066" s="4" t="s">
        <v>9753</v>
      </c>
      <c r="G4066" s="4" t="s">
        <v>20949</v>
      </c>
    </row>
    <row r="4067" spans="1:7" x14ac:dyDescent="0.45">
      <c r="A4067" s="4">
        <v>4064</v>
      </c>
      <c r="B4067" s="4">
        <v>116068</v>
      </c>
      <c r="C4067" s="4" t="s">
        <v>9754</v>
      </c>
      <c r="D4067" s="6">
        <v>516068</v>
      </c>
      <c r="E4067" s="4" t="s">
        <v>9755</v>
      </c>
      <c r="F4067" s="4" t="s">
        <v>9756</v>
      </c>
      <c r="G4067" s="4" t="s">
        <v>20950</v>
      </c>
    </row>
    <row r="4068" spans="1:7" x14ac:dyDescent="0.45">
      <c r="A4068" s="4">
        <v>4065</v>
      </c>
      <c r="B4068" s="4">
        <v>130341</v>
      </c>
      <c r="C4068" s="4" t="s">
        <v>9757</v>
      </c>
      <c r="D4068" s="6">
        <v>530341</v>
      </c>
      <c r="E4068" s="4" t="s">
        <v>9758</v>
      </c>
      <c r="F4068" s="4" t="s">
        <v>9759</v>
      </c>
      <c r="G4068" s="4" t="s">
        <v>20951</v>
      </c>
    </row>
    <row r="4069" spans="1:7" x14ac:dyDescent="0.45">
      <c r="A4069" s="4">
        <v>4066</v>
      </c>
      <c r="B4069" s="4">
        <v>113265</v>
      </c>
      <c r="C4069" s="4" t="s">
        <v>9760</v>
      </c>
      <c r="D4069" s="6">
        <v>513265</v>
      </c>
      <c r="E4069" s="4" t="s">
        <v>9761</v>
      </c>
      <c r="F4069" s="4" t="s">
        <v>9762</v>
      </c>
      <c r="G4069" s="4" t="s">
        <v>20952</v>
      </c>
    </row>
    <row r="4070" spans="1:7" x14ac:dyDescent="0.45">
      <c r="A4070" s="4">
        <v>4067</v>
      </c>
      <c r="B4070" s="4">
        <v>117374</v>
      </c>
      <c r="C4070" s="4" t="s">
        <v>9763</v>
      </c>
      <c r="D4070" s="6">
        <v>517374</v>
      </c>
      <c r="E4070" s="4" t="s">
        <v>9764</v>
      </c>
      <c r="F4070" s="4" t="s">
        <v>9765</v>
      </c>
      <c r="G4070" s="4" t="s">
        <v>20953</v>
      </c>
    </row>
    <row r="4071" spans="1:7" x14ac:dyDescent="0.45">
      <c r="A4071" s="4">
        <v>4068</v>
      </c>
      <c r="B4071" s="4">
        <v>213617</v>
      </c>
      <c r="C4071" s="4" t="s">
        <v>9766</v>
      </c>
      <c r="D4071" s="6"/>
      <c r="E4071" s="4"/>
      <c r="F4071" s="4"/>
      <c r="G4071" s="4" t="s">
        <v>17778</v>
      </c>
    </row>
    <row r="4072" spans="1:7" x14ac:dyDescent="0.45">
      <c r="A4072" s="4">
        <v>4069</v>
      </c>
      <c r="B4072" s="4">
        <v>242447</v>
      </c>
      <c r="C4072" s="4" t="s">
        <v>9767</v>
      </c>
      <c r="D4072" s="6">
        <v>535204</v>
      </c>
      <c r="E4072" s="4" t="s">
        <v>9768</v>
      </c>
      <c r="F4072" s="4" t="s">
        <v>9768</v>
      </c>
      <c r="G4072" s="4" t="s">
        <v>20954</v>
      </c>
    </row>
    <row r="4073" spans="1:7" x14ac:dyDescent="0.45">
      <c r="A4073" s="4">
        <v>4070</v>
      </c>
      <c r="B4073" s="4">
        <v>132357</v>
      </c>
      <c r="C4073" s="4" t="s">
        <v>9769</v>
      </c>
      <c r="D4073" s="6">
        <v>532357</v>
      </c>
      <c r="E4073" s="4" t="s">
        <v>9770</v>
      </c>
      <c r="F4073" s="4" t="s">
        <v>9771</v>
      </c>
      <c r="G4073" s="4" t="s">
        <v>20955</v>
      </c>
    </row>
    <row r="4074" spans="1:7" x14ac:dyDescent="0.45">
      <c r="A4074" s="4">
        <v>4071</v>
      </c>
      <c r="B4074" s="4">
        <v>114364</v>
      </c>
      <c r="C4074" s="4" t="s">
        <v>9772</v>
      </c>
      <c r="D4074" s="6">
        <v>514364</v>
      </c>
      <c r="E4074" s="4" t="s">
        <v>9773</v>
      </c>
      <c r="F4074" s="4" t="s">
        <v>9774</v>
      </c>
      <c r="G4074" s="4" t="s">
        <v>20956</v>
      </c>
    </row>
    <row r="4075" spans="1:7" x14ac:dyDescent="0.45">
      <c r="A4075" s="4">
        <v>4072</v>
      </c>
      <c r="B4075" s="4">
        <v>130329</v>
      </c>
      <c r="C4075" s="4" t="s">
        <v>9775</v>
      </c>
      <c r="D4075" s="6">
        <v>530329</v>
      </c>
      <c r="E4075" s="4" t="s">
        <v>9776</v>
      </c>
      <c r="F4075" s="4" t="s">
        <v>9777</v>
      </c>
      <c r="G4075" s="4" t="s">
        <v>20957</v>
      </c>
    </row>
    <row r="4076" spans="1:7" x14ac:dyDescent="0.45">
      <c r="A4076" s="4">
        <v>4073</v>
      </c>
      <c r="B4076" s="4">
        <v>101477</v>
      </c>
      <c r="C4076" s="4" t="s">
        <v>9778</v>
      </c>
      <c r="D4076" s="6">
        <v>501477</v>
      </c>
      <c r="E4076" s="4" t="s">
        <v>9779</v>
      </c>
      <c r="F4076" s="4" t="s">
        <v>9780</v>
      </c>
      <c r="G4076" s="4" t="s">
        <v>20958</v>
      </c>
    </row>
    <row r="4077" spans="1:7" x14ac:dyDescent="0.45">
      <c r="A4077" s="4">
        <v>4074</v>
      </c>
      <c r="B4077" s="4">
        <v>208766</v>
      </c>
      <c r="C4077" s="4" t="s">
        <v>9781</v>
      </c>
      <c r="D4077" s="6">
        <v>534091</v>
      </c>
      <c r="E4077" s="4" t="s">
        <v>9782</v>
      </c>
      <c r="F4077" s="4" t="s">
        <v>9783</v>
      </c>
      <c r="G4077" s="4" t="s">
        <v>20959</v>
      </c>
    </row>
    <row r="4078" spans="1:7" x14ac:dyDescent="0.45">
      <c r="A4078" s="4">
        <v>4075</v>
      </c>
      <c r="B4078" s="4">
        <v>113685</v>
      </c>
      <c r="C4078" s="4" t="s">
        <v>9784</v>
      </c>
      <c r="D4078" s="6">
        <v>513685</v>
      </c>
      <c r="E4078" s="4" t="s">
        <v>9785</v>
      </c>
      <c r="F4078" s="4" t="s">
        <v>9786</v>
      </c>
      <c r="G4078" s="4" t="s">
        <v>20960</v>
      </c>
    </row>
    <row r="4079" spans="1:7" x14ac:dyDescent="0.45">
      <c r="A4079" s="4">
        <v>4076</v>
      </c>
      <c r="B4079" s="4">
        <v>126169</v>
      </c>
      <c r="C4079" s="4" t="s">
        <v>9787</v>
      </c>
      <c r="D4079" s="6">
        <v>526169</v>
      </c>
      <c r="E4079" s="4" t="s">
        <v>9788</v>
      </c>
      <c r="F4079" s="4" t="s">
        <v>9789</v>
      </c>
      <c r="G4079" s="4" t="s">
        <v>20961</v>
      </c>
    </row>
    <row r="4080" spans="1:7" x14ac:dyDescent="0.45">
      <c r="A4080" s="4">
        <v>4077</v>
      </c>
      <c r="B4080" s="4">
        <v>126387</v>
      </c>
      <c r="C4080" s="4" t="s">
        <v>9790</v>
      </c>
      <c r="D4080" s="6">
        <v>526387</v>
      </c>
      <c r="E4080" s="4" t="s">
        <v>9791</v>
      </c>
      <c r="F4080" s="4" t="s">
        <v>9792</v>
      </c>
      <c r="G4080" s="4" t="s">
        <v>20962</v>
      </c>
    </row>
    <row r="4081" spans="1:7" x14ac:dyDescent="0.45">
      <c r="A4081" s="4">
        <v>4078</v>
      </c>
      <c r="B4081" s="4">
        <v>245490</v>
      </c>
      <c r="C4081" s="4" t="s">
        <v>9793</v>
      </c>
      <c r="D4081" s="6"/>
      <c r="E4081" s="4"/>
      <c r="F4081" s="4"/>
      <c r="G4081" s="4" t="s">
        <v>17778</v>
      </c>
    </row>
    <row r="4082" spans="1:7" x14ac:dyDescent="0.45">
      <c r="A4082" s="4">
        <v>4079</v>
      </c>
      <c r="B4082" s="4">
        <v>213620</v>
      </c>
      <c r="C4082" s="4" t="s">
        <v>9794</v>
      </c>
      <c r="D4082" s="6"/>
      <c r="E4082" s="4"/>
      <c r="F4082" s="4"/>
      <c r="G4082" s="4" t="s">
        <v>17778</v>
      </c>
    </row>
    <row r="4083" spans="1:7" x14ac:dyDescent="0.45">
      <c r="A4083" s="4">
        <v>4080</v>
      </c>
      <c r="B4083" s="4">
        <v>105594</v>
      </c>
      <c r="C4083" s="4" t="s">
        <v>9795</v>
      </c>
      <c r="D4083" s="6">
        <v>505594</v>
      </c>
      <c r="E4083" s="4" t="s">
        <v>9796</v>
      </c>
      <c r="F4083" s="4" t="s">
        <v>9797</v>
      </c>
      <c r="G4083" s="4" t="s">
        <v>20963</v>
      </c>
    </row>
    <row r="4084" spans="1:7" x14ac:dyDescent="0.45">
      <c r="A4084" s="4">
        <v>4081</v>
      </c>
      <c r="B4084" s="4">
        <v>222723</v>
      </c>
      <c r="C4084" s="4" t="s">
        <v>9798</v>
      </c>
      <c r="D4084" s="6"/>
      <c r="E4084" s="4"/>
      <c r="F4084" s="4"/>
      <c r="G4084" s="4" t="s">
        <v>17778</v>
      </c>
    </row>
    <row r="4085" spans="1:7" x14ac:dyDescent="0.45">
      <c r="A4085" s="4">
        <v>4082</v>
      </c>
      <c r="B4085" s="4">
        <v>104356</v>
      </c>
      <c r="C4085" s="4" t="s">
        <v>9799</v>
      </c>
      <c r="D4085" s="6">
        <v>504356</v>
      </c>
      <c r="E4085" s="4" t="s">
        <v>9800</v>
      </c>
      <c r="F4085" s="4" t="s">
        <v>9800</v>
      </c>
      <c r="G4085" s="4" t="s">
        <v>20964</v>
      </c>
    </row>
    <row r="4086" spans="1:7" x14ac:dyDescent="0.45">
      <c r="A4086" s="4">
        <v>4083</v>
      </c>
      <c r="B4086" s="4">
        <v>106906</v>
      </c>
      <c r="C4086" s="4" t="s">
        <v>9801</v>
      </c>
      <c r="D4086" s="6">
        <v>506906</v>
      </c>
      <c r="E4086" s="4" t="s">
        <v>9802</v>
      </c>
      <c r="F4086" s="4" t="s">
        <v>9803</v>
      </c>
      <c r="G4086" s="4" t="s">
        <v>20965</v>
      </c>
    </row>
    <row r="4087" spans="1:7" x14ac:dyDescent="0.45">
      <c r="A4087" s="4">
        <v>4084</v>
      </c>
      <c r="B4087" s="4">
        <v>132079</v>
      </c>
      <c r="C4087" s="4" t="s">
        <v>9804</v>
      </c>
      <c r="D4087" s="6">
        <v>532079</v>
      </c>
      <c r="E4087" s="4" t="s">
        <v>9805</v>
      </c>
      <c r="F4087" s="4" t="s">
        <v>9806</v>
      </c>
      <c r="G4087" s="4" t="s">
        <v>20966</v>
      </c>
    </row>
    <row r="4088" spans="1:7" x14ac:dyDescent="0.45">
      <c r="A4088" s="4">
        <v>4085</v>
      </c>
      <c r="B4088" s="4">
        <v>120059</v>
      </c>
      <c r="C4088" s="4" t="s">
        <v>9807</v>
      </c>
      <c r="D4088" s="6">
        <v>520059</v>
      </c>
      <c r="E4088" s="4" t="s">
        <v>9808</v>
      </c>
      <c r="F4088" s="4" t="s">
        <v>9809</v>
      </c>
      <c r="G4088" s="4" t="s">
        <v>20967</v>
      </c>
    </row>
    <row r="4089" spans="1:7" x14ac:dyDescent="0.45">
      <c r="A4089" s="4">
        <v>4086</v>
      </c>
      <c r="B4089" s="4">
        <v>120043</v>
      </c>
      <c r="C4089" s="4" t="s">
        <v>9810</v>
      </c>
      <c r="D4089" s="6">
        <v>520043</v>
      </c>
      <c r="E4089" s="4" t="s">
        <v>9811</v>
      </c>
      <c r="F4089" s="4" t="s">
        <v>9812</v>
      </c>
      <c r="G4089" s="4" t="s">
        <v>20968</v>
      </c>
    </row>
    <row r="4090" spans="1:7" x14ac:dyDescent="0.45">
      <c r="A4090" s="4">
        <v>4087</v>
      </c>
      <c r="B4090" s="4">
        <v>111200</v>
      </c>
      <c r="C4090" s="4" t="s">
        <v>9813</v>
      </c>
      <c r="D4090" s="6">
        <v>511200</v>
      </c>
      <c r="E4090" s="4" t="s">
        <v>9814</v>
      </c>
      <c r="F4090" s="4" t="s">
        <v>9815</v>
      </c>
      <c r="G4090" s="4" t="s">
        <v>20969</v>
      </c>
    </row>
    <row r="4091" spans="1:7" x14ac:dyDescent="0.45">
      <c r="A4091" s="4">
        <v>4088</v>
      </c>
      <c r="B4091" s="4">
        <v>111401</v>
      </c>
      <c r="C4091" s="4" t="s">
        <v>9816</v>
      </c>
      <c r="D4091" s="6">
        <v>511401</v>
      </c>
      <c r="E4091" s="4" t="s">
        <v>9817</v>
      </c>
      <c r="F4091" s="4" t="s">
        <v>9818</v>
      </c>
      <c r="G4091" s="4" t="s">
        <v>20970</v>
      </c>
    </row>
    <row r="4092" spans="1:7" x14ac:dyDescent="0.45">
      <c r="A4092" s="4">
        <v>4089</v>
      </c>
      <c r="B4092" s="4">
        <v>131821</v>
      </c>
      <c r="C4092" s="4" t="s">
        <v>9819</v>
      </c>
      <c r="D4092" s="6">
        <v>531821</v>
      </c>
      <c r="E4092" s="4" t="s">
        <v>9820</v>
      </c>
      <c r="F4092" s="4" t="s">
        <v>9821</v>
      </c>
      <c r="G4092" s="4" t="s">
        <v>20971</v>
      </c>
    </row>
    <row r="4093" spans="1:7" x14ac:dyDescent="0.45">
      <c r="A4093" s="4">
        <v>4090</v>
      </c>
      <c r="B4093" s="4">
        <v>123578</v>
      </c>
      <c r="C4093" s="4" t="s">
        <v>9822</v>
      </c>
      <c r="D4093" s="6">
        <v>523578</v>
      </c>
      <c r="E4093" s="4" t="s">
        <v>9823</v>
      </c>
      <c r="F4093" s="4" t="s">
        <v>9824</v>
      </c>
      <c r="G4093" s="4" t="s">
        <v>20972</v>
      </c>
    </row>
    <row r="4094" spans="1:7" x14ac:dyDescent="0.45">
      <c r="A4094" s="4">
        <v>4091</v>
      </c>
      <c r="B4094" s="4">
        <v>119323</v>
      </c>
      <c r="C4094" s="4" t="s">
        <v>9825</v>
      </c>
      <c r="D4094" s="6">
        <v>519323</v>
      </c>
      <c r="E4094" s="4" t="s">
        <v>9826</v>
      </c>
      <c r="F4094" s="4" t="s">
        <v>9827</v>
      </c>
      <c r="G4094" s="4" t="s">
        <v>20973</v>
      </c>
    </row>
    <row r="4095" spans="1:7" x14ac:dyDescent="0.45">
      <c r="A4095" s="4">
        <v>4092</v>
      </c>
      <c r="B4095" s="4">
        <v>115037</v>
      </c>
      <c r="C4095" s="4" t="s">
        <v>9828</v>
      </c>
      <c r="D4095" s="6">
        <v>515037</v>
      </c>
      <c r="E4095" s="4" t="s">
        <v>9829</v>
      </c>
      <c r="F4095" s="4" t="s">
        <v>9830</v>
      </c>
      <c r="G4095" s="4" t="s">
        <v>20974</v>
      </c>
    </row>
    <row r="4096" spans="1:7" x14ac:dyDescent="0.45">
      <c r="A4096" s="4">
        <v>4093</v>
      </c>
      <c r="B4096" s="4">
        <v>221106</v>
      </c>
      <c r="C4096" s="4" t="s">
        <v>9831</v>
      </c>
      <c r="D4096" s="6">
        <v>540366</v>
      </c>
      <c r="E4096" s="4" t="s">
        <v>9832</v>
      </c>
      <c r="F4096" s="4" t="s">
        <v>9832</v>
      </c>
      <c r="G4096" s="4" t="s">
        <v>20975</v>
      </c>
    </row>
    <row r="4097" spans="1:7" x14ac:dyDescent="0.45">
      <c r="A4097" s="4">
        <v>4094</v>
      </c>
      <c r="B4097" s="4">
        <v>111766</v>
      </c>
      <c r="C4097" s="4" t="s">
        <v>9833</v>
      </c>
      <c r="D4097" s="6">
        <v>511766</v>
      </c>
      <c r="E4097" s="4" t="s">
        <v>9834</v>
      </c>
      <c r="F4097" s="4" t="s">
        <v>9835</v>
      </c>
      <c r="G4097" s="4" t="s">
        <v>20976</v>
      </c>
    </row>
    <row r="4098" spans="1:7" x14ac:dyDescent="0.45">
      <c r="A4098" s="4">
        <v>4095</v>
      </c>
      <c r="B4098" s="4">
        <v>221790</v>
      </c>
      <c r="C4098" s="4" t="s">
        <v>9836</v>
      </c>
      <c r="D4098" s="6">
        <v>533398</v>
      </c>
      <c r="E4098" s="4" t="s">
        <v>9837</v>
      </c>
      <c r="F4098" s="4" t="s">
        <v>9838</v>
      </c>
      <c r="G4098" s="4" t="s">
        <v>20977</v>
      </c>
    </row>
    <row r="4099" spans="1:7" x14ac:dyDescent="0.45">
      <c r="A4099" s="4">
        <v>4096</v>
      </c>
      <c r="B4099" s="4">
        <v>131286</v>
      </c>
      <c r="C4099" s="4" t="s">
        <v>9839</v>
      </c>
      <c r="D4099" s="6">
        <v>531286</v>
      </c>
      <c r="E4099" s="4" t="s">
        <v>9840</v>
      </c>
      <c r="F4099" s="4" t="s">
        <v>9841</v>
      </c>
      <c r="G4099" s="4" t="s">
        <v>20978</v>
      </c>
    </row>
    <row r="4100" spans="1:7" x14ac:dyDescent="0.45">
      <c r="A4100" s="4">
        <v>4097</v>
      </c>
      <c r="B4100" s="4">
        <v>205705</v>
      </c>
      <c r="C4100" s="4" t="s">
        <v>9842</v>
      </c>
      <c r="D4100" s="6">
        <v>532991</v>
      </c>
      <c r="E4100" s="4" t="s">
        <v>9843</v>
      </c>
      <c r="F4100" s="4" t="s">
        <v>9844</v>
      </c>
      <c r="G4100" s="4" t="s">
        <v>20979</v>
      </c>
    </row>
    <row r="4101" spans="1:7" x14ac:dyDescent="0.45">
      <c r="A4101" s="4">
        <v>4098</v>
      </c>
      <c r="B4101" s="4">
        <v>132442</v>
      </c>
      <c r="C4101" s="4" t="s">
        <v>9845</v>
      </c>
      <c r="D4101" s="6">
        <v>532442</v>
      </c>
      <c r="E4101" s="4" t="s">
        <v>9846</v>
      </c>
      <c r="F4101" s="4" t="s">
        <v>9846</v>
      </c>
      <c r="G4101" s="4" t="s">
        <v>20980</v>
      </c>
    </row>
    <row r="4102" spans="1:7" x14ac:dyDescent="0.45">
      <c r="A4102" s="4">
        <v>4099</v>
      </c>
      <c r="B4102" s="4">
        <v>225034</v>
      </c>
      <c r="C4102" s="4" t="s">
        <v>9847</v>
      </c>
      <c r="D4102" s="6">
        <v>538862</v>
      </c>
      <c r="E4102" s="4" t="s">
        <v>9848</v>
      </c>
      <c r="F4102" s="4" t="s">
        <v>9848</v>
      </c>
      <c r="G4102" s="4" t="s">
        <v>20981</v>
      </c>
    </row>
    <row r="4103" spans="1:7" x14ac:dyDescent="0.45">
      <c r="A4103" s="4">
        <v>4100</v>
      </c>
      <c r="B4103" s="4">
        <v>131843</v>
      </c>
      <c r="C4103" s="4" t="s">
        <v>9849</v>
      </c>
      <c r="D4103" s="6">
        <v>531843</v>
      </c>
      <c r="E4103" s="4" t="s">
        <v>9850</v>
      </c>
      <c r="F4103" s="4" t="s">
        <v>9851</v>
      </c>
      <c r="G4103" s="4" t="s">
        <v>20982</v>
      </c>
    </row>
    <row r="4104" spans="1:7" x14ac:dyDescent="0.45">
      <c r="A4104" s="4">
        <v>4101</v>
      </c>
      <c r="B4104" s="4">
        <v>220176</v>
      </c>
      <c r="C4104" s="4" t="s">
        <v>9852</v>
      </c>
      <c r="D4104" s="6"/>
      <c r="E4104" s="4"/>
      <c r="F4104" s="4"/>
      <c r="G4104" s="4" t="s">
        <v>17778</v>
      </c>
    </row>
    <row r="4105" spans="1:7" x14ac:dyDescent="0.45">
      <c r="A4105" s="4">
        <v>4102</v>
      </c>
      <c r="B4105" s="4">
        <v>102405</v>
      </c>
      <c r="C4105" s="4" t="s">
        <v>9853</v>
      </c>
      <c r="D4105" s="6">
        <v>502405</v>
      </c>
      <c r="E4105" s="4" t="s">
        <v>9854</v>
      </c>
      <c r="F4105" s="4" t="s">
        <v>9855</v>
      </c>
      <c r="G4105" s="4" t="s">
        <v>20983</v>
      </c>
    </row>
    <row r="4106" spans="1:7" x14ac:dyDescent="0.45">
      <c r="A4106" s="4">
        <v>4103</v>
      </c>
      <c r="B4106" s="4">
        <v>106734</v>
      </c>
      <c r="C4106" s="4" t="s">
        <v>9856</v>
      </c>
      <c r="D4106" s="6">
        <v>506734</v>
      </c>
      <c r="E4106" s="4" t="s">
        <v>9857</v>
      </c>
      <c r="F4106" s="4" t="s">
        <v>9858</v>
      </c>
      <c r="G4106" s="4" t="s">
        <v>20984</v>
      </c>
    </row>
    <row r="4107" spans="1:7" x14ac:dyDescent="0.45">
      <c r="A4107" s="4">
        <v>4104</v>
      </c>
      <c r="B4107" s="4">
        <v>224211</v>
      </c>
      <c r="C4107" s="4" t="s">
        <v>9859</v>
      </c>
      <c r="D4107" s="6"/>
      <c r="E4107" s="4"/>
      <c r="F4107" s="4"/>
      <c r="G4107" s="4" t="s">
        <v>17778</v>
      </c>
    </row>
    <row r="4108" spans="1:7" x14ac:dyDescent="0.45">
      <c r="A4108" s="4">
        <v>4105</v>
      </c>
      <c r="B4108" s="4">
        <v>242448</v>
      </c>
      <c r="C4108" s="4" t="s">
        <v>9860</v>
      </c>
      <c r="D4108" s="6">
        <v>535205</v>
      </c>
      <c r="E4108" s="4" t="s">
        <v>9861</v>
      </c>
      <c r="F4108" s="4" t="s">
        <v>9861</v>
      </c>
      <c r="G4108" s="4" t="s">
        <v>20985</v>
      </c>
    </row>
    <row r="4109" spans="1:7" x14ac:dyDescent="0.45">
      <c r="A4109" s="4">
        <v>4106</v>
      </c>
      <c r="B4109" s="4">
        <v>112279</v>
      </c>
      <c r="C4109" s="4" t="s">
        <v>9862</v>
      </c>
      <c r="D4109" s="6">
        <v>512279</v>
      </c>
      <c r="E4109" s="4" t="s">
        <v>9863</v>
      </c>
      <c r="F4109" s="4" t="s">
        <v>9863</v>
      </c>
      <c r="G4109" s="4" t="s">
        <v>20986</v>
      </c>
    </row>
    <row r="4110" spans="1:7" x14ac:dyDescent="0.45">
      <c r="A4110" s="4">
        <v>4107</v>
      </c>
      <c r="B4110" s="4">
        <v>114328</v>
      </c>
      <c r="C4110" s="4" t="s">
        <v>9864</v>
      </c>
      <c r="D4110" s="6">
        <v>514328</v>
      </c>
      <c r="E4110" s="4" t="s">
        <v>9865</v>
      </c>
      <c r="F4110" s="4" t="s">
        <v>9866</v>
      </c>
      <c r="G4110" s="4" t="s">
        <v>20987</v>
      </c>
    </row>
    <row r="4111" spans="1:7" x14ac:dyDescent="0.45">
      <c r="A4111" s="4">
        <v>4108</v>
      </c>
      <c r="B4111" s="4">
        <v>241884</v>
      </c>
      <c r="C4111" s="4" t="s">
        <v>9867</v>
      </c>
      <c r="D4111" s="6"/>
      <c r="E4111" s="4"/>
      <c r="F4111" s="4"/>
      <c r="G4111" s="4" t="s">
        <v>17778</v>
      </c>
    </row>
    <row r="4112" spans="1:7" x14ac:dyDescent="0.45">
      <c r="A4112" s="4">
        <v>4109</v>
      </c>
      <c r="B4112" s="4">
        <v>213634</v>
      </c>
      <c r="C4112" s="4" t="s">
        <v>9868</v>
      </c>
      <c r="D4112" s="6"/>
      <c r="E4112" s="4"/>
      <c r="F4112" s="4"/>
      <c r="G4112" s="4" t="s">
        <v>17778</v>
      </c>
    </row>
    <row r="4113" spans="1:7" x14ac:dyDescent="0.45">
      <c r="A4113" s="4">
        <v>4110</v>
      </c>
      <c r="B4113" s="4">
        <v>131832</v>
      </c>
      <c r="C4113" s="4" t="s">
        <v>9869</v>
      </c>
      <c r="D4113" s="6">
        <v>531832</v>
      </c>
      <c r="E4113" s="4" t="s">
        <v>9870</v>
      </c>
      <c r="F4113" s="4" t="s">
        <v>9871</v>
      </c>
      <c r="G4113" s="4" t="s">
        <v>20988</v>
      </c>
    </row>
    <row r="4114" spans="1:7" x14ac:dyDescent="0.45">
      <c r="A4114" s="4">
        <v>4111</v>
      </c>
      <c r="B4114" s="4">
        <v>124709</v>
      </c>
      <c r="C4114" s="4" t="s">
        <v>9872</v>
      </c>
      <c r="D4114" s="6">
        <v>524709</v>
      </c>
      <c r="E4114" s="4" t="s">
        <v>9873</v>
      </c>
      <c r="F4114" s="4" t="s">
        <v>9874</v>
      </c>
      <c r="G4114" s="4" t="s">
        <v>20989</v>
      </c>
    </row>
    <row r="4115" spans="1:7" x14ac:dyDescent="0.45">
      <c r="A4115" s="4">
        <v>4112</v>
      </c>
      <c r="B4115" s="4">
        <v>130064</v>
      </c>
      <c r="C4115" s="4" t="s">
        <v>9875</v>
      </c>
      <c r="D4115" s="6">
        <v>530064</v>
      </c>
      <c r="E4115" s="4" t="s">
        <v>9876</v>
      </c>
      <c r="F4115" s="4" t="s">
        <v>9877</v>
      </c>
      <c r="G4115" s="4" t="s">
        <v>20990</v>
      </c>
    </row>
    <row r="4116" spans="1:7" x14ac:dyDescent="0.45">
      <c r="A4116" s="4">
        <v>4113</v>
      </c>
      <c r="B4116" s="4">
        <v>100075</v>
      </c>
      <c r="C4116" s="4" t="s">
        <v>9878</v>
      </c>
      <c r="D4116" s="6">
        <v>500075</v>
      </c>
      <c r="E4116" s="4" t="s">
        <v>9879</v>
      </c>
      <c r="F4116" s="4" t="s">
        <v>23578</v>
      </c>
      <c r="G4116" s="4" t="s">
        <v>23660</v>
      </c>
    </row>
    <row r="4117" spans="1:7" x14ac:dyDescent="0.45">
      <c r="A4117" s="4">
        <v>4114</v>
      </c>
      <c r="B4117" s="4">
        <v>226981</v>
      </c>
      <c r="C4117" s="4" t="s">
        <v>9880</v>
      </c>
      <c r="D4117" s="6">
        <v>539917</v>
      </c>
      <c r="E4117" s="4" t="s">
        <v>9881</v>
      </c>
      <c r="F4117" s="4" t="s">
        <v>9881</v>
      </c>
      <c r="G4117" s="4" t="s">
        <v>20991</v>
      </c>
    </row>
    <row r="4118" spans="1:7" x14ac:dyDescent="0.45">
      <c r="A4118" s="4">
        <v>4115</v>
      </c>
      <c r="B4118" s="4">
        <v>106129</v>
      </c>
      <c r="C4118" s="4" t="s">
        <v>9882</v>
      </c>
      <c r="D4118" s="6">
        <v>506129</v>
      </c>
      <c r="E4118" s="4" t="s">
        <v>9883</v>
      </c>
      <c r="F4118" s="4" t="s">
        <v>9884</v>
      </c>
      <c r="G4118" s="4" t="s">
        <v>20992</v>
      </c>
    </row>
    <row r="4119" spans="1:7" x14ac:dyDescent="0.45">
      <c r="A4119" s="4">
        <v>4116</v>
      </c>
      <c r="B4119" s="4">
        <v>226982</v>
      </c>
      <c r="C4119" s="4" t="s">
        <v>9885</v>
      </c>
      <c r="D4119" s="6">
        <v>534184</v>
      </c>
      <c r="E4119" s="4" t="s">
        <v>9886</v>
      </c>
      <c r="F4119" s="4" t="s">
        <v>9887</v>
      </c>
      <c r="G4119" s="4" t="s">
        <v>20993</v>
      </c>
    </row>
    <row r="4120" spans="1:7" x14ac:dyDescent="0.45">
      <c r="A4120" s="4">
        <v>4117</v>
      </c>
      <c r="B4120" s="4">
        <v>268882</v>
      </c>
      <c r="C4120" s="4" t="s">
        <v>9888</v>
      </c>
      <c r="D4120" s="6"/>
      <c r="E4120" s="4"/>
      <c r="F4120" s="4"/>
      <c r="G4120" s="4" t="s">
        <v>17778</v>
      </c>
    </row>
    <row r="4121" spans="1:7" x14ac:dyDescent="0.45">
      <c r="A4121" s="4">
        <v>4118</v>
      </c>
      <c r="B4121" s="4">
        <v>132362</v>
      </c>
      <c r="C4121" s="4" t="s">
        <v>9889</v>
      </c>
      <c r="D4121" s="6">
        <v>532362</v>
      </c>
      <c r="E4121" s="4" t="s">
        <v>9890</v>
      </c>
      <c r="F4121" s="4" t="s">
        <v>9891</v>
      </c>
      <c r="G4121" s="4" t="s">
        <v>20994</v>
      </c>
    </row>
    <row r="4122" spans="1:7" x14ac:dyDescent="0.45">
      <c r="A4122" s="4">
        <v>4119</v>
      </c>
      <c r="B4122" s="4">
        <v>132895</v>
      </c>
      <c r="C4122" s="4" t="s">
        <v>9892</v>
      </c>
      <c r="D4122" s="6">
        <v>532895</v>
      </c>
      <c r="E4122" s="4" t="s">
        <v>9893</v>
      </c>
      <c r="F4122" s="4" t="s">
        <v>9894</v>
      </c>
      <c r="G4122" s="4" t="s">
        <v>20995</v>
      </c>
    </row>
    <row r="4123" spans="1:7" x14ac:dyDescent="0.45">
      <c r="A4123" s="4">
        <v>4120</v>
      </c>
      <c r="B4123" s="4">
        <v>121109</v>
      </c>
      <c r="C4123" s="4" t="s">
        <v>9895</v>
      </c>
      <c r="D4123" s="6">
        <v>521109</v>
      </c>
      <c r="E4123" s="4" t="s">
        <v>9896</v>
      </c>
      <c r="F4123" s="4" t="s">
        <v>9897</v>
      </c>
      <c r="G4123" s="4" t="s">
        <v>20996</v>
      </c>
    </row>
    <row r="4124" spans="1:7" x14ac:dyDescent="0.45">
      <c r="A4124" s="4">
        <v>4121</v>
      </c>
      <c r="B4124" s="4">
        <v>200126</v>
      </c>
      <c r="C4124" s="4" t="s">
        <v>9898</v>
      </c>
      <c r="D4124" s="6">
        <v>532952</v>
      </c>
      <c r="E4124" s="4" t="s">
        <v>9899</v>
      </c>
      <c r="F4124" s="4" t="s">
        <v>9900</v>
      </c>
      <c r="G4124" s="4" t="s">
        <v>20997</v>
      </c>
    </row>
    <row r="4125" spans="1:7" x14ac:dyDescent="0.45">
      <c r="A4125" s="4">
        <v>4122</v>
      </c>
      <c r="B4125" s="4">
        <v>244483</v>
      </c>
      <c r="C4125" s="4" t="s">
        <v>9901</v>
      </c>
      <c r="D4125" s="6"/>
      <c r="E4125" s="4"/>
      <c r="F4125" s="4"/>
      <c r="G4125" s="4" t="s">
        <v>17778</v>
      </c>
    </row>
    <row r="4126" spans="1:7" x14ac:dyDescent="0.45">
      <c r="A4126" s="4">
        <v>4123</v>
      </c>
      <c r="B4126" s="4">
        <v>119136</v>
      </c>
      <c r="C4126" s="4" t="s">
        <v>9902</v>
      </c>
      <c r="D4126" s="6">
        <v>519136</v>
      </c>
      <c r="E4126" s="4" t="s">
        <v>9903</v>
      </c>
      <c r="F4126" s="4" t="s">
        <v>9904</v>
      </c>
      <c r="G4126" s="4" t="s">
        <v>20998</v>
      </c>
    </row>
    <row r="4127" spans="1:7" x14ac:dyDescent="0.45">
      <c r="A4127" s="4">
        <v>4124</v>
      </c>
      <c r="B4127" s="4">
        <v>123391</v>
      </c>
      <c r="C4127" s="4" t="s">
        <v>9905</v>
      </c>
      <c r="D4127" s="6">
        <v>523391</v>
      </c>
      <c r="E4127" s="4" t="s">
        <v>9906</v>
      </c>
      <c r="F4127" s="4" t="s">
        <v>9907</v>
      </c>
      <c r="G4127" s="4" t="s">
        <v>20999</v>
      </c>
    </row>
    <row r="4128" spans="1:7" x14ac:dyDescent="0.45">
      <c r="A4128" s="4">
        <v>4125</v>
      </c>
      <c r="B4128" s="4">
        <v>100296</v>
      </c>
      <c r="C4128" s="4" t="s">
        <v>9908</v>
      </c>
      <c r="D4128" s="6">
        <v>500296</v>
      </c>
      <c r="E4128" s="4" t="s">
        <v>9909</v>
      </c>
      <c r="F4128" s="4" t="s">
        <v>9910</v>
      </c>
      <c r="G4128" s="4" t="s">
        <v>21000</v>
      </c>
    </row>
    <row r="4129" spans="1:7" x14ac:dyDescent="0.45">
      <c r="A4129" s="4">
        <v>4126</v>
      </c>
      <c r="B4129" s="4">
        <v>126831</v>
      </c>
      <c r="C4129" s="4" t="s">
        <v>9911</v>
      </c>
      <c r="D4129" s="6">
        <v>526831</v>
      </c>
      <c r="E4129" s="4" t="s">
        <v>9912</v>
      </c>
      <c r="F4129" s="4" t="s">
        <v>9913</v>
      </c>
      <c r="G4129" s="4" t="s">
        <v>21001</v>
      </c>
    </row>
    <row r="4130" spans="1:7" x14ac:dyDescent="0.45">
      <c r="A4130" s="4">
        <v>4127</v>
      </c>
      <c r="B4130" s="4">
        <v>131365</v>
      </c>
      <c r="C4130" s="4" t="s">
        <v>9914</v>
      </c>
      <c r="D4130" s="6">
        <v>531365</v>
      </c>
      <c r="E4130" s="4" t="s">
        <v>9915</v>
      </c>
      <c r="F4130" s="4" t="s">
        <v>9916</v>
      </c>
      <c r="G4130" s="4" t="s">
        <v>21002</v>
      </c>
    </row>
    <row r="4131" spans="1:7" x14ac:dyDescent="0.45">
      <c r="A4131" s="4">
        <v>4128</v>
      </c>
      <c r="B4131" s="4">
        <v>244485</v>
      </c>
      <c r="C4131" s="4" t="s">
        <v>9917</v>
      </c>
      <c r="D4131" s="6"/>
      <c r="E4131" s="4"/>
      <c r="F4131" s="4"/>
      <c r="G4131" s="4" t="s">
        <v>17778</v>
      </c>
    </row>
    <row r="4132" spans="1:7" x14ac:dyDescent="0.45">
      <c r="A4132" s="4">
        <v>4129</v>
      </c>
      <c r="B4132" s="4">
        <v>222754</v>
      </c>
      <c r="C4132" s="4" t="s">
        <v>9918</v>
      </c>
      <c r="D4132" s="6"/>
      <c r="E4132" s="4"/>
      <c r="F4132" s="4"/>
      <c r="G4132" s="4" t="s">
        <v>17778</v>
      </c>
    </row>
    <row r="4133" spans="1:7" x14ac:dyDescent="0.45">
      <c r="A4133" s="4">
        <v>4130</v>
      </c>
      <c r="B4133" s="4">
        <v>130375</v>
      </c>
      <c r="C4133" s="4" t="s">
        <v>9919</v>
      </c>
      <c r="D4133" s="6">
        <v>530375</v>
      </c>
      <c r="E4133" s="4" t="s">
        <v>9920</v>
      </c>
      <c r="F4133" s="4" t="s">
        <v>9920</v>
      </c>
      <c r="G4133" s="4" t="s">
        <v>21003</v>
      </c>
    </row>
    <row r="4134" spans="1:7" x14ac:dyDescent="0.45">
      <c r="A4134" s="4">
        <v>4131</v>
      </c>
      <c r="B4134" s="4">
        <v>121030</v>
      </c>
      <c r="C4134" s="4" t="s">
        <v>9921</v>
      </c>
      <c r="D4134" s="6">
        <v>521030</v>
      </c>
      <c r="E4134" s="4" t="s">
        <v>9922</v>
      </c>
      <c r="F4134" s="4" t="s">
        <v>9922</v>
      </c>
      <c r="G4134" s="4" t="s">
        <v>21004</v>
      </c>
    </row>
    <row r="4135" spans="1:7" x14ac:dyDescent="0.45">
      <c r="A4135" s="4">
        <v>4132</v>
      </c>
      <c r="B4135" s="4">
        <v>210130</v>
      </c>
      <c r="C4135" s="4" t="s">
        <v>9923</v>
      </c>
      <c r="D4135" s="6"/>
      <c r="E4135" s="4"/>
      <c r="F4135" s="4"/>
      <c r="G4135" s="4" t="s">
        <v>17778</v>
      </c>
    </row>
    <row r="4136" spans="1:7" x14ac:dyDescent="0.45">
      <c r="A4136" s="4">
        <v>4133</v>
      </c>
      <c r="B4136" s="4">
        <v>131212</v>
      </c>
      <c r="C4136" s="4" t="s">
        <v>9924</v>
      </c>
      <c r="D4136" s="6">
        <v>531212</v>
      </c>
      <c r="E4136" s="4" t="s">
        <v>9925</v>
      </c>
      <c r="F4136" s="4" t="s">
        <v>23579</v>
      </c>
      <c r="G4136" s="4" t="s">
        <v>23661</v>
      </c>
    </row>
    <row r="4137" spans="1:7" x14ac:dyDescent="0.45">
      <c r="A4137" s="4">
        <v>4134</v>
      </c>
      <c r="B4137" s="4">
        <v>132256</v>
      </c>
      <c r="C4137" s="4" t="s">
        <v>9926</v>
      </c>
      <c r="D4137" s="6">
        <v>532256</v>
      </c>
      <c r="E4137" s="4" t="s">
        <v>9927</v>
      </c>
      <c r="F4137" s="4" t="s">
        <v>9928</v>
      </c>
      <c r="G4137" s="4" t="s">
        <v>21005</v>
      </c>
    </row>
    <row r="4138" spans="1:7" x14ac:dyDescent="0.45">
      <c r="A4138" s="4">
        <v>4135</v>
      </c>
      <c r="B4138" s="4">
        <v>244810</v>
      </c>
      <c r="C4138" s="4" t="s">
        <v>9929</v>
      </c>
      <c r="D4138" s="6">
        <v>538395</v>
      </c>
      <c r="E4138" s="4" t="s">
        <v>9930</v>
      </c>
      <c r="F4138" s="4" t="s">
        <v>9931</v>
      </c>
      <c r="G4138" s="4" t="s">
        <v>21006</v>
      </c>
    </row>
    <row r="4139" spans="1:7" x14ac:dyDescent="0.45">
      <c r="A4139" s="4">
        <v>4136</v>
      </c>
      <c r="B4139" s="4">
        <v>126059</v>
      </c>
      <c r="C4139" s="4" t="s">
        <v>9932</v>
      </c>
      <c r="D4139" s="6">
        <v>526059</v>
      </c>
      <c r="E4139" s="4" t="s">
        <v>9933</v>
      </c>
      <c r="F4139" s="4" t="s">
        <v>9933</v>
      </c>
      <c r="G4139" s="4" t="s">
        <v>21007</v>
      </c>
    </row>
    <row r="4140" spans="1:7" x14ac:dyDescent="0.45">
      <c r="A4140" s="4">
        <v>4137</v>
      </c>
      <c r="B4140" s="4">
        <v>225913</v>
      </c>
      <c r="C4140" s="4" t="s">
        <v>9934</v>
      </c>
      <c r="D4140" s="6"/>
      <c r="E4140" s="4"/>
      <c r="F4140" s="4"/>
      <c r="G4140" s="4" t="s">
        <v>17778</v>
      </c>
    </row>
    <row r="4141" spans="1:7" x14ac:dyDescent="0.45">
      <c r="A4141" s="4">
        <v>4138</v>
      </c>
      <c r="B4141" s="4">
        <v>241146</v>
      </c>
      <c r="C4141" s="4" t="s">
        <v>9935</v>
      </c>
      <c r="D4141" s="6"/>
      <c r="E4141" s="4"/>
      <c r="F4141" s="4"/>
      <c r="G4141" s="4" t="s">
        <v>17778</v>
      </c>
    </row>
    <row r="4142" spans="1:7" x14ac:dyDescent="0.45">
      <c r="A4142" s="4">
        <v>4139</v>
      </c>
      <c r="B4142" s="4">
        <v>244487</v>
      </c>
      <c r="C4142" s="4" t="s">
        <v>9936</v>
      </c>
      <c r="D4142" s="6"/>
      <c r="E4142" s="4"/>
      <c r="F4142" s="4"/>
      <c r="G4142" s="4" t="s">
        <v>17778</v>
      </c>
    </row>
    <row r="4143" spans="1:7" x14ac:dyDescent="0.45">
      <c r="A4143" s="4">
        <v>4140</v>
      </c>
      <c r="B4143" s="4">
        <v>117269</v>
      </c>
      <c r="C4143" s="4" t="s">
        <v>9937</v>
      </c>
      <c r="D4143" s="6">
        <v>517269</v>
      </c>
      <c r="E4143" s="4" t="s">
        <v>9938</v>
      </c>
      <c r="F4143" s="4" t="s">
        <v>9938</v>
      </c>
      <c r="G4143" s="4" t="s">
        <v>21008</v>
      </c>
    </row>
    <row r="4144" spans="1:7" x14ac:dyDescent="0.45">
      <c r="A4144" s="4">
        <v>4141</v>
      </c>
      <c r="B4144" s="4">
        <v>126349</v>
      </c>
      <c r="C4144" s="4" t="s">
        <v>9939</v>
      </c>
      <c r="D4144" s="6">
        <v>526349</v>
      </c>
      <c r="E4144" s="4" t="s">
        <v>9940</v>
      </c>
      <c r="F4144" s="4" t="s">
        <v>23580</v>
      </c>
      <c r="G4144" s="4" t="s">
        <v>23662</v>
      </c>
    </row>
    <row r="4145" spans="1:7" x14ac:dyDescent="0.45">
      <c r="A4145" s="4">
        <v>4142</v>
      </c>
      <c r="B4145" s="4">
        <v>132641</v>
      </c>
      <c r="C4145" s="4" t="s">
        <v>9941</v>
      </c>
      <c r="D4145" s="6">
        <v>532641</v>
      </c>
      <c r="E4145" s="4" t="s">
        <v>9942</v>
      </c>
      <c r="F4145" s="4" t="s">
        <v>9942</v>
      </c>
      <c r="G4145" s="4" t="s">
        <v>21009</v>
      </c>
    </row>
    <row r="4146" spans="1:7" x14ac:dyDescent="0.45">
      <c r="A4146" s="4">
        <v>4143</v>
      </c>
      <c r="B4146" s="4">
        <v>283136</v>
      </c>
      <c r="C4146" s="4" t="s">
        <v>9943</v>
      </c>
      <c r="D4146" s="6"/>
      <c r="E4146" s="4"/>
      <c r="F4146" s="4"/>
      <c r="G4146" s="4" t="s">
        <v>17778</v>
      </c>
    </row>
    <row r="4147" spans="1:7" x14ac:dyDescent="0.45">
      <c r="A4147" s="4">
        <v>4144</v>
      </c>
      <c r="B4147" s="4">
        <v>244488</v>
      </c>
      <c r="C4147" s="4" t="s">
        <v>9944</v>
      </c>
      <c r="D4147" s="6"/>
      <c r="E4147" s="4"/>
      <c r="F4147" s="4"/>
      <c r="G4147" s="4" t="s">
        <v>17778</v>
      </c>
    </row>
    <row r="4148" spans="1:7" x14ac:dyDescent="0.45">
      <c r="A4148" s="4">
        <v>4145</v>
      </c>
      <c r="B4148" s="4">
        <v>245921</v>
      </c>
      <c r="C4148" s="4" t="s">
        <v>9945</v>
      </c>
      <c r="D4148" s="6"/>
      <c r="E4148" s="4"/>
      <c r="F4148" s="4"/>
      <c r="G4148" s="4" t="s">
        <v>17778</v>
      </c>
    </row>
    <row r="4149" spans="1:7" x14ac:dyDescent="0.45">
      <c r="A4149" s="4">
        <v>4146</v>
      </c>
      <c r="B4149" s="4">
        <v>131457</v>
      </c>
      <c r="C4149" s="4" t="s">
        <v>9946</v>
      </c>
      <c r="D4149" s="6">
        <v>531457</v>
      </c>
      <c r="E4149" s="4" t="s">
        <v>9947</v>
      </c>
      <c r="F4149" s="4" t="s">
        <v>9948</v>
      </c>
      <c r="G4149" s="4" t="s">
        <v>21010</v>
      </c>
    </row>
    <row r="4150" spans="1:7" x14ac:dyDescent="0.45">
      <c r="A4150" s="4">
        <v>4147</v>
      </c>
      <c r="B4150" s="4">
        <v>123317</v>
      </c>
      <c r="C4150" s="4" t="s">
        <v>9949</v>
      </c>
      <c r="D4150" s="6">
        <v>523317</v>
      </c>
      <c r="E4150" s="4" t="s">
        <v>9950</v>
      </c>
      <c r="F4150" s="4" t="s">
        <v>9951</v>
      </c>
      <c r="G4150" s="4" t="s">
        <v>21011</v>
      </c>
    </row>
    <row r="4151" spans="1:7" x14ac:dyDescent="0.45">
      <c r="A4151" s="4">
        <v>4148</v>
      </c>
      <c r="B4151" s="4">
        <v>244811</v>
      </c>
      <c r="C4151" s="4" t="s">
        <v>9952</v>
      </c>
      <c r="D4151" s="6"/>
      <c r="E4151" s="4"/>
      <c r="F4151" s="4"/>
      <c r="G4151" s="4" t="s">
        <v>17778</v>
      </c>
    </row>
    <row r="4152" spans="1:7" x14ac:dyDescent="0.45">
      <c r="A4152" s="4">
        <v>4149</v>
      </c>
      <c r="B4152" s="4">
        <v>218533</v>
      </c>
      <c r="C4152" s="4" t="s">
        <v>9953</v>
      </c>
      <c r="D4152" s="6">
        <v>539551</v>
      </c>
      <c r="E4152" s="4" t="s">
        <v>9954</v>
      </c>
      <c r="F4152" s="4" t="s">
        <v>9954</v>
      </c>
      <c r="G4152" s="4" t="s">
        <v>21012</v>
      </c>
    </row>
    <row r="4153" spans="1:7" x14ac:dyDescent="0.45">
      <c r="A4153" s="4">
        <v>4150</v>
      </c>
      <c r="B4153" s="4">
        <v>282752</v>
      </c>
      <c r="C4153" s="4" t="s">
        <v>9955</v>
      </c>
      <c r="D4153" s="6">
        <v>540080</v>
      </c>
      <c r="E4153" s="4" t="s">
        <v>9956</v>
      </c>
      <c r="F4153" s="4" t="s">
        <v>9956</v>
      </c>
      <c r="G4153" s="4" t="s">
        <v>21013</v>
      </c>
    </row>
    <row r="4154" spans="1:7" x14ac:dyDescent="0.45">
      <c r="A4154" s="4">
        <v>4151</v>
      </c>
      <c r="B4154" s="4">
        <v>119455</v>
      </c>
      <c r="C4154" s="4" t="s">
        <v>9957</v>
      </c>
      <c r="D4154" s="6">
        <v>519455</v>
      </c>
      <c r="E4154" s="4" t="s">
        <v>9958</v>
      </c>
      <c r="F4154" s="4" t="s">
        <v>9958</v>
      </c>
      <c r="G4154" s="4" t="s">
        <v>21014</v>
      </c>
    </row>
    <row r="4155" spans="1:7" x14ac:dyDescent="0.45">
      <c r="A4155" s="4">
        <v>4152</v>
      </c>
      <c r="B4155" s="4">
        <v>113611</v>
      </c>
      <c r="C4155" s="4" t="s">
        <v>9959</v>
      </c>
      <c r="D4155" s="6">
        <v>513611</v>
      </c>
      <c r="E4155" s="4" t="s">
        <v>9960</v>
      </c>
      <c r="F4155" s="4" t="s">
        <v>9961</v>
      </c>
      <c r="G4155" s="4" t="s">
        <v>21015</v>
      </c>
    </row>
    <row r="4156" spans="1:7" x14ac:dyDescent="0.45">
      <c r="A4156" s="4">
        <v>4153</v>
      </c>
      <c r="B4156" s="4">
        <v>277333</v>
      </c>
      <c r="C4156" s="4" t="s">
        <v>9962</v>
      </c>
      <c r="D4156" s="6">
        <v>540204</v>
      </c>
      <c r="E4156" s="4" t="s">
        <v>9963</v>
      </c>
      <c r="F4156" s="4" t="s">
        <v>9963</v>
      </c>
      <c r="G4156" s="4" t="s">
        <v>21016</v>
      </c>
    </row>
    <row r="4157" spans="1:7" x14ac:dyDescent="0.45">
      <c r="A4157" s="4">
        <v>4154</v>
      </c>
      <c r="B4157" s="4">
        <v>131416</v>
      </c>
      <c r="C4157" s="4" t="s">
        <v>9964</v>
      </c>
      <c r="D4157" s="6">
        <v>531416</v>
      </c>
      <c r="E4157" s="4" t="s">
        <v>9965</v>
      </c>
      <c r="F4157" s="4" t="s">
        <v>9966</v>
      </c>
      <c r="G4157" s="4" t="s">
        <v>21017</v>
      </c>
    </row>
    <row r="4158" spans="1:7" x14ac:dyDescent="0.45">
      <c r="A4158" s="4">
        <v>4155</v>
      </c>
      <c r="B4158" s="4">
        <v>124224</v>
      </c>
      <c r="C4158" s="4" t="s">
        <v>9967</v>
      </c>
      <c r="D4158" s="6">
        <v>524224</v>
      </c>
      <c r="E4158" s="4" t="s">
        <v>9968</v>
      </c>
      <c r="F4158" s="4" t="s">
        <v>9969</v>
      </c>
      <c r="G4158" s="4" t="s">
        <v>21018</v>
      </c>
    </row>
    <row r="4159" spans="1:7" x14ac:dyDescent="0.45">
      <c r="A4159" s="4">
        <v>4156</v>
      </c>
      <c r="B4159" s="4">
        <v>126739</v>
      </c>
      <c r="C4159" s="4" t="s">
        <v>9970</v>
      </c>
      <c r="D4159" s="6">
        <v>526739</v>
      </c>
      <c r="E4159" s="4" t="s">
        <v>9971</v>
      </c>
      <c r="F4159" s="4" t="s">
        <v>9972</v>
      </c>
      <c r="G4159" s="4" t="s">
        <v>21019</v>
      </c>
    </row>
    <row r="4160" spans="1:7" x14ac:dyDescent="0.45">
      <c r="A4160" s="4">
        <v>4157</v>
      </c>
      <c r="B4160" s="4">
        <v>117431</v>
      </c>
      <c r="C4160" s="4" t="s">
        <v>9973</v>
      </c>
      <c r="D4160" s="6">
        <v>517431</v>
      </c>
      <c r="E4160" s="4" t="s">
        <v>9974</v>
      </c>
      <c r="F4160" s="4" t="s">
        <v>9975</v>
      </c>
      <c r="G4160" s="4" t="s">
        <v>21020</v>
      </c>
    </row>
    <row r="4161" spans="1:7" x14ac:dyDescent="0.45">
      <c r="A4161" s="4">
        <v>4158</v>
      </c>
      <c r="B4161" s="4">
        <v>244497</v>
      </c>
      <c r="C4161" s="4" t="s">
        <v>9976</v>
      </c>
      <c r="D4161" s="6"/>
      <c r="E4161" s="4"/>
      <c r="F4161" s="4"/>
      <c r="G4161" s="4" t="s">
        <v>17778</v>
      </c>
    </row>
    <row r="4162" spans="1:7" x14ac:dyDescent="0.45">
      <c r="A4162" s="4">
        <v>4159</v>
      </c>
      <c r="B4162" s="4">
        <v>279670</v>
      </c>
      <c r="C4162" s="4" t="s">
        <v>9977</v>
      </c>
      <c r="D4162" s="6">
        <v>539595</v>
      </c>
      <c r="E4162" s="4" t="s">
        <v>9978</v>
      </c>
      <c r="F4162" s="4" t="s">
        <v>9978</v>
      </c>
      <c r="G4162" s="4" t="s">
        <v>21021</v>
      </c>
    </row>
    <row r="4163" spans="1:7" x14ac:dyDescent="0.45">
      <c r="A4163" s="4">
        <v>4160</v>
      </c>
      <c r="B4163" s="4">
        <v>124816</v>
      </c>
      <c r="C4163" s="4" t="s">
        <v>9979</v>
      </c>
      <c r="D4163" s="6">
        <v>524816</v>
      </c>
      <c r="E4163" s="4" t="s">
        <v>9980</v>
      </c>
      <c r="F4163" s="4" t="s">
        <v>9981</v>
      </c>
      <c r="G4163" s="4" t="s">
        <v>21022</v>
      </c>
    </row>
    <row r="4164" spans="1:7" x14ac:dyDescent="0.45">
      <c r="A4164" s="4">
        <v>4161</v>
      </c>
      <c r="B4164" s="4">
        <v>126743</v>
      </c>
      <c r="C4164" s="4" t="s">
        <v>9982</v>
      </c>
      <c r="D4164" s="6">
        <v>526743</v>
      </c>
      <c r="E4164" s="4" t="s">
        <v>9983</v>
      </c>
      <c r="F4164" s="4" t="s">
        <v>9984</v>
      </c>
      <c r="G4164" s="4" t="s">
        <v>21023</v>
      </c>
    </row>
    <row r="4165" spans="1:7" x14ac:dyDescent="0.45">
      <c r="A4165" s="4">
        <v>4162</v>
      </c>
      <c r="B4165" s="4">
        <v>200313</v>
      </c>
      <c r="C4165" s="4" t="s">
        <v>9985</v>
      </c>
      <c r="D4165" s="6">
        <v>537291</v>
      </c>
      <c r="E4165" s="4" t="s">
        <v>9986</v>
      </c>
      <c r="F4165" s="4" t="s">
        <v>9987</v>
      </c>
      <c r="G4165" s="4" t="s">
        <v>21024</v>
      </c>
    </row>
    <row r="4166" spans="1:7" x14ac:dyDescent="0.45">
      <c r="A4166" s="4">
        <v>4163</v>
      </c>
      <c r="B4166" s="4">
        <v>102407</v>
      </c>
      <c r="C4166" s="4" t="s">
        <v>9988</v>
      </c>
      <c r="D4166" s="6">
        <v>502407</v>
      </c>
      <c r="E4166" s="4" t="s">
        <v>9989</v>
      </c>
      <c r="F4166" s="4" t="s">
        <v>9990</v>
      </c>
      <c r="G4166" s="4" t="s">
        <v>21025</v>
      </c>
    </row>
    <row r="4167" spans="1:7" x14ac:dyDescent="0.45">
      <c r="A4167" s="4">
        <v>4164</v>
      </c>
      <c r="B4167" s="4">
        <v>132234</v>
      </c>
      <c r="C4167" s="4" t="s">
        <v>9991</v>
      </c>
      <c r="D4167" s="6">
        <v>532234</v>
      </c>
      <c r="E4167" s="4" t="s">
        <v>9992</v>
      </c>
      <c r="F4167" s="4" t="s">
        <v>9993</v>
      </c>
      <c r="G4167" s="4" t="s">
        <v>21026</v>
      </c>
    </row>
    <row r="4168" spans="1:7" x14ac:dyDescent="0.45">
      <c r="A4168" s="4">
        <v>4165</v>
      </c>
      <c r="B4168" s="4">
        <v>120069</v>
      </c>
      <c r="C4168" s="4" t="s">
        <v>9994</v>
      </c>
      <c r="D4168" s="6">
        <v>520069</v>
      </c>
      <c r="E4168" s="4" t="s">
        <v>9995</v>
      </c>
      <c r="F4168" s="4" t="s">
        <v>9996</v>
      </c>
      <c r="G4168" s="4" t="s">
        <v>21027</v>
      </c>
    </row>
    <row r="4169" spans="1:7" x14ac:dyDescent="0.45">
      <c r="A4169" s="4">
        <v>4166</v>
      </c>
      <c r="B4169" s="4">
        <v>222099</v>
      </c>
      <c r="C4169" s="4" t="s">
        <v>9997</v>
      </c>
      <c r="D4169" s="6"/>
      <c r="E4169" s="4"/>
      <c r="F4169" s="4"/>
      <c r="G4169" s="4" t="s">
        <v>17778</v>
      </c>
    </row>
    <row r="4170" spans="1:7" x14ac:dyDescent="0.45">
      <c r="A4170" s="4">
        <v>4167</v>
      </c>
      <c r="B4170" s="4">
        <v>123630</v>
      </c>
      <c r="C4170" s="4" t="s">
        <v>9998</v>
      </c>
      <c r="D4170" s="6">
        <v>523630</v>
      </c>
      <c r="E4170" s="4" t="s">
        <v>9999</v>
      </c>
      <c r="F4170" s="4" t="s">
        <v>10000</v>
      </c>
      <c r="G4170" s="4" t="s">
        <v>21028</v>
      </c>
    </row>
    <row r="4171" spans="1:7" x14ac:dyDescent="0.45">
      <c r="A4171" s="4">
        <v>4168</v>
      </c>
      <c r="B4171" s="4">
        <v>131289</v>
      </c>
      <c r="C4171" s="4" t="s">
        <v>10001</v>
      </c>
      <c r="D4171" s="6">
        <v>531289</v>
      </c>
      <c r="E4171" s="4" t="s">
        <v>10002</v>
      </c>
      <c r="F4171" s="4" t="s">
        <v>10002</v>
      </c>
      <c r="G4171" s="4" t="s">
        <v>21029</v>
      </c>
    </row>
    <row r="4172" spans="1:7" x14ac:dyDescent="0.45">
      <c r="A4172" s="4">
        <v>4169</v>
      </c>
      <c r="B4172" s="4">
        <v>131903</v>
      </c>
      <c r="C4172" s="4" t="s">
        <v>10003</v>
      </c>
      <c r="D4172" s="6">
        <v>531903</v>
      </c>
      <c r="E4172" s="4" t="s">
        <v>10004</v>
      </c>
      <c r="F4172" s="4" t="s">
        <v>10005</v>
      </c>
      <c r="G4172" s="4" t="s">
        <v>21030</v>
      </c>
    </row>
    <row r="4173" spans="1:7" x14ac:dyDescent="0.45">
      <c r="A4173" s="4">
        <v>4170</v>
      </c>
      <c r="B4173" s="4">
        <v>131651</v>
      </c>
      <c r="C4173" s="4" t="s">
        <v>10006</v>
      </c>
      <c r="D4173" s="6">
        <v>531651</v>
      </c>
      <c r="E4173" s="4" t="s">
        <v>10007</v>
      </c>
      <c r="F4173" s="4" t="s">
        <v>10008</v>
      </c>
      <c r="G4173" s="4" t="s">
        <v>21031</v>
      </c>
    </row>
    <row r="4174" spans="1:7" x14ac:dyDescent="0.45">
      <c r="A4174" s="4">
        <v>4171</v>
      </c>
      <c r="B4174" s="4">
        <v>107813</v>
      </c>
      <c r="C4174" s="4" t="s">
        <v>10009</v>
      </c>
      <c r="D4174" s="6">
        <v>507813</v>
      </c>
      <c r="E4174" s="4" t="s">
        <v>10010</v>
      </c>
      <c r="F4174" s="4" t="s">
        <v>10011</v>
      </c>
      <c r="G4174" s="4" t="s">
        <v>21032</v>
      </c>
    </row>
    <row r="4175" spans="1:7" x14ac:dyDescent="0.45">
      <c r="A4175" s="4">
        <v>4172</v>
      </c>
      <c r="B4175" s="4">
        <v>100298</v>
      </c>
      <c r="C4175" s="4" t="s">
        <v>10012</v>
      </c>
      <c r="D4175" s="6">
        <v>500298</v>
      </c>
      <c r="E4175" s="4" t="s">
        <v>10013</v>
      </c>
      <c r="F4175" s="4" t="s">
        <v>10014</v>
      </c>
      <c r="G4175" s="4" t="s">
        <v>21033</v>
      </c>
    </row>
    <row r="4176" spans="1:7" x14ac:dyDescent="0.45">
      <c r="A4176" s="4">
        <v>4173</v>
      </c>
      <c r="B4176" s="4">
        <v>126616</v>
      </c>
      <c r="C4176" s="4" t="s">
        <v>10015</v>
      </c>
      <c r="D4176" s="6">
        <v>526616</v>
      </c>
      <c r="E4176" s="4" t="s">
        <v>10016</v>
      </c>
      <c r="F4176" s="4" t="s">
        <v>10017</v>
      </c>
      <c r="G4176" s="4" t="s">
        <v>21034</v>
      </c>
    </row>
    <row r="4177" spans="1:7" x14ac:dyDescent="0.45">
      <c r="A4177" s="4">
        <v>4174</v>
      </c>
      <c r="B4177" s="4">
        <v>131287</v>
      </c>
      <c r="C4177" s="4" t="s">
        <v>10018</v>
      </c>
      <c r="D4177" s="6">
        <v>531287</v>
      </c>
      <c r="E4177" s="4" t="s">
        <v>10019</v>
      </c>
      <c r="F4177" s="4" t="s">
        <v>10020</v>
      </c>
      <c r="G4177" s="4" t="s">
        <v>21035</v>
      </c>
    </row>
    <row r="4178" spans="1:7" x14ac:dyDescent="0.45">
      <c r="A4178" s="4">
        <v>4175</v>
      </c>
      <c r="B4178" s="4">
        <v>116062</v>
      </c>
      <c r="C4178" s="4" t="s">
        <v>10021</v>
      </c>
      <c r="D4178" s="6">
        <v>516062</v>
      </c>
      <c r="E4178" s="4" t="s">
        <v>10022</v>
      </c>
      <c r="F4178" s="4" t="s">
        <v>10023</v>
      </c>
      <c r="G4178" s="4" t="s">
        <v>21036</v>
      </c>
    </row>
    <row r="4179" spans="1:7" x14ac:dyDescent="0.45">
      <c r="A4179" s="4">
        <v>4176</v>
      </c>
      <c r="B4179" s="4">
        <v>104882</v>
      </c>
      <c r="C4179" s="4" t="s">
        <v>10024</v>
      </c>
      <c r="D4179" s="6">
        <v>504882</v>
      </c>
      <c r="E4179" s="4" t="s">
        <v>10025</v>
      </c>
      <c r="F4179" s="4" t="s">
        <v>10026</v>
      </c>
      <c r="G4179" s="4" t="s">
        <v>21037</v>
      </c>
    </row>
    <row r="4180" spans="1:7" x14ac:dyDescent="0.45">
      <c r="A4180" s="4">
        <v>4177</v>
      </c>
      <c r="B4180" s="4">
        <v>113179</v>
      </c>
      <c r="C4180" s="4" t="s">
        <v>10027</v>
      </c>
      <c r="D4180" s="6">
        <v>513179</v>
      </c>
      <c r="E4180" s="4" t="s">
        <v>10028</v>
      </c>
      <c r="F4180" s="4" t="s">
        <v>10029</v>
      </c>
      <c r="G4180" s="4" t="s">
        <v>21038</v>
      </c>
    </row>
    <row r="4181" spans="1:7" x14ac:dyDescent="0.45">
      <c r="A4181" s="4">
        <v>4178</v>
      </c>
      <c r="B4181" s="4">
        <v>208811</v>
      </c>
      <c r="C4181" s="4" t="s">
        <v>10030</v>
      </c>
      <c r="D4181" s="6"/>
      <c r="E4181" s="4"/>
      <c r="F4181" s="4"/>
      <c r="G4181" s="4" t="s">
        <v>17778</v>
      </c>
    </row>
    <row r="4182" spans="1:7" x14ac:dyDescent="0.45">
      <c r="A4182" s="4">
        <v>4179</v>
      </c>
      <c r="B4182" s="4">
        <v>117199</v>
      </c>
      <c r="C4182" s="4" t="s">
        <v>10031</v>
      </c>
      <c r="D4182" s="6">
        <v>517199</v>
      </c>
      <c r="E4182" s="4" t="s">
        <v>10032</v>
      </c>
      <c r="F4182" s="4" t="s">
        <v>10033</v>
      </c>
      <c r="G4182" s="4" t="s">
        <v>21039</v>
      </c>
    </row>
    <row r="4183" spans="1:7" x14ac:dyDescent="0.45">
      <c r="A4183" s="4">
        <v>4180</v>
      </c>
      <c r="B4183" s="4">
        <v>131077</v>
      </c>
      <c r="C4183" s="4" t="s">
        <v>10034</v>
      </c>
      <c r="D4183" s="6">
        <v>531077</v>
      </c>
      <c r="E4183" s="4" t="s">
        <v>10035</v>
      </c>
      <c r="F4183" s="4" t="s">
        <v>10035</v>
      </c>
      <c r="G4183" s="4" t="s">
        <v>21040</v>
      </c>
    </row>
    <row r="4184" spans="1:7" x14ac:dyDescent="0.45">
      <c r="A4184" s="4">
        <v>4181</v>
      </c>
      <c r="B4184" s="4">
        <v>130119</v>
      </c>
      <c r="C4184" s="4" t="s">
        <v>10036</v>
      </c>
      <c r="D4184" s="6">
        <v>530119</v>
      </c>
      <c r="E4184" s="4" t="s">
        <v>10037</v>
      </c>
      <c r="F4184" s="4" t="s">
        <v>10038</v>
      </c>
      <c r="G4184" s="4" t="s">
        <v>21041</v>
      </c>
    </row>
    <row r="4185" spans="1:7" x14ac:dyDescent="0.45">
      <c r="A4185" s="4">
        <v>4182</v>
      </c>
      <c r="B4185" s="4">
        <v>131834</v>
      </c>
      <c r="C4185" s="4" t="s">
        <v>10039</v>
      </c>
      <c r="D4185" s="6">
        <v>531834</v>
      </c>
      <c r="E4185" s="4" t="s">
        <v>10040</v>
      </c>
      <c r="F4185" s="4" t="s">
        <v>10041</v>
      </c>
      <c r="G4185" s="4" t="s">
        <v>21042</v>
      </c>
    </row>
    <row r="4186" spans="1:7" x14ac:dyDescent="0.45">
      <c r="A4186" s="4">
        <v>4183</v>
      </c>
      <c r="B4186" s="4">
        <v>124654</v>
      </c>
      <c r="C4186" s="4" t="s">
        <v>10042</v>
      </c>
      <c r="D4186" s="6">
        <v>524654</v>
      </c>
      <c r="E4186" s="4" t="s">
        <v>10043</v>
      </c>
      <c r="F4186" s="4" t="s">
        <v>10044</v>
      </c>
      <c r="G4186" s="4" t="s">
        <v>21043</v>
      </c>
    </row>
    <row r="4187" spans="1:7" x14ac:dyDescent="0.45">
      <c r="A4187" s="4">
        <v>4184</v>
      </c>
      <c r="B4187" s="4">
        <v>113638</v>
      </c>
      <c r="C4187" s="4" t="s">
        <v>10045</v>
      </c>
      <c r="D4187" s="6">
        <v>513638</v>
      </c>
      <c r="E4187" s="4" t="s">
        <v>10046</v>
      </c>
      <c r="F4187" s="4" t="s">
        <v>10047</v>
      </c>
      <c r="G4187" s="4" t="s">
        <v>21044</v>
      </c>
    </row>
    <row r="4188" spans="1:7" x14ac:dyDescent="0.45">
      <c r="A4188" s="4">
        <v>4185</v>
      </c>
      <c r="B4188" s="4">
        <v>119045</v>
      </c>
      <c r="C4188" s="4" t="s">
        <v>10048</v>
      </c>
      <c r="D4188" s="6">
        <v>519045</v>
      </c>
      <c r="E4188" s="4" t="s">
        <v>10049</v>
      </c>
      <c r="F4188" s="4" t="s">
        <v>10050</v>
      </c>
      <c r="G4188" s="4" t="s">
        <v>21045</v>
      </c>
    </row>
    <row r="4189" spans="1:7" x14ac:dyDescent="0.45">
      <c r="A4189" s="4">
        <v>4186</v>
      </c>
      <c r="B4189" s="4">
        <v>255071</v>
      </c>
      <c r="C4189" s="4" t="s">
        <v>10051</v>
      </c>
      <c r="D4189" s="6">
        <v>538926</v>
      </c>
      <c r="E4189" s="4" t="s">
        <v>10052</v>
      </c>
      <c r="F4189" s="4" t="s">
        <v>10052</v>
      </c>
      <c r="G4189" s="4" t="s">
        <v>21046</v>
      </c>
    </row>
    <row r="4190" spans="1:7" x14ac:dyDescent="0.45">
      <c r="A4190" s="4">
        <v>4187</v>
      </c>
      <c r="B4190" s="4">
        <v>219263</v>
      </c>
      <c r="C4190" s="4" t="s">
        <v>10053</v>
      </c>
      <c r="D4190" s="6"/>
      <c r="E4190" s="4"/>
      <c r="F4190" s="4"/>
      <c r="G4190" s="4" t="s">
        <v>17778</v>
      </c>
    </row>
    <row r="4191" spans="1:7" x14ac:dyDescent="0.45">
      <c r="A4191" s="4">
        <v>4188</v>
      </c>
      <c r="B4191" s="4">
        <v>113023</v>
      </c>
      <c r="C4191" s="4" t="s">
        <v>43</v>
      </c>
      <c r="D4191" s="6">
        <v>513023</v>
      </c>
      <c r="E4191" s="4" t="s">
        <v>10054</v>
      </c>
      <c r="F4191" s="4" t="s">
        <v>10055</v>
      </c>
      <c r="G4191" s="4" t="s">
        <v>21047</v>
      </c>
    </row>
    <row r="4192" spans="1:7" x14ac:dyDescent="0.45">
      <c r="A4192" s="4">
        <v>4189</v>
      </c>
      <c r="B4192" s="4">
        <v>132014</v>
      </c>
      <c r="C4192" s="4" t="s">
        <v>10056</v>
      </c>
      <c r="D4192" s="6">
        <v>532014</v>
      </c>
      <c r="E4192" s="4" t="s">
        <v>10057</v>
      </c>
      <c r="F4192" s="4" t="s">
        <v>10058</v>
      </c>
      <c r="G4192" s="4" t="s">
        <v>21048</v>
      </c>
    </row>
    <row r="4193" spans="1:7" x14ac:dyDescent="0.45">
      <c r="A4193" s="4">
        <v>4190</v>
      </c>
      <c r="B4193" s="4">
        <v>279103</v>
      </c>
      <c r="C4193" s="4" t="s">
        <v>10059</v>
      </c>
      <c r="D4193" s="6">
        <v>539521</v>
      </c>
      <c r="E4193" s="4" t="s">
        <v>10060</v>
      </c>
      <c r="F4193" s="4" t="s">
        <v>10060</v>
      </c>
      <c r="G4193" s="4" t="s">
        <v>21049</v>
      </c>
    </row>
    <row r="4194" spans="1:7" x14ac:dyDescent="0.45">
      <c r="A4194" s="4">
        <v>4191</v>
      </c>
      <c r="B4194" s="4">
        <v>244506</v>
      </c>
      <c r="C4194" s="4" t="s">
        <v>10061</v>
      </c>
      <c r="D4194" s="6"/>
      <c r="E4194" s="4"/>
      <c r="F4194" s="4"/>
      <c r="G4194" s="4" t="s">
        <v>17778</v>
      </c>
    </row>
    <row r="4195" spans="1:7" x14ac:dyDescent="0.45">
      <c r="A4195" s="4">
        <v>4192</v>
      </c>
      <c r="B4195" s="4">
        <v>132504</v>
      </c>
      <c r="C4195" s="4" t="s">
        <v>10062</v>
      </c>
      <c r="D4195" s="6">
        <v>532504</v>
      </c>
      <c r="E4195" s="4" t="s">
        <v>10063</v>
      </c>
      <c r="F4195" s="4" t="s">
        <v>10064</v>
      </c>
      <c r="G4195" s="4" t="s">
        <v>21050</v>
      </c>
    </row>
    <row r="4196" spans="1:7" x14ac:dyDescent="0.45">
      <c r="A4196" s="4">
        <v>4193</v>
      </c>
      <c r="B4196" s="4">
        <v>106485</v>
      </c>
      <c r="C4196" s="4" t="s">
        <v>10065</v>
      </c>
      <c r="D4196" s="6">
        <v>506485</v>
      </c>
      <c r="E4196" s="4" t="s">
        <v>10066</v>
      </c>
      <c r="F4196" s="4" t="s">
        <v>10067</v>
      </c>
      <c r="G4196" s="4" t="s">
        <v>21051</v>
      </c>
    </row>
    <row r="4197" spans="1:7" x14ac:dyDescent="0.45">
      <c r="A4197" s="4">
        <v>4194</v>
      </c>
      <c r="B4197" s="4">
        <v>131494</v>
      </c>
      <c r="C4197" s="4" t="s">
        <v>10068</v>
      </c>
      <c r="D4197" s="6">
        <v>531494</v>
      </c>
      <c r="E4197" s="4" t="s">
        <v>10069</v>
      </c>
      <c r="F4197" s="4" t="s">
        <v>10070</v>
      </c>
      <c r="G4197" s="4" t="s">
        <v>21052</v>
      </c>
    </row>
    <row r="4198" spans="1:7" x14ac:dyDescent="0.45">
      <c r="A4198" s="4">
        <v>4195</v>
      </c>
      <c r="B4198" s="4">
        <v>227718</v>
      </c>
      <c r="C4198" s="4" t="s">
        <v>10071</v>
      </c>
      <c r="D4198" s="6">
        <v>539332</v>
      </c>
      <c r="E4198" s="4" t="s">
        <v>10072</v>
      </c>
      <c r="F4198" s="4" t="s">
        <v>10072</v>
      </c>
      <c r="G4198" s="4" t="s">
        <v>21053</v>
      </c>
    </row>
    <row r="4199" spans="1:7" x14ac:dyDescent="0.45">
      <c r="A4199" s="4">
        <v>4196</v>
      </c>
      <c r="B4199" s="4">
        <v>268906</v>
      </c>
      <c r="C4199" s="4" t="s">
        <v>10073</v>
      </c>
      <c r="D4199" s="6">
        <v>539525</v>
      </c>
      <c r="E4199" s="4" t="s">
        <v>10074</v>
      </c>
      <c r="F4199" s="4" t="s">
        <v>10074</v>
      </c>
      <c r="G4199" s="4" t="s">
        <v>21054</v>
      </c>
    </row>
    <row r="4200" spans="1:7" x14ac:dyDescent="0.45">
      <c r="A4200" s="4">
        <v>4197</v>
      </c>
      <c r="B4200" s="4">
        <v>108989</v>
      </c>
      <c r="C4200" s="4" t="s">
        <v>10075</v>
      </c>
      <c r="D4200" s="6">
        <v>508989</v>
      </c>
      <c r="E4200" s="4" t="s">
        <v>10076</v>
      </c>
      <c r="F4200" s="4" t="s">
        <v>10076</v>
      </c>
      <c r="G4200" s="4" t="s">
        <v>21055</v>
      </c>
    </row>
    <row r="4201" spans="1:7" x14ac:dyDescent="0.45">
      <c r="A4201" s="4">
        <v>4198</v>
      </c>
      <c r="B4201" s="4">
        <v>268908</v>
      </c>
      <c r="C4201" s="4" t="s">
        <v>10077</v>
      </c>
      <c r="D4201" s="6"/>
      <c r="E4201" s="4"/>
      <c r="F4201" s="4"/>
      <c r="G4201" s="4" t="s">
        <v>17778</v>
      </c>
    </row>
    <row r="4202" spans="1:7" x14ac:dyDescent="0.45">
      <c r="A4202" s="4">
        <v>4199</v>
      </c>
      <c r="B4202" s="4">
        <v>227865</v>
      </c>
      <c r="C4202" s="4" t="s">
        <v>10078</v>
      </c>
      <c r="D4202" s="6"/>
      <c r="E4202" s="4"/>
      <c r="F4202" s="4"/>
      <c r="G4202" s="4" t="s">
        <v>17778</v>
      </c>
    </row>
    <row r="4203" spans="1:7" x14ac:dyDescent="0.45">
      <c r="A4203" s="4">
        <v>4200</v>
      </c>
      <c r="B4203" s="4">
        <v>244817</v>
      </c>
      <c r="C4203" s="4" t="s">
        <v>10079</v>
      </c>
      <c r="D4203" s="6"/>
      <c r="E4203" s="4"/>
      <c r="F4203" s="4"/>
      <c r="G4203" s="4" t="s">
        <v>17778</v>
      </c>
    </row>
    <row r="4204" spans="1:7" x14ac:dyDescent="0.45">
      <c r="A4204" s="4">
        <v>4201</v>
      </c>
      <c r="B4204" s="4">
        <v>116044</v>
      </c>
      <c r="C4204" s="4" t="s">
        <v>10080</v>
      </c>
      <c r="D4204" s="6">
        <v>516044</v>
      </c>
      <c r="E4204" s="4" t="s">
        <v>10081</v>
      </c>
      <c r="F4204" s="4" t="s">
        <v>10082</v>
      </c>
      <c r="G4204" s="4" t="s">
        <v>21056</v>
      </c>
    </row>
    <row r="4205" spans="1:7" x14ac:dyDescent="0.45">
      <c r="A4205" s="4">
        <v>4202</v>
      </c>
      <c r="B4205" s="4">
        <v>270151</v>
      </c>
      <c r="C4205" s="4" t="s">
        <v>10083</v>
      </c>
      <c r="D4205" s="6">
        <v>538668</v>
      </c>
      <c r="E4205" s="4" t="s">
        <v>10084</v>
      </c>
      <c r="F4205" s="4" t="s">
        <v>10084</v>
      </c>
      <c r="G4205" s="4" t="s">
        <v>21057</v>
      </c>
    </row>
    <row r="4206" spans="1:7" x14ac:dyDescent="0.45">
      <c r="A4206" s="4">
        <v>4203</v>
      </c>
      <c r="B4206" s="4">
        <v>123242</v>
      </c>
      <c r="C4206" s="4" t="s">
        <v>10085</v>
      </c>
      <c r="D4206" s="6">
        <v>523242</v>
      </c>
      <c r="E4206" s="4" t="s">
        <v>10086</v>
      </c>
      <c r="F4206" s="4" t="s">
        <v>10087</v>
      </c>
      <c r="G4206" s="4" t="s">
        <v>21058</v>
      </c>
    </row>
    <row r="4207" spans="1:7" x14ac:dyDescent="0.45">
      <c r="A4207" s="4">
        <v>4204</v>
      </c>
      <c r="B4207" s="4">
        <v>208801</v>
      </c>
      <c r="C4207" s="4" t="s">
        <v>10088</v>
      </c>
      <c r="D4207" s="6">
        <v>534309</v>
      </c>
      <c r="E4207" s="4" t="s">
        <v>10089</v>
      </c>
      <c r="F4207" s="4" t="s">
        <v>10089</v>
      </c>
      <c r="G4207" s="4" t="s">
        <v>21059</v>
      </c>
    </row>
    <row r="4208" spans="1:7" x14ac:dyDescent="0.45">
      <c r="A4208" s="4">
        <v>4205</v>
      </c>
      <c r="B4208" s="4">
        <v>225029</v>
      </c>
      <c r="C4208" s="4" t="s">
        <v>10090</v>
      </c>
      <c r="D4208" s="6"/>
      <c r="E4208" s="4"/>
      <c r="F4208" s="4"/>
      <c r="G4208" s="4" t="s">
        <v>17778</v>
      </c>
    </row>
    <row r="4209" spans="1:7" x14ac:dyDescent="0.45">
      <c r="A4209" s="4">
        <v>4206</v>
      </c>
      <c r="B4209" s="4">
        <v>119506</v>
      </c>
      <c r="C4209" s="4" t="s">
        <v>10091</v>
      </c>
      <c r="D4209" s="6">
        <v>519506</v>
      </c>
      <c r="E4209" s="4" t="s">
        <v>10092</v>
      </c>
      <c r="F4209" s="4" t="s">
        <v>10093</v>
      </c>
      <c r="G4209" s="4" t="s">
        <v>21060</v>
      </c>
    </row>
    <row r="4210" spans="1:7" x14ac:dyDescent="0.45">
      <c r="A4210" s="4">
        <v>4207</v>
      </c>
      <c r="B4210" s="4">
        <v>131452</v>
      </c>
      <c r="C4210" s="4" t="s">
        <v>10094</v>
      </c>
      <c r="D4210" s="6">
        <v>531452</v>
      </c>
      <c r="E4210" s="4" t="s">
        <v>10095</v>
      </c>
      <c r="F4210" s="4" t="s">
        <v>10096</v>
      </c>
      <c r="G4210" s="4" t="s">
        <v>21061</v>
      </c>
    </row>
    <row r="4211" spans="1:7" x14ac:dyDescent="0.45">
      <c r="A4211" s="4">
        <v>4208</v>
      </c>
      <c r="B4211" s="4">
        <v>100294</v>
      </c>
      <c r="C4211" s="4" t="s">
        <v>10097</v>
      </c>
      <c r="D4211" s="6">
        <v>500294</v>
      </c>
      <c r="E4211" s="4" t="s">
        <v>10098</v>
      </c>
      <c r="F4211" s="4" t="s">
        <v>10098</v>
      </c>
      <c r="G4211" s="4" t="s">
        <v>21062</v>
      </c>
    </row>
    <row r="4212" spans="1:7" x14ac:dyDescent="0.45">
      <c r="A4212" s="4">
        <v>4209</v>
      </c>
      <c r="B4212" s="4">
        <v>102168</v>
      </c>
      <c r="C4212" s="4" t="s">
        <v>10099</v>
      </c>
      <c r="D4212" s="6">
        <v>502168</v>
      </c>
      <c r="E4212" s="4" t="s">
        <v>10100</v>
      </c>
      <c r="F4212" s="4" t="s">
        <v>10101</v>
      </c>
      <c r="G4212" s="4" t="s">
        <v>21063</v>
      </c>
    </row>
    <row r="4213" spans="1:7" x14ac:dyDescent="0.45">
      <c r="A4213" s="4">
        <v>4210</v>
      </c>
      <c r="B4213" s="4">
        <v>130557</v>
      </c>
      <c r="C4213" s="4" t="s">
        <v>10102</v>
      </c>
      <c r="D4213" s="6">
        <v>530557</v>
      </c>
      <c r="E4213" s="4" t="s">
        <v>10103</v>
      </c>
      <c r="F4213" s="4" t="s">
        <v>10104</v>
      </c>
      <c r="G4213" s="4" t="s">
        <v>21064</v>
      </c>
    </row>
    <row r="4214" spans="1:7" x14ac:dyDescent="0.45">
      <c r="A4214" s="4">
        <v>4211</v>
      </c>
      <c r="B4214" s="4">
        <v>112024</v>
      </c>
      <c r="C4214" s="4" t="s">
        <v>10105</v>
      </c>
      <c r="D4214" s="6">
        <v>512024</v>
      </c>
      <c r="E4214" s="4" t="s">
        <v>10106</v>
      </c>
      <c r="F4214" s="4" t="s">
        <v>10107</v>
      </c>
      <c r="G4214" s="4" t="s">
        <v>21065</v>
      </c>
    </row>
    <row r="4215" spans="1:7" x14ac:dyDescent="0.45">
      <c r="A4215" s="4">
        <v>4212</v>
      </c>
      <c r="B4215" s="4">
        <v>111535</v>
      </c>
      <c r="C4215" s="4" t="s">
        <v>10108</v>
      </c>
      <c r="D4215" s="6">
        <v>511535</v>
      </c>
      <c r="E4215" s="4" t="s">
        <v>10109</v>
      </c>
      <c r="F4215" s="4" t="s">
        <v>10110</v>
      </c>
      <c r="G4215" s="4" t="s">
        <v>21066</v>
      </c>
    </row>
    <row r="4216" spans="1:7" x14ac:dyDescent="0.45">
      <c r="A4216" s="4">
        <v>4213</v>
      </c>
      <c r="B4216" s="4">
        <v>255076</v>
      </c>
      <c r="C4216" s="4" t="s">
        <v>10111</v>
      </c>
      <c r="D4216" s="6"/>
      <c r="E4216" s="4"/>
      <c r="F4216" s="4"/>
      <c r="G4216" s="4" t="s">
        <v>17778</v>
      </c>
    </row>
    <row r="4217" spans="1:7" x14ac:dyDescent="0.45">
      <c r="A4217" s="4">
        <v>4214</v>
      </c>
      <c r="B4217" s="4">
        <v>268911</v>
      </c>
      <c r="C4217" s="4" t="s">
        <v>10112</v>
      </c>
      <c r="D4217" s="6"/>
      <c r="E4217" s="4"/>
      <c r="F4217" s="4"/>
      <c r="G4217" s="4" t="s">
        <v>17778</v>
      </c>
    </row>
    <row r="4218" spans="1:7" x14ac:dyDescent="0.45">
      <c r="A4218" s="4">
        <v>4215</v>
      </c>
      <c r="B4218" s="4">
        <v>132649</v>
      </c>
      <c r="C4218" s="4" t="s">
        <v>10113</v>
      </c>
      <c r="D4218" s="6">
        <v>532649</v>
      </c>
      <c r="E4218" s="4" t="s">
        <v>10114</v>
      </c>
      <c r="F4218" s="4" t="s">
        <v>10115</v>
      </c>
      <c r="G4218" s="4" t="s">
        <v>21067</v>
      </c>
    </row>
    <row r="4219" spans="1:7" x14ac:dyDescent="0.45">
      <c r="A4219" s="4">
        <v>4216</v>
      </c>
      <c r="B4219" s="4">
        <v>268912</v>
      </c>
      <c r="C4219" s="4" t="s">
        <v>10116</v>
      </c>
      <c r="D4219" s="6"/>
      <c r="E4219" s="4"/>
      <c r="F4219" s="4"/>
      <c r="G4219" s="4" t="s">
        <v>17778</v>
      </c>
    </row>
    <row r="4220" spans="1:7" x14ac:dyDescent="0.45">
      <c r="A4220" s="4">
        <v>4217</v>
      </c>
      <c r="B4220" s="4">
        <v>131487</v>
      </c>
      <c r="C4220" s="4" t="s">
        <v>10117</v>
      </c>
      <c r="D4220" s="6">
        <v>531487</v>
      </c>
      <c r="E4220" s="4" t="s">
        <v>10118</v>
      </c>
      <c r="F4220" s="4" t="s">
        <v>10119</v>
      </c>
      <c r="G4220" s="4" t="s">
        <v>21068</v>
      </c>
    </row>
    <row r="4221" spans="1:7" x14ac:dyDescent="0.45">
      <c r="A4221" s="4">
        <v>4218</v>
      </c>
      <c r="B4221" s="4">
        <v>108670</v>
      </c>
      <c r="C4221" s="4" t="s">
        <v>10120</v>
      </c>
      <c r="D4221" s="6">
        <v>508670</v>
      </c>
      <c r="E4221" s="4" t="s">
        <v>10121</v>
      </c>
      <c r="F4221" s="4" t="s">
        <v>10121</v>
      </c>
      <c r="G4221" s="4" t="s">
        <v>23663</v>
      </c>
    </row>
    <row r="4222" spans="1:7" x14ac:dyDescent="0.45">
      <c r="A4222" s="4">
        <v>4219</v>
      </c>
      <c r="B4222" s="4">
        <v>126391</v>
      </c>
      <c r="C4222" s="4" t="s">
        <v>10122</v>
      </c>
      <c r="D4222" s="6">
        <v>526391</v>
      </c>
      <c r="E4222" s="4" t="s">
        <v>10123</v>
      </c>
      <c r="F4222" s="4" t="s">
        <v>10124</v>
      </c>
      <c r="G4222" s="4" t="s">
        <v>21069</v>
      </c>
    </row>
    <row r="4223" spans="1:7" x14ac:dyDescent="0.45">
      <c r="A4223" s="4">
        <v>4220</v>
      </c>
      <c r="B4223" s="4">
        <v>131049</v>
      </c>
      <c r="C4223" s="4" t="s">
        <v>10125</v>
      </c>
      <c r="D4223" s="6">
        <v>531049</v>
      </c>
      <c r="E4223" s="4" t="s">
        <v>10126</v>
      </c>
      <c r="F4223" s="4" t="s">
        <v>10127</v>
      </c>
      <c r="G4223" s="4" t="s">
        <v>21070</v>
      </c>
    </row>
    <row r="4224" spans="1:7" x14ac:dyDescent="0.45">
      <c r="A4224" s="4">
        <v>4221</v>
      </c>
      <c r="B4224" s="4">
        <v>244511</v>
      </c>
      <c r="C4224" s="4" t="s">
        <v>10128</v>
      </c>
      <c r="D4224" s="6"/>
      <c r="E4224" s="4"/>
      <c r="F4224" s="4"/>
      <c r="G4224" s="4" t="s">
        <v>17778</v>
      </c>
    </row>
    <row r="4225" spans="1:7" x14ac:dyDescent="0.45">
      <c r="A4225" s="4">
        <v>4222</v>
      </c>
      <c r="B4225" s="4">
        <v>240038</v>
      </c>
      <c r="C4225" s="4" t="s">
        <v>10129</v>
      </c>
      <c r="D4225" s="6"/>
      <c r="E4225" s="4"/>
      <c r="F4225" s="4"/>
      <c r="G4225" s="4" t="s">
        <v>17778</v>
      </c>
    </row>
    <row r="4226" spans="1:7" x14ac:dyDescent="0.45">
      <c r="A4226" s="4">
        <v>4223</v>
      </c>
      <c r="B4226" s="4">
        <v>244820</v>
      </c>
      <c r="C4226" s="4" t="s">
        <v>10130</v>
      </c>
      <c r="D4226" s="6">
        <v>539409</v>
      </c>
      <c r="E4226" s="4" t="s">
        <v>10131</v>
      </c>
      <c r="F4226" s="4" t="s">
        <v>10131</v>
      </c>
      <c r="G4226" s="4" t="s">
        <v>21071</v>
      </c>
    </row>
    <row r="4227" spans="1:7" x14ac:dyDescent="0.45">
      <c r="A4227" s="4">
        <v>4224</v>
      </c>
      <c r="B4227" s="4">
        <v>252044</v>
      </c>
      <c r="C4227" s="4" t="s">
        <v>10132</v>
      </c>
      <c r="D4227" s="6"/>
      <c r="E4227" s="4"/>
      <c r="F4227" s="4"/>
      <c r="G4227" s="4" t="s">
        <v>17778</v>
      </c>
    </row>
    <row r="4228" spans="1:7" x14ac:dyDescent="0.45">
      <c r="A4228" s="4">
        <v>4225</v>
      </c>
      <c r="B4228" s="4">
        <v>241158</v>
      </c>
      <c r="C4228" s="4" t="s">
        <v>10133</v>
      </c>
      <c r="D4228" s="6"/>
      <c r="E4228" s="4"/>
      <c r="F4228" s="4"/>
      <c r="G4228" s="4" t="s">
        <v>17778</v>
      </c>
    </row>
    <row r="4229" spans="1:7" x14ac:dyDescent="0.45">
      <c r="A4229" s="4">
        <v>4226</v>
      </c>
      <c r="B4229" s="4">
        <v>245446</v>
      </c>
      <c r="C4229" s="4" t="s">
        <v>10134</v>
      </c>
      <c r="D4229" s="6">
        <v>537838</v>
      </c>
      <c r="E4229" s="4" t="s">
        <v>10135</v>
      </c>
      <c r="F4229" s="4" t="s">
        <v>10135</v>
      </c>
      <c r="G4229" s="4" t="s">
        <v>21072</v>
      </c>
    </row>
    <row r="4230" spans="1:7" x14ac:dyDescent="0.45">
      <c r="A4230" s="4">
        <v>4227</v>
      </c>
      <c r="B4230" s="4">
        <v>119560</v>
      </c>
      <c r="C4230" s="4" t="s">
        <v>10136</v>
      </c>
      <c r="D4230" s="6">
        <v>519560</v>
      </c>
      <c r="E4230" s="4" t="s">
        <v>10137</v>
      </c>
      <c r="F4230" s="4" t="s">
        <v>10138</v>
      </c>
      <c r="G4230" s="4" t="s">
        <v>21073</v>
      </c>
    </row>
    <row r="4231" spans="1:7" x14ac:dyDescent="0.45">
      <c r="A4231" s="4">
        <v>4228</v>
      </c>
      <c r="B4231" s="4">
        <v>235674</v>
      </c>
      <c r="C4231" s="4" t="s">
        <v>10139</v>
      </c>
      <c r="D4231" s="6"/>
      <c r="E4231" s="4"/>
      <c r="F4231" s="4"/>
      <c r="G4231" s="4" t="s">
        <v>17778</v>
      </c>
    </row>
    <row r="4232" spans="1:7" x14ac:dyDescent="0.45">
      <c r="A4232" s="4">
        <v>4229</v>
      </c>
      <c r="B4232" s="4">
        <v>244821</v>
      </c>
      <c r="C4232" s="4" t="s">
        <v>10140</v>
      </c>
      <c r="D4232" s="6"/>
      <c r="E4232" s="4"/>
      <c r="F4232" s="4"/>
      <c r="G4232" s="4" t="s">
        <v>17778</v>
      </c>
    </row>
    <row r="4233" spans="1:7" x14ac:dyDescent="0.45">
      <c r="A4233" s="4">
        <v>4230</v>
      </c>
      <c r="B4233" s="4">
        <v>244515</v>
      </c>
      <c r="C4233" s="4" t="s">
        <v>10141</v>
      </c>
      <c r="D4233" s="6">
        <v>539016</v>
      </c>
      <c r="E4233" s="4" t="s">
        <v>10142</v>
      </c>
      <c r="F4233" s="4" t="s">
        <v>10142</v>
      </c>
      <c r="G4233" s="4" t="s">
        <v>21074</v>
      </c>
    </row>
    <row r="4234" spans="1:7" x14ac:dyDescent="0.45">
      <c r="A4234" s="4">
        <v>4231</v>
      </c>
      <c r="B4234" s="4">
        <v>132864</v>
      </c>
      <c r="C4234" s="4" t="s">
        <v>10143</v>
      </c>
      <c r="D4234" s="6">
        <v>532864</v>
      </c>
      <c r="E4234" s="4" t="s">
        <v>10144</v>
      </c>
      <c r="F4234" s="4" t="s">
        <v>10144</v>
      </c>
      <c r="G4234" s="4" t="s">
        <v>21075</v>
      </c>
    </row>
    <row r="4235" spans="1:7" x14ac:dyDescent="0.45">
      <c r="A4235" s="4">
        <v>4232</v>
      </c>
      <c r="B4235" s="4">
        <v>104112</v>
      </c>
      <c r="C4235" s="4" t="s">
        <v>10145</v>
      </c>
      <c r="D4235" s="6">
        <v>504112</v>
      </c>
      <c r="E4235" s="4" t="s">
        <v>10146</v>
      </c>
      <c r="F4235" s="4" t="s">
        <v>10147</v>
      </c>
      <c r="G4235" s="4" t="s">
        <v>21076</v>
      </c>
    </row>
    <row r="4236" spans="1:7" x14ac:dyDescent="0.45">
      <c r="A4236" s="4">
        <v>4233</v>
      </c>
      <c r="B4236" s="4">
        <v>219262</v>
      </c>
      <c r="C4236" s="4" t="s">
        <v>10148</v>
      </c>
      <c r="D4236" s="6"/>
      <c r="E4236" s="4"/>
      <c r="F4236" s="4"/>
      <c r="G4236" s="4" t="s">
        <v>17778</v>
      </c>
    </row>
    <row r="4237" spans="1:7" x14ac:dyDescent="0.45">
      <c r="A4237" s="4">
        <v>4234</v>
      </c>
      <c r="B4237" s="4">
        <v>123820</v>
      </c>
      <c r="C4237" s="4" t="s">
        <v>10149</v>
      </c>
      <c r="D4237" s="6">
        <v>523820</v>
      </c>
      <c r="E4237" s="4" t="s">
        <v>10150</v>
      </c>
      <c r="F4237" s="4" t="s">
        <v>10151</v>
      </c>
      <c r="G4237" s="4" t="s">
        <v>21077</v>
      </c>
    </row>
    <row r="4238" spans="1:7" x14ac:dyDescent="0.45">
      <c r="A4238" s="4">
        <v>4235</v>
      </c>
      <c r="B4238" s="4">
        <v>244970</v>
      </c>
      <c r="C4238" s="4" t="s">
        <v>10152</v>
      </c>
      <c r="D4238" s="6"/>
      <c r="E4238" s="4"/>
      <c r="F4238" s="4"/>
      <c r="G4238" s="4" t="s">
        <v>17778</v>
      </c>
    </row>
    <row r="4239" spans="1:7" x14ac:dyDescent="0.45">
      <c r="A4239" s="4">
        <v>4236</v>
      </c>
      <c r="B4239" s="4">
        <v>114332</v>
      </c>
      <c r="C4239" s="4" t="s">
        <v>10153</v>
      </c>
      <c r="D4239" s="6">
        <v>514332</v>
      </c>
      <c r="E4239" s="4" t="s">
        <v>10154</v>
      </c>
      <c r="F4239" s="4" t="s">
        <v>10154</v>
      </c>
      <c r="G4239" s="4" t="s">
        <v>23664</v>
      </c>
    </row>
    <row r="4240" spans="1:7" x14ac:dyDescent="0.45">
      <c r="A4240" s="4">
        <v>4237</v>
      </c>
      <c r="B4240" s="4">
        <v>126195</v>
      </c>
      <c r="C4240" s="4" t="s">
        <v>10155</v>
      </c>
      <c r="D4240" s="6">
        <v>526195</v>
      </c>
      <c r="E4240" s="4" t="s">
        <v>10156</v>
      </c>
      <c r="F4240" s="4" t="s">
        <v>10157</v>
      </c>
      <c r="G4240" s="4" t="s">
        <v>21078</v>
      </c>
    </row>
    <row r="4241" spans="1:7" x14ac:dyDescent="0.45">
      <c r="A4241" s="4">
        <v>4238</v>
      </c>
      <c r="B4241" s="4">
        <v>241160</v>
      </c>
      <c r="C4241" s="4" t="s">
        <v>10158</v>
      </c>
      <c r="D4241" s="6"/>
      <c r="E4241" s="4"/>
      <c r="F4241" s="4"/>
      <c r="G4241" s="4" t="s">
        <v>17778</v>
      </c>
    </row>
    <row r="4242" spans="1:7" x14ac:dyDescent="0.45">
      <c r="A4242" s="4">
        <v>4239</v>
      </c>
      <c r="B4242" s="4">
        <v>271537</v>
      </c>
      <c r="C4242" s="4" t="s">
        <v>10159</v>
      </c>
      <c r="D4242" s="6"/>
      <c r="E4242" s="4"/>
      <c r="F4242" s="4"/>
      <c r="G4242" s="4" t="s">
        <v>17778</v>
      </c>
    </row>
    <row r="4243" spans="1:7" x14ac:dyDescent="0.45">
      <c r="A4243" s="4">
        <v>4240</v>
      </c>
      <c r="B4243" s="4">
        <v>100452</v>
      </c>
      <c r="C4243" s="4" t="s">
        <v>10160</v>
      </c>
      <c r="D4243" s="6">
        <v>500452</v>
      </c>
      <c r="E4243" s="4" t="s">
        <v>10161</v>
      </c>
      <c r="F4243" s="4" t="s">
        <v>10161</v>
      </c>
      <c r="G4243" s="4" t="s">
        <v>21079</v>
      </c>
    </row>
    <row r="4244" spans="1:7" x14ac:dyDescent="0.45">
      <c r="A4244" s="4">
        <v>4241</v>
      </c>
      <c r="B4244" s="4">
        <v>100301</v>
      </c>
      <c r="C4244" s="4" t="s">
        <v>10162</v>
      </c>
      <c r="D4244" s="6">
        <v>500301</v>
      </c>
      <c r="E4244" s="4" t="s">
        <v>10163</v>
      </c>
      <c r="F4244" s="4" t="s">
        <v>10164</v>
      </c>
      <c r="G4244" s="4" t="s">
        <v>21080</v>
      </c>
    </row>
    <row r="4245" spans="1:7" x14ac:dyDescent="0.45">
      <c r="A4245" s="4">
        <v>4242</v>
      </c>
      <c r="B4245" s="4">
        <v>121192</v>
      </c>
      <c r="C4245" s="4" t="s">
        <v>10165</v>
      </c>
      <c r="D4245" s="6">
        <v>521192</v>
      </c>
      <c r="E4245" s="4" t="s">
        <v>10166</v>
      </c>
      <c r="F4245" s="4" t="s">
        <v>10166</v>
      </c>
      <c r="G4245" s="4" t="s">
        <v>21081</v>
      </c>
    </row>
    <row r="4246" spans="1:7" x14ac:dyDescent="0.45">
      <c r="A4246" s="4">
        <v>4243</v>
      </c>
      <c r="B4246" s="4">
        <v>112522</v>
      </c>
      <c r="C4246" s="4" t="s">
        <v>10167</v>
      </c>
      <c r="D4246" s="6">
        <v>512522</v>
      </c>
      <c r="E4246" s="4" t="s">
        <v>10168</v>
      </c>
      <c r="F4246" s="4" t="s">
        <v>10169</v>
      </c>
      <c r="G4246" s="4" t="s">
        <v>21082</v>
      </c>
    </row>
    <row r="4247" spans="1:7" x14ac:dyDescent="0.45">
      <c r="A4247" s="4">
        <v>4244</v>
      </c>
      <c r="B4247" s="4">
        <v>105355</v>
      </c>
      <c r="C4247" s="4" t="s">
        <v>59</v>
      </c>
      <c r="D4247" s="6">
        <v>505355</v>
      </c>
      <c r="E4247" s="4" t="s">
        <v>10170</v>
      </c>
      <c r="F4247" s="4" t="s">
        <v>10171</v>
      </c>
      <c r="G4247" s="4" t="s">
        <v>21083</v>
      </c>
    </row>
    <row r="4248" spans="1:7" x14ac:dyDescent="0.45">
      <c r="A4248" s="4">
        <v>4245</v>
      </c>
      <c r="B4248" s="4">
        <v>100790</v>
      </c>
      <c r="C4248" s="4" t="s">
        <v>10172</v>
      </c>
      <c r="D4248" s="6">
        <v>500790</v>
      </c>
      <c r="E4248" s="4" t="s">
        <v>10173</v>
      </c>
      <c r="F4248" s="4" t="s">
        <v>10174</v>
      </c>
      <c r="G4248" s="4" t="s">
        <v>21084</v>
      </c>
    </row>
    <row r="4249" spans="1:7" x14ac:dyDescent="0.45">
      <c r="A4249" s="4">
        <v>4246</v>
      </c>
      <c r="B4249" s="4">
        <v>132912</v>
      </c>
      <c r="C4249" s="4" t="s">
        <v>10175</v>
      </c>
      <c r="D4249" s="6">
        <v>532912</v>
      </c>
      <c r="E4249" s="4" t="s">
        <v>10176</v>
      </c>
      <c r="F4249" s="4" t="s">
        <v>10177</v>
      </c>
      <c r="G4249" s="4" t="s">
        <v>21085</v>
      </c>
    </row>
    <row r="4250" spans="1:7" x14ac:dyDescent="0.45">
      <c r="A4250" s="4">
        <v>4247</v>
      </c>
      <c r="B4250" s="4">
        <v>217287</v>
      </c>
      <c r="C4250" s="4" t="s">
        <v>10178</v>
      </c>
      <c r="D4250" s="6"/>
      <c r="E4250" s="4"/>
      <c r="F4250" s="4"/>
      <c r="G4250" s="4" t="s">
        <v>17778</v>
      </c>
    </row>
    <row r="4251" spans="1:7" x14ac:dyDescent="0.45">
      <c r="A4251" s="4">
        <v>4248</v>
      </c>
      <c r="B4251" s="4">
        <v>109040</v>
      </c>
      <c r="C4251" s="4" t="s">
        <v>10179</v>
      </c>
      <c r="D4251" s="6">
        <v>509040</v>
      </c>
      <c r="E4251" s="4" t="s">
        <v>10180</v>
      </c>
      <c r="F4251" s="4" t="s">
        <v>10181</v>
      </c>
      <c r="G4251" s="4" t="s">
        <v>21086</v>
      </c>
    </row>
    <row r="4252" spans="1:7" x14ac:dyDescent="0.45">
      <c r="A4252" s="4">
        <v>4249</v>
      </c>
      <c r="B4252" s="4">
        <v>246575</v>
      </c>
      <c r="C4252" s="4" t="s">
        <v>10182</v>
      </c>
      <c r="D4252" s="6"/>
      <c r="E4252" s="4"/>
      <c r="F4252" s="4"/>
      <c r="G4252" s="4" t="s">
        <v>17778</v>
      </c>
    </row>
    <row r="4253" spans="1:7" x14ac:dyDescent="0.45">
      <c r="A4253" s="4">
        <v>4250</v>
      </c>
      <c r="B4253" s="4">
        <v>111658</v>
      </c>
      <c r="C4253" s="4" t="s">
        <v>10183</v>
      </c>
      <c r="D4253" s="6">
        <v>511658</v>
      </c>
      <c r="E4253" s="4" t="s">
        <v>10184</v>
      </c>
      <c r="F4253" s="4" t="s">
        <v>10185</v>
      </c>
      <c r="G4253" s="4" t="s">
        <v>21087</v>
      </c>
    </row>
    <row r="4254" spans="1:7" x14ac:dyDescent="0.45">
      <c r="A4254" s="4">
        <v>4251</v>
      </c>
      <c r="B4254" s="4">
        <v>132010</v>
      </c>
      <c r="C4254" s="4" t="s">
        <v>10186</v>
      </c>
      <c r="D4254" s="6">
        <v>532010</v>
      </c>
      <c r="E4254" s="4" t="s">
        <v>10187</v>
      </c>
      <c r="F4254" s="4" t="s">
        <v>10188</v>
      </c>
      <c r="G4254" s="4" t="s">
        <v>21088</v>
      </c>
    </row>
    <row r="4255" spans="1:7" x14ac:dyDescent="0.45">
      <c r="A4255" s="4">
        <v>4252</v>
      </c>
      <c r="B4255" s="4">
        <v>130811</v>
      </c>
      <c r="C4255" s="4" t="s">
        <v>10189</v>
      </c>
      <c r="D4255" s="6">
        <v>530811</v>
      </c>
      <c r="E4255" s="4" t="s">
        <v>10190</v>
      </c>
      <c r="F4255" s="4" t="s">
        <v>10191</v>
      </c>
      <c r="G4255" s="4" t="s">
        <v>21089</v>
      </c>
    </row>
    <row r="4256" spans="1:7" x14ac:dyDescent="0.45">
      <c r="A4256" s="4">
        <v>4253</v>
      </c>
      <c r="B4256" s="4">
        <v>132798</v>
      </c>
      <c r="C4256" s="4" t="s">
        <v>10192</v>
      </c>
      <c r="D4256" s="6">
        <v>532798</v>
      </c>
      <c r="E4256" s="4" t="s">
        <v>10193</v>
      </c>
      <c r="F4256" s="4" t="s">
        <v>10194</v>
      </c>
      <c r="G4256" s="4" t="s">
        <v>21090</v>
      </c>
    </row>
    <row r="4257" spans="1:7" x14ac:dyDescent="0.45">
      <c r="A4257" s="4">
        <v>4254</v>
      </c>
      <c r="B4257" s="4">
        <v>123558</v>
      </c>
      <c r="C4257" s="4" t="s">
        <v>10195</v>
      </c>
      <c r="D4257" s="6">
        <v>523558</v>
      </c>
      <c r="E4257" s="4" t="s">
        <v>10196</v>
      </c>
      <c r="F4257" s="4" t="s">
        <v>10197</v>
      </c>
      <c r="G4257" s="4" t="s">
        <v>21091</v>
      </c>
    </row>
    <row r="4258" spans="1:7" x14ac:dyDescent="0.45">
      <c r="A4258" s="4">
        <v>4255</v>
      </c>
      <c r="B4258" s="4">
        <v>132887</v>
      </c>
      <c r="C4258" s="4" t="s">
        <v>10198</v>
      </c>
      <c r="D4258" s="6">
        <v>532887</v>
      </c>
      <c r="E4258" s="4" t="s">
        <v>10199</v>
      </c>
      <c r="F4258" s="4" t="s">
        <v>10199</v>
      </c>
      <c r="G4258" s="4" t="s">
        <v>21092</v>
      </c>
    </row>
    <row r="4259" spans="1:7" x14ac:dyDescent="0.45">
      <c r="A4259" s="4">
        <v>4256</v>
      </c>
      <c r="B4259" s="4">
        <v>124558</v>
      </c>
      <c r="C4259" s="4" t="s">
        <v>10200</v>
      </c>
      <c r="D4259" s="6">
        <v>524558</v>
      </c>
      <c r="E4259" s="4" t="s">
        <v>10201</v>
      </c>
      <c r="F4259" s="4" t="s">
        <v>10202</v>
      </c>
      <c r="G4259" s="4" t="s">
        <v>21093</v>
      </c>
    </row>
    <row r="4260" spans="1:7" x14ac:dyDescent="0.45">
      <c r="A4260" s="4">
        <v>4257</v>
      </c>
      <c r="B4260" s="4">
        <v>117224</v>
      </c>
      <c r="C4260" s="4" t="s">
        <v>10203</v>
      </c>
      <c r="D4260" s="6">
        <v>517224</v>
      </c>
      <c r="E4260" s="4" t="s">
        <v>10204</v>
      </c>
      <c r="F4260" s="4" t="s">
        <v>10205</v>
      </c>
      <c r="G4260" s="4" t="s">
        <v>21094</v>
      </c>
    </row>
    <row r="4261" spans="1:7" x14ac:dyDescent="0.45">
      <c r="A4261" s="4">
        <v>4258</v>
      </c>
      <c r="B4261" s="4">
        <v>244822</v>
      </c>
      <c r="C4261" s="4" t="s">
        <v>10206</v>
      </c>
      <c r="D4261" s="6"/>
      <c r="E4261" s="4"/>
      <c r="F4261" s="4"/>
      <c r="G4261" s="4" t="s">
        <v>17778</v>
      </c>
    </row>
    <row r="4262" spans="1:7" x14ac:dyDescent="0.45">
      <c r="A4262" s="4">
        <v>4259</v>
      </c>
      <c r="B4262" s="4">
        <v>235507</v>
      </c>
      <c r="C4262" s="4" t="s">
        <v>10207</v>
      </c>
      <c r="D4262" s="6"/>
      <c r="E4262" s="4"/>
      <c r="F4262" s="4"/>
      <c r="G4262" s="4" t="s">
        <v>17778</v>
      </c>
    </row>
    <row r="4263" spans="1:7" x14ac:dyDescent="0.45">
      <c r="A4263" s="4">
        <v>4260</v>
      </c>
      <c r="B4263" s="4">
        <v>244520</v>
      </c>
      <c r="C4263" s="4" t="s">
        <v>10208</v>
      </c>
      <c r="D4263" s="6"/>
      <c r="E4263" s="4"/>
      <c r="F4263" s="4"/>
      <c r="G4263" s="4" t="s">
        <v>17778</v>
      </c>
    </row>
    <row r="4264" spans="1:7" x14ac:dyDescent="0.45">
      <c r="A4264" s="4">
        <v>4261</v>
      </c>
      <c r="B4264" s="4">
        <v>132529</v>
      </c>
      <c r="C4264" s="4" t="s">
        <v>10209</v>
      </c>
      <c r="D4264" s="6">
        <v>532529</v>
      </c>
      <c r="E4264" s="4" t="s">
        <v>10210</v>
      </c>
      <c r="F4264" s="4" t="s">
        <v>10211</v>
      </c>
      <c r="G4264" s="4" t="s">
        <v>21095</v>
      </c>
    </row>
    <row r="4265" spans="1:7" x14ac:dyDescent="0.45">
      <c r="A4265" s="4">
        <v>4262</v>
      </c>
      <c r="B4265" s="4">
        <v>255085</v>
      </c>
      <c r="C4265" s="4" t="s">
        <v>10212</v>
      </c>
      <c r="D4265" s="6"/>
      <c r="E4265" s="4"/>
      <c r="F4265" s="4"/>
      <c r="G4265" s="4" t="s">
        <v>17778</v>
      </c>
    </row>
    <row r="4266" spans="1:7" x14ac:dyDescent="0.45">
      <c r="A4266" s="4">
        <v>4263</v>
      </c>
      <c r="B4266" s="4">
        <v>244823</v>
      </c>
      <c r="C4266" s="4" t="s">
        <v>10213</v>
      </c>
      <c r="D4266" s="6"/>
      <c r="E4266" s="4"/>
      <c r="F4266" s="4"/>
      <c r="G4266" s="4" t="s">
        <v>17778</v>
      </c>
    </row>
    <row r="4267" spans="1:7" x14ac:dyDescent="0.45">
      <c r="A4267" s="4">
        <v>4264</v>
      </c>
      <c r="B4267" s="4">
        <v>200315</v>
      </c>
      <c r="C4267" s="4" t="s">
        <v>10214</v>
      </c>
      <c r="D4267" s="6"/>
      <c r="E4267" s="4"/>
      <c r="F4267" s="4"/>
      <c r="G4267" s="4" t="s">
        <v>17778</v>
      </c>
    </row>
    <row r="4268" spans="1:7" x14ac:dyDescent="0.45">
      <c r="A4268" s="4">
        <v>4265</v>
      </c>
      <c r="B4268" s="4">
        <v>244824</v>
      </c>
      <c r="C4268" s="4" t="s">
        <v>10215</v>
      </c>
      <c r="D4268" s="6">
        <v>540243</v>
      </c>
      <c r="E4268" s="4" t="s">
        <v>10216</v>
      </c>
      <c r="F4268" s="4" t="s">
        <v>10216</v>
      </c>
      <c r="G4268" s="4" t="s">
        <v>21096</v>
      </c>
    </row>
    <row r="4269" spans="1:7" x14ac:dyDescent="0.45">
      <c r="A4269" s="4">
        <v>4266</v>
      </c>
      <c r="B4269" s="4">
        <v>108867</v>
      </c>
      <c r="C4269" s="4" t="s">
        <v>10217</v>
      </c>
      <c r="D4269" s="6">
        <v>508867</v>
      </c>
      <c r="E4269" s="4" t="s">
        <v>10218</v>
      </c>
      <c r="F4269" s="4" t="s">
        <v>10219</v>
      </c>
      <c r="G4269" s="4" t="s">
        <v>21097</v>
      </c>
    </row>
    <row r="4270" spans="1:7" x14ac:dyDescent="0.45">
      <c r="A4270" s="4">
        <v>4267</v>
      </c>
      <c r="B4270" s="4">
        <v>244529</v>
      </c>
      <c r="C4270" s="4" t="s">
        <v>10220</v>
      </c>
      <c r="D4270" s="6"/>
      <c r="E4270" s="4"/>
      <c r="F4270" s="4"/>
      <c r="G4270" s="4" t="s">
        <v>17778</v>
      </c>
    </row>
    <row r="4271" spans="1:7" x14ac:dyDescent="0.45">
      <c r="A4271" s="4">
        <v>4268</v>
      </c>
      <c r="B4271" s="4">
        <v>268922</v>
      </c>
      <c r="C4271" s="4" t="s">
        <v>10221</v>
      </c>
      <c r="D4271" s="6"/>
      <c r="E4271" s="4"/>
      <c r="F4271" s="4"/>
      <c r="G4271" s="4" t="s">
        <v>17778</v>
      </c>
    </row>
    <row r="4272" spans="1:7" x14ac:dyDescent="0.45">
      <c r="A4272" s="4">
        <v>4269</v>
      </c>
      <c r="B4272" s="4">
        <v>248093</v>
      </c>
      <c r="C4272" s="4" t="s">
        <v>10222</v>
      </c>
      <c r="D4272" s="6">
        <v>536644</v>
      </c>
      <c r="E4272" s="4" t="s">
        <v>10223</v>
      </c>
      <c r="F4272" s="4" t="s">
        <v>10223</v>
      </c>
      <c r="G4272" s="4" t="s">
        <v>21098</v>
      </c>
    </row>
    <row r="4273" spans="1:7" x14ac:dyDescent="0.45">
      <c r="A4273" s="4">
        <v>4270</v>
      </c>
      <c r="B4273" s="4">
        <v>131959</v>
      </c>
      <c r="C4273" s="4" t="s">
        <v>10224</v>
      </c>
      <c r="D4273" s="6">
        <v>531959</v>
      </c>
      <c r="E4273" s="4" t="s">
        <v>10225</v>
      </c>
      <c r="F4273" s="4" t="s">
        <v>10225</v>
      </c>
      <c r="G4273" s="4" t="s">
        <v>21099</v>
      </c>
    </row>
    <row r="4274" spans="1:7" x14ac:dyDescent="0.45">
      <c r="A4274" s="4">
        <v>4271</v>
      </c>
      <c r="B4274" s="4">
        <v>131927</v>
      </c>
      <c r="C4274" s="4" t="s">
        <v>10226</v>
      </c>
      <c r="D4274" s="6">
        <v>531927</v>
      </c>
      <c r="E4274" s="4" t="s">
        <v>10227</v>
      </c>
      <c r="F4274" s="4" t="s">
        <v>10228</v>
      </c>
      <c r="G4274" s="4" t="s">
        <v>21100</v>
      </c>
    </row>
    <row r="4275" spans="1:7" x14ac:dyDescent="0.45">
      <c r="A4275" s="4">
        <v>4272</v>
      </c>
      <c r="B4275" s="4">
        <v>132416</v>
      </c>
      <c r="C4275" s="4" t="s">
        <v>10229</v>
      </c>
      <c r="D4275" s="6">
        <v>532416</v>
      </c>
      <c r="E4275" s="4" t="s">
        <v>10230</v>
      </c>
      <c r="F4275" s="4" t="s">
        <v>10231</v>
      </c>
      <c r="G4275" s="4" t="s">
        <v>21101</v>
      </c>
    </row>
    <row r="4276" spans="1:7" x14ac:dyDescent="0.45">
      <c r="A4276" s="4">
        <v>4273</v>
      </c>
      <c r="B4276" s="4">
        <v>205796</v>
      </c>
      <c r="C4276" s="4" t="s">
        <v>10232</v>
      </c>
      <c r="D4276" s="6">
        <v>532999</v>
      </c>
      <c r="E4276" s="4" t="s">
        <v>10233</v>
      </c>
      <c r="F4276" s="4" t="s">
        <v>10233</v>
      </c>
      <c r="G4276" s="4" t="s">
        <v>21102</v>
      </c>
    </row>
    <row r="4277" spans="1:7" x14ac:dyDescent="0.45">
      <c r="A4277" s="4">
        <v>4274</v>
      </c>
      <c r="B4277" s="4">
        <v>272548</v>
      </c>
      <c r="C4277" s="4" t="s">
        <v>10234</v>
      </c>
      <c r="D4277" s="6">
        <v>538874</v>
      </c>
      <c r="E4277" s="4" t="s">
        <v>10235</v>
      </c>
      <c r="F4277" s="4" t="s">
        <v>10235</v>
      </c>
      <c r="G4277" s="4" t="s">
        <v>21103</v>
      </c>
    </row>
    <row r="4278" spans="1:7" x14ac:dyDescent="0.45">
      <c r="A4278" s="4">
        <v>4275</v>
      </c>
      <c r="B4278" s="4">
        <v>117540</v>
      </c>
      <c r="C4278" s="4" t="s">
        <v>10236</v>
      </c>
      <c r="D4278" s="6">
        <v>517540</v>
      </c>
      <c r="E4278" s="4" t="s">
        <v>10237</v>
      </c>
      <c r="F4278" s="4" t="s">
        <v>10238</v>
      </c>
      <c r="G4278" s="4" t="s">
        <v>21104</v>
      </c>
    </row>
    <row r="4279" spans="1:7" x14ac:dyDescent="0.45">
      <c r="A4279" s="4">
        <v>4276</v>
      </c>
      <c r="B4279" s="4">
        <v>132045</v>
      </c>
      <c r="C4279" s="4" t="s">
        <v>10239</v>
      </c>
      <c r="D4279" s="6">
        <v>532045</v>
      </c>
      <c r="E4279" s="4" t="s">
        <v>10240</v>
      </c>
      <c r="F4279" s="4" t="s">
        <v>10241</v>
      </c>
      <c r="G4279" s="4" t="s">
        <v>21105</v>
      </c>
    </row>
    <row r="4280" spans="1:7" x14ac:dyDescent="0.45">
      <c r="A4280" s="4">
        <v>4277</v>
      </c>
      <c r="B4280" s="4">
        <v>102255</v>
      </c>
      <c r="C4280" s="4" t="s">
        <v>10242</v>
      </c>
      <c r="D4280" s="6">
        <v>502255</v>
      </c>
      <c r="E4280" s="4" t="s">
        <v>10243</v>
      </c>
      <c r="F4280" s="4" t="s">
        <v>10244</v>
      </c>
      <c r="G4280" s="4" t="s">
        <v>21106</v>
      </c>
    </row>
    <row r="4281" spans="1:7" x14ac:dyDescent="0.45">
      <c r="A4281" s="4">
        <v>4278</v>
      </c>
      <c r="B4281" s="4">
        <v>130897</v>
      </c>
      <c r="C4281" s="4" t="s">
        <v>10245</v>
      </c>
      <c r="D4281" s="6">
        <v>530897</v>
      </c>
      <c r="E4281" s="4" t="s">
        <v>10246</v>
      </c>
      <c r="F4281" s="4" t="s">
        <v>10247</v>
      </c>
      <c r="G4281" s="4" t="s">
        <v>21107</v>
      </c>
    </row>
    <row r="4282" spans="1:7" x14ac:dyDescent="0.45">
      <c r="A4282" s="4">
        <v>4279</v>
      </c>
      <c r="B4282" s="4">
        <v>124774</v>
      </c>
      <c r="C4282" s="4" t="s">
        <v>10248</v>
      </c>
      <c r="D4282" s="6">
        <v>524774</v>
      </c>
      <c r="E4282" s="4" t="s">
        <v>10249</v>
      </c>
      <c r="F4282" s="4" t="s">
        <v>10250</v>
      </c>
      <c r="G4282" s="4" t="s">
        <v>21108</v>
      </c>
    </row>
    <row r="4283" spans="1:7" x14ac:dyDescent="0.45">
      <c r="A4283" s="4">
        <v>4280</v>
      </c>
      <c r="B4283" s="4">
        <v>241176</v>
      </c>
      <c r="C4283" s="4" t="s">
        <v>10251</v>
      </c>
      <c r="D4283" s="6"/>
      <c r="E4283" s="4"/>
      <c r="F4283" s="4"/>
      <c r="G4283" s="4" t="s">
        <v>17778</v>
      </c>
    </row>
    <row r="4284" spans="1:7" x14ac:dyDescent="0.45">
      <c r="A4284" s="4">
        <v>4281</v>
      </c>
      <c r="B4284" s="4">
        <v>117554</v>
      </c>
      <c r="C4284" s="4" t="s">
        <v>10252</v>
      </c>
      <c r="D4284" s="6">
        <v>517554</v>
      </c>
      <c r="E4284" s="4" t="s">
        <v>10253</v>
      </c>
      <c r="F4284" s="4" t="s">
        <v>10253</v>
      </c>
      <c r="G4284" s="4" t="s">
        <v>21109</v>
      </c>
    </row>
    <row r="4285" spans="1:7" x14ac:dyDescent="0.45">
      <c r="A4285" s="4">
        <v>4282</v>
      </c>
      <c r="B4285" s="4">
        <v>216369</v>
      </c>
      <c r="C4285" s="4" t="s">
        <v>10254</v>
      </c>
      <c r="D4285" s="6">
        <v>533098</v>
      </c>
      <c r="E4285" s="4" t="s">
        <v>10255</v>
      </c>
      <c r="F4285" s="4" t="s">
        <v>10255</v>
      </c>
      <c r="G4285" s="4" t="s">
        <v>21110</v>
      </c>
    </row>
    <row r="4286" spans="1:7" x14ac:dyDescent="0.45">
      <c r="A4286" s="4">
        <v>4283</v>
      </c>
      <c r="B4286" s="4">
        <v>267531</v>
      </c>
      <c r="C4286" s="4" t="s">
        <v>10256</v>
      </c>
      <c r="D4286" s="6"/>
      <c r="E4286" s="4"/>
      <c r="F4286" s="4"/>
      <c r="G4286" s="4" t="s">
        <v>17778</v>
      </c>
    </row>
    <row r="4287" spans="1:7" x14ac:dyDescent="0.45">
      <c r="A4287" s="4">
        <v>4284</v>
      </c>
      <c r="B4287" s="4">
        <v>190028</v>
      </c>
      <c r="C4287" s="4" t="s">
        <v>10257</v>
      </c>
      <c r="D4287" s="6">
        <v>590028</v>
      </c>
      <c r="E4287" s="4" t="s">
        <v>10258</v>
      </c>
      <c r="F4287" s="4" t="s">
        <v>10259</v>
      </c>
      <c r="G4287" s="4" t="s">
        <v>21111</v>
      </c>
    </row>
    <row r="4288" spans="1:7" x14ac:dyDescent="0.45">
      <c r="A4288" s="4">
        <v>4285</v>
      </c>
      <c r="B4288" s="4">
        <v>126721</v>
      </c>
      <c r="C4288" s="4" t="s">
        <v>10260</v>
      </c>
      <c r="D4288" s="6">
        <v>526721</v>
      </c>
      <c r="E4288" s="4" t="s">
        <v>10261</v>
      </c>
      <c r="F4288" s="4" t="s">
        <v>10262</v>
      </c>
      <c r="G4288" s="4" t="s">
        <v>21112</v>
      </c>
    </row>
    <row r="4289" spans="1:7" x14ac:dyDescent="0.45">
      <c r="A4289" s="4">
        <v>4286</v>
      </c>
      <c r="B4289" s="4">
        <v>123209</v>
      </c>
      <c r="C4289" s="4" t="s">
        <v>10263</v>
      </c>
      <c r="D4289" s="6">
        <v>523209</v>
      </c>
      <c r="E4289" s="4" t="s">
        <v>10264</v>
      </c>
      <c r="F4289" s="4" t="s">
        <v>10265</v>
      </c>
      <c r="G4289" s="4" t="s">
        <v>21113</v>
      </c>
    </row>
    <row r="4290" spans="1:7" x14ac:dyDescent="0.45">
      <c r="A4290" s="4">
        <v>4287</v>
      </c>
      <c r="B4290" s="4">
        <v>244826</v>
      </c>
      <c r="C4290" s="4" t="s">
        <v>10266</v>
      </c>
      <c r="D4290" s="6"/>
      <c r="E4290" s="4"/>
      <c r="F4290" s="4"/>
      <c r="G4290" s="4" t="s">
        <v>17778</v>
      </c>
    </row>
    <row r="4291" spans="1:7" x14ac:dyDescent="0.45">
      <c r="A4291" s="4">
        <v>4288</v>
      </c>
      <c r="B4291" s="4">
        <v>112103</v>
      </c>
      <c r="C4291" s="4" t="s">
        <v>10267</v>
      </c>
      <c r="D4291" s="6">
        <v>512103</v>
      </c>
      <c r="E4291" s="4" t="s">
        <v>10268</v>
      </c>
      <c r="F4291" s="4" t="s">
        <v>10269</v>
      </c>
      <c r="G4291" s="4" t="s">
        <v>21114</v>
      </c>
    </row>
    <row r="4292" spans="1:7" x14ac:dyDescent="0.45">
      <c r="A4292" s="4">
        <v>4289</v>
      </c>
      <c r="B4292" s="4">
        <v>267424</v>
      </c>
      <c r="C4292" s="4" t="s">
        <v>10270</v>
      </c>
      <c r="D4292" s="6"/>
      <c r="E4292" s="4"/>
      <c r="F4292" s="4"/>
      <c r="G4292" s="4" t="s">
        <v>17778</v>
      </c>
    </row>
    <row r="4293" spans="1:7" x14ac:dyDescent="0.45">
      <c r="A4293" s="4">
        <v>4290</v>
      </c>
      <c r="B4293" s="4">
        <v>268929</v>
      </c>
      <c r="C4293" s="4" t="s">
        <v>10271</v>
      </c>
      <c r="D4293" s="6"/>
      <c r="E4293" s="4"/>
      <c r="F4293" s="4"/>
      <c r="G4293" s="4" t="s">
        <v>17778</v>
      </c>
    </row>
    <row r="4294" spans="1:7" x14ac:dyDescent="0.45">
      <c r="A4294" s="4">
        <v>4291</v>
      </c>
      <c r="B4294" s="4">
        <v>280907</v>
      </c>
      <c r="C4294" s="4" t="s">
        <v>10272</v>
      </c>
      <c r="D4294" s="6"/>
      <c r="E4294" s="4"/>
      <c r="F4294" s="4"/>
      <c r="G4294" s="4" t="s">
        <v>17778</v>
      </c>
    </row>
    <row r="4295" spans="1:7" x14ac:dyDescent="0.45">
      <c r="A4295" s="4">
        <v>4292</v>
      </c>
      <c r="B4295" s="4">
        <v>218497</v>
      </c>
      <c r="C4295" s="4" t="s">
        <v>10273</v>
      </c>
      <c r="D4295" s="6"/>
      <c r="E4295" s="4"/>
      <c r="F4295" s="4"/>
      <c r="G4295" s="4" t="s">
        <v>17778</v>
      </c>
    </row>
    <row r="4296" spans="1:7" x14ac:dyDescent="0.45">
      <c r="A4296" s="4">
        <v>4293</v>
      </c>
      <c r="B4296" s="4">
        <v>284210</v>
      </c>
      <c r="C4296" s="4" t="s">
        <v>10274</v>
      </c>
      <c r="D4296" s="6"/>
      <c r="E4296" s="4"/>
      <c r="F4296" s="4"/>
      <c r="G4296" s="4" t="s">
        <v>17778</v>
      </c>
    </row>
    <row r="4297" spans="1:7" x14ac:dyDescent="0.45">
      <c r="A4297" s="4">
        <v>4294</v>
      </c>
      <c r="B4297" s="4">
        <v>284209</v>
      </c>
      <c r="C4297" s="4" t="s">
        <v>10275</v>
      </c>
      <c r="D4297" s="6"/>
      <c r="E4297" s="4"/>
      <c r="F4297" s="4"/>
      <c r="G4297" s="4" t="s">
        <v>17778</v>
      </c>
    </row>
    <row r="4298" spans="1:7" x14ac:dyDescent="0.45">
      <c r="A4298" s="4">
        <v>4295</v>
      </c>
      <c r="B4298" s="4">
        <v>218500</v>
      </c>
      <c r="C4298" s="4" t="s">
        <v>10276</v>
      </c>
      <c r="D4298" s="6"/>
      <c r="E4298" s="4"/>
      <c r="F4298" s="4"/>
      <c r="G4298" s="4" t="s">
        <v>17778</v>
      </c>
    </row>
    <row r="4299" spans="1:7" x14ac:dyDescent="0.45">
      <c r="A4299" s="4">
        <v>4296</v>
      </c>
      <c r="B4299" s="4">
        <v>284212</v>
      </c>
      <c r="C4299" s="4" t="s">
        <v>10277</v>
      </c>
      <c r="D4299" s="6"/>
      <c r="E4299" s="4"/>
      <c r="F4299" s="4"/>
      <c r="G4299" s="4" t="s">
        <v>17778</v>
      </c>
    </row>
    <row r="4300" spans="1:7" x14ac:dyDescent="0.45">
      <c r="A4300" s="4">
        <v>4297</v>
      </c>
      <c r="B4300" s="4">
        <v>284214</v>
      </c>
      <c r="C4300" s="4" t="s">
        <v>10278</v>
      </c>
      <c r="D4300" s="6"/>
      <c r="E4300" s="4"/>
      <c r="F4300" s="4"/>
      <c r="G4300" s="4" t="s">
        <v>17778</v>
      </c>
    </row>
    <row r="4301" spans="1:7" x14ac:dyDescent="0.45">
      <c r="A4301" s="4">
        <v>4298</v>
      </c>
      <c r="B4301" s="4">
        <v>227853</v>
      </c>
      <c r="C4301" s="4" t="s">
        <v>10279</v>
      </c>
      <c r="D4301" s="6"/>
      <c r="E4301" s="4"/>
      <c r="F4301" s="4"/>
      <c r="G4301" s="4" t="s">
        <v>17778</v>
      </c>
    </row>
    <row r="4302" spans="1:7" x14ac:dyDescent="0.45">
      <c r="A4302" s="4">
        <v>4299</v>
      </c>
      <c r="B4302" s="4">
        <v>284211</v>
      </c>
      <c r="C4302" s="4" t="s">
        <v>10280</v>
      </c>
      <c r="D4302" s="6"/>
      <c r="E4302" s="4"/>
      <c r="F4302" s="4"/>
      <c r="G4302" s="4" t="s">
        <v>17778</v>
      </c>
    </row>
    <row r="4303" spans="1:7" x14ac:dyDescent="0.45">
      <c r="A4303" s="4">
        <v>4300</v>
      </c>
      <c r="B4303" s="4">
        <v>217829</v>
      </c>
      <c r="C4303" s="4" t="s">
        <v>10281</v>
      </c>
      <c r="D4303" s="6"/>
      <c r="E4303" s="4"/>
      <c r="F4303" s="4"/>
      <c r="G4303" s="4" t="s">
        <v>17778</v>
      </c>
    </row>
    <row r="4304" spans="1:7" x14ac:dyDescent="0.45">
      <c r="A4304" s="4">
        <v>4301</v>
      </c>
      <c r="B4304" s="4">
        <v>284205</v>
      </c>
      <c r="C4304" s="4" t="s">
        <v>10282</v>
      </c>
      <c r="D4304" s="6"/>
      <c r="E4304" s="4"/>
      <c r="F4304" s="4"/>
      <c r="G4304" s="4" t="s">
        <v>17778</v>
      </c>
    </row>
    <row r="4305" spans="1:7" x14ac:dyDescent="0.45">
      <c r="A4305" s="4">
        <v>4302</v>
      </c>
      <c r="B4305" s="4">
        <v>284206</v>
      </c>
      <c r="C4305" s="4" t="s">
        <v>10283</v>
      </c>
      <c r="D4305" s="6"/>
      <c r="G4305" s="4" t="s">
        <v>17778</v>
      </c>
    </row>
    <row r="4306" spans="1:7" x14ac:dyDescent="0.45">
      <c r="A4306" s="4">
        <v>4303</v>
      </c>
      <c r="B4306" s="4">
        <v>218499</v>
      </c>
      <c r="C4306" s="4" t="s">
        <v>10284</v>
      </c>
      <c r="D4306" s="6"/>
      <c r="G4306" s="4" t="s">
        <v>17778</v>
      </c>
    </row>
    <row r="4307" spans="1:7" x14ac:dyDescent="0.45">
      <c r="A4307" s="4">
        <v>4304</v>
      </c>
      <c r="B4307" s="4">
        <v>284208</v>
      </c>
      <c r="C4307" s="4" t="s">
        <v>10285</v>
      </c>
      <c r="D4307" s="6"/>
      <c r="G4307" s="4" t="s">
        <v>17778</v>
      </c>
    </row>
    <row r="4308" spans="1:7" x14ac:dyDescent="0.45">
      <c r="A4308" s="4">
        <v>4305</v>
      </c>
      <c r="B4308" s="4">
        <v>279342</v>
      </c>
      <c r="C4308" s="4" t="s">
        <v>10286</v>
      </c>
      <c r="D4308" s="6"/>
      <c r="G4308" s="4" t="s">
        <v>17778</v>
      </c>
    </row>
    <row r="4309" spans="1:7" x14ac:dyDescent="0.45">
      <c r="A4309" s="4">
        <v>4306</v>
      </c>
      <c r="B4309" s="4">
        <v>226223</v>
      </c>
      <c r="C4309" s="4" t="s">
        <v>10287</v>
      </c>
      <c r="D4309" s="6"/>
      <c r="G4309" s="4" t="s">
        <v>17778</v>
      </c>
    </row>
    <row r="4310" spans="1:7" x14ac:dyDescent="0.45">
      <c r="A4310" s="4">
        <v>4307</v>
      </c>
      <c r="B4310" s="4">
        <v>217830</v>
      </c>
      <c r="C4310" s="4" t="s">
        <v>10288</v>
      </c>
      <c r="D4310" s="6"/>
      <c r="G4310" s="4" t="s">
        <v>17778</v>
      </c>
    </row>
    <row r="4311" spans="1:7" x14ac:dyDescent="0.45">
      <c r="A4311" s="4">
        <v>4308</v>
      </c>
      <c r="B4311" s="4">
        <v>227145</v>
      </c>
      <c r="C4311" s="4" t="s">
        <v>10289</v>
      </c>
      <c r="D4311" s="6"/>
      <c r="G4311" s="4" t="s">
        <v>17778</v>
      </c>
    </row>
    <row r="4312" spans="1:7" x14ac:dyDescent="0.45">
      <c r="A4312" s="4">
        <v>4309</v>
      </c>
      <c r="B4312" s="4">
        <v>284213</v>
      </c>
      <c r="C4312" s="4" t="s">
        <v>10290</v>
      </c>
      <c r="D4312" s="6"/>
      <c r="G4312" s="4" t="s">
        <v>17778</v>
      </c>
    </row>
    <row r="4313" spans="1:7" x14ac:dyDescent="0.45">
      <c r="A4313" s="4">
        <v>4310</v>
      </c>
      <c r="B4313" s="4">
        <v>226222</v>
      </c>
      <c r="C4313" s="4" t="s">
        <v>10291</v>
      </c>
      <c r="D4313" s="6"/>
      <c r="G4313" s="4" t="s">
        <v>17778</v>
      </c>
    </row>
    <row r="4314" spans="1:7" x14ac:dyDescent="0.45">
      <c r="A4314" s="4">
        <v>4311</v>
      </c>
      <c r="B4314" s="4">
        <v>253428</v>
      </c>
      <c r="C4314" s="4" t="s">
        <v>10292</v>
      </c>
      <c r="D4314" s="6"/>
      <c r="G4314" s="4" t="s">
        <v>17778</v>
      </c>
    </row>
    <row r="4315" spans="1:7" x14ac:dyDescent="0.45">
      <c r="A4315" s="4">
        <v>4312</v>
      </c>
      <c r="B4315" s="4">
        <v>231298</v>
      </c>
      <c r="C4315" s="4" t="s">
        <v>10293</v>
      </c>
      <c r="D4315" s="6"/>
      <c r="G4315" s="4" t="s">
        <v>17778</v>
      </c>
    </row>
    <row r="4316" spans="1:7" x14ac:dyDescent="0.45">
      <c r="A4316" s="4">
        <v>4313</v>
      </c>
      <c r="B4316" s="4">
        <v>236916</v>
      </c>
      <c r="C4316" s="4" t="s">
        <v>10294</v>
      </c>
      <c r="D4316" s="6"/>
      <c r="G4316" s="4" t="s">
        <v>17778</v>
      </c>
    </row>
    <row r="4317" spans="1:7" x14ac:dyDescent="0.45">
      <c r="A4317" s="4">
        <v>4314</v>
      </c>
      <c r="B4317" s="4">
        <v>218804</v>
      </c>
      <c r="C4317" s="4" t="s">
        <v>10295</v>
      </c>
      <c r="D4317" s="6"/>
      <c r="G4317" s="4" t="s">
        <v>17778</v>
      </c>
    </row>
    <row r="4318" spans="1:7" x14ac:dyDescent="0.45">
      <c r="A4318" s="4">
        <v>4315</v>
      </c>
      <c r="B4318" s="4">
        <v>227146</v>
      </c>
      <c r="C4318" s="4" t="s">
        <v>10296</v>
      </c>
      <c r="D4318" s="6"/>
      <c r="G4318" s="4" t="s">
        <v>17778</v>
      </c>
    </row>
    <row r="4319" spans="1:7" x14ac:dyDescent="0.45">
      <c r="A4319" s="4">
        <v>4316</v>
      </c>
      <c r="B4319" s="4">
        <v>218809</v>
      </c>
      <c r="C4319" s="4" t="s">
        <v>10297</v>
      </c>
      <c r="D4319" s="6"/>
      <c r="G4319" s="4" t="s">
        <v>17778</v>
      </c>
    </row>
    <row r="4320" spans="1:7" x14ac:dyDescent="0.45">
      <c r="A4320" s="4">
        <v>4317</v>
      </c>
      <c r="B4320" s="4">
        <v>218498</v>
      </c>
      <c r="C4320" s="4" t="s">
        <v>10298</v>
      </c>
      <c r="D4320" s="6"/>
      <c r="G4320" s="4" t="s">
        <v>17778</v>
      </c>
    </row>
    <row r="4321" spans="1:7" x14ac:dyDescent="0.45">
      <c r="A4321" s="4">
        <v>4318</v>
      </c>
      <c r="B4321" s="4">
        <v>224455</v>
      </c>
      <c r="C4321" s="4" t="s">
        <v>10299</v>
      </c>
      <c r="D4321" s="6"/>
      <c r="G4321" s="4" t="s">
        <v>17778</v>
      </c>
    </row>
    <row r="4322" spans="1:7" x14ac:dyDescent="0.45">
      <c r="A4322" s="4">
        <v>4319</v>
      </c>
      <c r="B4322" s="4">
        <v>280564</v>
      </c>
      <c r="C4322" s="4" t="s">
        <v>10300</v>
      </c>
      <c r="D4322" s="6"/>
      <c r="G4322" s="4" t="s">
        <v>17778</v>
      </c>
    </row>
    <row r="4323" spans="1:7" x14ac:dyDescent="0.45">
      <c r="A4323" s="4">
        <v>4320</v>
      </c>
      <c r="B4323" s="4">
        <v>280566</v>
      </c>
      <c r="C4323" s="4" t="s">
        <v>10301</v>
      </c>
      <c r="D4323" s="6"/>
      <c r="G4323" s="4" t="s">
        <v>17778</v>
      </c>
    </row>
    <row r="4324" spans="1:7" x14ac:dyDescent="0.45">
      <c r="A4324" s="4">
        <v>4321</v>
      </c>
      <c r="B4324" s="4">
        <v>218802</v>
      </c>
      <c r="C4324" s="4" t="s">
        <v>10302</v>
      </c>
      <c r="D4324" s="6"/>
      <c r="G4324" s="4" t="s">
        <v>17778</v>
      </c>
    </row>
    <row r="4325" spans="1:7" x14ac:dyDescent="0.45">
      <c r="A4325" s="4">
        <v>4322</v>
      </c>
      <c r="B4325" s="4">
        <v>217831</v>
      </c>
      <c r="C4325" s="4" t="s">
        <v>10303</v>
      </c>
      <c r="D4325" s="6"/>
      <c r="G4325" s="4" t="s">
        <v>17778</v>
      </c>
    </row>
    <row r="4326" spans="1:7" x14ac:dyDescent="0.45">
      <c r="A4326" s="4">
        <v>4323</v>
      </c>
      <c r="B4326" s="4">
        <v>279343</v>
      </c>
      <c r="C4326" s="4" t="s">
        <v>10304</v>
      </c>
      <c r="D4326" s="6"/>
      <c r="G4326" s="4" t="s">
        <v>17778</v>
      </c>
    </row>
    <row r="4327" spans="1:7" x14ac:dyDescent="0.45">
      <c r="A4327" s="4">
        <v>4324</v>
      </c>
      <c r="B4327" s="4">
        <v>227854</v>
      </c>
      <c r="C4327" s="4" t="s">
        <v>10305</v>
      </c>
      <c r="D4327" s="6"/>
      <c r="G4327" s="4" t="s">
        <v>17778</v>
      </c>
    </row>
    <row r="4328" spans="1:7" x14ac:dyDescent="0.45">
      <c r="A4328" s="4">
        <v>4325</v>
      </c>
      <c r="B4328" s="4">
        <v>226224</v>
      </c>
      <c r="C4328" s="4" t="s">
        <v>10306</v>
      </c>
      <c r="D4328" s="6"/>
      <c r="G4328" s="4" t="s">
        <v>17778</v>
      </c>
    </row>
    <row r="4329" spans="1:7" x14ac:dyDescent="0.45">
      <c r="A4329" s="4">
        <v>4326</v>
      </c>
      <c r="B4329" s="4">
        <v>280585</v>
      </c>
      <c r="C4329" s="4" t="s">
        <v>10307</v>
      </c>
      <c r="D4329" s="6"/>
      <c r="G4329" s="4" t="s">
        <v>17778</v>
      </c>
    </row>
    <row r="4330" spans="1:7" x14ac:dyDescent="0.45">
      <c r="A4330" s="4">
        <v>4327</v>
      </c>
      <c r="B4330" s="4">
        <v>281117</v>
      </c>
      <c r="C4330" s="4" t="s">
        <v>10308</v>
      </c>
      <c r="D4330" s="6"/>
      <c r="G4330" s="4" t="s">
        <v>17778</v>
      </c>
    </row>
    <row r="4331" spans="1:7" x14ac:dyDescent="0.45">
      <c r="A4331" s="4">
        <v>4328</v>
      </c>
      <c r="B4331" s="4">
        <v>218501</v>
      </c>
      <c r="C4331" s="4" t="s">
        <v>10309</v>
      </c>
      <c r="D4331" s="6"/>
      <c r="G4331" s="4" t="s">
        <v>17778</v>
      </c>
    </row>
    <row r="4332" spans="1:7" x14ac:dyDescent="0.45">
      <c r="A4332" s="4">
        <v>4329</v>
      </c>
      <c r="B4332" s="4">
        <v>280562</v>
      </c>
      <c r="C4332" s="4" t="s">
        <v>10310</v>
      </c>
      <c r="D4332" s="6"/>
      <c r="G4332" s="4" t="s">
        <v>17778</v>
      </c>
    </row>
    <row r="4333" spans="1:7" x14ac:dyDescent="0.45">
      <c r="A4333" s="4">
        <v>4330</v>
      </c>
      <c r="B4333" s="4">
        <v>218806</v>
      </c>
      <c r="C4333" s="4" t="s">
        <v>10311</v>
      </c>
      <c r="D4333" s="6"/>
      <c r="G4333" s="4" t="s">
        <v>17778</v>
      </c>
    </row>
    <row r="4334" spans="1:7" x14ac:dyDescent="0.45">
      <c r="A4334" s="4">
        <v>4331</v>
      </c>
      <c r="B4334" s="4">
        <v>218496</v>
      </c>
      <c r="C4334" s="4" t="s">
        <v>10312</v>
      </c>
      <c r="D4334" s="6"/>
      <c r="G4334" s="4" t="s">
        <v>17778</v>
      </c>
    </row>
    <row r="4335" spans="1:7" x14ac:dyDescent="0.45">
      <c r="A4335" s="4">
        <v>4332</v>
      </c>
      <c r="B4335" s="4">
        <v>218803</v>
      </c>
      <c r="C4335" s="4" t="s">
        <v>10313</v>
      </c>
      <c r="D4335" s="6"/>
      <c r="G4335" s="4" t="s">
        <v>17778</v>
      </c>
    </row>
    <row r="4336" spans="1:7" x14ac:dyDescent="0.45">
      <c r="A4336" s="4">
        <v>4333</v>
      </c>
      <c r="B4336" s="4">
        <v>278843</v>
      </c>
      <c r="C4336" s="4" t="s">
        <v>10314</v>
      </c>
      <c r="D4336" s="6"/>
      <c r="G4336" s="4" t="s">
        <v>17778</v>
      </c>
    </row>
    <row r="4337" spans="1:7" x14ac:dyDescent="0.45">
      <c r="A4337" s="4">
        <v>4334</v>
      </c>
      <c r="B4337" s="4">
        <v>278841</v>
      </c>
      <c r="C4337" s="4" t="s">
        <v>10315</v>
      </c>
      <c r="D4337" s="6"/>
      <c r="G4337" s="4" t="s">
        <v>17778</v>
      </c>
    </row>
    <row r="4338" spans="1:7" x14ac:dyDescent="0.45">
      <c r="A4338" s="4">
        <v>4335</v>
      </c>
      <c r="B4338" s="4">
        <v>241644</v>
      </c>
      <c r="C4338" s="4" t="s">
        <v>10316</v>
      </c>
      <c r="D4338" s="6"/>
      <c r="G4338" s="4" t="s">
        <v>17778</v>
      </c>
    </row>
    <row r="4339" spans="1:7" x14ac:dyDescent="0.45">
      <c r="A4339" s="4">
        <v>4336</v>
      </c>
      <c r="B4339" s="4">
        <v>281116</v>
      </c>
      <c r="C4339" s="4" t="s">
        <v>10317</v>
      </c>
      <c r="D4339" s="6"/>
      <c r="G4339" s="4" t="s">
        <v>17778</v>
      </c>
    </row>
    <row r="4340" spans="1:7" x14ac:dyDescent="0.45">
      <c r="A4340" s="4">
        <v>4337</v>
      </c>
      <c r="B4340" s="4">
        <v>218807</v>
      </c>
      <c r="C4340" s="4" t="s">
        <v>10318</v>
      </c>
      <c r="D4340" s="6"/>
      <c r="G4340" s="4" t="s">
        <v>17778</v>
      </c>
    </row>
    <row r="4341" spans="1:7" x14ac:dyDescent="0.45">
      <c r="A4341" s="4">
        <v>4338</v>
      </c>
      <c r="B4341" s="4">
        <v>279511</v>
      </c>
      <c r="C4341" s="4" t="s">
        <v>10319</v>
      </c>
      <c r="D4341" s="6"/>
      <c r="G4341" s="4" t="s">
        <v>17778</v>
      </c>
    </row>
    <row r="4342" spans="1:7" x14ac:dyDescent="0.45">
      <c r="A4342" s="4">
        <v>4339</v>
      </c>
      <c r="B4342" s="4">
        <v>218801</v>
      </c>
      <c r="C4342" s="4" t="s">
        <v>10320</v>
      </c>
      <c r="D4342" s="6"/>
      <c r="G4342" s="4" t="s">
        <v>17778</v>
      </c>
    </row>
    <row r="4343" spans="1:7" x14ac:dyDescent="0.45">
      <c r="A4343" s="4">
        <v>4340</v>
      </c>
      <c r="B4343" s="4">
        <v>218805</v>
      </c>
      <c r="C4343" s="4" t="s">
        <v>10321</v>
      </c>
      <c r="D4343" s="6"/>
      <c r="G4343" s="4" t="s">
        <v>17778</v>
      </c>
    </row>
    <row r="4344" spans="1:7" x14ac:dyDescent="0.45">
      <c r="A4344" s="4">
        <v>4341</v>
      </c>
      <c r="B4344" s="4">
        <v>218800</v>
      </c>
      <c r="C4344" s="4" t="s">
        <v>10322</v>
      </c>
      <c r="D4344" s="6"/>
      <c r="G4344" s="4" t="s">
        <v>17778</v>
      </c>
    </row>
    <row r="4345" spans="1:7" x14ac:dyDescent="0.45">
      <c r="A4345" s="4">
        <v>4342</v>
      </c>
      <c r="B4345" s="4">
        <v>280565</v>
      </c>
      <c r="C4345" s="4" t="s">
        <v>10323</v>
      </c>
      <c r="D4345" s="6"/>
      <c r="G4345" s="4" t="s">
        <v>17778</v>
      </c>
    </row>
    <row r="4346" spans="1:7" x14ac:dyDescent="0.45">
      <c r="A4346" s="4">
        <v>4343</v>
      </c>
      <c r="B4346" s="4">
        <v>280563</v>
      </c>
      <c r="C4346" s="4" t="s">
        <v>10324</v>
      </c>
      <c r="D4346" s="6"/>
      <c r="G4346" s="4" t="s">
        <v>17778</v>
      </c>
    </row>
    <row r="4347" spans="1:7" x14ac:dyDescent="0.45">
      <c r="A4347" s="4">
        <v>4344</v>
      </c>
      <c r="B4347" s="4">
        <v>279341</v>
      </c>
      <c r="C4347" s="4" t="s">
        <v>10325</v>
      </c>
      <c r="D4347" s="6"/>
      <c r="G4347" s="4" t="s">
        <v>17778</v>
      </c>
    </row>
    <row r="4348" spans="1:7" x14ac:dyDescent="0.45">
      <c r="A4348" s="4">
        <v>4345</v>
      </c>
      <c r="B4348" s="4">
        <v>278842</v>
      </c>
      <c r="C4348" s="4" t="s">
        <v>10326</v>
      </c>
      <c r="D4348" s="6"/>
      <c r="G4348" s="4" t="s">
        <v>17778</v>
      </c>
    </row>
    <row r="4349" spans="1:7" x14ac:dyDescent="0.45">
      <c r="A4349" s="4">
        <v>4346</v>
      </c>
      <c r="B4349" s="4">
        <v>278840</v>
      </c>
      <c r="C4349" s="4" t="s">
        <v>10327</v>
      </c>
      <c r="D4349" s="6"/>
      <c r="G4349" s="4" t="s">
        <v>17778</v>
      </c>
    </row>
    <row r="4350" spans="1:7" x14ac:dyDescent="0.45">
      <c r="A4350" s="4">
        <v>4347</v>
      </c>
      <c r="B4350" s="4">
        <v>284202</v>
      </c>
      <c r="C4350" s="4" t="s">
        <v>10328</v>
      </c>
      <c r="D4350" s="6"/>
      <c r="G4350" s="4" t="s">
        <v>17778</v>
      </c>
    </row>
    <row r="4351" spans="1:7" x14ac:dyDescent="0.45">
      <c r="A4351" s="4">
        <v>4348</v>
      </c>
      <c r="B4351" s="4">
        <v>246073</v>
      </c>
      <c r="C4351" s="4" t="s">
        <v>10329</v>
      </c>
      <c r="D4351" s="6"/>
      <c r="G4351" s="4" t="s">
        <v>17778</v>
      </c>
    </row>
    <row r="4352" spans="1:7" x14ac:dyDescent="0.45">
      <c r="A4352" s="4">
        <v>4349</v>
      </c>
      <c r="B4352" s="4">
        <v>284207</v>
      </c>
      <c r="C4352" s="4" t="s">
        <v>10330</v>
      </c>
      <c r="D4352" s="6"/>
      <c r="G4352" s="4" t="s">
        <v>17778</v>
      </c>
    </row>
    <row r="4353" spans="1:7" x14ac:dyDescent="0.45">
      <c r="A4353" s="4">
        <v>4350</v>
      </c>
      <c r="B4353" s="4">
        <v>131083</v>
      </c>
      <c r="C4353" s="4" t="s">
        <v>10331</v>
      </c>
      <c r="D4353" s="6">
        <v>531083</v>
      </c>
      <c r="E4353" s="4" t="s">
        <v>10332</v>
      </c>
      <c r="F4353" s="4" t="s">
        <v>10333</v>
      </c>
      <c r="G4353" s="4" t="s">
        <v>21115</v>
      </c>
    </row>
    <row r="4354" spans="1:7" x14ac:dyDescent="0.45">
      <c r="A4354" s="4">
        <v>4351</v>
      </c>
      <c r="B4354" s="4">
        <v>244534</v>
      </c>
      <c r="C4354" s="4" t="s">
        <v>10334</v>
      </c>
      <c r="D4354" s="6"/>
      <c r="E4354" s="4"/>
      <c r="F4354" s="4"/>
      <c r="G4354" s="4" t="s">
        <v>17778</v>
      </c>
    </row>
    <row r="4355" spans="1:7" x14ac:dyDescent="0.45">
      <c r="A4355" s="4">
        <v>4352</v>
      </c>
      <c r="B4355" s="4">
        <v>100304</v>
      </c>
      <c r="C4355" s="4" t="s">
        <v>10335</v>
      </c>
      <c r="D4355" s="6">
        <v>500304</v>
      </c>
      <c r="E4355" s="4" t="s">
        <v>10336</v>
      </c>
      <c r="F4355" s="4" t="s">
        <v>10337</v>
      </c>
      <c r="G4355" s="4" t="s">
        <v>21116</v>
      </c>
    </row>
    <row r="4356" spans="1:7" x14ac:dyDescent="0.45">
      <c r="A4356" s="4">
        <v>4353</v>
      </c>
      <c r="B4356" s="4">
        <v>132541</v>
      </c>
      <c r="C4356" s="4" t="s">
        <v>10338</v>
      </c>
      <c r="D4356" s="6">
        <v>532541</v>
      </c>
      <c r="E4356" s="4" t="s">
        <v>10339</v>
      </c>
      <c r="F4356" s="4" t="s">
        <v>10339</v>
      </c>
      <c r="G4356" s="4" t="s">
        <v>21117</v>
      </c>
    </row>
    <row r="4357" spans="1:7" x14ac:dyDescent="0.45">
      <c r="A4357" s="4">
        <v>4354</v>
      </c>
      <c r="B4357" s="4">
        <v>119168</v>
      </c>
      <c r="C4357" s="4" t="s">
        <v>10340</v>
      </c>
      <c r="D4357" s="6">
        <v>519168</v>
      </c>
      <c r="E4357" s="4" t="s">
        <v>10341</v>
      </c>
      <c r="F4357" s="4" t="s">
        <v>10342</v>
      </c>
      <c r="G4357" s="4" t="s">
        <v>21118</v>
      </c>
    </row>
    <row r="4358" spans="1:7" x14ac:dyDescent="0.45">
      <c r="A4358" s="4">
        <v>4355</v>
      </c>
      <c r="B4358" s="4">
        <v>126159</v>
      </c>
      <c r="C4358" s="4" t="s">
        <v>10343</v>
      </c>
      <c r="D4358" s="6">
        <v>526159</v>
      </c>
      <c r="E4358" s="4" t="s">
        <v>10344</v>
      </c>
      <c r="F4358" s="4" t="s">
        <v>10345</v>
      </c>
      <c r="G4358" s="4" t="s">
        <v>21119</v>
      </c>
    </row>
    <row r="4359" spans="1:7" x14ac:dyDescent="0.45">
      <c r="A4359" s="4">
        <v>4356</v>
      </c>
      <c r="B4359" s="4">
        <v>131272</v>
      </c>
      <c r="C4359" s="4" t="s">
        <v>10346</v>
      </c>
      <c r="D4359" s="6">
        <v>531272</v>
      </c>
      <c r="E4359" s="4" t="s">
        <v>10347</v>
      </c>
      <c r="F4359" s="4" t="s">
        <v>10348</v>
      </c>
      <c r="G4359" s="4" t="s">
        <v>21120</v>
      </c>
    </row>
    <row r="4360" spans="1:7" x14ac:dyDescent="0.45">
      <c r="A4360" s="4">
        <v>4357</v>
      </c>
      <c r="B4360" s="4">
        <v>130377</v>
      </c>
      <c r="C4360" s="4" t="s">
        <v>10349</v>
      </c>
      <c r="D4360" s="6">
        <v>530377</v>
      </c>
      <c r="E4360" s="4" t="s">
        <v>10350</v>
      </c>
      <c r="F4360" s="4" t="s">
        <v>10351</v>
      </c>
      <c r="G4360" s="4" t="s">
        <v>21121</v>
      </c>
    </row>
    <row r="4361" spans="1:7" x14ac:dyDescent="0.45">
      <c r="A4361" s="4">
        <v>4358</v>
      </c>
      <c r="B4361" s="4">
        <v>102294</v>
      </c>
      <c r="C4361" s="4" t="s">
        <v>10352</v>
      </c>
      <c r="D4361" s="6">
        <v>502294</v>
      </c>
      <c r="E4361" s="4" t="s">
        <v>10353</v>
      </c>
      <c r="F4361" s="4" t="s">
        <v>10354</v>
      </c>
      <c r="G4361" s="4" t="s">
        <v>21122</v>
      </c>
    </row>
    <row r="4362" spans="1:7" x14ac:dyDescent="0.45">
      <c r="A4362" s="4">
        <v>4359</v>
      </c>
      <c r="B4362" s="4">
        <v>130129</v>
      </c>
      <c r="C4362" s="4" t="s">
        <v>10355</v>
      </c>
      <c r="D4362" s="6">
        <v>530129</v>
      </c>
      <c r="E4362" s="4" t="s">
        <v>10356</v>
      </c>
      <c r="F4362" s="4" t="s">
        <v>10357</v>
      </c>
      <c r="G4362" s="4" t="s">
        <v>21123</v>
      </c>
    </row>
    <row r="4363" spans="1:7" x14ac:dyDescent="0.45">
      <c r="A4363" s="4">
        <v>4360</v>
      </c>
      <c r="B4363" s="4">
        <v>123385</v>
      </c>
      <c r="C4363" s="4" t="s">
        <v>10358</v>
      </c>
      <c r="D4363" s="6">
        <v>523385</v>
      </c>
      <c r="E4363" s="4" t="s">
        <v>10359</v>
      </c>
      <c r="F4363" s="4" t="s">
        <v>10360</v>
      </c>
      <c r="G4363" s="4" t="s">
        <v>21124</v>
      </c>
    </row>
    <row r="4364" spans="1:7" x14ac:dyDescent="0.45">
      <c r="A4364" s="4">
        <v>4361</v>
      </c>
      <c r="B4364" s="4">
        <v>112004</v>
      </c>
      <c r="C4364" s="4" t="s">
        <v>10361</v>
      </c>
      <c r="D4364" s="6">
        <v>512004</v>
      </c>
      <c r="E4364" s="4" t="s">
        <v>10362</v>
      </c>
      <c r="F4364" s="4" t="s">
        <v>10363</v>
      </c>
      <c r="G4364" s="4" t="s">
        <v>21125</v>
      </c>
    </row>
    <row r="4365" spans="1:7" x14ac:dyDescent="0.45">
      <c r="A4365" s="4">
        <v>4362</v>
      </c>
      <c r="B4365" s="4">
        <v>131598</v>
      </c>
      <c r="C4365" s="4" t="s">
        <v>10364</v>
      </c>
      <c r="D4365" s="6">
        <v>531598</v>
      </c>
      <c r="E4365" s="4" t="s">
        <v>10365</v>
      </c>
      <c r="F4365" s="4" t="s">
        <v>10366</v>
      </c>
      <c r="G4365" s="4" t="s">
        <v>21126</v>
      </c>
    </row>
    <row r="4366" spans="1:7" x14ac:dyDescent="0.45">
      <c r="A4366" s="4">
        <v>4363</v>
      </c>
      <c r="B4366" s="4">
        <v>130971</v>
      </c>
      <c r="C4366" s="4" t="s">
        <v>10367</v>
      </c>
      <c r="D4366" s="6">
        <v>530971</v>
      </c>
      <c r="E4366" s="4" t="s">
        <v>10368</v>
      </c>
      <c r="F4366" s="4" t="s">
        <v>10369</v>
      </c>
      <c r="G4366" s="4" t="s">
        <v>21127</v>
      </c>
    </row>
    <row r="4367" spans="1:7" x14ac:dyDescent="0.45">
      <c r="A4367" s="4">
        <v>4364</v>
      </c>
      <c r="B4367" s="4">
        <v>111714</v>
      </c>
      <c r="C4367" s="4" t="s">
        <v>10370</v>
      </c>
      <c r="D4367" s="6">
        <v>511714</v>
      </c>
      <c r="E4367" s="4" t="s">
        <v>10371</v>
      </c>
      <c r="F4367" s="4" t="s">
        <v>10371</v>
      </c>
      <c r="G4367" s="4" t="s">
        <v>21128</v>
      </c>
    </row>
    <row r="4368" spans="1:7" x14ac:dyDescent="0.45">
      <c r="A4368" s="4">
        <v>4365</v>
      </c>
      <c r="B4368" s="4">
        <v>280473</v>
      </c>
      <c r="C4368" s="4" t="s">
        <v>10372</v>
      </c>
      <c r="D4368" s="6">
        <v>539843</v>
      </c>
      <c r="E4368" s="4" t="s">
        <v>10373</v>
      </c>
      <c r="F4368" s="4" t="s">
        <v>10373</v>
      </c>
      <c r="G4368" s="4" t="s">
        <v>21129</v>
      </c>
    </row>
    <row r="4369" spans="1:7" x14ac:dyDescent="0.45">
      <c r="A4369" s="4">
        <v>4366</v>
      </c>
      <c r="B4369" s="4">
        <v>244830</v>
      </c>
      <c r="C4369" s="4" t="s">
        <v>10374</v>
      </c>
      <c r="D4369" s="6"/>
      <c r="E4369" s="4"/>
      <c r="F4369" s="4"/>
      <c r="G4369" s="4" t="s">
        <v>17778</v>
      </c>
    </row>
    <row r="4370" spans="1:7" x14ac:dyDescent="0.45">
      <c r="A4370" s="4">
        <v>4367</v>
      </c>
      <c r="B4370" s="4">
        <v>200089</v>
      </c>
      <c r="C4370" s="4" t="s">
        <v>10375</v>
      </c>
      <c r="D4370" s="6">
        <v>532986</v>
      </c>
      <c r="E4370" s="4" t="s">
        <v>10376</v>
      </c>
      <c r="F4370" s="4" t="s">
        <v>10377</v>
      </c>
      <c r="G4370" s="4" t="s">
        <v>21130</v>
      </c>
    </row>
    <row r="4371" spans="1:7" x14ac:dyDescent="0.45">
      <c r="A4371" s="4">
        <v>4368</v>
      </c>
      <c r="B4371" s="4">
        <v>245922</v>
      </c>
      <c r="C4371" s="4" t="s">
        <v>10378</v>
      </c>
      <c r="D4371" s="6"/>
      <c r="E4371" s="4"/>
      <c r="F4371" s="4"/>
      <c r="G4371" s="4" t="s">
        <v>17778</v>
      </c>
    </row>
    <row r="4372" spans="1:7" x14ac:dyDescent="0.45">
      <c r="A4372" s="4">
        <v>4369</v>
      </c>
      <c r="B4372" s="4">
        <v>241169</v>
      </c>
      <c r="C4372" s="4" t="s">
        <v>10379</v>
      </c>
      <c r="D4372" s="6"/>
      <c r="E4372" s="4"/>
      <c r="F4372" s="4"/>
      <c r="G4372" s="4" t="s">
        <v>17778</v>
      </c>
    </row>
    <row r="4373" spans="1:7" x14ac:dyDescent="0.45">
      <c r="A4373" s="4">
        <v>4370</v>
      </c>
      <c r="B4373" s="4">
        <v>112425</v>
      </c>
      <c r="C4373" s="4" t="s">
        <v>10380</v>
      </c>
      <c r="D4373" s="6">
        <v>512425</v>
      </c>
      <c r="E4373" s="4" t="s">
        <v>10381</v>
      </c>
      <c r="F4373" s="4" t="s">
        <v>10382</v>
      </c>
      <c r="G4373" s="4" t="s">
        <v>21131</v>
      </c>
    </row>
    <row r="4374" spans="1:7" x14ac:dyDescent="0.45">
      <c r="A4374" s="4">
        <v>4371</v>
      </c>
      <c r="B4374" s="4">
        <v>100307</v>
      </c>
      <c r="C4374" s="4" t="s">
        <v>10383</v>
      </c>
      <c r="D4374" s="6">
        <v>500307</v>
      </c>
      <c r="E4374" s="4" t="s">
        <v>10384</v>
      </c>
      <c r="F4374" s="4" t="s">
        <v>10384</v>
      </c>
      <c r="G4374" s="4" t="s">
        <v>21132</v>
      </c>
    </row>
    <row r="4375" spans="1:7" x14ac:dyDescent="0.45">
      <c r="A4375" s="4">
        <v>4372</v>
      </c>
      <c r="B4375" s="4">
        <v>268936</v>
      </c>
      <c r="C4375" s="4" t="s">
        <v>10385</v>
      </c>
      <c r="D4375" s="6"/>
      <c r="E4375" s="4"/>
      <c r="F4375" s="4"/>
      <c r="G4375" s="4" t="s">
        <v>17778</v>
      </c>
    </row>
    <row r="4376" spans="1:7" x14ac:dyDescent="0.45">
      <c r="A4376" s="4">
        <v>4373</v>
      </c>
      <c r="B4376" s="4">
        <v>131954</v>
      </c>
      <c r="C4376" s="4" t="s">
        <v>10386</v>
      </c>
      <c r="D4376" s="6">
        <v>531954</v>
      </c>
      <c r="E4376" s="4" t="s">
        <v>10387</v>
      </c>
      <c r="F4376" s="4" t="s">
        <v>10388</v>
      </c>
      <c r="G4376" s="4" t="s">
        <v>21133</v>
      </c>
    </row>
    <row r="4377" spans="1:7" x14ac:dyDescent="0.45">
      <c r="A4377" s="4">
        <v>4374</v>
      </c>
      <c r="B4377" s="4">
        <v>244832</v>
      </c>
      <c r="C4377" s="4" t="s">
        <v>10389</v>
      </c>
      <c r="D4377" s="6"/>
      <c r="E4377" s="4"/>
      <c r="F4377" s="4"/>
      <c r="G4377" s="4" t="s">
        <v>17778</v>
      </c>
    </row>
    <row r="4378" spans="1:7" x14ac:dyDescent="0.45">
      <c r="A4378" s="4">
        <v>4375</v>
      </c>
      <c r="B4378" s="4">
        <v>278413</v>
      </c>
      <c r="C4378" s="4" t="s">
        <v>10390</v>
      </c>
      <c r="D4378" s="6">
        <v>539311</v>
      </c>
      <c r="E4378" s="4" t="s">
        <v>10391</v>
      </c>
      <c r="F4378" s="4" t="s">
        <v>10391</v>
      </c>
      <c r="G4378" s="4" t="s">
        <v>21134</v>
      </c>
    </row>
    <row r="4379" spans="1:7" x14ac:dyDescent="0.45">
      <c r="A4379" s="4">
        <v>4376</v>
      </c>
      <c r="B4379" s="4">
        <v>132789</v>
      </c>
      <c r="C4379" s="4" t="s">
        <v>10392</v>
      </c>
      <c r="D4379" s="6">
        <v>532789</v>
      </c>
      <c r="E4379" s="4" t="s">
        <v>10393</v>
      </c>
      <c r="F4379" s="4" t="s">
        <v>10394</v>
      </c>
      <c r="G4379" s="4" t="s">
        <v>21135</v>
      </c>
    </row>
    <row r="4380" spans="1:7" x14ac:dyDescent="0.45">
      <c r="A4380" s="4">
        <v>4377</v>
      </c>
      <c r="B4380" s="4">
        <v>244833</v>
      </c>
      <c r="C4380" s="4" t="s">
        <v>10395</v>
      </c>
      <c r="D4380" s="6"/>
      <c r="E4380" s="4"/>
      <c r="F4380" s="4"/>
      <c r="G4380" s="4" t="s">
        <v>17778</v>
      </c>
    </row>
    <row r="4381" spans="1:7" x14ac:dyDescent="0.45">
      <c r="A4381" s="4">
        <v>4378</v>
      </c>
      <c r="B4381" s="4">
        <v>132722</v>
      </c>
      <c r="C4381" s="4" t="s">
        <v>10396</v>
      </c>
      <c r="D4381" s="6">
        <v>532722</v>
      </c>
      <c r="E4381" s="4" t="s">
        <v>10397</v>
      </c>
      <c r="F4381" s="4" t="s">
        <v>10398</v>
      </c>
      <c r="G4381" s="4" t="s">
        <v>21136</v>
      </c>
    </row>
    <row r="4382" spans="1:7" x14ac:dyDescent="0.45">
      <c r="A4382" s="4">
        <v>4379</v>
      </c>
      <c r="B4382" s="4">
        <v>210551</v>
      </c>
      <c r="C4382" s="4" t="s">
        <v>10399</v>
      </c>
      <c r="D4382" s="6">
        <v>533202</v>
      </c>
      <c r="E4382" s="4" t="s">
        <v>10400</v>
      </c>
      <c r="F4382" s="4" t="s">
        <v>10401</v>
      </c>
      <c r="G4382" s="4" t="s">
        <v>21137</v>
      </c>
    </row>
    <row r="4383" spans="1:7" x14ac:dyDescent="0.45">
      <c r="A4383" s="4">
        <v>4380</v>
      </c>
      <c r="B4383" s="4">
        <v>108875</v>
      </c>
      <c r="C4383" s="4" t="s">
        <v>10402</v>
      </c>
      <c r="D4383" s="6">
        <v>508875</v>
      </c>
      <c r="E4383" s="4" t="s">
        <v>10403</v>
      </c>
      <c r="F4383" s="4" t="s">
        <v>10403</v>
      </c>
      <c r="G4383" s="4" t="s">
        <v>21138</v>
      </c>
    </row>
    <row r="4384" spans="1:7" x14ac:dyDescent="0.45">
      <c r="A4384" s="4">
        <v>4381</v>
      </c>
      <c r="B4384" s="4">
        <v>132854</v>
      </c>
      <c r="C4384" s="4" t="s">
        <v>10404</v>
      </c>
      <c r="D4384" s="6">
        <v>532854</v>
      </c>
      <c r="E4384" s="4" t="s">
        <v>10405</v>
      </c>
      <c r="F4384" s="4" t="s">
        <v>10406</v>
      </c>
      <c r="G4384" s="4" t="s">
        <v>21139</v>
      </c>
    </row>
    <row r="4385" spans="1:7" x14ac:dyDescent="0.45">
      <c r="A4385" s="4">
        <v>4382</v>
      </c>
      <c r="B4385" s="4">
        <v>112429</v>
      </c>
      <c r="C4385" s="4" t="s">
        <v>10407</v>
      </c>
      <c r="D4385" s="6">
        <v>512429</v>
      </c>
      <c r="E4385" s="4" t="s">
        <v>10408</v>
      </c>
      <c r="F4385" s="4" t="s">
        <v>10409</v>
      </c>
      <c r="G4385" s="4" t="s">
        <v>21140</v>
      </c>
    </row>
    <row r="4386" spans="1:7" x14ac:dyDescent="0.45">
      <c r="A4386" s="4">
        <v>4383</v>
      </c>
      <c r="B4386" s="4">
        <v>132698</v>
      </c>
      <c r="C4386" s="4" t="s">
        <v>10410</v>
      </c>
      <c r="D4386" s="6">
        <v>532698</v>
      </c>
      <c r="E4386" s="4" t="s">
        <v>10411</v>
      </c>
      <c r="F4386" s="4" t="s">
        <v>10412</v>
      </c>
      <c r="G4386" s="4" t="s">
        <v>21141</v>
      </c>
    </row>
    <row r="4387" spans="1:7" x14ac:dyDescent="0.45">
      <c r="A4387" s="4">
        <v>4384</v>
      </c>
      <c r="B4387" s="4">
        <v>284679</v>
      </c>
      <c r="C4387" s="4" t="s">
        <v>10413</v>
      </c>
      <c r="D4387" s="6"/>
      <c r="E4387" s="4"/>
      <c r="F4387" s="4"/>
      <c r="G4387" s="4" t="s">
        <v>17778</v>
      </c>
    </row>
    <row r="4388" spans="1:7" x14ac:dyDescent="0.45">
      <c r="A4388" s="4">
        <v>4385</v>
      </c>
      <c r="B4388" s="4">
        <v>106532</v>
      </c>
      <c r="C4388" s="4" t="s">
        <v>10414</v>
      </c>
      <c r="D4388" s="6">
        <v>506532</v>
      </c>
      <c r="E4388" s="4" t="s">
        <v>10415</v>
      </c>
      <c r="F4388" s="4" t="s">
        <v>10416</v>
      </c>
      <c r="G4388" s="4" t="s">
        <v>21142</v>
      </c>
    </row>
    <row r="4389" spans="1:7" x14ac:dyDescent="0.45">
      <c r="A4389" s="4">
        <v>4386</v>
      </c>
      <c r="B4389" s="4">
        <v>268940</v>
      </c>
      <c r="C4389" s="4" t="s">
        <v>10417</v>
      </c>
      <c r="D4389" s="6"/>
      <c r="E4389" s="4"/>
      <c r="F4389" s="4"/>
      <c r="G4389" s="4" t="s">
        <v>17778</v>
      </c>
    </row>
    <row r="4390" spans="1:7" x14ac:dyDescent="0.45">
      <c r="A4390" s="4">
        <v>4387</v>
      </c>
      <c r="B4390" s="4">
        <v>244540</v>
      </c>
      <c r="C4390" s="4" t="s">
        <v>10418</v>
      </c>
      <c r="D4390" s="6"/>
      <c r="E4390" s="4"/>
      <c r="F4390" s="4"/>
      <c r="G4390" s="4" t="s">
        <v>17778</v>
      </c>
    </row>
    <row r="4391" spans="1:7" x14ac:dyDescent="0.45">
      <c r="A4391" s="4">
        <v>4388</v>
      </c>
      <c r="B4391" s="4">
        <v>112381</v>
      </c>
      <c r="C4391" s="4" t="s">
        <v>10419</v>
      </c>
      <c r="D4391" s="6">
        <v>512381</v>
      </c>
      <c r="E4391" s="4" t="s">
        <v>10420</v>
      </c>
      <c r="F4391" s="4" t="s">
        <v>10421</v>
      </c>
      <c r="G4391" s="4" t="s">
        <v>21143</v>
      </c>
    </row>
    <row r="4392" spans="1:7" x14ac:dyDescent="0.45">
      <c r="A4392" s="4">
        <v>4389</v>
      </c>
      <c r="B4392" s="4">
        <v>112245</v>
      </c>
      <c r="C4392" s="4" t="s">
        <v>10422</v>
      </c>
      <c r="D4392" s="6">
        <v>512245</v>
      </c>
      <c r="E4392" s="4" t="s">
        <v>10423</v>
      </c>
      <c r="F4392" s="4" t="s">
        <v>10424</v>
      </c>
      <c r="G4392" s="4" t="s">
        <v>21144</v>
      </c>
    </row>
    <row r="4393" spans="1:7" x14ac:dyDescent="0.45">
      <c r="A4393" s="4">
        <v>4390</v>
      </c>
      <c r="B4393" s="4">
        <v>121009</v>
      </c>
      <c r="C4393" s="4" t="s">
        <v>10425</v>
      </c>
      <c r="D4393" s="6">
        <v>521009</v>
      </c>
      <c r="E4393" s="4" t="s">
        <v>10426</v>
      </c>
      <c r="F4393" s="4" t="s">
        <v>10427</v>
      </c>
      <c r="G4393" s="4" t="s">
        <v>21145</v>
      </c>
    </row>
    <row r="4394" spans="1:7" x14ac:dyDescent="0.45">
      <c r="A4394" s="4">
        <v>4391</v>
      </c>
      <c r="B4394" s="4">
        <v>245636</v>
      </c>
      <c r="C4394" s="4" t="s">
        <v>10428</v>
      </c>
      <c r="D4394" s="6">
        <v>538772</v>
      </c>
      <c r="E4394" s="4" t="s">
        <v>10429</v>
      </c>
      <c r="F4394" s="4" t="s">
        <v>10429</v>
      </c>
      <c r="G4394" s="4" t="s">
        <v>21146</v>
      </c>
    </row>
    <row r="4395" spans="1:7" x14ac:dyDescent="0.45">
      <c r="A4395" s="4">
        <v>4392</v>
      </c>
      <c r="B4395" s="4">
        <v>119494</v>
      </c>
      <c r="C4395" s="4" t="s">
        <v>10430</v>
      </c>
      <c r="D4395" s="6">
        <v>519494</v>
      </c>
      <c r="E4395" s="4" t="s">
        <v>10431</v>
      </c>
      <c r="F4395" s="4" t="s">
        <v>10432</v>
      </c>
      <c r="G4395" s="4" t="s">
        <v>21147</v>
      </c>
    </row>
    <row r="4396" spans="1:7" x14ac:dyDescent="0.45">
      <c r="A4396" s="4">
        <v>4393</v>
      </c>
      <c r="B4396" s="4">
        <v>244542</v>
      </c>
      <c r="C4396" s="4" t="s">
        <v>10433</v>
      </c>
      <c r="D4396" s="6"/>
      <c r="E4396" s="4"/>
      <c r="F4396" s="4"/>
      <c r="G4396" s="4" t="s">
        <v>17778</v>
      </c>
    </row>
    <row r="4397" spans="1:7" x14ac:dyDescent="0.45">
      <c r="A4397" s="4">
        <v>4394</v>
      </c>
      <c r="B4397" s="4">
        <v>113683</v>
      </c>
      <c r="C4397" s="4" t="s">
        <v>10434</v>
      </c>
      <c r="D4397" s="6">
        <v>513683</v>
      </c>
      <c r="E4397" s="4" t="s">
        <v>10435</v>
      </c>
      <c r="F4397" s="4" t="s">
        <v>10435</v>
      </c>
      <c r="G4397" s="4" t="s">
        <v>21148</v>
      </c>
    </row>
    <row r="4398" spans="1:7" x14ac:dyDescent="0.45">
      <c r="A4398" s="4">
        <v>4395</v>
      </c>
      <c r="B4398" s="4">
        <v>126371</v>
      </c>
      <c r="C4398" s="4" t="s">
        <v>36</v>
      </c>
      <c r="D4398" s="6">
        <v>526371</v>
      </c>
      <c r="E4398" s="4" t="s">
        <v>10436</v>
      </c>
      <c r="F4398" s="4" t="s">
        <v>10437</v>
      </c>
      <c r="G4398" s="4" t="s">
        <v>21149</v>
      </c>
    </row>
    <row r="4399" spans="1:7" x14ac:dyDescent="0.45">
      <c r="A4399" s="4">
        <v>4396</v>
      </c>
      <c r="B4399" s="4">
        <v>130591</v>
      </c>
      <c r="C4399" s="4" t="s">
        <v>10438</v>
      </c>
      <c r="D4399" s="6">
        <v>530591</v>
      </c>
      <c r="E4399" s="4" t="s">
        <v>10439</v>
      </c>
      <c r="F4399" s="4" t="s">
        <v>10440</v>
      </c>
      <c r="G4399" s="4" t="s">
        <v>21150</v>
      </c>
    </row>
    <row r="4400" spans="1:7" x14ac:dyDescent="0.45">
      <c r="A4400" s="4">
        <v>4397</v>
      </c>
      <c r="B4400" s="4">
        <v>106991</v>
      </c>
      <c r="C4400" s="4" t="s">
        <v>10441</v>
      </c>
      <c r="D4400" s="6">
        <v>506991</v>
      </c>
      <c r="E4400" s="4" t="s">
        <v>10442</v>
      </c>
      <c r="F4400" s="4" t="s">
        <v>10443</v>
      </c>
      <c r="G4400" s="4" t="s">
        <v>21151</v>
      </c>
    </row>
    <row r="4401" spans="1:7" x14ac:dyDescent="0.45">
      <c r="A4401" s="4">
        <v>4398</v>
      </c>
      <c r="B4401" s="4">
        <v>276986</v>
      </c>
      <c r="C4401" s="4" t="s">
        <v>10444</v>
      </c>
      <c r="D4401" s="6">
        <v>539200</v>
      </c>
      <c r="E4401" s="4" t="s">
        <v>10445</v>
      </c>
      <c r="F4401" s="4" t="s">
        <v>10445</v>
      </c>
      <c r="G4401" s="4" t="s">
        <v>21152</v>
      </c>
    </row>
    <row r="4402" spans="1:7" x14ac:dyDescent="0.45">
      <c r="A4402" s="4">
        <v>4399</v>
      </c>
      <c r="B4402" s="4">
        <v>100730</v>
      </c>
      <c r="C4402" s="4" t="s">
        <v>10446</v>
      </c>
      <c r="D4402" s="6">
        <v>500730</v>
      </c>
      <c r="E4402" s="4" t="s">
        <v>10447</v>
      </c>
      <c r="F4402" s="4" t="s">
        <v>10448</v>
      </c>
      <c r="G4402" s="4" t="s">
        <v>21153</v>
      </c>
    </row>
    <row r="4403" spans="1:7" x14ac:dyDescent="0.45">
      <c r="A4403" s="4">
        <v>4400</v>
      </c>
      <c r="B4403" s="4">
        <v>126789</v>
      </c>
      <c r="C4403" s="4" t="s">
        <v>10449</v>
      </c>
      <c r="D4403" s="6">
        <v>526789</v>
      </c>
      <c r="E4403" s="4" t="s">
        <v>10450</v>
      </c>
      <c r="F4403" s="4" t="s">
        <v>10451</v>
      </c>
      <c r="G4403" s="4" t="s">
        <v>21154</v>
      </c>
    </row>
    <row r="4404" spans="1:7" x14ac:dyDescent="0.45">
      <c r="A4404" s="4">
        <v>4401</v>
      </c>
      <c r="B4404" s="4">
        <v>130435</v>
      </c>
      <c r="C4404" s="4" t="s">
        <v>10452</v>
      </c>
      <c r="D4404" s="6">
        <v>530435</v>
      </c>
      <c r="E4404" s="4" t="s">
        <v>10453</v>
      </c>
      <c r="F4404" s="4" t="s">
        <v>10453</v>
      </c>
      <c r="G4404" s="4" t="s">
        <v>21155</v>
      </c>
    </row>
    <row r="4405" spans="1:7" x14ac:dyDescent="0.45">
      <c r="A4405" s="4">
        <v>4402</v>
      </c>
      <c r="B4405" s="4">
        <v>123670</v>
      </c>
      <c r="C4405" s="4" t="s">
        <v>10454</v>
      </c>
      <c r="D4405" s="6">
        <v>523670</v>
      </c>
      <c r="E4405" s="4" t="s">
        <v>10455</v>
      </c>
      <c r="F4405" s="4" t="s">
        <v>10456</v>
      </c>
      <c r="G4405" s="4" t="s">
        <v>21156</v>
      </c>
    </row>
    <row r="4406" spans="1:7" x14ac:dyDescent="0.45">
      <c r="A4406" s="4">
        <v>4403</v>
      </c>
      <c r="B4406" s="4">
        <v>132481</v>
      </c>
      <c r="C4406" s="4" t="s">
        <v>10457</v>
      </c>
      <c r="D4406" s="6">
        <v>532481</v>
      </c>
      <c r="E4406" s="4" t="s">
        <v>10458</v>
      </c>
      <c r="F4406" s="4" t="s">
        <v>10459</v>
      </c>
      <c r="G4406" s="4" t="s">
        <v>21157</v>
      </c>
    </row>
    <row r="4407" spans="1:7" x14ac:dyDescent="0.45">
      <c r="A4407" s="4">
        <v>4404</v>
      </c>
      <c r="B4407" s="4">
        <v>245923</v>
      </c>
      <c r="C4407" s="4" t="s">
        <v>10460</v>
      </c>
      <c r="D4407" s="6"/>
      <c r="E4407" s="4"/>
      <c r="F4407" s="4"/>
      <c r="G4407" s="4" t="s">
        <v>17778</v>
      </c>
    </row>
    <row r="4408" spans="1:7" x14ac:dyDescent="0.45">
      <c r="A4408" s="4">
        <v>4405</v>
      </c>
      <c r="B4408" s="4">
        <v>119528</v>
      </c>
      <c r="C4408" s="4" t="s">
        <v>10461</v>
      </c>
      <c r="D4408" s="6">
        <v>519528</v>
      </c>
      <c r="E4408" s="4" t="s">
        <v>10462</v>
      </c>
      <c r="F4408" s="4" t="s">
        <v>10462</v>
      </c>
      <c r="G4408" s="4" t="s">
        <v>21158</v>
      </c>
    </row>
    <row r="4409" spans="1:7" x14ac:dyDescent="0.45">
      <c r="A4409" s="4">
        <v>4406</v>
      </c>
      <c r="B4409" s="4">
        <v>268947</v>
      </c>
      <c r="C4409" s="4" t="s">
        <v>10463</v>
      </c>
      <c r="D4409" s="6"/>
      <c r="E4409" s="4"/>
      <c r="F4409" s="4"/>
      <c r="G4409" s="4" t="s">
        <v>17778</v>
      </c>
    </row>
    <row r="4410" spans="1:7" x14ac:dyDescent="0.45">
      <c r="A4410" s="4">
        <v>4407</v>
      </c>
      <c r="B4410" s="4">
        <v>124414</v>
      </c>
      <c r="C4410" s="4" t="s">
        <v>10464</v>
      </c>
      <c r="D4410" s="6">
        <v>524414</v>
      </c>
      <c r="E4410" s="4" t="s">
        <v>10465</v>
      </c>
      <c r="F4410" s="4" t="s">
        <v>10466</v>
      </c>
      <c r="G4410" s="4" t="s">
        <v>21159</v>
      </c>
    </row>
    <row r="4411" spans="1:7" x14ac:dyDescent="0.45">
      <c r="A4411" s="4">
        <v>4408</v>
      </c>
      <c r="B4411" s="4">
        <v>208858</v>
      </c>
      <c r="C4411" s="4" t="s">
        <v>10467</v>
      </c>
      <c r="D4411" s="6">
        <v>534615</v>
      </c>
      <c r="E4411" s="4" t="s">
        <v>10468</v>
      </c>
      <c r="F4411" s="4" t="s">
        <v>10469</v>
      </c>
      <c r="G4411" s="4" t="s">
        <v>21160</v>
      </c>
    </row>
    <row r="4412" spans="1:7" x14ac:dyDescent="0.45">
      <c r="A4412" s="4">
        <v>4409</v>
      </c>
      <c r="B4412" s="4">
        <v>244835</v>
      </c>
      <c r="C4412" s="4" t="s">
        <v>10470</v>
      </c>
      <c r="D4412" s="6"/>
      <c r="E4412" s="4"/>
      <c r="F4412" s="4"/>
      <c r="G4412" s="4" t="s">
        <v>17778</v>
      </c>
    </row>
    <row r="4413" spans="1:7" x14ac:dyDescent="0.45">
      <c r="A4413" s="4">
        <v>4410</v>
      </c>
      <c r="B4413" s="4">
        <v>244545</v>
      </c>
      <c r="C4413" s="4" t="s">
        <v>10471</v>
      </c>
      <c r="D4413" s="6"/>
      <c r="E4413" s="4"/>
      <c r="F4413" s="4"/>
      <c r="G4413" s="4" t="s">
        <v>17778</v>
      </c>
    </row>
    <row r="4414" spans="1:7" x14ac:dyDescent="0.45">
      <c r="A4414" s="4">
        <v>4411</v>
      </c>
      <c r="B4414" s="4">
        <v>108924</v>
      </c>
      <c r="C4414" s="4" t="s">
        <v>10472</v>
      </c>
      <c r="D4414" s="6">
        <v>508924</v>
      </c>
      <c r="E4414" s="4" t="s">
        <v>10473</v>
      </c>
      <c r="F4414" s="4" t="s">
        <v>10474</v>
      </c>
      <c r="G4414" s="4" t="s">
        <v>21161</v>
      </c>
    </row>
    <row r="4415" spans="1:7" x14ac:dyDescent="0.45">
      <c r="A4415" s="4">
        <v>4412</v>
      </c>
      <c r="B4415" s="4">
        <v>242321</v>
      </c>
      <c r="C4415" s="4" t="s">
        <v>10475</v>
      </c>
      <c r="D4415" s="6"/>
      <c r="E4415" s="4"/>
      <c r="F4415" s="4"/>
      <c r="G4415" s="4" t="s">
        <v>17778</v>
      </c>
    </row>
    <row r="4416" spans="1:7" x14ac:dyDescent="0.45">
      <c r="A4416" s="4">
        <v>4413</v>
      </c>
      <c r="B4416" s="4">
        <v>274802</v>
      </c>
      <c r="C4416" s="4" t="s">
        <v>10476</v>
      </c>
      <c r="D4416" s="6">
        <v>539110</v>
      </c>
      <c r="E4416" s="4" t="s">
        <v>10477</v>
      </c>
      <c r="F4416" s="4" t="s">
        <v>10477</v>
      </c>
      <c r="G4416" s="4" t="s">
        <v>21162</v>
      </c>
    </row>
    <row r="4417" spans="1:7" x14ac:dyDescent="0.45">
      <c r="A4417" s="4">
        <v>4414</v>
      </c>
      <c r="B4417" s="4">
        <v>132403</v>
      </c>
      <c r="C4417" s="4" t="s">
        <v>10478</v>
      </c>
      <c r="D4417" s="6">
        <v>532403</v>
      </c>
      <c r="E4417" s="4" t="s">
        <v>10479</v>
      </c>
      <c r="F4417" s="4" t="s">
        <v>10480</v>
      </c>
      <c r="G4417" s="4" t="s">
        <v>21163</v>
      </c>
    </row>
    <row r="4418" spans="1:7" x14ac:dyDescent="0.45">
      <c r="A4418" s="4">
        <v>4415</v>
      </c>
      <c r="B4418" s="4">
        <v>286815</v>
      </c>
      <c r="C4418" s="4" t="s">
        <v>10481</v>
      </c>
      <c r="D4418" s="6">
        <v>540698</v>
      </c>
      <c r="E4418" s="4" t="s">
        <v>10482</v>
      </c>
      <c r="F4418" s="4" t="s">
        <v>10482</v>
      </c>
      <c r="G4418" s="4" t="s">
        <v>21164</v>
      </c>
    </row>
    <row r="4419" spans="1:7" x14ac:dyDescent="0.45">
      <c r="A4419" s="4">
        <v>4416</v>
      </c>
      <c r="B4419" s="4">
        <v>131465</v>
      </c>
      <c r="C4419" s="4" t="s">
        <v>10483</v>
      </c>
      <c r="D4419" s="6">
        <v>531465</v>
      </c>
      <c r="E4419" s="4" t="s">
        <v>10484</v>
      </c>
      <c r="F4419" s="4" t="s">
        <v>10484</v>
      </c>
      <c r="G4419" s="4" t="s">
        <v>21165</v>
      </c>
    </row>
    <row r="4420" spans="1:7" x14ac:dyDescent="0.45">
      <c r="A4420" s="4">
        <v>4417</v>
      </c>
      <c r="B4420" s="4">
        <v>113566</v>
      </c>
      <c r="C4420" s="4" t="s">
        <v>10485</v>
      </c>
      <c r="D4420" s="6">
        <v>513566</v>
      </c>
      <c r="E4420" s="4" t="s">
        <v>10486</v>
      </c>
      <c r="F4420" s="4" t="s">
        <v>10487</v>
      </c>
      <c r="G4420" s="4" t="s">
        <v>21166</v>
      </c>
    </row>
    <row r="4421" spans="1:7" x14ac:dyDescent="0.45">
      <c r="A4421" s="4">
        <v>4418</v>
      </c>
      <c r="B4421" s="4">
        <v>130733</v>
      </c>
      <c r="C4421" s="4" t="s">
        <v>10488</v>
      </c>
      <c r="D4421" s="6">
        <v>530733</v>
      </c>
      <c r="E4421" s="4" t="s">
        <v>10489</v>
      </c>
      <c r="F4421" s="4" t="s">
        <v>10490</v>
      </c>
      <c r="G4421" s="4" t="s">
        <v>21167</v>
      </c>
    </row>
    <row r="4422" spans="1:7" x14ac:dyDescent="0.45">
      <c r="A4422" s="4">
        <v>4419</v>
      </c>
      <c r="B4422" s="4">
        <v>255100</v>
      </c>
      <c r="C4422" s="4" t="s">
        <v>10491</v>
      </c>
      <c r="D4422" s="6"/>
      <c r="E4422" s="4"/>
      <c r="F4422" s="4"/>
      <c r="G4422" s="4" t="s">
        <v>17778</v>
      </c>
    </row>
    <row r="4423" spans="1:7" x14ac:dyDescent="0.45">
      <c r="A4423" s="4">
        <v>4420</v>
      </c>
      <c r="B4423" s="4">
        <v>131791</v>
      </c>
      <c r="C4423" s="4" t="s">
        <v>10492</v>
      </c>
      <c r="D4423" s="6">
        <v>531791</v>
      </c>
      <c r="E4423" s="4" t="s">
        <v>10493</v>
      </c>
      <c r="F4423" s="4" t="s">
        <v>10494</v>
      </c>
      <c r="G4423" s="4" t="s">
        <v>21168</v>
      </c>
    </row>
    <row r="4424" spans="1:7" x14ac:dyDescent="0.45">
      <c r="A4424" s="4">
        <v>4421</v>
      </c>
      <c r="B4424" s="4">
        <v>100672</v>
      </c>
      <c r="C4424" s="4" t="s">
        <v>48</v>
      </c>
      <c r="D4424" s="6">
        <v>500672</v>
      </c>
      <c r="E4424" s="4" t="s">
        <v>10495</v>
      </c>
      <c r="F4424" s="4" t="s">
        <v>10496</v>
      </c>
      <c r="G4424" s="4" t="s">
        <v>21169</v>
      </c>
    </row>
    <row r="4425" spans="1:7" x14ac:dyDescent="0.45">
      <c r="A4425" s="4">
        <v>4422</v>
      </c>
      <c r="B4425" s="4">
        <v>268955</v>
      </c>
      <c r="C4425" s="4" t="s">
        <v>10497</v>
      </c>
      <c r="D4425" s="6"/>
      <c r="E4425" s="4"/>
      <c r="F4425" s="4"/>
      <c r="G4425" s="4" t="s">
        <v>17778</v>
      </c>
    </row>
    <row r="4426" spans="1:7" x14ac:dyDescent="0.45">
      <c r="A4426" s="4">
        <v>4423</v>
      </c>
      <c r="B4426" s="4">
        <v>100310</v>
      </c>
      <c r="C4426" s="4" t="s">
        <v>10498</v>
      </c>
      <c r="D4426" s="6">
        <v>500310</v>
      </c>
      <c r="E4426" s="4" t="s">
        <v>10499</v>
      </c>
      <c r="F4426" s="4" t="s">
        <v>10499</v>
      </c>
      <c r="G4426" s="4" t="s">
        <v>21170</v>
      </c>
    </row>
    <row r="4427" spans="1:7" x14ac:dyDescent="0.45">
      <c r="A4427" s="4">
        <v>4424</v>
      </c>
      <c r="B4427" s="4">
        <v>130127</v>
      </c>
      <c r="C4427" s="4" t="s">
        <v>10500</v>
      </c>
      <c r="D4427" s="6">
        <v>530127</v>
      </c>
      <c r="E4427" s="4" t="s">
        <v>10501</v>
      </c>
      <c r="F4427" s="4" t="s">
        <v>10502</v>
      </c>
      <c r="G4427" s="4" t="s">
        <v>21171</v>
      </c>
    </row>
    <row r="4428" spans="1:7" x14ac:dyDescent="0.45">
      <c r="A4428" s="4">
        <v>4425</v>
      </c>
      <c r="B4428" s="4">
        <v>116082</v>
      </c>
      <c r="C4428" s="4" t="s">
        <v>10503</v>
      </c>
      <c r="D4428" s="6">
        <v>516082</v>
      </c>
      <c r="E4428" s="4" t="s">
        <v>10504</v>
      </c>
      <c r="F4428" s="4" t="s">
        <v>10505</v>
      </c>
      <c r="G4428" s="4" t="s">
        <v>21172</v>
      </c>
    </row>
    <row r="4429" spans="1:7" x14ac:dyDescent="0.45">
      <c r="A4429" s="4">
        <v>4426</v>
      </c>
      <c r="B4429" s="4">
        <v>132623</v>
      </c>
      <c r="C4429" s="4" t="s">
        <v>10506</v>
      </c>
      <c r="D4429" s="6">
        <v>532623</v>
      </c>
      <c r="E4429" s="4" t="s">
        <v>10507</v>
      </c>
      <c r="F4429" s="4" t="s">
        <v>10508</v>
      </c>
      <c r="G4429" s="4" t="s">
        <v>21173</v>
      </c>
    </row>
    <row r="4430" spans="1:7" x14ac:dyDescent="0.45">
      <c r="A4430" s="4">
        <v>4427</v>
      </c>
      <c r="B4430" s="4">
        <v>130367</v>
      </c>
      <c r="C4430" s="4" t="s">
        <v>10509</v>
      </c>
      <c r="D4430" s="6">
        <v>530367</v>
      </c>
      <c r="E4430" s="4" t="s">
        <v>10510</v>
      </c>
      <c r="F4430" s="4" t="s">
        <v>10511</v>
      </c>
      <c r="G4430" s="4" t="s">
        <v>21174</v>
      </c>
    </row>
    <row r="4431" spans="1:7" x14ac:dyDescent="0.45">
      <c r="A4431" s="4">
        <v>4428</v>
      </c>
      <c r="B4431" s="4">
        <v>243201</v>
      </c>
      <c r="C4431" s="4" t="s">
        <v>10512</v>
      </c>
      <c r="D4431" s="6">
        <v>535458</v>
      </c>
      <c r="E4431" s="4" t="s">
        <v>10513</v>
      </c>
      <c r="F4431" s="4" t="s">
        <v>10514</v>
      </c>
      <c r="G4431" s="4" t="s">
        <v>21175</v>
      </c>
    </row>
    <row r="4432" spans="1:7" x14ac:dyDescent="0.45">
      <c r="A4432" s="4">
        <v>4429</v>
      </c>
      <c r="B4432" s="4">
        <v>103780</v>
      </c>
      <c r="C4432" s="4" t="s">
        <v>10515</v>
      </c>
      <c r="D4432" s="6">
        <v>503780</v>
      </c>
      <c r="E4432" s="4" t="s">
        <v>10516</v>
      </c>
      <c r="F4432" s="4" t="s">
        <v>10517</v>
      </c>
      <c r="G4432" s="4" t="s">
        <v>21176</v>
      </c>
    </row>
    <row r="4433" spans="1:7" x14ac:dyDescent="0.45">
      <c r="A4433" s="4">
        <v>4430</v>
      </c>
      <c r="B4433" s="4">
        <v>244836</v>
      </c>
      <c r="C4433" s="4" t="s">
        <v>10518</v>
      </c>
      <c r="D4433" s="6"/>
      <c r="E4433" s="4"/>
      <c r="F4433" s="4"/>
      <c r="G4433" s="4" t="s">
        <v>17778</v>
      </c>
    </row>
    <row r="4434" spans="1:7" x14ac:dyDescent="0.45">
      <c r="A4434" s="4">
        <v>4431</v>
      </c>
      <c r="B4434" s="4">
        <v>224053</v>
      </c>
      <c r="C4434" s="4" t="s">
        <v>10519</v>
      </c>
      <c r="D4434" s="6"/>
      <c r="E4434" s="4"/>
      <c r="F4434" s="4"/>
      <c r="G4434" s="4" t="s">
        <v>17778</v>
      </c>
    </row>
    <row r="4435" spans="1:7" x14ac:dyDescent="0.45">
      <c r="A4435" s="4">
        <v>4432</v>
      </c>
      <c r="B4435" s="4">
        <v>218798</v>
      </c>
      <c r="C4435" s="4" t="s">
        <v>10520</v>
      </c>
      <c r="D4435" s="6"/>
      <c r="E4435" s="4"/>
      <c r="F4435" s="4"/>
      <c r="G4435" s="4" t="s">
        <v>17778</v>
      </c>
    </row>
    <row r="4436" spans="1:7" x14ac:dyDescent="0.45">
      <c r="A4436" s="4">
        <v>4433</v>
      </c>
      <c r="B4436" s="4">
        <v>281119</v>
      </c>
      <c r="C4436" s="4" t="s">
        <v>10521</v>
      </c>
      <c r="D4436" s="6"/>
      <c r="E4436" s="4"/>
      <c r="F4436" s="4"/>
      <c r="G4436" s="4" t="s">
        <v>17778</v>
      </c>
    </row>
    <row r="4437" spans="1:7" x14ac:dyDescent="0.45">
      <c r="A4437" s="4">
        <v>4434</v>
      </c>
      <c r="B4437" s="4">
        <v>126723</v>
      </c>
      <c r="C4437" s="4" t="s">
        <v>10522</v>
      </c>
      <c r="D4437" s="6">
        <v>526723</v>
      </c>
      <c r="E4437" s="4" t="s">
        <v>10523</v>
      </c>
      <c r="F4437" s="4" t="s">
        <v>10524</v>
      </c>
      <c r="G4437" s="4" t="s">
        <v>21177</v>
      </c>
    </row>
    <row r="4438" spans="1:7" x14ac:dyDescent="0.45">
      <c r="A4438" s="4">
        <v>4435</v>
      </c>
      <c r="B4438" s="4">
        <v>132555</v>
      </c>
      <c r="C4438" s="4" t="s">
        <v>10525</v>
      </c>
      <c r="D4438" s="6">
        <v>532555</v>
      </c>
      <c r="E4438" s="4" t="s">
        <v>10526</v>
      </c>
      <c r="F4438" s="4" t="s">
        <v>10527</v>
      </c>
      <c r="G4438" s="4" t="s">
        <v>21178</v>
      </c>
    </row>
    <row r="4439" spans="1:7" x14ac:dyDescent="0.45">
      <c r="A4439" s="4">
        <v>4436</v>
      </c>
      <c r="B4439" s="4">
        <v>200090</v>
      </c>
      <c r="C4439" s="4" t="s">
        <v>10528</v>
      </c>
      <c r="D4439" s="6">
        <v>533015</v>
      </c>
      <c r="E4439" s="4" t="s">
        <v>10529</v>
      </c>
      <c r="F4439" s="4" t="s">
        <v>10530</v>
      </c>
      <c r="G4439" s="4" t="s">
        <v>21179</v>
      </c>
    </row>
    <row r="4440" spans="1:7" x14ac:dyDescent="0.45">
      <c r="A4440" s="4">
        <v>4437</v>
      </c>
      <c r="B4440" s="4">
        <v>130725</v>
      </c>
      <c r="C4440" s="4" t="s">
        <v>10531</v>
      </c>
      <c r="D4440" s="6">
        <v>530725</v>
      </c>
      <c r="E4440" s="4" t="s">
        <v>10532</v>
      </c>
      <c r="F4440" s="4" t="s">
        <v>10533</v>
      </c>
      <c r="G4440" s="4" t="s">
        <v>21180</v>
      </c>
    </row>
    <row r="4441" spans="1:7" x14ac:dyDescent="0.45">
      <c r="A4441" s="4">
        <v>4438</v>
      </c>
      <c r="B4441" s="4">
        <v>100311</v>
      </c>
      <c r="C4441" s="4" t="s">
        <v>10534</v>
      </c>
      <c r="D4441" s="6">
        <v>500311</v>
      </c>
      <c r="E4441" s="4" t="s">
        <v>10535</v>
      </c>
      <c r="F4441" s="4" t="s">
        <v>10536</v>
      </c>
      <c r="G4441" s="4" t="s">
        <v>21181</v>
      </c>
    </row>
    <row r="4442" spans="1:7" x14ac:dyDescent="0.45">
      <c r="A4442" s="4">
        <v>4439</v>
      </c>
      <c r="B4442" s="4">
        <v>131209</v>
      </c>
      <c r="C4442" s="4" t="s">
        <v>10537</v>
      </c>
      <c r="D4442" s="6">
        <v>531209</v>
      </c>
      <c r="E4442" s="4" t="s">
        <v>10538</v>
      </c>
      <c r="F4442" s="4" t="s">
        <v>10539</v>
      </c>
      <c r="G4442" s="4" t="s">
        <v>21182</v>
      </c>
    </row>
    <row r="4443" spans="1:7" x14ac:dyDescent="0.45">
      <c r="A4443" s="4">
        <v>4440</v>
      </c>
      <c r="B4443" s="4">
        <v>107884</v>
      </c>
      <c r="C4443" s="4" t="s">
        <v>10540</v>
      </c>
      <c r="D4443" s="6">
        <v>507884</v>
      </c>
      <c r="E4443" s="4" t="s">
        <v>10541</v>
      </c>
      <c r="F4443" s="4" t="s">
        <v>10542</v>
      </c>
      <c r="G4443" s="4" t="s">
        <v>21183</v>
      </c>
    </row>
    <row r="4444" spans="1:7" x14ac:dyDescent="0.45">
      <c r="A4444" s="4">
        <v>4441</v>
      </c>
      <c r="B4444" s="4">
        <v>275896</v>
      </c>
      <c r="C4444" s="4" t="s">
        <v>10543</v>
      </c>
      <c r="D4444" s="6"/>
      <c r="E4444" s="4"/>
      <c r="F4444" s="4"/>
      <c r="G4444" s="4" t="s">
        <v>17778</v>
      </c>
    </row>
    <row r="4445" spans="1:7" x14ac:dyDescent="0.45">
      <c r="A4445" s="4">
        <v>4442</v>
      </c>
      <c r="B4445" s="4">
        <v>131983</v>
      </c>
      <c r="C4445" s="4" t="s">
        <v>10544</v>
      </c>
      <c r="D4445" s="6">
        <v>531983</v>
      </c>
      <c r="E4445" s="4" t="s">
        <v>10545</v>
      </c>
      <c r="F4445" s="4" t="s">
        <v>10546</v>
      </c>
      <c r="G4445" s="4" t="s">
        <v>21184</v>
      </c>
    </row>
    <row r="4446" spans="1:7" x14ac:dyDescent="0.45">
      <c r="A4446" s="4">
        <v>4443</v>
      </c>
      <c r="B4446" s="4">
        <v>126313</v>
      </c>
      <c r="C4446" s="4" t="s">
        <v>10547</v>
      </c>
      <c r="D4446" s="6">
        <v>526313</v>
      </c>
      <c r="E4446" s="4" t="s">
        <v>10548</v>
      </c>
      <c r="F4446" s="4" t="s">
        <v>10549</v>
      </c>
      <c r="G4446" s="4" t="s">
        <v>21185</v>
      </c>
    </row>
    <row r="4447" spans="1:7" x14ac:dyDescent="0.45">
      <c r="A4447" s="4">
        <v>4444</v>
      </c>
      <c r="B4447" s="4">
        <v>131304</v>
      </c>
      <c r="C4447" s="4" t="s">
        <v>10550</v>
      </c>
      <c r="D4447" s="6">
        <v>531304</v>
      </c>
      <c r="E4447" s="4" t="s">
        <v>10551</v>
      </c>
      <c r="F4447" s="4" t="s">
        <v>23581</v>
      </c>
      <c r="G4447" s="4" t="s">
        <v>23665</v>
      </c>
    </row>
    <row r="4448" spans="1:7" x14ac:dyDescent="0.45">
      <c r="A4448" s="4">
        <v>4445</v>
      </c>
      <c r="B4448" s="4">
        <v>124764</v>
      </c>
      <c r="C4448" s="4" t="s">
        <v>10552</v>
      </c>
      <c r="D4448" s="6">
        <v>524764</v>
      </c>
      <c r="E4448" s="4" t="s">
        <v>10553</v>
      </c>
      <c r="F4448" s="4" t="s">
        <v>10553</v>
      </c>
      <c r="G4448" s="4" t="s">
        <v>21186</v>
      </c>
    </row>
    <row r="4449" spans="1:7" x14ac:dyDescent="0.45">
      <c r="A4449" s="4">
        <v>4446</v>
      </c>
      <c r="B4449" s="4">
        <v>130219</v>
      </c>
      <c r="C4449" s="4" t="s">
        <v>10554</v>
      </c>
      <c r="D4449" s="6">
        <v>530219</v>
      </c>
      <c r="E4449" s="4" t="s">
        <v>10555</v>
      </c>
      <c r="F4449" s="4" t="s">
        <v>10555</v>
      </c>
      <c r="G4449" s="4" t="s">
        <v>21187</v>
      </c>
    </row>
    <row r="4450" spans="1:7" x14ac:dyDescent="0.45">
      <c r="A4450" s="4">
        <v>4447</v>
      </c>
      <c r="B4450" s="4">
        <v>131819</v>
      </c>
      <c r="C4450" s="4" t="s">
        <v>10556</v>
      </c>
      <c r="D4450" s="6">
        <v>531819</v>
      </c>
      <c r="E4450" s="4" t="s">
        <v>10557</v>
      </c>
      <c r="F4450" s="4" t="s">
        <v>10558</v>
      </c>
      <c r="G4450" s="4" t="s">
        <v>21188</v>
      </c>
    </row>
    <row r="4451" spans="1:7" x14ac:dyDescent="0.45">
      <c r="A4451" s="4">
        <v>4448</v>
      </c>
      <c r="B4451" s="4">
        <v>278839</v>
      </c>
      <c r="C4451" s="4" t="s">
        <v>10559</v>
      </c>
      <c r="D4451" s="6"/>
      <c r="E4451" s="4"/>
      <c r="F4451" s="4"/>
      <c r="G4451" s="4" t="s">
        <v>17778</v>
      </c>
    </row>
    <row r="4452" spans="1:7" x14ac:dyDescent="0.45">
      <c r="A4452" s="4">
        <v>4449</v>
      </c>
      <c r="B4452" s="4">
        <v>104378</v>
      </c>
      <c r="C4452" s="4" t="s">
        <v>10560</v>
      </c>
      <c r="D4452" s="6">
        <v>504378</v>
      </c>
      <c r="E4452" s="4" t="s">
        <v>10561</v>
      </c>
      <c r="F4452" s="4" t="s">
        <v>10562</v>
      </c>
      <c r="G4452" s="4" t="s">
        <v>21189</v>
      </c>
    </row>
    <row r="4453" spans="1:7" x14ac:dyDescent="0.45">
      <c r="A4453" s="4">
        <v>4450</v>
      </c>
      <c r="B4453" s="4">
        <v>131782</v>
      </c>
      <c r="C4453" s="4" t="s">
        <v>10563</v>
      </c>
      <c r="D4453" s="6">
        <v>531782</v>
      </c>
      <c r="E4453" s="4" t="s">
        <v>10564</v>
      </c>
      <c r="F4453" s="4" t="s">
        <v>10565</v>
      </c>
      <c r="G4453" s="4" t="s">
        <v>21190</v>
      </c>
    </row>
    <row r="4454" spans="1:7" x14ac:dyDescent="0.45">
      <c r="A4454" s="4">
        <v>4451</v>
      </c>
      <c r="B4454" s="4">
        <v>104345</v>
      </c>
      <c r="C4454" s="4" t="s">
        <v>10566</v>
      </c>
      <c r="D4454" s="6">
        <v>504345</v>
      </c>
      <c r="E4454" s="4" t="s">
        <v>10567</v>
      </c>
      <c r="F4454" s="4" t="s">
        <v>10568</v>
      </c>
      <c r="G4454" s="4" t="s">
        <v>21191</v>
      </c>
    </row>
    <row r="4455" spans="1:7" x14ac:dyDescent="0.45">
      <c r="A4455" s="4">
        <v>4452</v>
      </c>
      <c r="B4455" s="4">
        <v>112489</v>
      </c>
      <c r="C4455" s="4" t="s">
        <v>10569</v>
      </c>
      <c r="D4455" s="6">
        <v>512489</v>
      </c>
      <c r="E4455" s="4" t="s">
        <v>10570</v>
      </c>
      <c r="F4455" s="4" t="s">
        <v>10571</v>
      </c>
      <c r="G4455" s="4" t="s">
        <v>21192</v>
      </c>
    </row>
    <row r="4456" spans="1:7" x14ac:dyDescent="0.45">
      <c r="A4456" s="4">
        <v>4453</v>
      </c>
      <c r="B4456" s="4">
        <v>114114</v>
      </c>
      <c r="C4456" s="4" t="s">
        <v>10572</v>
      </c>
      <c r="D4456" s="6">
        <v>514114</v>
      </c>
      <c r="E4456" s="4" t="s">
        <v>10573</v>
      </c>
      <c r="F4456" s="4" t="s">
        <v>10573</v>
      </c>
      <c r="G4456" s="4" t="s">
        <v>21193</v>
      </c>
    </row>
    <row r="4457" spans="1:7" x14ac:dyDescent="0.45">
      <c r="A4457" s="4">
        <v>4454</v>
      </c>
      <c r="B4457" s="4">
        <v>266558</v>
      </c>
      <c r="C4457" s="4" t="s">
        <v>10574</v>
      </c>
      <c r="D4457" s="6">
        <v>538547</v>
      </c>
      <c r="E4457" s="4" t="s">
        <v>10575</v>
      </c>
      <c r="F4457" s="4" t="s">
        <v>10575</v>
      </c>
      <c r="G4457" s="4" t="s">
        <v>21194</v>
      </c>
    </row>
    <row r="4458" spans="1:7" x14ac:dyDescent="0.45">
      <c r="A4458" s="4">
        <v>4455</v>
      </c>
      <c r="B4458" s="4">
        <v>220018</v>
      </c>
      <c r="C4458" s="4" t="s">
        <v>10576</v>
      </c>
      <c r="D4458" s="6">
        <v>533273</v>
      </c>
      <c r="E4458" s="4" t="s">
        <v>10577</v>
      </c>
      <c r="F4458" s="4" t="s">
        <v>10578</v>
      </c>
      <c r="G4458" s="4" t="s">
        <v>21195</v>
      </c>
    </row>
    <row r="4459" spans="1:7" x14ac:dyDescent="0.45">
      <c r="A4459" s="4">
        <v>4456</v>
      </c>
      <c r="B4459" s="4">
        <v>245694</v>
      </c>
      <c r="C4459" s="4" t="s">
        <v>10579</v>
      </c>
      <c r="D4459" s="6">
        <v>535657</v>
      </c>
      <c r="E4459" s="4" t="s">
        <v>10580</v>
      </c>
      <c r="F4459" s="4" t="s">
        <v>10580</v>
      </c>
      <c r="G4459" s="4" t="s">
        <v>21196</v>
      </c>
    </row>
    <row r="4460" spans="1:7" x14ac:dyDescent="0.45">
      <c r="A4460" s="4">
        <v>4457</v>
      </c>
      <c r="B4460" s="4">
        <v>119491</v>
      </c>
      <c r="C4460" s="4" t="s">
        <v>10581</v>
      </c>
      <c r="D4460" s="6">
        <v>519491</v>
      </c>
      <c r="E4460" s="4" t="s">
        <v>10582</v>
      </c>
      <c r="F4460" s="4" t="s">
        <v>10583</v>
      </c>
      <c r="G4460" s="4" t="s">
        <v>21197</v>
      </c>
    </row>
    <row r="4461" spans="1:7" x14ac:dyDescent="0.45">
      <c r="A4461" s="4">
        <v>4458</v>
      </c>
      <c r="B4461" s="4">
        <v>132086</v>
      </c>
      <c r="C4461" s="4" t="s">
        <v>10584</v>
      </c>
      <c r="D4461" s="6">
        <v>532086</v>
      </c>
      <c r="E4461" s="4" t="s">
        <v>10585</v>
      </c>
      <c r="F4461" s="4" t="s">
        <v>10586</v>
      </c>
      <c r="G4461" s="4" t="s">
        <v>21198</v>
      </c>
    </row>
    <row r="4462" spans="1:7" x14ac:dyDescent="0.45">
      <c r="A4462" s="4">
        <v>4459</v>
      </c>
      <c r="B4462" s="4">
        <v>253416</v>
      </c>
      <c r="C4462" s="4" t="s">
        <v>10587</v>
      </c>
      <c r="D4462" s="6">
        <v>538019</v>
      </c>
      <c r="E4462" s="4" t="s">
        <v>10588</v>
      </c>
      <c r="F4462" s="4" t="s">
        <v>23582</v>
      </c>
      <c r="G4462" s="4" t="s">
        <v>23666</v>
      </c>
    </row>
    <row r="4463" spans="1:7" x14ac:dyDescent="0.45">
      <c r="A4463" s="4">
        <v>4460</v>
      </c>
      <c r="B4463" s="4">
        <v>227665</v>
      </c>
      <c r="C4463" s="4" t="s">
        <v>10589</v>
      </c>
      <c r="D4463" s="6">
        <v>540405</v>
      </c>
      <c r="E4463" s="4" t="s">
        <v>10590</v>
      </c>
      <c r="F4463" s="4" t="s">
        <v>10590</v>
      </c>
      <c r="G4463" s="4" t="s">
        <v>21199</v>
      </c>
    </row>
    <row r="4464" spans="1:7" x14ac:dyDescent="0.45">
      <c r="A4464" s="4">
        <v>4461</v>
      </c>
      <c r="B4464" s="4">
        <v>102165</v>
      </c>
      <c r="C4464" s="4" t="s">
        <v>10591</v>
      </c>
      <c r="D4464" s="6">
        <v>502165</v>
      </c>
      <c r="E4464" s="4" t="s">
        <v>10592</v>
      </c>
      <c r="F4464" s="4" t="s">
        <v>10593</v>
      </c>
      <c r="G4464" s="4" t="s">
        <v>21200</v>
      </c>
    </row>
    <row r="4465" spans="1:7" x14ac:dyDescent="0.45">
      <c r="A4465" s="4">
        <v>4462</v>
      </c>
      <c r="B4465" s="4">
        <v>205901</v>
      </c>
      <c r="C4465" s="4" t="s">
        <v>10594</v>
      </c>
      <c r="D4465" s="6">
        <v>533008</v>
      </c>
      <c r="E4465" s="4" t="s">
        <v>10595</v>
      </c>
      <c r="F4465" s="4" t="s">
        <v>10596</v>
      </c>
      <c r="G4465" s="4" t="s">
        <v>21201</v>
      </c>
    </row>
    <row r="4466" spans="1:7" x14ac:dyDescent="0.45">
      <c r="A4466" s="4">
        <v>4463</v>
      </c>
      <c r="B4466" s="4">
        <v>222725</v>
      </c>
      <c r="C4466" s="4" t="s">
        <v>10597</v>
      </c>
      <c r="D4466" s="6">
        <v>538894</v>
      </c>
      <c r="E4466" s="4" t="s">
        <v>10598</v>
      </c>
      <c r="F4466" s="4" t="s">
        <v>10598</v>
      </c>
      <c r="G4466" s="4" t="s">
        <v>21202</v>
      </c>
    </row>
    <row r="4467" spans="1:7" x14ac:dyDescent="0.45">
      <c r="A4467" s="4">
        <v>4464</v>
      </c>
      <c r="B4467" s="4">
        <v>205944</v>
      </c>
      <c r="C4467" s="4" t="s">
        <v>10599</v>
      </c>
      <c r="D4467" s="6">
        <v>533010</v>
      </c>
      <c r="E4467" s="4" t="s">
        <v>10600</v>
      </c>
      <c r="F4467" s="4" t="s">
        <v>10601</v>
      </c>
      <c r="G4467" s="4" t="s">
        <v>21203</v>
      </c>
    </row>
    <row r="4468" spans="1:7" x14ac:dyDescent="0.45">
      <c r="A4468" s="4">
        <v>4465</v>
      </c>
      <c r="B4468" s="4">
        <v>284771</v>
      </c>
      <c r="C4468" s="4" t="s">
        <v>10602</v>
      </c>
      <c r="D4468" s="6">
        <v>540416</v>
      </c>
      <c r="E4468" s="4" t="s">
        <v>10603</v>
      </c>
      <c r="F4468" s="4" t="s">
        <v>10603</v>
      </c>
      <c r="G4468" s="4" t="s">
        <v>21204</v>
      </c>
    </row>
    <row r="4469" spans="1:7" x14ac:dyDescent="0.45">
      <c r="A4469" s="4">
        <v>4466</v>
      </c>
      <c r="B4469" s="4">
        <v>131996</v>
      </c>
      <c r="C4469" s="4" t="s">
        <v>10604</v>
      </c>
      <c r="D4469" s="6">
        <v>531996</v>
      </c>
      <c r="E4469" s="4" t="s">
        <v>10605</v>
      </c>
      <c r="F4469" s="4" t="s">
        <v>10606</v>
      </c>
      <c r="G4469" s="4" t="s">
        <v>21205</v>
      </c>
    </row>
    <row r="4470" spans="1:7" x14ac:dyDescent="0.45">
      <c r="A4470" s="4">
        <v>4467</v>
      </c>
      <c r="B4470" s="4">
        <v>130175</v>
      </c>
      <c r="C4470" s="4" t="s">
        <v>10607</v>
      </c>
      <c r="D4470" s="6">
        <v>530175</v>
      </c>
      <c r="E4470" s="4" t="s">
        <v>10608</v>
      </c>
      <c r="F4470" s="4" t="s">
        <v>10609</v>
      </c>
      <c r="G4470" s="4" t="s">
        <v>21206</v>
      </c>
    </row>
    <row r="4471" spans="1:7" x14ac:dyDescent="0.45">
      <c r="A4471" s="4">
        <v>4468</v>
      </c>
      <c r="B4471" s="4">
        <v>117465</v>
      </c>
      <c r="C4471" s="4" t="s">
        <v>10610</v>
      </c>
      <c r="D4471" s="6">
        <v>517465</v>
      </c>
      <c r="E4471" s="4" t="s">
        <v>10611</v>
      </c>
      <c r="F4471" s="4" t="s">
        <v>10612</v>
      </c>
      <c r="G4471" s="4" t="s">
        <v>21207</v>
      </c>
    </row>
    <row r="4472" spans="1:7" x14ac:dyDescent="0.45">
      <c r="A4472" s="4">
        <v>4469</v>
      </c>
      <c r="B4472" s="4">
        <v>279204</v>
      </c>
      <c r="C4472" s="4" t="s">
        <v>10613</v>
      </c>
      <c r="D4472" s="6">
        <v>539570</v>
      </c>
      <c r="E4472" s="4" t="s">
        <v>10614</v>
      </c>
      <c r="F4472" s="4" t="s">
        <v>10614</v>
      </c>
      <c r="G4472" s="4" t="s">
        <v>21208</v>
      </c>
    </row>
    <row r="4473" spans="1:7" x14ac:dyDescent="0.45">
      <c r="A4473" s="4">
        <v>4470</v>
      </c>
      <c r="B4473" s="4">
        <v>100312</v>
      </c>
      <c r="C4473" s="4" t="s">
        <v>10615</v>
      </c>
      <c r="D4473" s="6">
        <v>500312</v>
      </c>
      <c r="E4473" s="4" t="s">
        <v>10616</v>
      </c>
      <c r="F4473" s="4" t="s">
        <v>10617</v>
      </c>
      <c r="G4473" s="4" t="s">
        <v>21209</v>
      </c>
    </row>
    <row r="4474" spans="1:7" x14ac:dyDescent="0.45">
      <c r="A4474" s="4">
        <v>4471</v>
      </c>
      <c r="B4474" s="4">
        <v>100313</v>
      </c>
      <c r="C4474" s="4" t="s">
        <v>10618</v>
      </c>
      <c r="D4474" s="6">
        <v>500313</v>
      </c>
      <c r="E4474" s="4" t="s">
        <v>10619</v>
      </c>
      <c r="F4474" s="4" t="s">
        <v>10620</v>
      </c>
      <c r="G4474" s="4" t="s">
        <v>21210</v>
      </c>
    </row>
    <row r="4475" spans="1:7" x14ac:dyDescent="0.45">
      <c r="A4475" s="4">
        <v>4472</v>
      </c>
      <c r="B4475" s="4">
        <v>200091</v>
      </c>
      <c r="C4475" s="4" t="s">
        <v>10621</v>
      </c>
      <c r="D4475" s="6">
        <v>533106</v>
      </c>
      <c r="E4475" s="4" t="s">
        <v>10622</v>
      </c>
      <c r="F4475" s="4" t="s">
        <v>10623</v>
      </c>
      <c r="G4475" s="4" t="s">
        <v>21211</v>
      </c>
    </row>
    <row r="4476" spans="1:7" x14ac:dyDescent="0.45">
      <c r="A4476" s="4">
        <v>4473</v>
      </c>
      <c r="B4476" s="4">
        <v>268966</v>
      </c>
      <c r="C4476" s="4" t="s">
        <v>10624</v>
      </c>
      <c r="D4476" s="6"/>
      <c r="E4476" s="4"/>
      <c r="F4476" s="4"/>
      <c r="G4476" s="4" t="s">
        <v>17778</v>
      </c>
    </row>
    <row r="4477" spans="1:7" x14ac:dyDescent="0.45">
      <c r="A4477" s="4">
        <v>4474</v>
      </c>
      <c r="B4477" s="4">
        <v>126415</v>
      </c>
      <c r="C4477" s="4" t="s">
        <v>10625</v>
      </c>
      <c r="D4477" s="6">
        <v>526415</v>
      </c>
      <c r="E4477" s="4" t="s">
        <v>10626</v>
      </c>
      <c r="F4477" s="4" t="s">
        <v>10627</v>
      </c>
      <c r="G4477" s="4" t="s">
        <v>21212</v>
      </c>
    </row>
    <row r="4478" spans="1:7" x14ac:dyDescent="0.45">
      <c r="A4478" s="4">
        <v>4475</v>
      </c>
      <c r="B4478" s="4">
        <v>241182</v>
      </c>
      <c r="C4478" s="4" t="s">
        <v>10628</v>
      </c>
      <c r="D4478" s="6"/>
      <c r="E4478" s="4"/>
      <c r="F4478" s="4"/>
      <c r="G4478" s="4" t="s">
        <v>17778</v>
      </c>
    </row>
    <row r="4479" spans="1:7" x14ac:dyDescent="0.45">
      <c r="A4479" s="4">
        <v>4476</v>
      </c>
      <c r="B4479" s="4">
        <v>244839</v>
      </c>
      <c r="C4479" s="4" t="s">
        <v>10629</v>
      </c>
      <c r="D4479" s="6"/>
      <c r="E4479" s="4"/>
      <c r="F4479" s="4"/>
      <c r="G4479" s="4" t="s">
        <v>17778</v>
      </c>
    </row>
    <row r="4480" spans="1:7" x14ac:dyDescent="0.45">
      <c r="A4480" s="4">
        <v>4477</v>
      </c>
      <c r="B4480" s="4">
        <v>111674</v>
      </c>
      <c r="C4480" s="4" t="s">
        <v>10630</v>
      </c>
      <c r="D4480" s="6">
        <v>511674</v>
      </c>
      <c r="E4480" s="4" t="s">
        <v>10631</v>
      </c>
      <c r="F4480" s="4" t="s">
        <v>10632</v>
      </c>
      <c r="G4480" s="4" t="s">
        <v>21213</v>
      </c>
    </row>
    <row r="4481" spans="1:7" x14ac:dyDescent="0.45">
      <c r="A4481" s="4">
        <v>4478</v>
      </c>
      <c r="B4481" s="4">
        <v>121105</v>
      </c>
      <c r="C4481" s="4" t="s">
        <v>10633</v>
      </c>
      <c r="D4481" s="6">
        <v>521105</v>
      </c>
      <c r="E4481" s="4" t="s">
        <v>10634</v>
      </c>
      <c r="F4481" s="4" t="s">
        <v>10635</v>
      </c>
      <c r="G4481" s="4" t="s">
        <v>21214</v>
      </c>
    </row>
    <row r="4482" spans="1:7" x14ac:dyDescent="0.45">
      <c r="A4482" s="4">
        <v>4479</v>
      </c>
      <c r="B4482" s="4">
        <v>222869</v>
      </c>
      <c r="C4482" s="4" t="s">
        <v>10636</v>
      </c>
      <c r="D4482" s="6">
        <v>534190</v>
      </c>
      <c r="E4482" s="4" t="s">
        <v>10637</v>
      </c>
      <c r="F4482" s="4" t="s">
        <v>10638</v>
      </c>
      <c r="G4482" s="4" t="s">
        <v>21215</v>
      </c>
    </row>
    <row r="4483" spans="1:7" x14ac:dyDescent="0.45">
      <c r="A4483" s="4">
        <v>4480</v>
      </c>
      <c r="B4483" s="4">
        <v>244554</v>
      </c>
      <c r="C4483" s="4" t="s">
        <v>10639</v>
      </c>
      <c r="D4483" s="6"/>
      <c r="E4483" s="4"/>
      <c r="F4483" s="4"/>
      <c r="G4483" s="4" t="s">
        <v>17778</v>
      </c>
    </row>
    <row r="4484" spans="1:7" x14ac:dyDescent="0.45">
      <c r="A4484" s="4">
        <v>4481</v>
      </c>
      <c r="B4484" s="4">
        <v>244555</v>
      </c>
      <c r="C4484" s="4" t="s">
        <v>10640</v>
      </c>
      <c r="D4484" s="6"/>
      <c r="E4484" s="4"/>
      <c r="F4484" s="4"/>
      <c r="G4484" s="4" t="s">
        <v>17778</v>
      </c>
    </row>
    <row r="4485" spans="1:7" x14ac:dyDescent="0.45">
      <c r="A4485" s="4">
        <v>4482</v>
      </c>
      <c r="B4485" s="4">
        <v>111632</v>
      </c>
      <c r="C4485" s="4" t="s">
        <v>10641</v>
      </c>
      <c r="D4485" s="6">
        <v>511632</v>
      </c>
      <c r="E4485" s="4" t="s">
        <v>10642</v>
      </c>
      <c r="F4485" s="4" t="s">
        <v>10643</v>
      </c>
      <c r="G4485" s="4" t="s">
        <v>21216</v>
      </c>
    </row>
    <row r="4486" spans="1:7" x14ac:dyDescent="0.45">
      <c r="A4486" s="4">
        <v>4483</v>
      </c>
      <c r="B4486" s="4">
        <v>107609</v>
      </c>
      <c r="C4486" s="4" t="s">
        <v>10644</v>
      </c>
      <c r="D4486" s="6">
        <v>507609</v>
      </c>
      <c r="E4486" s="4" t="s">
        <v>10645</v>
      </c>
      <c r="F4486" s="4" t="s">
        <v>10646</v>
      </c>
      <c r="G4486" s="4" t="s">
        <v>21217</v>
      </c>
    </row>
    <row r="4487" spans="1:7" x14ac:dyDescent="0.45">
      <c r="A4487" s="4">
        <v>4484</v>
      </c>
      <c r="B4487" s="4">
        <v>131092</v>
      </c>
      <c r="C4487" s="4" t="s">
        <v>10647</v>
      </c>
      <c r="D4487" s="6">
        <v>531092</v>
      </c>
      <c r="E4487" s="4" t="s">
        <v>10648</v>
      </c>
      <c r="F4487" s="4" t="s">
        <v>10649</v>
      </c>
      <c r="G4487" s="4" t="s">
        <v>21218</v>
      </c>
    </row>
    <row r="4488" spans="1:7" x14ac:dyDescent="0.45">
      <c r="A4488" s="4">
        <v>4485</v>
      </c>
      <c r="B4488" s="4">
        <v>244560</v>
      </c>
      <c r="C4488" s="4" t="s">
        <v>10650</v>
      </c>
      <c r="D4488" s="6"/>
      <c r="E4488" s="4"/>
      <c r="F4488" s="4"/>
      <c r="G4488" s="4" t="s">
        <v>17778</v>
      </c>
    </row>
    <row r="4489" spans="1:7" x14ac:dyDescent="0.45">
      <c r="A4489" s="4">
        <v>4486</v>
      </c>
      <c r="B4489" s="4">
        <v>244561</v>
      </c>
      <c r="C4489" s="4" t="s">
        <v>10651</v>
      </c>
      <c r="D4489" s="6"/>
      <c r="E4489" s="4"/>
      <c r="F4489" s="4"/>
      <c r="G4489" s="4" t="s">
        <v>17778</v>
      </c>
    </row>
    <row r="4490" spans="1:7" x14ac:dyDescent="0.45">
      <c r="A4490" s="4">
        <v>4487</v>
      </c>
      <c r="B4490" s="4">
        <v>267111</v>
      </c>
      <c r="C4490" s="4" t="s">
        <v>10652</v>
      </c>
      <c r="D4490" s="6">
        <v>538537</v>
      </c>
      <c r="E4490" s="4" t="s">
        <v>10653</v>
      </c>
      <c r="F4490" s="4" t="s">
        <v>10653</v>
      </c>
      <c r="G4490" s="4" t="s">
        <v>21219</v>
      </c>
    </row>
    <row r="4491" spans="1:7" x14ac:dyDescent="0.45">
      <c r="A4491" s="4">
        <v>4488</v>
      </c>
      <c r="B4491" s="4">
        <v>120021</v>
      </c>
      <c r="C4491" s="4" t="s">
        <v>10654</v>
      </c>
      <c r="D4491" s="6">
        <v>520021</v>
      </c>
      <c r="E4491" s="4" t="s">
        <v>10655</v>
      </c>
      <c r="F4491" s="4" t="s">
        <v>10656</v>
      </c>
      <c r="G4491" s="4" t="s">
        <v>21220</v>
      </c>
    </row>
    <row r="4492" spans="1:7" x14ac:dyDescent="0.45">
      <c r="A4492" s="4">
        <v>4489</v>
      </c>
      <c r="B4492" s="4">
        <v>132880</v>
      </c>
      <c r="C4492" s="4" t="s">
        <v>10657</v>
      </c>
      <c r="D4492" s="6">
        <v>532880</v>
      </c>
      <c r="E4492" s="4" t="s">
        <v>10658</v>
      </c>
      <c r="F4492" s="4" t="s">
        <v>10659</v>
      </c>
      <c r="G4492" s="4" t="s">
        <v>21221</v>
      </c>
    </row>
    <row r="4493" spans="1:7" x14ac:dyDescent="0.45">
      <c r="A4493" s="4">
        <v>4490</v>
      </c>
      <c r="B4493" s="4">
        <v>119479</v>
      </c>
      <c r="C4493" s="4" t="s">
        <v>10660</v>
      </c>
      <c r="D4493" s="6">
        <v>519479</v>
      </c>
      <c r="E4493" s="4" t="s">
        <v>10661</v>
      </c>
      <c r="F4493" s="4" t="s">
        <v>10662</v>
      </c>
      <c r="G4493" s="4" t="s">
        <v>21222</v>
      </c>
    </row>
    <row r="4494" spans="1:7" x14ac:dyDescent="0.45">
      <c r="A4494" s="4">
        <v>4491</v>
      </c>
      <c r="B4494" s="4">
        <v>111644</v>
      </c>
      <c r="C4494" s="4" t="s">
        <v>10663</v>
      </c>
      <c r="D4494" s="6">
        <v>511644</v>
      </c>
      <c r="E4494" s="4" t="s">
        <v>10664</v>
      </c>
      <c r="F4494" s="4" t="s">
        <v>10665</v>
      </c>
      <c r="G4494" s="4" t="s">
        <v>21223</v>
      </c>
    </row>
    <row r="4495" spans="1:7" x14ac:dyDescent="0.45">
      <c r="A4495" s="4">
        <v>4492</v>
      </c>
      <c r="B4495" s="4">
        <v>124406</v>
      </c>
      <c r="C4495" s="4" t="s">
        <v>10666</v>
      </c>
      <c r="D4495" s="6">
        <v>524406</v>
      </c>
      <c r="E4495" s="4" t="s">
        <v>10667</v>
      </c>
      <c r="F4495" s="4" t="s">
        <v>10668</v>
      </c>
      <c r="G4495" s="4" t="s">
        <v>21224</v>
      </c>
    </row>
    <row r="4496" spans="1:7" x14ac:dyDescent="0.45">
      <c r="A4496" s="4">
        <v>4493</v>
      </c>
      <c r="B4496" s="4">
        <v>244558</v>
      </c>
      <c r="C4496" s="4" t="s">
        <v>10669</v>
      </c>
      <c r="D4496" s="6"/>
      <c r="E4496" s="4"/>
      <c r="F4496" s="4"/>
      <c r="G4496" s="4" t="s">
        <v>17778</v>
      </c>
    </row>
    <row r="4497" spans="1:7" x14ac:dyDescent="0.45">
      <c r="A4497" s="4">
        <v>4494</v>
      </c>
      <c r="B4497" s="4">
        <v>241253</v>
      </c>
      <c r="C4497" s="4" t="s">
        <v>10670</v>
      </c>
      <c r="D4497" s="6"/>
      <c r="E4497" s="4"/>
      <c r="F4497" s="4"/>
      <c r="G4497" s="4" t="s">
        <v>17778</v>
      </c>
    </row>
    <row r="4498" spans="1:7" x14ac:dyDescent="0.45">
      <c r="A4498" s="4">
        <v>4495</v>
      </c>
      <c r="B4498" s="4">
        <v>131496</v>
      </c>
      <c r="C4498" s="4" t="s">
        <v>10671</v>
      </c>
      <c r="D4498" s="6">
        <v>531496</v>
      </c>
      <c r="E4498" s="4" t="s">
        <v>10672</v>
      </c>
      <c r="F4498" s="4" t="s">
        <v>10673</v>
      </c>
      <c r="G4498" s="4" t="s">
        <v>21225</v>
      </c>
    </row>
    <row r="4499" spans="1:7" x14ac:dyDescent="0.45">
      <c r="A4499" s="4">
        <v>4496</v>
      </c>
      <c r="B4499" s="4">
        <v>132167</v>
      </c>
      <c r="C4499" s="4" t="s">
        <v>10674</v>
      </c>
      <c r="D4499" s="6">
        <v>532167</v>
      </c>
      <c r="E4499" s="4" t="s">
        <v>10675</v>
      </c>
      <c r="F4499" s="4" t="s">
        <v>10676</v>
      </c>
      <c r="G4499" s="4" t="s">
        <v>21226</v>
      </c>
    </row>
    <row r="4500" spans="1:7" x14ac:dyDescent="0.45">
      <c r="A4500" s="4">
        <v>4497</v>
      </c>
      <c r="B4500" s="4">
        <v>211884</v>
      </c>
      <c r="C4500" s="4" t="s">
        <v>10677</v>
      </c>
      <c r="D4500" s="6">
        <v>533317</v>
      </c>
      <c r="E4500" s="4" t="s">
        <v>10678</v>
      </c>
      <c r="F4500" s="4" t="s">
        <v>10679</v>
      </c>
      <c r="G4500" s="4" t="s">
        <v>21227</v>
      </c>
    </row>
    <row r="4501" spans="1:7" x14ac:dyDescent="0.45">
      <c r="A4501" s="4">
        <v>4498</v>
      </c>
      <c r="B4501" s="4">
        <v>266861</v>
      </c>
      <c r="C4501" s="4" t="s">
        <v>10680</v>
      </c>
      <c r="D4501" s="6"/>
      <c r="E4501" s="4"/>
      <c r="F4501" s="4"/>
      <c r="G4501" s="4" t="s">
        <v>17778</v>
      </c>
    </row>
    <row r="4502" spans="1:7" x14ac:dyDescent="0.45">
      <c r="A4502" s="4">
        <v>4499</v>
      </c>
      <c r="B4502" s="4">
        <v>124384</v>
      </c>
      <c r="C4502" s="4" t="s">
        <v>10681</v>
      </c>
      <c r="D4502" s="6">
        <v>524384</v>
      </c>
      <c r="E4502" s="4" t="s">
        <v>10682</v>
      </c>
      <c r="F4502" s="4" t="s">
        <v>10683</v>
      </c>
      <c r="G4502" s="4" t="s">
        <v>21228</v>
      </c>
    </row>
    <row r="4503" spans="1:7" x14ac:dyDescent="0.45">
      <c r="A4503" s="4">
        <v>4500</v>
      </c>
      <c r="B4503" s="4">
        <v>132882</v>
      </c>
      <c r="C4503" s="4" t="s">
        <v>10684</v>
      </c>
      <c r="D4503" s="6">
        <v>532882</v>
      </c>
      <c r="E4503" s="4" t="s">
        <v>10685</v>
      </c>
      <c r="F4503" s="4" t="s">
        <v>10685</v>
      </c>
      <c r="G4503" s="4" t="s">
        <v>21229</v>
      </c>
    </row>
    <row r="4504" spans="1:7" x14ac:dyDescent="0.45">
      <c r="A4504" s="4">
        <v>4501</v>
      </c>
      <c r="B4504" s="4">
        <v>114324</v>
      </c>
      <c r="C4504" s="4" t="s">
        <v>10686</v>
      </c>
      <c r="D4504" s="6">
        <v>514324</v>
      </c>
      <c r="E4504" s="4" t="s">
        <v>10687</v>
      </c>
      <c r="F4504" s="4" t="s">
        <v>10688</v>
      </c>
      <c r="G4504" s="4" t="s">
        <v>21230</v>
      </c>
    </row>
    <row r="4505" spans="1:7" x14ac:dyDescent="0.45">
      <c r="A4505" s="4">
        <v>4502</v>
      </c>
      <c r="B4505" s="4">
        <v>222898</v>
      </c>
      <c r="C4505" s="4" t="s">
        <v>10689</v>
      </c>
      <c r="D4505" s="6">
        <v>533632</v>
      </c>
      <c r="E4505" s="4" t="s">
        <v>10690</v>
      </c>
      <c r="F4505" s="4" t="s">
        <v>10691</v>
      </c>
      <c r="G4505" s="4" t="s">
        <v>21231</v>
      </c>
    </row>
    <row r="4506" spans="1:7" x14ac:dyDescent="0.45">
      <c r="A4506" s="4">
        <v>4503</v>
      </c>
      <c r="B4506" s="4">
        <v>130805</v>
      </c>
      <c r="C4506" s="4" t="s">
        <v>10692</v>
      </c>
      <c r="D4506" s="6">
        <v>530805</v>
      </c>
      <c r="E4506" s="4"/>
      <c r="F4506" s="4"/>
      <c r="G4506" s="4" t="s">
        <v>17778</v>
      </c>
    </row>
    <row r="4507" spans="1:7" x14ac:dyDescent="0.45">
      <c r="A4507" s="4">
        <v>4504</v>
      </c>
      <c r="B4507" s="4">
        <v>244692</v>
      </c>
      <c r="C4507" s="4" t="s">
        <v>10693</v>
      </c>
      <c r="D4507" s="6">
        <v>535647</v>
      </c>
      <c r="E4507" s="4" t="s">
        <v>10694</v>
      </c>
      <c r="F4507" s="4" t="s">
        <v>10694</v>
      </c>
      <c r="G4507" s="4" t="s">
        <v>21232</v>
      </c>
    </row>
    <row r="4508" spans="1:7" x14ac:dyDescent="0.45">
      <c r="A4508" s="4">
        <v>4505</v>
      </c>
      <c r="B4508" s="4">
        <v>111555</v>
      </c>
      <c r="C4508" s="4" t="s">
        <v>10695</v>
      </c>
      <c r="D4508" s="6">
        <v>511555</v>
      </c>
      <c r="E4508" s="4" t="s">
        <v>10696</v>
      </c>
      <c r="F4508" s="4" t="s">
        <v>10697</v>
      </c>
      <c r="G4508" s="4" t="s">
        <v>21233</v>
      </c>
    </row>
    <row r="4509" spans="1:7" x14ac:dyDescent="0.45">
      <c r="A4509" s="4">
        <v>4506</v>
      </c>
      <c r="B4509" s="4">
        <v>117242</v>
      </c>
      <c r="C4509" s="4" t="s">
        <v>10698</v>
      </c>
      <c r="D4509" s="6">
        <v>517242</v>
      </c>
      <c r="E4509" s="4" t="s">
        <v>10699</v>
      </c>
      <c r="F4509" s="4" t="s">
        <v>10700</v>
      </c>
      <c r="G4509" s="4" t="s">
        <v>21234</v>
      </c>
    </row>
    <row r="4510" spans="1:7" x14ac:dyDescent="0.45">
      <c r="A4510" s="4">
        <v>4507</v>
      </c>
      <c r="B4510" s="4">
        <v>200044</v>
      </c>
      <c r="C4510" s="4" t="s">
        <v>10701</v>
      </c>
      <c r="D4510" s="6">
        <v>532944</v>
      </c>
      <c r="E4510" s="4" t="s">
        <v>10702</v>
      </c>
      <c r="F4510" s="4" t="s">
        <v>10702</v>
      </c>
      <c r="G4510" s="4" t="s">
        <v>21235</v>
      </c>
    </row>
    <row r="4511" spans="1:7" x14ac:dyDescent="0.45">
      <c r="A4511" s="4">
        <v>4508</v>
      </c>
      <c r="B4511" s="4">
        <v>285139</v>
      </c>
      <c r="C4511" s="4" t="s">
        <v>10703</v>
      </c>
      <c r="D4511" s="6">
        <v>540386</v>
      </c>
      <c r="E4511" s="4" t="s">
        <v>10704</v>
      </c>
      <c r="F4511" s="4" t="s">
        <v>10704</v>
      </c>
      <c r="G4511" s="4" t="s">
        <v>21236</v>
      </c>
    </row>
    <row r="4512" spans="1:7" x14ac:dyDescent="0.45">
      <c r="A4512" s="4">
        <v>4509</v>
      </c>
      <c r="B4512" s="4">
        <v>132607</v>
      </c>
      <c r="C4512" s="4" t="s">
        <v>10705</v>
      </c>
      <c r="D4512" s="6">
        <v>532607</v>
      </c>
      <c r="E4512" s="4" t="s">
        <v>10706</v>
      </c>
      <c r="F4512" s="4" t="s">
        <v>10707</v>
      </c>
      <c r="G4512" s="4" t="s">
        <v>21237</v>
      </c>
    </row>
    <row r="4513" spans="1:7" x14ac:dyDescent="0.45">
      <c r="A4513" s="4">
        <v>4510</v>
      </c>
      <c r="B4513" s="4">
        <v>117536</v>
      </c>
      <c r="C4513" s="4" t="s">
        <v>10708</v>
      </c>
      <c r="D4513" s="6">
        <v>517536</v>
      </c>
      <c r="E4513" s="4" t="s">
        <v>10709</v>
      </c>
      <c r="F4513" s="4" t="s">
        <v>10710</v>
      </c>
      <c r="G4513" s="4" t="s">
        <v>21238</v>
      </c>
    </row>
    <row r="4514" spans="1:7" x14ac:dyDescent="0.45">
      <c r="A4514" s="4">
        <v>4511</v>
      </c>
      <c r="B4514" s="4">
        <v>274283</v>
      </c>
      <c r="C4514" s="4" t="s">
        <v>10711</v>
      </c>
      <c r="D4514" s="6">
        <v>539116</v>
      </c>
      <c r="E4514" s="4" t="s">
        <v>10712</v>
      </c>
      <c r="F4514" s="4" t="s">
        <v>10712</v>
      </c>
      <c r="G4514" s="4" t="s">
        <v>21239</v>
      </c>
    </row>
    <row r="4515" spans="1:7" x14ac:dyDescent="0.45">
      <c r="A4515" s="4">
        <v>4512</v>
      </c>
      <c r="B4515" s="4">
        <v>244846</v>
      </c>
      <c r="C4515" s="4" t="s">
        <v>10713</v>
      </c>
      <c r="D4515" s="6"/>
      <c r="E4515" s="4"/>
      <c r="F4515" s="4"/>
      <c r="G4515" s="4" t="s">
        <v>17778</v>
      </c>
    </row>
    <row r="4516" spans="1:7" x14ac:dyDescent="0.45">
      <c r="A4516" s="4">
        <v>4513</v>
      </c>
      <c r="B4516" s="4">
        <v>242523</v>
      </c>
      <c r="C4516" s="4" t="s">
        <v>10714</v>
      </c>
      <c r="D4516" s="6"/>
      <c r="E4516" s="4"/>
      <c r="F4516" s="4"/>
      <c r="G4516" s="4" t="s">
        <v>17778</v>
      </c>
    </row>
    <row r="4517" spans="1:7" x14ac:dyDescent="0.45">
      <c r="A4517" s="4">
        <v>4514</v>
      </c>
      <c r="B4517" s="4">
        <v>130135</v>
      </c>
      <c r="C4517" s="4" t="s">
        <v>10715</v>
      </c>
      <c r="D4517" s="6">
        <v>530135</v>
      </c>
      <c r="E4517" s="4" t="s">
        <v>10716</v>
      </c>
      <c r="F4517" s="4" t="s">
        <v>10716</v>
      </c>
      <c r="G4517" s="4" t="s">
        <v>21240</v>
      </c>
    </row>
    <row r="4518" spans="1:7" x14ac:dyDescent="0.45">
      <c r="A4518" s="4">
        <v>4515</v>
      </c>
      <c r="B4518" s="4">
        <v>131254</v>
      </c>
      <c r="C4518" s="4" t="s">
        <v>10717</v>
      </c>
      <c r="D4518" s="6">
        <v>531254</v>
      </c>
      <c r="E4518" s="4" t="s">
        <v>10718</v>
      </c>
      <c r="F4518" s="4" t="s">
        <v>10719</v>
      </c>
      <c r="G4518" s="4" t="s">
        <v>21241</v>
      </c>
    </row>
    <row r="4519" spans="1:7" x14ac:dyDescent="0.45">
      <c r="A4519" s="4">
        <v>4516</v>
      </c>
      <c r="B4519" s="4">
        <v>132391</v>
      </c>
      <c r="C4519" s="4" t="s">
        <v>10720</v>
      </c>
      <c r="D4519" s="6">
        <v>532391</v>
      </c>
      <c r="E4519" s="4" t="s">
        <v>10721</v>
      </c>
      <c r="F4519" s="4" t="s">
        <v>10722</v>
      </c>
      <c r="G4519" s="4" t="s">
        <v>21242</v>
      </c>
    </row>
    <row r="4520" spans="1:7" x14ac:dyDescent="0.45">
      <c r="A4520" s="4">
        <v>4517</v>
      </c>
      <c r="B4520" s="4">
        <v>244847</v>
      </c>
      <c r="C4520" s="4" t="s">
        <v>10723</v>
      </c>
      <c r="D4520" s="6">
        <v>539598</v>
      </c>
      <c r="E4520" s="4" t="s">
        <v>10724</v>
      </c>
      <c r="F4520" s="4" t="s">
        <v>10724</v>
      </c>
      <c r="G4520" s="4" t="s">
        <v>21243</v>
      </c>
    </row>
    <row r="4521" spans="1:7" x14ac:dyDescent="0.45">
      <c r="A4521" s="4">
        <v>4518</v>
      </c>
      <c r="B4521" s="4">
        <v>132466</v>
      </c>
      <c r="C4521" s="4" t="s">
        <v>120</v>
      </c>
      <c r="D4521" s="6">
        <v>532466</v>
      </c>
      <c r="E4521" s="4" t="s">
        <v>10725</v>
      </c>
      <c r="F4521" s="4" t="s">
        <v>10726</v>
      </c>
      <c r="G4521" s="4" t="s">
        <v>21244</v>
      </c>
    </row>
    <row r="4522" spans="1:7" x14ac:dyDescent="0.45">
      <c r="A4522" s="4">
        <v>4519</v>
      </c>
      <c r="B4522" s="4">
        <v>132837</v>
      </c>
      <c r="C4522" s="4" t="s">
        <v>10727</v>
      </c>
      <c r="D4522" s="6">
        <v>532837</v>
      </c>
      <c r="E4522" s="4" t="s">
        <v>10728</v>
      </c>
      <c r="F4522" s="4" t="s">
        <v>10729</v>
      </c>
      <c r="G4522" s="4" t="s">
        <v>21245</v>
      </c>
    </row>
    <row r="4523" spans="1:7" x14ac:dyDescent="0.45">
      <c r="A4523" s="4">
        <v>4520</v>
      </c>
      <c r="B4523" s="4">
        <v>112626</v>
      </c>
      <c r="C4523" s="4" t="s">
        <v>10730</v>
      </c>
      <c r="D4523" s="6">
        <v>512626</v>
      </c>
      <c r="E4523" s="4" t="s">
        <v>10731</v>
      </c>
      <c r="F4523" s="4" t="s">
        <v>10732</v>
      </c>
      <c r="G4523" s="4" t="s">
        <v>21246</v>
      </c>
    </row>
    <row r="4524" spans="1:7" x14ac:dyDescent="0.45">
      <c r="A4524" s="4">
        <v>4521</v>
      </c>
      <c r="B4524" s="4">
        <v>252055</v>
      </c>
      <c r="C4524" s="4" t="s">
        <v>10733</v>
      </c>
      <c r="D4524" s="6"/>
      <c r="E4524" s="4"/>
      <c r="F4524" s="4"/>
      <c r="G4524" s="4" t="s">
        <v>17778</v>
      </c>
    </row>
    <row r="4525" spans="1:7" x14ac:dyDescent="0.45">
      <c r="A4525" s="4">
        <v>4522</v>
      </c>
      <c r="B4525" s="4">
        <v>132091</v>
      </c>
      <c r="C4525" s="4" t="s">
        <v>10734</v>
      </c>
      <c r="D4525" s="6">
        <v>532091</v>
      </c>
      <c r="E4525" s="4" t="s">
        <v>10735</v>
      </c>
      <c r="F4525" s="4" t="s">
        <v>10736</v>
      </c>
      <c r="G4525" s="4" t="s">
        <v>21247</v>
      </c>
    </row>
    <row r="4526" spans="1:7" x14ac:dyDescent="0.45">
      <c r="A4526" s="4">
        <v>4523</v>
      </c>
      <c r="B4526" s="4">
        <v>131342</v>
      </c>
      <c r="C4526" s="4" t="s">
        <v>10737</v>
      </c>
      <c r="D4526" s="6">
        <v>531342</v>
      </c>
      <c r="E4526" s="4" t="s">
        <v>10738</v>
      </c>
      <c r="F4526" s="4" t="s">
        <v>10739</v>
      </c>
      <c r="G4526" s="4" t="s">
        <v>21248</v>
      </c>
    </row>
    <row r="4527" spans="1:7" x14ac:dyDescent="0.45">
      <c r="A4527" s="4">
        <v>4524</v>
      </c>
      <c r="B4527" s="4">
        <v>124372</v>
      </c>
      <c r="C4527" s="4" t="s">
        <v>10740</v>
      </c>
      <c r="D4527" s="6">
        <v>524372</v>
      </c>
      <c r="E4527" s="4" t="s">
        <v>10741</v>
      </c>
      <c r="F4527" s="4" t="s">
        <v>10741</v>
      </c>
      <c r="G4527" s="4" t="s">
        <v>21249</v>
      </c>
    </row>
    <row r="4528" spans="1:7" x14ac:dyDescent="0.45">
      <c r="A4528" s="4">
        <v>4525</v>
      </c>
      <c r="B4528" s="4">
        <v>222698</v>
      </c>
      <c r="C4528" s="4" t="s">
        <v>10742</v>
      </c>
      <c r="D4528" s="6"/>
      <c r="E4528" s="4"/>
      <c r="F4528" s="4"/>
      <c r="G4528" s="4" t="s">
        <v>17778</v>
      </c>
    </row>
    <row r="4529" spans="1:7" x14ac:dyDescent="0.45">
      <c r="A4529" s="4">
        <v>4526</v>
      </c>
      <c r="B4529" s="4">
        <v>117195</v>
      </c>
      <c r="C4529" s="4" t="s">
        <v>10743</v>
      </c>
      <c r="D4529" s="6">
        <v>517195</v>
      </c>
      <c r="E4529" s="4" t="s">
        <v>10744</v>
      </c>
      <c r="F4529" s="4" t="s">
        <v>10745</v>
      </c>
      <c r="G4529" s="4" t="s">
        <v>21250</v>
      </c>
    </row>
    <row r="4530" spans="1:7" x14ac:dyDescent="0.45">
      <c r="A4530" s="4">
        <v>4527</v>
      </c>
      <c r="B4530" s="4">
        <v>131157</v>
      </c>
      <c r="C4530" s="4" t="s">
        <v>10746</v>
      </c>
      <c r="D4530" s="6">
        <v>531157</v>
      </c>
      <c r="E4530" s="4" t="s">
        <v>10747</v>
      </c>
      <c r="F4530" s="4" t="s">
        <v>10748</v>
      </c>
      <c r="G4530" s="4" t="s">
        <v>21251</v>
      </c>
    </row>
    <row r="4531" spans="1:7" x14ac:dyDescent="0.45">
      <c r="A4531" s="4">
        <v>4528</v>
      </c>
      <c r="B4531" s="4">
        <v>113121</v>
      </c>
      <c r="C4531" s="4" t="s">
        <v>10749</v>
      </c>
      <c r="D4531" s="6">
        <v>513121</v>
      </c>
      <c r="E4531" s="4" t="s">
        <v>10750</v>
      </c>
      <c r="F4531" s="4" t="s">
        <v>10751</v>
      </c>
      <c r="G4531" s="4" t="s">
        <v>21252</v>
      </c>
    </row>
    <row r="4532" spans="1:7" x14ac:dyDescent="0.45">
      <c r="A4532" s="4">
        <v>4529</v>
      </c>
      <c r="B4532" s="4">
        <v>104879</v>
      </c>
      <c r="C4532" s="4" t="s">
        <v>10752</v>
      </c>
      <c r="D4532" s="6">
        <v>504879</v>
      </c>
      <c r="E4532" s="4" t="s">
        <v>10753</v>
      </c>
      <c r="F4532" s="4" t="s">
        <v>10754</v>
      </c>
      <c r="G4532" s="4" t="s">
        <v>21253</v>
      </c>
    </row>
    <row r="4533" spans="1:7" x14ac:dyDescent="0.45">
      <c r="A4533" s="4">
        <v>4530</v>
      </c>
      <c r="B4533" s="4">
        <v>130365</v>
      </c>
      <c r="C4533" s="4" t="s">
        <v>10755</v>
      </c>
      <c r="D4533" s="6">
        <v>530365</v>
      </c>
      <c r="E4533" s="4" t="s">
        <v>10756</v>
      </c>
      <c r="F4533" s="4" t="s">
        <v>10756</v>
      </c>
      <c r="G4533" s="4" t="s">
        <v>21254</v>
      </c>
    </row>
    <row r="4534" spans="1:7" x14ac:dyDescent="0.45">
      <c r="A4534" s="4">
        <v>4531</v>
      </c>
      <c r="B4534" s="4">
        <v>107690</v>
      </c>
      <c r="C4534" s="4" t="s">
        <v>10757</v>
      </c>
      <c r="D4534" s="6">
        <v>507690</v>
      </c>
      <c r="E4534" s="4" t="s">
        <v>10758</v>
      </c>
      <c r="F4534" s="4" t="s">
        <v>10759</v>
      </c>
      <c r="G4534" s="4" t="s">
        <v>21255</v>
      </c>
    </row>
    <row r="4535" spans="1:7" x14ac:dyDescent="0.45">
      <c r="A4535" s="4">
        <v>4532</v>
      </c>
      <c r="B4535" s="4">
        <v>242477</v>
      </c>
      <c r="C4535" s="4" t="s">
        <v>10760</v>
      </c>
      <c r="D4535" s="6">
        <v>535754</v>
      </c>
      <c r="E4535" s="4" t="s">
        <v>10761</v>
      </c>
      <c r="F4535" s="4" t="s">
        <v>10762</v>
      </c>
      <c r="G4535" s="4" t="s">
        <v>21256</v>
      </c>
    </row>
    <row r="4536" spans="1:7" x14ac:dyDescent="0.45">
      <c r="A4536" s="4">
        <v>4533</v>
      </c>
      <c r="B4536" s="4">
        <v>244566</v>
      </c>
      <c r="C4536" s="4" t="s">
        <v>10763</v>
      </c>
      <c r="D4536" s="6"/>
      <c r="E4536" s="4"/>
      <c r="F4536" s="4"/>
      <c r="G4536" s="4" t="s">
        <v>17778</v>
      </c>
    </row>
    <row r="4537" spans="1:7" x14ac:dyDescent="0.45">
      <c r="A4537" s="4">
        <v>4534</v>
      </c>
      <c r="B4537" s="4">
        <v>220889</v>
      </c>
      <c r="C4537" s="4" t="s">
        <v>10764</v>
      </c>
      <c r="D4537" s="6">
        <v>533263</v>
      </c>
      <c r="E4537" s="4" t="s">
        <v>10765</v>
      </c>
      <c r="F4537" s="4" t="s">
        <v>10765</v>
      </c>
      <c r="G4537" s="4" t="s">
        <v>21257</v>
      </c>
    </row>
    <row r="4538" spans="1:7" x14ac:dyDescent="0.45">
      <c r="A4538" s="4">
        <v>4535</v>
      </c>
      <c r="B4538" s="4">
        <v>223852</v>
      </c>
      <c r="C4538" s="4" t="s">
        <v>10766</v>
      </c>
      <c r="D4538" s="6"/>
      <c r="E4538" s="4"/>
      <c r="F4538" s="4"/>
      <c r="G4538" s="4" t="s">
        <v>17778</v>
      </c>
    </row>
    <row r="4539" spans="1:7" x14ac:dyDescent="0.45">
      <c r="A4539" s="4">
        <v>4536</v>
      </c>
      <c r="B4539" s="4">
        <v>102420</v>
      </c>
      <c r="C4539" s="4" t="s">
        <v>31</v>
      </c>
      <c r="D4539" s="6">
        <v>502420</v>
      </c>
      <c r="E4539" s="4" t="s">
        <v>10767</v>
      </c>
      <c r="F4539" s="4" t="s">
        <v>10768</v>
      </c>
      <c r="G4539" s="4" t="s">
        <v>21258</v>
      </c>
    </row>
    <row r="4540" spans="1:7" x14ac:dyDescent="0.45">
      <c r="A4540" s="4">
        <v>4537</v>
      </c>
      <c r="B4540" s="4">
        <v>126325</v>
      </c>
      <c r="C4540" s="4" t="s">
        <v>10769</v>
      </c>
      <c r="D4540" s="6">
        <v>526325</v>
      </c>
      <c r="E4540" s="4" t="s">
        <v>10770</v>
      </c>
      <c r="F4540" s="4" t="s">
        <v>10771</v>
      </c>
      <c r="G4540" s="4" t="s">
        <v>21259</v>
      </c>
    </row>
    <row r="4541" spans="1:7" x14ac:dyDescent="0.45">
      <c r="A4541" s="4">
        <v>4538</v>
      </c>
      <c r="B4541" s="4">
        <v>232353</v>
      </c>
      <c r="C4541" s="4" t="s">
        <v>108</v>
      </c>
      <c r="D4541" s="6">
        <v>534076</v>
      </c>
      <c r="E4541" s="4" t="s">
        <v>10772</v>
      </c>
      <c r="F4541" s="4" t="s">
        <v>10773</v>
      </c>
      <c r="G4541" s="4" t="s">
        <v>21260</v>
      </c>
    </row>
    <row r="4542" spans="1:7" x14ac:dyDescent="0.45">
      <c r="A4542" s="4">
        <v>4539</v>
      </c>
      <c r="B4542" s="4">
        <v>213719</v>
      </c>
      <c r="C4542" s="4" t="s">
        <v>10774</v>
      </c>
      <c r="D4542" s="6"/>
      <c r="E4542" s="4"/>
      <c r="F4542" s="4"/>
      <c r="G4542" s="4" t="s">
        <v>17778</v>
      </c>
    </row>
    <row r="4543" spans="1:7" x14ac:dyDescent="0.45">
      <c r="A4543" s="4">
        <v>4540</v>
      </c>
      <c r="B4543" s="4">
        <v>103878</v>
      </c>
      <c r="C4543" s="4" t="s">
        <v>10775</v>
      </c>
      <c r="D4543" s="6">
        <v>503878</v>
      </c>
      <c r="E4543" s="4" t="s">
        <v>10776</v>
      </c>
      <c r="F4543" s="4" t="s">
        <v>10777</v>
      </c>
      <c r="G4543" s="4" t="s">
        <v>21261</v>
      </c>
    </row>
    <row r="4544" spans="1:7" x14ac:dyDescent="0.45">
      <c r="A4544" s="4">
        <v>4541</v>
      </c>
      <c r="B4544" s="4">
        <v>131512</v>
      </c>
      <c r="C4544" s="4" t="s">
        <v>10778</v>
      </c>
      <c r="D4544" s="6">
        <v>531512</v>
      </c>
      <c r="E4544" s="4" t="s">
        <v>10779</v>
      </c>
      <c r="F4544" s="4" t="s">
        <v>23583</v>
      </c>
      <c r="G4544" s="4" t="s">
        <v>23667</v>
      </c>
    </row>
    <row r="4545" spans="1:7" x14ac:dyDescent="0.45">
      <c r="A4545" s="4">
        <v>4542</v>
      </c>
      <c r="B4545" s="4">
        <v>100315</v>
      </c>
      <c r="C4545" s="4" t="s">
        <v>10780</v>
      </c>
      <c r="D4545" s="6">
        <v>500315</v>
      </c>
      <c r="E4545" s="4" t="s">
        <v>10781</v>
      </c>
      <c r="F4545" s="4" t="s">
        <v>10782</v>
      </c>
      <c r="G4545" s="4" t="s">
        <v>21262</v>
      </c>
    </row>
    <row r="4546" spans="1:7" x14ac:dyDescent="0.45">
      <c r="A4546" s="4">
        <v>4543</v>
      </c>
      <c r="B4546" s="4">
        <v>106579</v>
      </c>
      <c r="C4546" s="4" t="s">
        <v>10783</v>
      </c>
      <c r="D4546" s="6">
        <v>506579</v>
      </c>
      <c r="E4546" s="4" t="s">
        <v>10784</v>
      </c>
      <c r="F4546" s="4" t="s">
        <v>10785</v>
      </c>
      <c r="G4546" s="4" t="s">
        <v>21263</v>
      </c>
    </row>
    <row r="4547" spans="1:7" x14ac:dyDescent="0.45">
      <c r="A4547" s="4">
        <v>4544</v>
      </c>
      <c r="B4547" s="4">
        <v>100314</v>
      </c>
      <c r="C4547" s="4" t="s">
        <v>10786</v>
      </c>
      <c r="D4547" s="6">
        <v>500314</v>
      </c>
      <c r="E4547" s="4" t="s">
        <v>10787</v>
      </c>
      <c r="F4547" s="4" t="s">
        <v>10788</v>
      </c>
      <c r="G4547" s="4" t="s">
        <v>21264</v>
      </c>
    </row>
    <row r="4548" spans="1:7" x14ac:dyDescent="0.45">
      <c r="A4548" s="4">
        <v>4545</v>
      </c>
      <c r="B4548" s="4">
        <v>101355</v>
      </c>
      <c r="C4548" s="4" t="s">
        <v>10789</v>
      </c>
      <c r="D4548" s="6">
        <v>501355</v>
      </c>
      <c r="E4548" s="4" t="s">
        <v>10790</v>
      </c>
      <c r="F4548" s="4" t="s">
        <v>10791</v>
      </c>
      <c r="G4548" s="4" t="s">
        <v>21265</v>
      </c>
    </row>
    <row r="4549" spans="1:7" x14ac:dyDescent="0.45">
      <c r="A4549" s="4">
        <v>4546</v>
      </c>
      <c r="B4549" s="4">
        <v>126989</v>
      </c>
      <c r="C4549" s="4" t="s">
        <v>10792</v>
      </c>
      <c r="D4549" s="6">
        <v>526989</v>
      </c>
      <c r="E4549" s="4" t="s">
        <v>10793</v>
      </c>
      <c r="F4549" s="4" t="s">
        <v>10794</v>
      </c>
      <c r="G4549" s="4" t="s">
        <v>21266</v>
      </c>
    </row>
    <row r="4550" spans="1:7" x14ac:dyDescent="0.45">
      <c r="A4550" s="4">
        <v>4547</v>
      </c>
      <c r="B4550" s="4">
        <v>132817</v>
      </c>
      <c r="C4550" s="4" t="s">
        <v>10795</v>
      </c>
      <c r="D4550" s="6">
        <v>532817</v>
      </c>
      <c r="E4550" s="4" t="s">
        <v>10796</v>
      </c>
      <c r="F4550" s="4" t="s">
        <v>10797</v>
      </c>
      <c r="G4550" s="4" t="s">
        <v>21267</v>
      </c>
    </row>
    <row r="4551" spans="1:7" x14ac:dyDescent="0.45">
      <c r="A4551" s="4">
        <v>4548</v>
      </c>
      <c r="B4551" s="4">
        <v>131859</v>
      </c>
      <c r="C4551" s="4" t="s">
        <v>10798</v>
      </c>
      <c r="D4551" s="6">
        <v>531859</v>
      </c>
      <c r="E4551" s="4" t="s">
        <v>10799</v>
      </c>
      <c r="F4551" s="4" t="s">
        <v>10800</v>
      </c>
      <c r="G4551" s="4" t="s">
        <v>21268</v>
      </c>
    </row>
    <row r="4552" spans="1:7" x14ac:dyDescent="0.45">
      <c r="A4552" s="4">
        <v>4549</v>
      </c>
      <c r="B4552" s="4">
        <v>124170</v>
      </c>
      <c r="C4552" s="4" t="s">
        <v>10801</v>
      </c>
      <c r="D4552" s="6">
        <v>524170</v>
      </c>
      <c r="E4552" s="4" t="s">
        <v>10802</v>
      </c>
      <c r="F4552" s="4" t="s">
        <v>10803</v>
      </c>
      <c r="G4552" s="4" t="s">
        <v>21269</v>
      </c>
    </row>
    <row r="4553" spans="1:7" x14ac:dyDescent="0.45">
      <c r="A4553" s="4">
        <v>4550</v>
      </c>
      <c r="B4553" s="4">
        <v>112616</v>
      </c>
      <c r="C4553" s="4" t="s">
        <v>10804</v>
      </c>
      <c r="D4553" s="6">
        <v>512616</v>
      </c>
      <c r="E4553" s="4" t="s">
        <v>10805</v>
      </c>
      <c r="F4553" s="4" t="s">
        <v>10806</v>
      </c>
      <c r="G4553" s="4" t="s">
        <v>21270</v>
      </c>
    </row>
    <row r="4554" spans="1:7" x14ac:dyDescent="0.45">
      <c r="A4554" s="4">
        <v>4551</v>
      </c>
      <c r="B4554" s="4">
        <v>124450</v>
      </c>
      <c r="C4554" s="4" t="s">
        <v>10807</v>
      </c>
      <c r="D4554" s="6">
        <v>524450</v>
      </c>
      <c r="E4554" s="4" t="s">
        <v>10808</v>
      </c>
      <c r="F4554" s="4" t="s">
        <v>10809</v>
      </c>
      <c r="G4554" s="4" t="s">
        <v>21271</v>
      </c>
    </row>
    <row r="4555" spans="1:7" x14ac:dyDescent="0.45">
      <c r="A4555" s="4">
        <v>4552</v>
      </c>
      <c r="B4555" s="4">
        <v>130031</v>
      </c>
      <c r="C4555" s="4" t="s">
        <v>10810</v>
      </c>
      <c r="D4555" s="6">
        <v>530031</v>
      </c>
      <c r="E4555" s="4" t="s">
        <v>10811</v>
      </c>
      <c r="F4555" s="4" t="s">
        <v>10812</v>
      </c>
      <c r="G4555" s="4" t="s">
        <v>21272</v>
      </c>
    </row>
    <row r="4556" spans="1:7" x14ac:dyDescent="0.45">
      <c r="A4556" s="4">
        <v>4553</v>
      </c>
      <c r="B4556" s="4">
        <v>113256</v>
      </c>
      <c r="C4556" s="4" t="s">
        <v>10813</v>
      </c>
      <c r="D4556" s="6">
        <v>513256</v>
      </c>
      <c r="E4556" s="4" t="s">
        <v>10814</v>
      </c>
      <c r="F4556" s="4" t="s">
        <v>10815</v>
      </c>
      <c r="G4556" s="4" t="s">
        <v>21273</v>
      </c>
    </row>
    <row r="4557" spans="1:7" x14ac:dyDescent="0.45">
      <c r="A4557" s="4">
        <v>4554</v>
      </c>
      <c r="B4557" s="4">
        <v>102260</v>
      </c>
      <c r="C4557" s="4" t="s">
        <v>10816</v>
      </c>
      <c r="D4557" s="6">
        <v>502260</v>
      </c>
      <c r="E4557" s="4" t="s">
        <v>10817</v>
      </c>
      <c r="F4557" s="4" t="s">
        <v>10818</v>
      </c>
      <c r="G4557" s="4" t="s">
        <v>21274</v>
      </c>
    </row>
    <row r="4558" spans="1:7" x14ac:dyDescent="0.45">
      <c r="A4558" s="4">
        <v>4555</v>
      </c>
      <c r="B4558" s="4">
        <v>205704</v>
      </c>
      <c r="C4558" s="4" t="s">
        <v>10819</v>
      </c>
      <c r="D4558" s="6">
        <v>590086</v>
      </c>
      <c r="E4558" s="4" t="s">
        <v>10820</v>
      </c>
      <c r="F4558" s="4" t="s">
        <v>10821</v>
      </c>
      <c r="G4558" s="4" t="s">
        <v>21275</v>
      </c>
    </row>
    <row r="4559" spans="1:7" x14ac:dyDescent="0.45">
      <c r="A4559" s="4">
        <v>4556</v>
      </c>
      <c r="B4559" s="4">
        <v>244568</v>
      </c>
      <c r="C4559" s="4" t="s">
        <v>10822</v>
      </c>
      <c r="D4559" s="6"/>
      <c r="E4559" s="4"/>
      <c r="F4559" s="4"/>
      <c r="G4559" s="4" t="s">
        <v>17778</v>
      </c>
    </row>
    <row r="4560" spans="1:7" x14ac:dyDescent="0.45">
      <c r="A4560" s="4">
        <v>4557</v>
      </c>
      <c r="B4560" s="4">
        <v>104864</v>
      </c>
      <c r="C4560" s="4" t="s">
        <v>10823</v>
      </c>
      <c r="D4560" s="6">
        <v>504864</v>
      </c>
      <c r="E4560" s="4" t="s">
        <v>10824</v>
      </c>
      <c r="F4560" s="4" t="s">
        <v>10825</v>
      </c>
      <c r="G4560" s="4" t="s">
        <v>21276</v>
      </c>
    </row>
    <row r="4561" spans="1:7" x14ac:dyDescent="0.45">
      <c r="A4561" s="4">
        <v>4558</v>
      </c>
      <c r="B4561" s="4">
        <v>131626</v>
      </c>
      <c r="C4561" s="4" t="s">
        <v>10826</v>
      </c>
      <c r="D4561" s="6">
        <v>531626</v>
      </c>
      <c r="E4561" s="4" t="s">
        <v>10827</v>
      </c>
      <c r="F4561" s="4" t="s">
        <v>10827</v>
      </c>
      <c r="G4561" s="4" t="s">
        <v>21277</v>
      </c>
    </row>
    <row r="4562" spans="1:7" x14ac:dyDescent="0.45">
      <c r="A4562" s="4">
        <v>4559</v>
      </c>
      <c r="B4562" s="4">
        <v>222722</v>
      </c>
      <c r="C4562" s="4" t="s">
        <v>10828</v>
      </c>
      <c r="D4562" s="6"/>
      <c r="E4562" s="4"/>
      <c r="F4562" s="4"/>
      <c r="G4562" s="4" t="s">
        <v>17778</v>
      </c>
    </row>
    <row r="4563" spans="1:7" x14ac:dyDescent="0.45">
      <c r="A4563" s="4">
        <v>4560</v>
      </c>
      <c r="B4563" s="4">
        <v>244849</v>
      </c>
      <c r="C4563" s="4" t="s">
        <v>10829</v>
      </c>
      <c r="D4563" s="6"/>
      <c r="E4563" s="4"/>
      <c r="F4563" s="4"/>
      <c r="G4563" s="4" t="s">
        <v>17778</v>
      </c>
    </row>
    <row r="4564" spans="1:7" x14ac:dyDescent="0.45">
      <c r="A4564" s="4">
        <v>4561</v>
      </c>
      <c r="B4564" s="4">
        <v>210569</v>
      </c>
      <c r="C4564" s="4" t="s">
        <v>10830</v>
      </c>
      <c r="D4564" s="6">
        <v>539015</v>
      </c>
      <c r="E4564" s="4" t="s">
        <v>10831</v>
      </c>
      <c r="F4564" s="4" t="s">
        <v>10831</v>
      </c>
      <c r="G4564" s="4" t="s">
        <v>21278</v>
      </c>
    </row>
    <row r="4565" spans="1:7" x14ac:dyDescent="0.45">
      <c r="A4565" s="4">
        <v>4562</v>
      </c>
      <c r="B4565" s="4">
        <v>190074</v>
      </c>
      <c r="C4565" s="4" t="s">
        <v>10832</v>
      </c>
      <c r="D4565" s="6">
        <v>539287</v>
      </c>
      <c r="E4565" s="4" t="s">
        <v>10833</v>
      </c>
      <c r="F4565" s="4" t="s">
        <v>10833</v>
      </c>
      <c r="G4565" s="4" t="s">
        <v>21279</v>
      </c>
    </row>
    <row r="4566" spans="1:7" x14ac:dyDescent="0.45">
      <c r="A4566" s="4">
        <v>4563</v>
      </c>
      <c r="B4566" s="4">
        <v>130173</v>
      </c>
      <c r="C4566" s="4" t="s">
        <v>10834</v>
      </c>
      <c r="D4566" s="6">
        <v>530173</v>
      </c>
      <c r="E4566" s="4" t="s">
        <v>10835</v>
      </c>
      <c r="F4566" s="4" t="s">
        <v>10836</v>
      </c>
      <c r="G4566" s="4" t="s">
        <v>21280</v>
      </c>
    </row>
    <row r="4567" spans="1:7" x14ac:dyDescent="0.45">
      <c r="A4567" s="4">
        <v>4564</v>
      </c>
      <c r="B4567" s="4">
        <v>101179</v>
      </c>
      <c r="C4567" s="4" t="s">
        <v>10837</v>
      </c>
      <c r="D4567" s="6">
        <v>501179</v>
      </c>
      <c r="E4567" s="4" t="s">
        <v>10838</v>
      </c>
      <c r="F4567" s="4" t="s">
        <v>10839</v>
      </c>
      <c r="G4567" s="4" t="s">
        <v>21281</v>
      </c>
    </row>
    <row r="4568" spans="1:7" x14ac:dyDescent="0.45">
      <c r="A4568" s="4">
        <v>4565</v>
      </c>
      <c r="B4568" s="4">
        <v>109782</v>
      </c>
      <c r="C4568" s="4" t="s">
        <v>10840</v>
      </c>
      <c r="D4568" s="6">
        <v>509782</v>
      </c>
      <c r="E4568" s="4" t="s">
        <v>10841</v>
      </c>
      <c r="F4568" s="4" t="s">
        <v>10842</v>
      </c>
      <c r="G4568" s="4" t="s">
        <v>21282</v>
      </c>
    </row>
    <row r="4569" spans="1:7" x14ac:dyDescent="0.45">
      <c r="A4569" s="4">
        <v>4566</v>
      </c>
      <c r="B4569" s="4">
        <v>283888</v>
      </c>
      <c r="C4569" s="4" t="s">
        <v>10843</v>
      </c>
      <c r="D4569" s="6">
        <v>540198</v>
      </c>
      <c r="E4569" s="4" t="s">
        <v>10844</v>
      </c>
      <c r="F4569" s="4" t="s">
        <v>10844</v>
      </c>
      <c r="G4569" s="4" t="s">
        <v>21283</v>
      </c>
    </row>
    <row r="4570" spans="1:7" x14ac:dyDescent="0.45">
      <c r="A4570" s="4">
        <v>4567</v>
      </c>
      <c r="B4570" s="4">
        <v>131617</v>
      </c>
      <c r="C4570" s="4" t="s">
        <v>10845</v>
      </c>
      <c r="D4570" s="6">
        <v>531617</v>
      </c>
      <c r="E4570" s="4" t="s">
        <v>10846</v>
      </c>
      <c r="F4570" s="4" t="s">
        <v>10847</v>
      </c>
      <c r="G4570" s="4" t="s">
        <v>21284</v>
      </c>
    </row>
    <row r="4571" spans="1:7" x14ac:dyDescent="0.45">
      <c r="A4571" s="4">
        <v>4568</v>
      </c>
      <c r="B4571" s="4">
        <v>219265</v>
      </c>
      <c r="C4571" s="4" t="s">
        <v>10848</v>
      </c>
      <c r="D4571" s="6"/>
      <c r="E4571" s="4"/>
      <c r="F4571" s="4"/>
      <c r="G4571" s="4" t="s">
        <v>17778</v>
      </c>
    </row>
    <row r="4572" spans="1:7" x14ac:dyDescent="0.45">
      <c r="A4572" s="4">
        <v>4569</v>
      </c>
      <c r="B4572" s="4">
        <v>100317</v>
      </c>
      <c r="C4572" s="4" t="s">
        <v>10849</v>
      </c>
      <c r="D4572" s="6">
        <v>500317</v>
      </c>
      <c r="E4572" s="4" t="s">
        <v>10850</v>
      </c>
      <c r="F4572" s="4" t="s">
        <v>10851</v>
      </c>
      <c r="G4572" s="4" t="s">
        <v>21285</v>
      </c>
    </row>
    <row r="4573" spans="1:7" x14ac:dyDescent="0.45">
      <c r="A4573" s="4">
        <v>4570</v>
      </c>
      <c r="B4573" s="4">
        <v>200031</v>
      </c>
      <c r="C4573" s="4" t="s">
        <v>10852</v>
      </c>
      <c r="D4573" s="6">
        <v>539290</v>
      </c>
      <c r="E4573" s="4" t="s">
        <v>10853</v>
      </c>
      <c r="F4573" s="4" t="s">
        <v>10853</v>
      </c>
      <c r="G4573" s="4" t="s">
        <v>21286</v>
      </c>
    </row>
    <row r="4574" spans="1:7" x14ac:dyDescent="0.45">
      <c r="A4574" s="4">
        <v>4571</v>
      </c>
      <c r="B4574" s="4">
        <v>241198</v>
      </c>
      <c r="C4574" s="4" t="s">
        <v>10854</v>
      </c>
      <c r="D4574" s="6"/>
      <c r="E4574" s="4"/>
      <c r="F4574" s="4"/>
      <c r="G4574" s="4" t="s">
        <v>17778</v>
      </c>
    </row>
    <row r="4575" spans="1:7" x14ac:dyDescent="0.45">
      <c r="A4575" s="4">
        <v>4572</v>
      </c>
      <c r="B4575" s="4">
        <v>109099</v>
      </c>
      <c r="C4575" s="4" t="s">
        <v>10855</v>
      </c>
      <c r="D4575" s="6">
        <v>509099</v>
      </c>
      <c r="E4575" s="4" t="s">
        <v>10856</v>
      </c>
      <c r="F4575" s="4" t="s">
        <v>10857</v>
      </c>
      <c r="G4575" s="4" t="s">
        <v>21287</v>
      </c>
    </row>
    <row r="4576" spans="1:7" x14ac:dyDescent="0.45">
      <c r="A4576" s="4">
        <v>4573</v>
      </c>
      <c r="B4576" s="4">
        <v>222332</v>
      </c>
      <c r="C4576" s="4" t="s">
        <v>10858</v>
      </c>
      <c r="D4576" s="6"/>
      <c r="E4576" s="4"/>
      <c r="F4576" s="4"/>
      <c r="G4576" s="4" t="s">
        <v>17778</v>
      </c>
    </row>
    <row r="4577" spans="1:7" x14ac:dyDescent="0.45">
      <c r="A4577" s="4">
        <v>4574</v>
      </c>
      <c r="B4577" s="4">
        <v>131065</v>
      </c>
      <c r="C4577" s="4" t="s">
        <v>10859</v>
      </c>
      <c r="D4577" s="6">
        <v>531065</v>
      </c>
      <c r="E4577" s="4" t="s">
        <v>10860</v>
      </c>
      <c r="F4577" s="4" t="s">
        <v>10861</v>
      </c>
      <c r="G4577" s="4" t="s">
        <v>21288</v>
      </c>
    </row>
    <row r="4578" spans="1:7" x14ac:dyDescent="0.45">
      <c r="A4578" s="4">
        <v>4575</v>
      </c>
      <c r="B4578" s="4">
        <v>100318</v>
      </c>
      <c r="C4578" s="4" t="s">
        <v>10862</v>
      </c>
      <c r="D4578" s="6">
        <v>500318</v>
      </c>
      <c r="E4578" s="4" t="s">
        <v>10863</v>
      </c>
      <c r="F4578" s="4" t="s">
        <v>10864</v>
      </c>
      <c r="G4578" s="4" t="s">
        <v>21289</v>
      </c>
    </row>
    <row r="4579" spans="1:7" x14ac:dyDescent="0.45">
      <c r="A4579" s="4">
        <v>4576</v>
      </c>
      <c r="B4579" s="4">
        <v>114460</v>
      </c>
      <c r="C4579" s="4" t="s">
        <v>10865</v>
      </c>
      <c r="D4579" s="6">
        <v>514460</v>
      </c>
      <c r="E4579" s="4" t="s">
        <v>10866</v>
      </c>
      <c r="F4579" s="4" t="s">
        <v>10867</v>
      </c>
      <c r="G4579" s="4" t="s">
        <v>21290</v>
      </c>
    </row>
    <row r="4580" spans="1:7" x14ac:dyDescent="0.45">
      <c r="A4580" s="4">
        <v>4577</v>
      </c>
      <c r="B4580" s="4">
        <v>123151</v>
      </c>
      <c r="C4580" s="4" t="s">
        <v>10868</v>
      </c>
      <c r="D4580" s="6">
        <v>523151</v>
      </c>
      <c r="E4580" s="4" t="s">
        <v>10869</v>
      </c>
      <c r="F4580" s="4" t="s">
        <v>10870</v>
      </c>
      <c r="G4580" s="4" t="s">
        <v>21291</v>
      </c>
    </row>
    <row r="4581" spans="1:7" x14ac:dyDescent="0.45">
      <c r="A4581" s="4">
        <v>4578</v>
      </c>
      <c r="B4581" s="4">
        <v>105783</v>
      </c>
      <c r="C4581" s="4" t="s">
        <v>10871</v>
      </c>
      <c r="D4581" s="6">
        <v>505783</v>
      </c>
      <c r="E4581" s="4" t="s">
        <v>10872</v>
      </c>
      <c r="F4581" s="4" t="s">
        <v>10873</v>
      </c>
      <c r="G4581" s="4" t="s">
        <v>21292</v>
      </c>
    </row>
    <row r="4582" spans="1:7" x14ac:dyDescent="0.45">
      <c r="A4582" s="4">
        <v>4579</v>
      </c>
      <c r="B4582" s="4">
        <v>107260</v>
      </c>
      <c r="C4582" s="4" t="s">
        <v>10874</v>
      </c>
      <c r="D4582" s="6">
        <v>507260</v>
      </c>
      <c r="E4582" s="4" t="s">
        <v>10875</v>
      </c>
      <c r="F4582" s="4" t="s">
        <v>10876</v>
      </c>
      <c r="G4582" s="4" t="s">
        <v>21293</v>
      </c>
    </row>
    <row r="4583" spans="1:7" x14ac:dyDescent="0.45">
      <c r="A4583" s="4">
        <v>4580</v>
      </c>
      <c r="B4583" s="4">
        <v>114330</v>
      </c>
      <c r="C4583" s="4" t="s">
        <v>10877</v>
      </c>
      <c r="D4583" s="6">
        <v>514330</v>
      </c>
      <c r="E4583" s="4" t="s">
        <v>10878</v>
      </c>
      <c r="F4583" s="4" t="s">
        <v>10879</v>
      </c>
      <c r="G4583" s="4" t="s">
        <v>21294</v>
      </c>
    </row>
    <row r="4584" spans="1:7" x14ac:dyDescent="0.45">
      <c r="A4584" s="4">
        <v>4581</v>
      </c>
      <c r="B4584" s="4">
        <v>130741</v>
      </c>
      <c r="C4584" s="4" t="s">
        <v>10880</v>
      </c>
      <c r="D4584" s="6">
        <v>530741</v>
      </c>
      <c r="E4584" s="4" t="s">
        <v>10881</v>
      </c>
      <c r="F4584" s="4" t="s">
        <v>10882</v>
      </c>
      <c r="G4584" s="4" t="s">
        <v>21295</v>
      </c>
    </row>
    <row r="4585" spans="1:7" x14ac:dyDescent="0.45">
      <c r="A4585" s="4">
        <v>4582</v>
      </c>
      <c r="B4585" s="4">
        <v>103899</v>
      </c>
      <c r="C4585" s="4" t="s">
        <v>10883</v>
      </c>
      <c r="D4585" s="6">
        <v>503899</v>
      </c>
      <c r="E4585" s="4" t="s">
        <v>10884</v>
      </c>
      <c r="F4585" s="4" t="s">
        <v>23584</v>
      </c>
      <c r="G4585" s="4" t="s">
        <v>23668</v>
      </c>
    </row>
    <row r="4586" spans="1:7" x14ac:dyDescent="0.45">
      <c r="A4586" s="4">
        <v>4583</v>
      </c>
      <c r="B4586" s="4">
        <v>114414</v>
      </c>
      <c r="C4586" s="4" t="s">
        <v>10885</v>
      </c>
      <c r="D4586" s="6">
        <v>514414</v>
      </c>
      <c r="E4586" s="4" t="s">
        <v>10886</v>
      </c>
      <c r="F4586" s="4" t="s">
        <v>10887</v>
      </c>
      <c r="G4586" s="4" t="s">
        <v>21296</v>
      </c>
    </row>
    <row r="4587" spans="1:7" x14ac:dyDescent="0.45">
      <c r="A4587" s="4">
        <v>4584</v>
      </c>
      <c r="B4587" s="4">
        <v>123389</v>
      </c>
      <c r="C4587" s="4" t="s">
        <v>10888</v>
      </c>
      <c r="D4587" s="6">
        <v>523389</v>
      </c>
      <c r="E4587" s="4" t="s">
        <v>10889</v>
      </c>
      <c r="F4587" s="4" t="s">
        <v>10890</v>
      </c>
      <c r="G4587" s="4" t="s">
        <v>21297</v>
      </c>
    </row>
    <row r="4588" spans="1:7" x14ac:dyDescent="0.45">
      <c r="A4588" s="4">
        <v>4585</v>
      </c>
      <c r="B4588" s="4">
        <v>278157</v>
      </c>
      <c r="C4588" s="4" t="s">
        <v>10891</v>
      </c>
      <c r="D4588" s="6">
        <v>539310</v>
      </c>
      <c r="E4588" s="4" t="s">
        <v>10892</v>
      </c>
      <c r="F4588" s="4" t="s">
        <v>10892</v>
      </c>
      <c r="G4588" s="4" t="s">
        <v>21298</v>
      </c>
    </row>
    <row r="4589" spans="1:7" x14ac:dyDescent="0.45">
      <c r="A4589" s="4">
        <v>4586</v>
      </c>
      <c r="B4589" s="4">
        <v>245846</v>
      </c>
      <c r="C4589" s="4" t="s">
        <v>10893</v>
      </c>
      <c r="D4589" s="6">
        <v>539291</v>
      </c>
      <c r="E4589" s="4" t="s">
        <v>10894</v>
      </c>
      <c r="F4589" s="4" t="s">
        <v>10894</v>
      </c>
      <c r="G4589" s="4" t="s">
        <v>21299</v>
      </c>
    </row>
    <row r="4590" spans="1:7" x14ac:dyDescent="0.45">
      <c r="A4590" s="4">
        <v>4587</v>
      </c>
      <c r="B4590" s="4">
        <v>123862</v>
      </c>
      <c r="C4590" s="4" t="s">
        <v>10895</v>
      </c>
      <c r="D4590" s="6">
        <v>523862</v>
      </c>
      <c r="E4590" s="4" t="s">
        <v>10896</v>
      </c>
      <c r="F4590" s="4" t="s">
        <v>10896</v>
      </c>
      <c r="G4590" s="4" t="s">
        <v>21300</v>
      </c>
    </row>
    <row r="4591" spans="1:7" x14ac:dyDescent="0.45">
      <c r="A4591" s="4">
        <v>4588</v>
      </c>
      <c r="B4591" s="4">
        <v>123483</v>
      </c>
      <c r="C4591" s="4" t="s">
        <v>10897</v>
      </c>
      <c r="D4591" s="6">
        <v>523483</v>
      </c>
      <c r="E4591" s="4" t="s">
        <v>10898</v>
      </c>
      <c r="F4591" s="4" t="s">
        <v>10899</v>
      </c>
      <c r="G4591" s="4" t="s">
        <v>21301</v>
      </c>
    </row>
    <row r="4592" spans="1:7" x14ac:dyDescent="0.45">
      <c r="A4592" s="4">
        <v>4589</v>
      </c>
      <c r="B4592" s="4">
        <v>123702</v>
      </c>
      <c r="C4592" s="4" t="s">
        <v>10900</v>
      </c>
      <c r="D4592" s="6">
        <v>523702</v>
      </c>
      <c r="E4592" s="4" t="s">
        <v>10901</v>
      </c>
      <c r="F4592" s="4" t="s">
        <v>10902</v>
      </c>
      <c r="G4592" s="4" t="s">
        <v>21302</v>
      </c>
    </row>
    <row r="4593" spans="1:7" x14ac:dyDescent="0.45">
      <c r="A4593" s="4">
        <v>4590</v>
      </c>
      <c r="B4593" s="4">
        <v>244572</v>
      </c>
      <c r="C4593" s="4" t="s">
        <v>10903</v>
      </c>
      <c r="D4593" s="6"/>
      <c r="E4593" s="4"/>
      <c r="F4593" s="4"/>
      <c r="G4593" s="4" t="s">
        <v>17778</v>
      </c>
    </row>
    <row r="4594" spans="1:7" x14ac:dyDescent="0.45">
      <c r="A4594" s="4">
        <v>4591</v>
      </c>
      <c r="B4594" s="4">
        <v>241207</v>
      </c>
      <c r="C4594" s="4" t="s">
        <v>10904</v>
      </c>
      <c r="D4594" s="6">
        <v>538963</v>
      </c>
      <c r="E4594" s="4" t="s">
        <v>10905</v>
      </c>
      <c r="F4594" s="4" t="s">
        <v>10905</v>
      </c>
      <c r="G4594" s="4" t="s">
        <v>21303</v>
      </c>
    </row>
    <row r="4595" spans="1:7" x14ac:dyDescent="0.45">
      <c r="A4595" s="4">
        <v>4592</v>
      </c>
      <c r="B4595" s="4">
        <v>131395</v>
      </c>
      <c r="C4595" s="4" t="s">
        <v>10906</v>
      </c>
      <c r="D4595" s="6">
        <v>531395</v>
      </c>
      <c r="E4595" s="4" t="s">
        <v>10907</v>
      </c>
      <c r="F4595" s="4" t="s">
        <v>10908</v>
      </c>
      <c r="G4595" s="4" t="s">
        <v>21304</v>
      </c>
    </row>
    <row r="4596" spans="1:7" x14ac:dyDescent="0.45">
      <c r="A4596" s="4">
        <v>4593</v>
      </c>
      <c r="B4596" s="4">
        <v>244851</v>
      </c>
      <c r="C4596" s="4" t="s">
        <v>10909</v>
      </c>
      <c r="D4596" s="6"/>
      <c r="E4596" s="4"/>
      <c r="F4596" s="4"/>
      <c r="G4596" s="4" t="s">
        <v>17778</v>
      </c>
    </row>
    <row r="4597" spans="1:7" x14ac:dyDescent="0.45">
      <c r="A4597" s="4">
        <v>4594</v>
      </c>
      <c r="B4597" s="4">
        <v>132350</v>
      </c>
      <c r="C4597" s="4" t="s">
        <v>10910</v>
      </c>
      <c r="D4597" s="6">
        <v>532350</v>
      </c>
      <c r="E4597" s="4" t="s">
        <v>10911</v>
      </c>
      <c r="F4597" s="4" t="s">
        <v>10912</v>
      </c>
      <c r="G4597" s="4" t="s">
        <v>21305</v>
      </c>
    </row>
    <row r="4598" spans="1:7" x14ac:dyDescent="0.45">
      <c r="A4598" s="4">
        <v>4595</v>
      </c>
      <c r="B4598" s="4">
        <v>131779</v>
      </c>
      <c r="C4598" s="4" t="s">
        <v>10913</v>
      </c>
      <c r="D4598" s="6">
        <v>531779</v>
      </c>
      <c r="E4598" s="4" t="s">
        <v>10914</v>
      </c>
      <c r="F4598" s="4" t="s">
        <v>10915</v>
      </c>
      <c r="G4598" s="4" t="s">
        <v>21306</v>
      </c>
    </row>
    <row r="4599" spans="1:7" x14ac:dyDescent="0.45">
      <c r="A4599" s="4">
        <v>4596</v>
      </c>
      <c r="B4599" s="4">
        <v>126905</v>
      </c>
      <c r="C4599" s="4" t="s">
        <v>10916</v>
      </c>
      <c r="D4599" s="6">
        <v>526905</v>
      </c>
      <c r="E4599" s="4" t="s">
        <v>10917</v>
      </c>
      <c r="F4599" s="4" t="s">
        <v>10917</v>
      </c>
      <c r="G4599" s="4" t="s">
        <v>21307</v>
      </c>
    </row>
    <row r="4600" spans="1:7" x14ac:dyDescent="0.45">
      <c r="A4600" s="4">
        <v>4597</v>
      </c>
      <c r="B4600" s="4">
        <v>100321</v>
      </c>
      <c r="C4600" s="4" t="s">
        <v>10918</v>
      </c>
      <c r="D4600" s="6">
        <v>500321</v>
      </c>
      <c r="E4600" s="4" t="s">
        <v>10919</v>
      </c>
      <c r="F4600" s="4" t="s">
        <v>10920</v>
      </c>
      <c r="G4600" s="4" t="s">
        <v>21308</v>
      </c>
    </row>
    <row r="4601" spans="1:7" x14ac:dyDescent="0.45">
      <c r="A4601" s="4">
        <v>4598</v>
      </c>
      <c r="B4601" s="4">
        <v>117230</v>
      </c>
      <c r="C4601" s="4" t="s">
        <v>10921</v>
      </c>
      <c r="D4601" s="6">
        <v>517230</v>
      </c>
      <c r="E4601" s="4" t="s">
        <v>10922</v>
      </c>
      <c r="F4601" s="4" t="s">
        <v>10923</v>
      </c>
      <c r="G4601" s="4" t="s">
        <v>21309</v>
      </c>
    </row>
    <row r="4602" spans="1:7" x14ac:dyDescent="0.45">
      <c r="A4602" s="4">
        <v>4599</v>
      </c>
      <c r="B4602" s="4">
        <v>131396</v>
      </c>
      <c r="C4602" s="4" t="s">
        <v>10924</v>
      </c>
      <c r="D4602" s="6">
        <v>531396</v>
      </c>
      <c r="E4602" s="4" t="s">
        <v>10925</v>
      </c>
      <c r="F4602" s="4" t="s">
        <v>10926</v>
      </c>
      <c r="G4602" s="4" t="s">
        <v>21310</v>
      </c>
    </row>
    <row r="4603" spans="1:7" x14ac:dyDescent="0.45">
      <c r="A4603" s="4">
        <v>4600</v>
      </c>
      <c r="B4603" s="4">
        <v>132827</v>
      </c>
      <c r="C4603" s="4" t="s">
        <v>65</v>
      </c>
      <c r="D4603" s="6">
        <v>532827</v>
      </c>
      <c r="E4603" s="4" t="s">
        <v>10927</v>
      </c>
      <c r="F4603" s="4" t="s">
        <v>10928</v>
      </c>
      <c r="G4603" s="4" t="s">
        <v>21311</v>
      </c>
    </row>
    <row r="4604" spans="1:7" x14ac:dyDescent="0.45">
      <c r="A4604" s="4">
        <v>4601</v>
      </c>
      <c r="B4604" s="4">
        <v>124178</v>
      </c>
      <c r="C4604" s="4" t="s">
        <v>10929</v>
      </c>
      <c r="D4604" s="6">
        <v>524178</v>
      </c>
      <c r="E4604" s="4" t="s">
        <v>10930</v>
      </c>
      <c r="F4604" s="4" t="s">
        <v>10931</v>
      </c>
      <c r="G4604" s="4" t="s">
        <v>21312</v>
      </c>
    </row>
    <row r="4605" spans="1:7" x14ac:dyDescent="0.45">
      <c r="A4605" s="4">
        <v>4602</v>
      </c>
      <c r="B4605" s="4">
        <v>111306</v>
      </c>
      <c r="C4605" s="4" t="s">
        <v>10932</v>
      </c>
      <c r="D4605" s="6">
        <v>511306</v>
      </c>
      <c r="E4605" s="4" t="s">
        <v>10933</v>
      </c>
      <c r="F4605" s="4" t="s">
        <v>10934</v>
      </c>
      <c r="G4605" s="4" t="s">
        <v>21313</v>
      </c>
    </row>
    <row r="4606" spans="1:7" x14ac:dyDescent="0.45">
      <c r="A4606" s="4">
        <v>4603</v>
      </c>
      <c r="B4606" s="4">
        <v>286953</v>
      </c>
      <c r="C4606" s="4" t="s">
        <v>10935</v>
      </c>
      <c r="D4606" s="6">
        <v>540648</v>
      </c>
      <c r="E4606" s="4" t="s">
        <v>10936</v>
      </c>
      <c r="F4606" s="4" t="s">
        <v>10936</v>
      </c>
      <c r="G4606" s="4" t="s">
        <v>21314</v>
      </c>
    </row>
    <row r="4607" spans="1:7" x14ac:dyDescent="0.45">
      <c r="A4607" s="4">
        <v>4604</v>
      </c>
      <c r="B4607" s="4">
        <v>113405</v>
      </c>
      <c r="C4607" s="4" t="s">
        <v>10937</v>
      </c>
      <c r="D4607" s="6">
        <v>513405</v>
      </c>
      <c r="E4607" s="4" t="s">
        <v>10938</v>
      </c>
      <c r="F4607" s="4" t="s">
        <v>10939</v>
      </c>
      <c r="G4607" s="4" t="s">
        <v>21315</v>
      </c>
    </row>
    <row r="4608" spans="1:7" x14ac:dyDescent="0.45">
      <c r="A4608" s="4">
        <v>4605</v>
      </c>
      <c r="B4608" s="4">
        <v>208912</v>
      </c>
      <c r="C4608" s="4" t="s">
        <v>10940</v>
      </c>
      <c r="D4608" s="6">
        <v>539121</v>
      </c>
      <c r="E4608" s="4" t="s">
        <v>10941</v>
      </c>
      <c r="F4608" s="4" t="s">
        <v>10941</v>
      </c>
      <c r="G4608" s="4" t="s">
        <v>21316</v>
      </c>
    </row>
    <row r="4609" spans="1:7" x14ac:dyDescent="0.45">
      <c r="A4609" s="4">
        <v>4606</v>
      </c>
      <c r="B4609" s="4">
        <v>244581</v>
      </c>
      <c r="C4609" s="4" t="s">
        <v>10942</v>
      </c>
      <c r="D4609" s="6"/>
      <c r="E4609" s="4"/>
      <c r="F4609" s="4"/>
      <c r="G4609" s="4" t="s">
        <v>17778</v>
      </c>
    </row>
    <row r="4610" spans="1:7" x14ac:dyDescent="0.45">
      <c r="A4610" s="4">
        <v>4607</v>
      </c>
      <c r="B4610" s="4">
        <v>132521</v>
      </c>
      <c r="C4610" s="4" t="s">
        <v>10943</v>
      </c>
      <c r="D4610" s="6">
        <v>532521</v>
      </c>
      <c r="E4610" s="4" t="s">
        <v>10944</v>
      </c>
      <c r="F4610" s="4" t="s">
        <v>10944</v>
      </c>
      <c r="G4610" s="4" t="s">
        <v>21317</v>
      </c>
    </row>
    <row r="4611" spans="1:7" x14ac:dyDescent="0.45">
      <c r="A4611" s="4">
        <v>4608</v>
      </c>
      <c r="B4611" s="4">
        <v>111597</v>
      </c>
      <c r="C4611" s="4" t="s">
        <v>10945</v>
      </c>
      <c r="D4611" s="6">
        <v>511597</v>
      </c>
      <c r="E4611" s="4" t="s">
        <v>10946</v>
      </c>
      <c r="F4611" s="4" t="s">
        <v>10947</v>
      </c>
      <c r="G4611" s="4" t="s">
        <v>21318</v>
      </c>
    </row>
    <row r="4612" spans="1:7" x14ac:dyDescent="0.45">
      <c r="A4612" s="4">
        <v>4609</v>
      </c>
      <c r="B4612" s="4">
        <v>102577</v>
      </c>
      <c r="C4612" s="4" t="s">
        <v>10948</v>
      </c>
      <c r="D4612" s="6">
        <v>502577</v>
      </c>
      <c r="E4612" s="4" t="s">
        <v>10949</v>
      </c>
      <c r="F4612" s="4" t="s">
        <v>10950</v>
      </c>
      <c r="G4612" s="4" t="s">
        <v>21319</v>
      </c>
    </row>
    <row r="4613" spans="1:7" x14ac:dyDescent="0.45">
      <c r="A4613" s="4">
        <v>4610</v>
      </c>
      <c r="B4613" s="4">
        <v>113634</v>
      </c>
      <c r="C4613" s="4" t="s">
        <v>10951</v>
      </c>
      <c r="D4613" s="6">
        <v>513634</v>
      </c>
      <c r="E4613" s="4" t="s">
        <v>10952</v>
      </c>
      <c r="F4613" s="4" t="s">
        <v>10953</v>
      </c>
      <c r="G4613" s="4" t="s">
        <v>21320</v>
      </c>
    </row>
    <row r="4614" spans="1:7" x14ac:dyDescent="0.45">
      <c r="A4614" s="4">
        <v>4611</v>
      </c>
      <c r="B4614" s="4">
        <v>131440</v>
      </c>
      <c r="C4614" s="4" t="s">
        <v>10954</v>
      </c>
      <c r="D4614" s="6">
        <v>531440</v>
      </c>
      <c r="E4614" s="4" t="s">
        <v>10955</v>
      </c>
      <c r="F4614" s="4" t="s">
        <v>10956</v>
      </c>
      <c r="G4614" s="4" t="s">
        <v>21321</v>
      </c>
    </row>
    <row r="4615" spans="1:7" x14ac:dyDescent="0.45">
      <c r="A4615" s="4">
        <v>4612</v>
      </c>
      <c r="B4615" s="4">
        <v>117397</v>
      </c>
      <c r="C4615" s="4" t="s">
        <v>10957</v>
      </c>
      <c r="D4615" s="6">
        <v>517397</v>
      </c>
      <c r="E4615" s="4" t="s">
        <v>10958</v>
      </c>
      <c r="F4615" s="4" t="s">
        <v>10959</v>
      </c>
      <c r="G4615" s="4" t="s">
        <v>21322</v>
      </c>
    </row>
    <row r="4616" spans="1:7" x14ac:dyDescent="0.45">
      <c r="A4616" s="4">
        <v>4613</v>
      </c>
      <c r="B4616" s="4">
        <v>111525</v>
      </c>
      <c r="C4616" s="4" t="s">
        <v>10960</v>
      </c>
      <c r="D4616" s="6">
        <v>511525</v>
      </c>
      <c r="E4616" s="4" t="s">
        <v>10961</v>
      </c>
      <c r="F4616" s="4" t="s">
        <v>10962</v>
      </c>
      <c r="G4616" s="4" t="s">
        <v>21323</v>
      </c>
    </row>
    <row r="4617" spans="1:7" x14ac:dyDescent="0.45">
      <c r="A4617" s="4">
        <v>4614</v>
      </c>
      <c r="B4617" s="4">
        <v>131520</v>
      </c>
      <c r="C4617" s="4" t="s">
        <v>10963</v>
      </c>
      <c r="D4617" s="6">
        <v>531520</v>
      </c>
      <c r="E4617" s="4" t="s">
        <v>10964</v>
      </c>
      <c r="F4617" s="4" t="s">
        <v>10965</v>
      </c>
      <c r="G4617" s="4" t="s">
        <v>21324</v>
      </c>
    </row>
    <row r="4618" spans="1:7" x14ac:dyDescent="0.45">
      <c r="A4618" s="4">
        <v>4615</v>
      </c>
      <c r="B4618" s="4">
        <v>131349</v>
      </c>
      <c r="C4618" s="4" t="s">
        <v>10966</v>
      </c>
      <c r="D4618" s="6">
        <v>531349</v>
      </c>
      <c r="E4618" s="4" t="s">
        <v>10967</v>
      </c>
      <c r="F4618" s="4" t="s">
        <v>10968</v>
      </c>
      <c r="G4618" s="4" t="s">
        <v>21325</v>
      </c>
    </row>
    <row r="4619" spans="1:7" x14ac:dyDescent="0.45">
      <c r="A4619" s="4">
        <v>4616</v>
      </c>
      <c r="B4619" s="4">
        <v>285514</v>
      </c>
      <c r="C4619" s="4" t="s">
        <v>10969</v>
      </c>
      <c r="D4619" s="6"/>
      <c r="E4619" s="4"/>
      <c r="F4619" s="4"/>
      <c r="G4619" s="4" t="s">
        <v>17778</v>
      </c>
    </row>
    <row r="4620" spans="1:7" x14ac:dyDescent="0.45">
      <c r="A4620" s="4">
        <v>4617</v>
      </c>
      <c r="B4620" s="4">
        <v>271424</v>
      </c>
      <c r="C4620" s="4" t="s">
        <v>10970</v>
      </c>
      <c r="D4620" s="6">
        <v>538742</v>
      </c>
      <c r="E4620" s="4" t="s">
        <v>10971</v>
      </c>
      <c r="F4620" s="4" t="s">
        <v>10971</v>
      </c>
      <c r="G4620" s="4" t="s">
        <v>21326</v>
      </c>
    </row>
    <row r="4621" spans="1:7" x14ac:dyDescent="0.45">
      <c r="A4621" s="4">
        <v>4618</v>
      </c>
      <c r="B4621" s="4">
        <v>272519</v>
      </c>
      <c r="C4621" s="4" t="s">
        <v>10972</v>
      </c>
      <c r="D4621" s="6">
        <v>538860</v>
      </c>
      <c r="E4621" s="4" t="s">
        <v>10973</v>
      </c>
      <c r="F4621" s="4" t="s">
        <v>10973</v>
      </c>
      <c r="G4621" s="4" t="s">
        <v>21327</v>
      </c>
    </row>
    <row r="4622" spans="1:7" x14ac:dyDescent="0.45">
      <c r="A4622" s="4">
        <v>4619</v>
      </c>
      <c r="B4622" s="4">
        <v>124820</v>
      </c>
      <c r="C4622" s="4" t="s">
        <v>10974</v>
      </c>
      <c r="D4622" s="6">
        <v>524820</v>
      </c>
      <c r="E4622" s="4" t="s">
        <v>10975</v>
      </c>
      <c r="F4622" s="4" t="s">
        <v>10976</v>
      </c>
      <c r="G4622" s="4" t="s">
        <v>21328</v>
      </c>
    </row>
    <row r="4623" spans="1:7" x14ac:dyDescent="0.45">
      <c r="A4623" s="4">
        <v>4620</v>
      </c>
      <c r="B4623" s="4">
        <v>123307</v>
      </c>
      <c r="C4623" s="4" t="s">
        <v>10977</v>
      </c>
      <c r="D4623" s="6">
        <v>523307</v>
      </c>
      <c r="E4623" s="4" t="s">
        <v>10978</v>
      </c>
      <c r="F4623" s="4" t="s">
        <v>10979</v>
      </c>
      <c r="G4623" s="4" t="s">
        <v>21329</v>
      </c>
    </row>
    <row r="4624" spans="1:7" x14ac:dyDescent="0.45">
      <c r="A4624" s="4">
        <v>4621</v>
      </c>
      <c r="B4624" s="4">
        <v>108941</v>
      </c>
      <c r="C4624" s="4" t="s">
        <v>10980</v>
      </c>
      <c r="D4624" s="6">
        <v>508941</v>
      </c>
      <c r="E4624" s="4" t="s">
        <v>10981</v>
      </c>
      <c r="F4624" s="4" t="s">
        <v>10982</v>
      </c>
      <c r="G4624" s="4" t="s">
        <v>21330</v>
      </c>
    </row>
    <row r="4625" spans="1:7" x14ac:dyDescent="0.45">
      <c r="A4625" s="4">
        <v>4622</v>
      </c>
      <c r="B4625" s="4">
        <v>104093</v>
      </c>
      <c r="C4625" s="4" t="s">
        <v>10983</v>
      </c>
      <c r="D4625" s="6">
        <v>504093</v>
      </c>
      <c r="E4625" s="4" t="s">
        <v>10984</v>
      </c>
      <c r="F4625" s="4" t="s">
        <v>10985</v>
      </c>
      <c r="G4625" s="4" t="s">
        <v>21331</v>
      </c>
    </row>
    <row r="4626" spans="1:7" x14ac:dyDescent="0.45">
      <c r="A4626" s="4">
        <v>4623</v>
      </c>
      <c r="B4626" s="4">
        <v>102070</v>
      </c>
      <c r="C4626" s="4" t="s">
        <v>10986</v>
      </c>
      <c r="D4626" s="6">
        <v>502070</v>
      </c>
      <c r="E4626" s="4" t="s">
        <v>10987</v>
      </c>
      <c r="F4626" s="4" t="s">
        <v>10988</v>
      </c>
      <c r="G4626" s="4" t="s">
        <v>21332</v>
      </c>
    </row>
    <row r="4627" spans="1:7" x14ac:dyDescent="0.45">
      <c r="A4627" s="4">
        <v>4624</v>
      </c>
      <c r="B4627" s="4">
        <v>113511</v>
      </c>
      <c r="C4627" s="4" t="s">
        <v>10989</v>
      </c>
      <c r="D4627" s="6">
        <v>513511</v>
      </c>
      <c r="E4627" s="4" t="s">
        <v>10990</v>
      </c>
      <c r="F4627" s="4" t="s">
        <v>10991</v>
      </c>
      <c r="G4627" s="4" t="s">
        <v>21333</v>
      </c>
    </row>
    <row r="4628" spans="1:7" x14ac:dyDescent="0.45">
      <c r="A4628" s="4">
        <v>4625</v>
      </c>
      <c r="B4628" s="4">
        <v>244856</v>
      </c>
      <c r="C4628" s="4" t="s">
        <v>10992</v>
      </c>
      <c r="D4628" s="6"/>
      <c r="E4628" s="4"/>
      <c r="F4628" s="4"/>
      <c r="G4628" s="4" t="s">
        <v>17778</v>
      </c>
    </row>
    <row r="4629" spans="1:7" x14ac:dyDescent="0.45">
      <c r="A4629" s="4">
        <v>4626</v>
      </c>
      <c r="B4629" s="4">
        <v>131726</v>
      </c>
      <c r="C4629" s="4" t="s">
        <v>10993</v>
      </c>
      <c r="D4629" s="6">
        <v>531726</v>
      </c>
      <c r="E4629" s="4" t="s">
        <v>10994</v>
      </c>
      <c r="F4629" s="4" t="s">
        <v>10995</v>
      </c>
      <c r="G4629" s="4" t="s">
        <v>21334</v>
      </c>
    </row>
    <row r="4630" spans="1:7" x14ac:dyDescent="0.45">
      <c r="A4630" s="4">
        <v>4627</v>
      </c>
      <c r="B4630" s="4">
        <v>241790</v>
      </c>
      <c r="C4630" s="4" t="s">
        <v>10996</v>
      </c>
      <c r="D4630" s="6"/>
      <c r="E4630" s="4"/>
      <c r="F4630" s="4"/>
      <c r="G4630" s="4" t="s">
        <v>17778</v>
      </c>
    </row>
    <row r="4631" spans="1:7" x14ac:dyDescent="0.45">
      <c r="A4631" s="4">
        <v>4628</v>
      </c>
      <c r="B4631" s="4">
        <v>241212</v>
      </c>
      <c r="C4631" s="4" t="s">
        <v>10997</v>
      </c>
      <c r="D4631" s="6"/>
      <c r="E4631" s="4"/>
      <c r="F4631" s="4"/>
      <c r="G4631" s="4" t="s">
        <v>17778</v>
      </c>
    </row>
    <row r="4632" spans="1:7" x14ac:dyDescent="0.45">
      <c r="A4632" s="4">
        <v>4629</v>
      </c>
      <c r="B4632" s="4">
        <v>126345</v>
      </c>
      <c r="C4632" s="4" t="s">
        <v>10998</v>
      </c>
      <c r="D4632" s="6">
        <v>526345</v>
      </c>
      <c r="E4632" s="4" t="s">
        <v>10999</v>
      </c>
      <c r="F4632" s="4" t="s">
        <v>11000</v>
      </c>
      <c r="G4632" s="4" t="s">
        <v>21335</v>
      </c>
    </row>
    <row r="4633" spans="1:7" x14ac:dyDescent="0.45">
      <c r="A4633" s="4">
        <v>4630</v>
      </c>
      <c r="B4633" s="4">
        <v>220168</v>
      </c>
      <c r="C4633" s="4" t="s">
        <v>11001</v>
      </c>
      <c r="D4633" s="6"/>
      <c r="E4633" s="4"/>
      <c r="F4633" s="4"/>
      <c r="G4633" s="4" t="s">
        <v>17778</v>
      </c>
    </row>
    <row r="4634" spans="1:7" x14ac:dyDescent="0.45">
      <c r="A4634" s="4">
        <v>4631</v>
      </c>
      <c r="B4634" s="4">
        <v>106122</v>
      </c>
      <c r="C4634" s="4" t="s">
        <v>11002</v>
      </c>
      <c r="D4634" s="6">
        <v>506122</v>
      </c>
      <c r="E4634" s="4" t="s">
        <v>11003</v>
      </c>
      <c r="F4634" s="4" t="s">
        <v>11004</v>
      </c>
      <c r="G4634" s="4" t="s">
        <v>21336</v>
      </c>
    </row>
    <row r="4635" spans="1:7" x14ac:dyDescent="0.45">
      <c r="A4635" s="4">
        <v>4632</v>
      </c>
      <c r="B4635" s="4">
        <v>131280</v>
      </c>
      <c r="C4635" s="4" t="s">
        <v>11005</v>
      </c>
      <c r="D4635" s="6">
        <v>531280</v>
      </c>
      <c r="E4635" s="4" t="s">
        <v>11006</v>
      </c>
      <c r="F4635" s="4" t="s">
        <v>11007</v>
      </c>
      <c r="G4635" s="4" t="s">
        <v>21337</v>
      </c>
    </row>
    <row r="4636" spans="1:7" x14ac:dyDescent="0.45">
      <c r="A4636" s="4">
        <v>4633</v>
      </c>
      <c r="B4636" s="4">
        <v>240415</v>
      </c>
      <c r="C4636" s="4" t="s">
        <v>11008</v>
      </c>
      <c r="D4636" s="6">
        <v>534796</v>
      </c>
      <c r="E4636" s="4" t="s">
        <v>11009</v>
      </c>
      <c r="F4636" s="4" t="s">
        <v>11010</v>
      </c>
      <c r="G4636" s="4" t="s">
        <v>21338</v>
      </c>
    </row>
    <row r="4637" spans="1:7" x14ac:dyDescent="0.45">
      <c r="A4637" s="4">
        <v>4634</v>
      </c>
      <c r="B4637" s="4">
        <v>244587</v>
      </c>
      <c r="C4637" s="4" t="s">
        <v>11011</v>
      </c>
      <c r="D4637" s="6"/>
      <c r="E4637" s="4"/>
      <c r="F4637" s="4"/>
      <c r="G4637" s="4" t="s">
        <v>17778</v>
      </c>
    </row>
    <row r="4638" spans="1:7" x14ac:dyDescent="0.45">
      <c r="A4638" s="4">
        <v>4635</v>
      </c>
      <c r="B4638" s="4">
        <v>131816</v>
      </c>
      <c r="C4638" s="4" t="s">
        <v>11012</v>
      </c>
      <c r="D4638" s="6">
        <v>531816</v>
      </c>
      <c r="E4638" s="4" t="s">
        <v>11013</v>
      </c>
      <c r="F4638" s="4" t="s">
        <v>11014</v>
      </c>
      <c r="G4638" s="4" t="s">
        <v>21339</v>
      </c>
    </row>
    <row r="4639" spans="1:7" x14ac:dyDescent="0.45">
      <c r="A4639" s="4">
        <v>4636</v>
      </c>
      <c r="B4639" s="4">
        <v>283150</v>
      </c>
      <c r="C4639" s="4" t="s">
        <v>11015</v>
      </c>
      <c r="D4639" s="6"/>
      <c r="E4639" s="4"/>
      <c r="F4639" s="4"/>
      <c r="G4639" s="4" t="s">
        <v>17778</v>
      </c>
    </row>
    <row r="4640" spans="1:7" x14ac:dyDescent="0.45">
      <c r="A4640" s="4">
        <v>4637</v>
      </c>
      <c r="B4640" s="4">
        <v>217896</v>
      </c>
      <c r="C4640" s="4" t="s">
        <v>11016</v>
      </c>
      <c r="D4640" s="6">
        <v>670002</v>
      </c>
      <c r="E4640" s="4" t="s">
        <v>11016</v>
      </c>
      <c r="F4640" s="4" t="s">
        <v>11017</v>
      </c>
      <c r="G4640" s="4" t="s">
        <v>21340</v>
      </c>
    </row>
    <row r="4641" spans="1:7" x14ac:dyDescent="0.45">
      <c r="A4641" s="4">
        <v>4638</v>
      </c>
      <c r="B4641" s="4">
        <v>124055</v>
      </c>
      <c r="C4641" s="4" t="s">
        <v>11018</v>
      </c>
      <c r="D4641" s="6">
        <v>524055</v>
      </c>
      <c r="E4641" s="4" t="s">
        <v>11019</v>
      </c>
      <c r="F4641" s="4" t="s">
        <v>11020</v>
      </c>
      <c r="G4641" s="4" t="s">
        <v>21341</v>
      </c>
    </row>
    <row r="4642" spans="1:7" x14ac:dyDescent="0.45">
      <c r="A4642" s="4">
        <v>4639</v>
      </c>
      <c r="B4642" s="4">
        <v>100322</v>
      </c>
      <c r="C4642" s="4" t="s">
        <v>11021</v>
      </c>
      <c r="D4642" s="6">
        <v>500322</v>
      </c>
      <c r="E4642" s="4" t="s">
        <v>11022</v>
      </c>
      <c r="F4642" s="4" t="s">
        <v>11023</v>
      </c>
      <c r="G4642" s="4" t="s">
        <v>21342</v>
      </c>
    </row>
    <row r="4643" spans="1:7" x14ac:dyDescent="0.45">
      <c r="A4643" s="4">
        <v>4640</v>
      </c>
      <c r="B4643" s="4">
        <v>113359</v>
      </c>
      <c r="C4643" s="4" t="s">
        <v>11024</v>
      </c>
      <c r="D4643" s="6">
        <v>513359</v>
      </c>
      <c r="E4643" s="4" t="s">
        <v>11025</v>
      </c>
      <c r="F4643" s="4" t="s">
        <v>11026</v>
      </c>
      <c r="G4643" s="4" t="s">
        <v>21343</v>
      </c>
    </row>
    <row r="4644" spans="1:7" x14ac:dyDescent="0.45">
      <c r="A4644" s="4">
        <v>4641</v>
      </c>
      <c r="B4644" s="4">
        <v>210575</v>
      </c>
      <c r="C4644" s="4" t="s">
        <v>11027</v>
      </c>
      <c r="D4644" s="6">
        <v>533211</v>
      </c>
      <c r="E4644" s="4" t="s">
        <v>11028</v>
      </c>
      <c r="F4644" s="4" t="s">
        <v>11029</v>
      </c>
      <c r="G4644" s="4" t="s">
        <v>21344</v>
      </c>
    </row>
    <row r="4645" spans="1:7" x14ac:dyDescent="0.45">
      <c r="A4645" s="4">
        <v>4642</v>
      </c>
      <c r="B4645" s="4">
        <v>224160</v>
      </c>
      <c r="C4645" s="4" t="s">
        <v>11030</v>
      </c>
      <c r="D4645" s="6">
        <v>539889</v>
      </c>
      <c r="E4645" s="4" t="s">
        <v>11031</v>
      </c>
      <c r="F4645" s="4" t="s">
        <v>11031</v>
      </c>
      <c r="G4645" s="4" t="s">
        <v>21345</v>
      </c>
    </row>
    <row r="4646" spans="1:7" x14ac:dyDescent="0.45">
      <c r="A4646" s="4">
        <v>4643</v>
      </c>
      <c r="B4646" s="4">
        <v>131255</v>
      </c>
      <c r="C4646" s="4" t="s">
        <v>11032</v>
      </c>
      <c r="D4646" s="6">
        <v>531255</v>
      </c>
      <c r="E4646" s="4" t="s">
        <v>11033</v>
      </c>
      <c r="F4646" s="4" t="s">
        <v>11034</v>
      </c>
      <c r="G4646" s="4" t="s">
        <v>21346</v>
      </c>
    </row>
    <row r="4647" spans="1:7" x14ac:dyDescent="0.45">
      <c r="A4647" s="4">
        <v>4644</v>
      </c>
      <c r="B4647" s="4">
        <v>130555</v>
      </c>
      <c r="C4647" s="4" t="s">
        <v>11035</v>
      </c>
      <c r="D4647" s="6">
        <v>530555</v>
      </c>
      <c r="E4647" s="4" t="s">
        <v>11036</v>
      </c>
      <c r="F4647" s="4" t="s">
        <v>11037</v>
      </c>
      <c r="G4647" s="4" t="s">
        <v>21347</v>
      </c>
    </row>
    <row r="4648" spans="1:7" x14ac:dyDescent="0.45">
      <c r="A4648" s="4">
        <v>4645</v>
      </c>
      <c r="B4648" s="4">
        <v>107970</v>
      </c>
      <c r="C4648" s="4" t="s">
        <v>11038</v>
      </c>
      <c r="D4648" s="6">
        <v>507970</v>
      </c>
      <c r="E4648" s="4" t="s">
        <v>11039</v>
      </c>
      <c r="F4648" s="4" t="s">
        <v>11040</v>
      </c>
      <c r="G4648" s="4" t="s">
        <v>21348</v>
      </c>
    </row>
    <row r="4649" spans="1:7" x14ac:dyDescent="0.45">
      <c r="A4649" s="4">
        <v>4646</v>
      </c>
      <c r="B4649" s="4">
        <v>244590</v>
      </c>
      <c r="C4649" s="4" t="s">
        <v>11041</v>
      </c>
      <c r="D4649" s="6"/>
      <c r="E4649" s="4"/>
      <c r="F4649" s="4"/>
      <c r="G4649" s="4" t="s">
        <v>17778</v>
      </c>
    </row>
    <row r="4650" spans="1:7" x14ac:dyDescent="0.45">
      <c r="A4650" s="4">
        <v>4647</v>
      </c>
      <c r="B4650" s="4">
        <v>208921</v>
      </c>
      <c r="C4650" s="4" t="s">
        <v>11042</v>
      </c>
      <c r="D4650" s="6"/>
      <c r="E4650" s="4"/>
      <c r="F4650" s="4"/>
      <c r="G4650" s="4" t="s">
        <v>17778</v>
      </c>
    </row>
    <row r="4651" spans="1:7" x14ac:dyDescent="0.45">
      <c r="A4651" s="4">
        <v>4648</v>
      </c>
      <c r="B4651" s="4">
        <v>222260</v>
      </c>
      <c r="C4651" s="4" t="s">
        <v>11043</v>
      </c>
      <c r="D4651" s="6">
        <v>533399</v>
      </c>
      <c r="E4651" s="4" t="s">
        <v>11044</v>
      </c>
      <c r="F4651" s="4" t="s">
        <v>11045</v>
      </c>
      <c r="G4651" s="4" t="s">
        <v>21349</v>
      </c>
    </row>
    <row r="4652" spans="1:7" x14ac:dyDescent="0.45">
      <c r="A4652" s="4">
        <v>4649</v>
      </c>
      <c r="B4652" s="4">
        <v>113062</v>
      </c>
      <c r="C4652" s="4" t="s">
        <v>11046</v>
      </c>
      <c r="D4652" s="6">
        <v>513062</v>
      </c>
      <c r="E4652" s="4" t="s">
        <v>11047</v>
      </c>
      <c r="F4652" s="4" t="s">
        <v>11048</v>
      </c>
      <c r="G4652" s="4" t="s">
        <v>21350</v>
      </c>
    </row>
    <row r="4653" spans="1:7" x14ac:dyDescent="0.45">
      <c r="A4653" s="4">
        <v>4650</v>
      </c>
      <c r="B4653" s="4">
        <v>121246</v>
      </c>
      <c r="C4653" s="4" t="s">
        <v>11049</v>
      </c>
      <c r="D4653" s="6">
        <v>521246</v>
      </c>
      <c r="E4653" s="4" t="s">
        <v>11050</v>
      </c>
      <c r="F4653" s="4" t="s">
        <v>11051</v>
      </c>
      <c r="G4653" s="4" t="s">
        <v>21351</v>
      </c>
    </row>
    <row r="4654" spans="1:7" x14ac:dyDescent="0.45">
      <c r="A4654" s="4">
        <v>4651</v>
      </c>
      <c r="B4654" s="4">
        <v>114040</v>
      </c>
      <c r="C4654" s="4" t="s">
        <v>11052</v>
      </c>
      <c r="D4654" s="6">
        <v>514040</v>
      </c>
      <c r="E4654" s="4" t="s">
        <v>11053</v>
      </c>
      <c r="F4654" s="4" t="s">
        <v>11054</v>
      </c>
      <c r="G4654" s="4" t="s">
        <v>21352</v>
      </c>
    </row>
    <row r="4655" spans="1:7" x14ac:dyDescent="0.45">
      <c r="A4655" s="4">
        <v>4652</v>
      </c>
      <c r="B4655" s="4">
        <v>112294</v>
      </c>
      <c r="C4655" s="4" t="s">
        <v>11055</v>
      </c>
      <c r="D4655" s="6">
        <v>512294</v>
      </c>
      <c r="E4655" s="4" t="s">
        <v>11056</v>
      </c>
      <c r="F4655" s="4" t="s">
        <v>11057</v>
      </c>
      <c r="G4655" s="4" t="s">
        <v>21353</v>
      </c>
    </row>
    <row r="4656" spans="1:7" x14ac:dyDescent="0.45">
      <c r="A4656" s="4">
        <v>4653</v>
      </c>
      <c r="B4656" s="4">
        <v>114017</v>
      </c>
      <c r="C4656" s="4" t="s">
        <v>11058</v>
      </c>
      <c r="D4656" s="6">
        <v>514017</v>
      </c>
      <c r="E4656" s="4" t="s">
        <v>11059</v>
      </c>
      <c r="F4656" s="4" t="s">
        <v>11060</v>
      </c>
      <c r="G4656" s="4" t="s">
        <v>21354</v>
      </c>
    </row>
    <row r="4657" spans="1:7" x14ac:dyDescent="0.45">
      <c r="A4657" s="4">
        <v>4654</v>
      </c>
      <c r="B4657" s="4">
        <v>269022</v>
      </c>
      <c r="C4657" s="4" t="s">
        <v>11061</v>
      </c>
      <c r="D4657" s="6"/>
      <c r="E4657" s="4"/>
      <c r="F4657" s="4"/>
      <c r="G4657" s="4" t="s">
        <v>17778</v>
      </c>
    </row>
    <row r="4658" spans="1:7" x14ac:dyDescent="0.45">
      <c r="A4658" s="4">
        <v>4655</v>
      </c>
      <c r="B4658" s="4">
        <v>132606</v>
      </c>
      <c r="C4658" s="4" t="s">
        <v>11062</v>
      </c>
      <c r="D4658" s="6">
        <v>532606</v>
      </c>
      <c r="E4658" s="4" t="s">
        <v>11063</v>
      </c>
      <c r="F4658" s="4" t="s">
        <v>11064</v>
      </c>
      <c r="G4658" s="4" t="s">
        <v>21355</v>
      </c>
    </row>
    <row r="4659" spans="1:7" x14ac:dyDescent="0.45">
      <c r="A4659" s="4">
        <v>4656</v>
      </c>
      <c r="B4659" s="4">
        <v>101482</v>
      </c>
      <c r="C4659" s="4" t="s">
        <v>11065</v>
      </c>
      <c r="D4659" s="6">
        <v>501482</v>
      </c>
      <c r="E4659" s="4" t="s">
        <v>11066</v>
      </c>
      <c r="F4659" s="4" t="s">
        <v>11067</v>
      </c>
      <c r="G4659" s="4" t="s">
        <v>21356</v>
      </c>
    </row>
    <row r="4660" spans="1:7" x14ac:dyDescent="0.45">
      <c r="A4660" s="4">
        <v>4657</v>
      </c>
      <c r="B4660" s="4">
        <v>100323</v>
      </c>
      <c r="C4660" s="4" t="s">
        <v>11068</v>
      </c>
      <c r="D4660" s="6">
        <v>500323</v>
      </c>
      <c r="E4660" s="4" t="s">
        <v>11069</v>
      </c>
      <c r="F4660" s="4" t="s">
        <v>11069</v>
      </c>
      <c r="G4660" s="4" t="s">
        <v>21357</v>
      </c>
    </row>
    <row r="4661" spans="1:7" x14ac:dyDescent="0.45">
      <c r="A4661" s="4">
        <v>4658</v>
      </c>
      <c r="B4661" s="4">
        <v>124689</v>
      </c>
      <c r="C4661" s="4" t="s">
        <v>11070</v>
      </c>
      <c r="D4661" s="6">
        <v>524689</v>
      </c>
      <c r="E4661" s="4" t="s">
        <v>11071</v>
      </c>
      <c r="F4661" s="4" t="s">
        <v>11072</v>
      </c>
      <c r="G4661" s="4" t="s">
        <v>21358</v>
      </c>
    </row>
    <row r="4662" spans="1:7" x14ac:dyDescent="0.45">
      <c r="A4662" s="4">
        <v>4659</v>
      </c>
      <c r="B4662" s="4">
        <v>105525</v>
      </c>
      <c r="C4662" s="4" t="s">
        <v>11073</v>
      </c>
      <c r="D4662" s="6">
        <v>505525</v>
      </c>
      <c r="E4662" s="4" t="s">
        <v>11074</v>
      </c>
      <c r="F4662" s="4" t="s">
        <v>11075</v>
      </c>
      <c r="G4662" s="4" t="s">
        <v>21359</v>
      </c>
    </row>
    <row r="4663" spans="1:7" x14ac:dyDescent="0.45">
      <c r="A4663" s="4">
        <v>4660</v>
      </c>
      <c r="B4663" s="4">
        <v>241791</v>
      </c>
      <c r="C4663" s="4" t="s">
        <v>11076</v>
      </c>
      <c r="D4663" s="6"/>
      <c r="E4663" s="4"/>
      <c r="F4663" s="4"/>
      <c r="G4663" s="4" t="s">
        <v>17778</v>
      </c>
    </row>
    <row r="4664" spans="1:7" x14ac:dyDescent="0.45">
      <c r="A4664" s="4">
        <v>4661</v>
      </c>
      <c r="B4664" s="4">
        <v>244593</v>
      </c>
      <c r="C4664" s="4" t="s">
        <v>11077</v>
      </c>
      <c r="D4664" s="6">
        <v>539481</v>
      </c>
      <c r="E4664" s="4" t="s">
        <v>11078</v>
      </c>
      <c r="F4664" s="4" t="s">
        <v>11078</v>
      </c>
      <c r="G4664" s="4" t="s">
        <v>21360</v>
      </c>
    </row>
    <row r="4665" spans="1:7" x14ac:dyDescent="0.45">
      <c r="A4665" s="4">
        <v>4662</v>
      </c>
      <c r="B4665" s="4">
        <v>244859</v>
      </c>
      <c r="C4665" s="4" t="s">
        <v>11079</v>
      </c>
      <c r="D4665" s="6"/>
      <c r="E4665" s="4"/>
      <c r="F4665" s="4"/>
      <c r="G4665" s="4" t="s">
        <v>17778</v>
      </c>
    </row>
    <row r="4666" spans="1:7" x14ac:dyDescent="0.45">
      <c r="A4666" s="4">
        <v>4663</v>
      </c>
      <c r="B4666" s="4">
        <v>244860</v>
      </c>
      <c r="C4666" s="4" t="s">
        <v>11080</v>
      </c>
      <c r="D4666" s="6"/>
      <c r="E4666" s="4"/>
      <c r="F4666" s="4"/>
      <c r="G4666" s="4" t="s">
        <v>17778</v>
      </c>
    </row>
    <row r="4667" spans="1:7" x14ac:dyDescent="0.45">
      <c r="A4667" s="4">
        <v>4664</v>
      </c>
      <c r="B4667" s="4">
        <v>124628</v>
      </c>
      <c r="C4667" s="4" t="s">
        <v>11081</v>
      </c>
      <c r="D4667" s="6">
        <v>524628</v>
      </c>
      <c r="E4667" s="4" t="s">
        <v>11082</v>
      </c>
      <c r="F4667" s="4" t="s">
        <v>11083</v>
      </c>
      <c r="G4667" s="4" t="s">
        <v>21361</v>
      </c>
    </row>
    <row r="4668" spans="1:7" x14ac:dyDescent="0.45">
      <c r="A4668" s="4">
        <v>4665</v>
      </c>
      <c r="B4668" s="4">
        <v>132911</v>
      </c>
      <c r="C4668" s="4" t="s">
        <v>11084</v>
      </c>
      <c r="D4668" s="6">
        <v>532911</v>
      </c>
      <c r="E4668" s="4" t="s">
        <v>11085</v>
      </c>
      <c r="F4668" s="4" t="s">
        <v>11086</v>
      </c>
      <c r="G4668" s="4" t="s">
        <v>21362</v>
      </c>
    </row>
    <row r="4669" spans="1:7" x14ac:dyDescent="0.45">
      <c r="A4669" s="4">
        <v>4666</v>
      </c>
      <c r="B4669" s="4">
        <v>284996</v>
      </c>
      <c r="C4669" s="4" t="s">
        <v>11087</v>
      </c>
      <c r="D4669" s="6">
        <v>540359</v>
      </c>
      <c r="E4669" s="4" t="s">
        <v>11088</v>
      </c>
      <c r="F4669" s="4" t="s">
        <v>11088</v>
      </c>
      <c r="G4669" s="4" t="s">
        <v>21363</v>
      </c>
    </row>
    <row r="4670" spans="1:7" x14ac:dyDescent="0.45">
      <c r="A4670" s="4">
        <v>4667</v>
      </c>
      <c r="B4670" s="4">
        <v>244863</v>
      </c>
      <c r="C4670" s="4" t="s">
        <v>11089</v>
      </c>
      <c r="D4670" s="6">
        <v>540467</v>
      </c>
      <c r="E4670" s="4" t="s">
        <v>11090</v>
      </c>
      <c r="F4670" s="4" t="s">
        <v>11090</v>
      </c>
      <c r="G4670" s="4" t="s">
        <v>21364</v>
      </c>
    </row>
    <row r="4671" spans="1:7" x14ac:dyDescent="0.45">
      <c r="A4671" s="4">
        <v>4668</v>
      </c>
      <c r="B4671" s="4">
        <v>225020</v>
      </c>
      <c r="C4671" s="4" t="s">
        <v>11091</v>
      </c>
      <c r="D4671" s="6">
        <v>538646</v>
      </c>
      <c r="E4671" s="4" t="s">
        <v>11092</v>
      </c>
      <c r="F4671" s="4" t="s">
        <v>11092</v>
      </c>
      <c r="G4671" s="4" t="s">
        <v>21365</v>
      </c>
    </row>
    <row r="4672" spans="1:7" x14ac:dyDescent="0.45">
      <c r="A4672" s="4">
        <v>4669</v>
      </c>
      <c r="B4672" s="4">
        <v>272909</v>
      </c>
      <c r="C4672" s="4" t="s">
        <v>11093</v>
      </c>
      <c r="D4672" s="6">
        <v>780017</v>
      </c>
      <c r="E4672" s="4" t="s">
        <v>11094</v>
      </c>
      <c r="F4672" s="4" t="s">
        <v>11094</v>
      </c>
      <c r="G4672" s="4" t="s">
        <v>21366</v>
      </c>
    </row>
    <row r="4673" spans="1:7" x14ac:dyDescent="0.45">
      <c r="A4673" s="4">
        <v>4670</v>
      </c>
      <c r="B4673" s="4">
        <v>106128</v>
      </c>
      <c r="C4673" s="4" t="s">
        <v>11095</v>
      </c>
      <c r="D4673" s="6">
        <v>506128</v>
      </c>
      <c r="E4673" s="4" t="s">
        <v>11096</v>
      </c>
      <c r="F4673" s="4" t="s">
        <v>11097</v>
      </c>
      <c r="G4673" s="4" t="s">
        <v>21367</v>
      </c>
    </row>
    <row r="4674" spans="1:7" x14ac:dyDescent="0.45">
      <c r="A4674" s="4">
        <v>4671</v>
      </c>
      <c r="B4674" s="4">
        <v>100162</v>
      </c>
      <c r="C4674" s="4" t="s">
        <v>11098</v>
      </c>
      <c r="D4674" s="6">
        <v>500162</v>
      </c>
      <c r="E4674" s="4" t="s">
        <v>11099</v>
      </c>
      <c r="F4674" s="4" t="s">
        <v>11100</v>
      </c>
      <c r="G4674" s="4" t="s">
        <v>21368</v>
      </c>
    </row>
    <row r="4675" spans="1:7" x14ac:dyDescent="0.45">
      <c r="A4675" s="4">
        <v>4672</v>
      </c>
      <c r="B4675" s="4">
        <v>111702</v>
      </c>
      <c r="C4675" s="4" t="s">
        <v>11101</v>
      </c>
      <c r="D4675" s="6">
        <v>511702</v>
      </c>
      <c r="E4675" s="4" t="s">
        <v>11102</v>
      </c>
      <c r="F4675" s="4" t="s">
        <v>11103</v>
      </c>
      <c r="G4675" s="4" t="s">
        <v>21369</v>
      </c>
    </row>
    <row r="4676" spans="1:7" x14ac:dyDescent="0.45">
      <c r="A4676" s="4">
        <v>4673</v>
      </c>
      <c r="B4676" s="4">
        <v>111176</v>
      </c>
      <c r="C4676" s="4" t="s">
        <v>11104</v>
      </c>
      <c r="D4676" s="6">
        <v>511176</v>
      </c>
      <c r="E4676" s="4" t="s">
        <v>11105</v>
      </c>
      <c r="F4676" s="4" t="s">
        <v>11105</v>
      </c>
      <c r="G4676" s="4" t="s">
        <v>21370</v>
      </c>
    </row>
    <row r="4677" spans="1:7" x14ac:dyDescent="0.45">
      <c r="A4677" s="4">
        <v>4674</v>
      </c>
      <c r="B4677" s="4">
        <v>130071</v>
      </c>
      <c r="C4677" s="4" t="s">
        <v>11106</v>
      </c>
      <c r="D4677" s="6">
        <v>530071</v>
      </c>
      <c r="E4677" s="4" t="s">
        <v>11107</v>
      </c>
      <c r="F4677" s="4" t="s">
        <v>11108</v>
      </c>
      <c r="G4677" s="4" t="s">
        <v>21371</v>
      </c>
    </row>
    <row r="4678" spans="1:7" x14ac:dyDescent="0.45">
      <c r="A4678" s="4">
        <v>4675</v>
      </c>
      <c r="B4678" s="4">
        <v>132780</v>
      </c>
      <c r="C4678" s="4" t="s">
        <v>11109</v>
      </c>
      <c r="D4678" s="6">
        <v>532780</v>
      </c>
      <c r="E4678" s="4" t="s">
        <v>11110</v>
      </c>
      <c r="F4678" s="4" t="s">
        <v>11110</v>
      </c>
      <c r="G4678" s="4" t="s">
        <v>21372</v>
      </c>
    </row>
    <row r="4679" spans="1:7" x14ac:dyDescent="0.45">
      <c r="A4679" s="4">
        <v>4676</v>
      </c>
      <c r="B4679" s="4">
        <v>271283</v>
      </c>
      <c r="C4679" s="4" t="s">
        <v>11111</v>
      </c>
      <c r="D4679" s="6">
        <v>538686</v>
      </c>
      <c r="E4679" s="4" t="s">
        <v>11112</v>
      </c>
      <c r="F4679" s="4" t="s">
        <v>11112</v>
      </c>
      <c r="G4679" s="4" t="s">
        <v>21373</v>
      </c>
    </row>
    <row r="4680" spans="1:7" x14ac:dyDescent="0.45">
      <c r="A4680" s="4">
        <v>4677</v>
      </c>
      <c r="B4680" s="4">
        <v>104860</v>
      </c>
      <c r="C4680" s="4" t="s">
        <v>11113</v>
      </c>
      <c r="D4680" s="6">
        <v>504860</v>
      </c>
      <c r="E4680" s="4" t="s">
        <v>11114</v>
      </c>
      <c r="F4680" s="4" t="s">
        <v>11115</v>
      </c>
      <c r="G4680" s="4" t="s">
        <v>21374</v>
      </c>
    </row>
    <row r="4681" spans="1:7" x14ac:dyDescent="0.45">
      <c r="A4681" s="4">
        <v>4678</v>
      </c>
      <c r="B4681" s="4">
        <v>244865</v>
      </c>
      <c r="C4681" s="4" t="s">
        <v>11116</v>
      </c>
      <c r="D4681" s="6"/>
      <c r="E4681" s="4"/>
      <c r="F4681" s="4"/>
      <c r="G4681" s="4" t="s">
        <v>17778</v>
      </c>
    </row>
    <row r="4682" spans="1:7" x14ac:dyDescent="0.45">
      <c r="A4682" s="4">
        <v>4679</v>
      </c>
      <c r="B4682" s="4">
        <v>126528</v>
      </c>
      <c r="C4682" s="4" t="s">
        <v>11117</v>
      </c>
      <c r="D4682" s="6">
        <v>526528</v>
      </c>
      <c r="E4682" s="4" t="s">
        <v>11118</v>
      </c>
      <c r="F4682" s="4" t="s">
        <v>11119</v>
      </c>
      <c r="G4682" s="4" t="s">
        <v>21375</v>
      </c>
    </row>
    <row r="4683" spans="1:7" x14ac:dyDescent="0.45">
      <c r="A4683" s="4">
        <v>4680</v>
      </c>
      <c r="B4683" s="4">
        <v>121080</v>
      </c>
      <c r="C4683" s="4" t="s">
        <v>11120</v>
      </c>
      <c r="D4683" s="6">
        <v>521080</v>
      </c>
      <c r="E4683" s="4" t="s">
        <v>11121</v>
      </c>
      <c r="F4683" s="4" t="s">
        <v>11122</v>
      </c>
      <c r="G4683" s="4" t="s">
        <v>21376</v>
      </c>
    </row>
    <row r="4684" spans="1:7" x14ac:dyDescent="0.45">
      <c r="A4684" s="4">
        <v>4681</v>
      </c>
      <c r="B4684" s="4">
        <v>131005</v>
      </c>
      <c r="C4684" s="4" t="s">
        <v>11123</v>
      </c>
      <c r="D4684" s="6">
        <v>531005</v>
      </c>
      <c r="E4684" s="4" t="s">
        <v>11124</v>
      </c>
      <c r="F4684" s="4" t="s">
        <v>11125</v>
      </c>
      <c r="G4684" s="4" t="s">
        <v>21377</v>
      </c>
    </row>
    <row r="4685" spans="1:7" x14ac:dyDescent="0.45">
      <c r="A4685" s="4">
        <v>4682</v>
      </c>
      <c r="B4685" s="4">
        <v>131662</v>
      </c>
      <c r="C4685" s="4" t="s">
        <v>11126</v>
      </c>
      <c r="D4685" s="6">
        <v>531662</v>
      </c>
      <c r="E4685" s="4" t="s">
        <v>11127</v>
      </c>
      <c r="F4685" s="4" t="s">
        <v>11128</v>
      </c>
      <c r="G4685" s="4" t="s">
        <v>21378</v>
      </c>
    </row>
    <row r="4686" spans="1:7" x14ac:dyDescent="0.45">
      <c r="A4686" s="4">
        <v>4683</v>
      </c>
      <c r="B4686" s="4">
        <v>287154</v>
      </c>
      <c r="C4686" s="4" t="s">
        <v>11129</v>
      </c>
      <c r="D4686" s="6"/>
      <c r="E4686" s="4"/>
      <c r="F4686" s="4"/>
      <c r="G4686" s="4" t="s">
        <v>17778</v>
      </c>
    </row>
    <row r="4687" spans="1:7" x14ac:dyDescent="0.45">
      <c r="A4687" s="4">
        <v>4684</v>
      </c>
      <c r="B4687" s="4">
        <v>126353</v>
      </c>
      <c r="C4687" s="4" t="s">
        <v>11130</v>
      </c>
      <c r="D4687" s="6">
        <v>526353</v>
      </c>
      <c r="E4687" s="4" t="s">
        <v>11131</v>
      </c>
      <c r="F4687" s="4" t="s">
        <v>11132</v>
      </c>
      <c r="G4687" s="4" t="s">
        <v>21379</v>
      </c>
    </row>
    <row r="4688" spans="1:7" x14ac:dyDescent="0.45">
      <c r="A4688" s="4">
        <v>4685</v>
      </c>
      <c r="B4688" s="4">
        <v>100456</v>
      </c>
      <c r="C4688" s="4" t="s">
        <v>11133</v>
      </c>
      <c r="D4688" s="6">
        <v>500456</v>
      </c>
      <c r="E4688" s="4" t="s">
        <v>11134</v>
      </c>
      <c r="F4688" s="4" t="s">
        <v>11135</v>
      </c>
      <c r="G4688" s="4" t="s">
        <v>21380</v>
      </c>
    </row>
    <row r="4689" spans="1:7" x14ac:dyDescent="0.45">
      <c r="A4689" s="4">
        <v>4686</v>
      </c>
      <c r="B4689" s="4">
        <v>205648</v>
      </c>
      <c r="C4689" s="4" t="s">
        <v>11136</v>
      </c>
      <c r="D4689" s="6">
        <v>532069</v>
      </c>
      <c r="E4689" s="4" t="s">
        <v>11137</v>
      </c>
      <c r="F4689" s="4" t="s">
        <v>11137</v>
      </c>
      <c r="G4689" s="4" t="s">
        <v>21381</v>
      </c>
    </row>
    <row r="4690" spans="1:7" x14ac:dyDescent="0.45">
      <c r="A4690" s="4">
        <v>4687</v>
      </c>
      <c r="B4690" s="4">
        <v>111734</v>
      </c>
      <c r="C4690" s="4" t="s">
        <v>11138</v>
      </c>
      <c r="D4690" s="6">
        <v>511734</v>
      </c>
      <c r="E4690" s="4" t="s">
        <v>11139</v>
      </c>
      <c r="F4690" s="4" t="s">
        <v>11140</v>
      </c>
      <c r="G4690" s="4" t="s">
        <v>21382</v>
      </c>
    </row>
    <row r="4691" spans="1:7" x14ac:dyDescent="0.45">
      <c r="A4691" s="4">
        <v>4688</v>
      </c>
      <c r="B4691" s="4">
        <v>103092</v>
      </c>
      <c r="C4691" s="4" t="s">
        <v>11141</v>
      </c>
      <c r="D4691" s="6">
        <v>503092</v>
      </c>
      <c r="E4691" s="4" t="s">
        <v>11142</v>
      </c>
      <c r="F4691" s="4" t="s">
        <v>11143</v>
      </c>
      <c r="G4691" s="4" t="s">
        <v>21383</v>
      </c>
    </row>
    <row r="4692" spans="1:7" x14ac:dyDescent="0.45">
      <c r="A4692" s="4">
        <v>4689</v>
      </c>
      <c r="B4692" s="4">
        <v>278567</v>
      </c>
      <c r="C4692" s="4" t="s">
        <v>11144</v>
      </c>
      <c r="D4692" s="6">
        <v>539401</v>
      </c>
      <c r="E4692" s="4" t="s">
        <v>11145</v>
      </c>
      <c r="F4692" s="4" t="s">
        <v>11145</v>
      </c>
      <c r="G4692" s="4" t="s">
        <v>21384</v>
      </c>
    </row>
    <row r="4693" spans="1:7" x14ac:dyDescent="0.45">
      <c r="A4693" s="4">
        <v>4690</v>
      </c>
      <c r="B4693" s="4">
        <v>131120</v>
      </c>
      <c r="C4693" s="4" t="s">
        <v>11146</v>
      </c>
      <c r="D4693" s="6">
        <v>531120</v>
      </c>
      <c r="E4693" s="4" t="s">
        <v>11147</v>
      </c>
      <c r="F4693" s="4" t="s">
        <v>11148</v>
      </c>
      <c r="G4693" s="4" t="s">
        <v>21385</v>
      </c>
    </row>
    <row r="4694" spans="1:7" x14ac:dyDescent="0.45">
      <c r="A4694" s="4">
        <v>4691</v>
      </c>
      <c r="B4694" s="4">
        <v>126381</v>
      </c>
      <c r="C4694" s="4" t="s">
        <v>11149</v>
      </c>
      <c r="D4694" s="6">
        <v>526381</v>
      </c>
      <c r="E4694" s="4" t="s">
        <v>11150</v>
      </c>
      <c r="F4694" s="4" t="s">
        <v>11151</v>
      </c>
      <c r="G4694" s="4" t="s">
        <v>21386</v>
      </c>
    </row>
    <row r="4695" spans="1:7" x14ac:dyDescent="0.45">
      <c r="A4695" s="4">
        <v>4692</v>
      </c>
      <c r="B4695" s="4">
        <v>117417</v>
      </c>
      <c r="C4695" s="4" t="s">
        <v>11152</v>
      </c>
      <c r="D4695" s="6">
        <v>517417</v>
      </c>
      <c r="E4695" s="4" t="s">
        <v>11153</v>
      </c>
      <c r="F4695" s="4" t="s">
        <v>11154</v>
      </c>
      <c r="G4695" s="4" t="s">
        <v>21387</v>
      </c>
    </row>
    <row r="4696" spans="1:7" x14ac:dyDescent="0.45">
      <c r="A4696" s="4">
        <v>4693</v>
      </c>
      <c r="B4696" s="4">
        <v>100326</v>
      </c>
      <c r="C4696" s="4" t="s">
        <v>11155</v>
      </c>
      <c r="D4696" s="6">
        <v>500326</v>
      </c>
      <c r="E4696" s="4" t="s">
        <v>11156</v>
      </c>
      <c r="F4696" s="4" t="s">
        <v>11157</v>
      </c>
      <c r="G4696" s="4" t="s">
        <v>21388</v>
      </c>
    </row>
    <row r="4697" spans="1:7" x14ac:dyDescent="0.45">
      <c r="A4697" s="4">
        <v>4694</v>
      </c>
      <c r="B4697" s="4">
        <v>124031</v>
      </c>
      <c r="C4697" s="4" t="s">
        <v>11158</v>
      </c>
      <c r="D4697" s="6">
        <v>524031</v>
      </c>
      <c r="E4697" s="4" t="s">
        <v>11159</v>
      </c>
      <c r="F4697" s="4" t="s">
        <v>11159</v>
      </c>
      <c r="G4697" s="4" t="s">
        <v>21389</v>
      </c>
    </row>
    <row r="4698" spans="1:7" x14ac:dyDescent="0.45">
      <c r="A4698" s="4">
        <v>4695</v>
      </c>
      <c r="B4698" s="4">
        <v>244868</v>
      </c>
      <c r="C4698" s="4" t="s">
        <v>11160</v>
      </c>
      <c r="D4698" s="6"/>
      <c r="E4698" s="4"/>
      <c r="F4698" s="4"/>
      <c r="G4698" s="4" t="s">
        <v>17778</v>
      </c>
    </row>
    <row r="4699" spans="1:7" x14ac:dyDescent="0.45">
      <c r="A4699" s="4">
        <v>4696</v>
      </c>
      <c r="B4699" s="4">
        <v>114326</v>
      </c>
      <c r="C4699" s="4" t="s">
        <v>11161</v>
      </c>
      <c r="D4699" s="6">
        <v>514326</v>
      </c>
      <c r="E4699" s="4" t="s">
        <v>11162</v>
      </c>
      <c r="F4699" s="4" t="s">
        <v>11163</v>
      </c>
      <c r="G4699" s="4" t="s">
        <v>21390</v>
      </c>
    </row>
    <row r="4700" spans="1:7" x14ac:dyDescent="0.45">
      <c r="A4700" s="4">
        <v>4697</v>
      </c>
      <c r="B4700" s="4">
        <v>244869</v>
      </c>
      <c r="C4700" s="4" t="s">
        <v>11164</v>
      </c>
      <c r="D4700" s="6">
        <v>539113</v>
      </c>
      <c r="E4700" s="4" t="s">
        <v>11165</v>
      </c>
      <c r="F4700" s="4" t="s">
        <v>11165</v>
      </c>
      <c r="G4700" s="4" t="s">
        <v>21391</v>
      </c>
    </row>
    <row r="4701" spans="1:7" x14ac:dyDescent="0.45">
      <c r="A4701" s="4">
        <v>4698</v>
      </c>
      <c r="B4701" s="4">
        <v>132742</v>
      </c>
      <c r="C4701" s="4" t="s">
        <v>11166</v>
      </c>
      <c r="D4701" s="6">
        <v>532742</v>
      </c>
      <c r="E4701" s="4" t="s">
        <v>11167</v>
      </c>
      <c r="F4701" s="4" t="s">
        <v>11168</v>
      </c>
      <c r="G4701" s="4" t="s">
        <v>21392</v>
      </c>
    </row>
    <row r="4702" spans="1:7" x14ac:dyDescent="0.45">
      <c r="A4702" s="4">
        <v>4699</v>
      </c>
      <c r="B4702" s="4">
        <v>244601</v>
      </c>
      <c r="C4702" s="4" t="s">
        <v>11169</v>
      </c>
      <c r="D4702" s="6"/>
      <c r="E4702" s="4"/>
      <c r="F4702" s="4"/>
      <c r="G4702" s="4" t="s">
        <v>17778</v>
      </c>
    </row>
    <row r="4703" spans="1:7" x14ac:dyDescent="0.45">
      <c r="A4703" s="4">
        <v>4700</v>
      </c>
      <c r="B4703" s="4">
        <v>244602</v>
      </c>
      <c r="C4703" s="4" t="s">
        <v>11170</v>
      </c>
      <c r="D4703" s="6"/>
      <c r="E4703" s="4"/>
      <c r="F4703" s="4"/>
      <c r="G4703" s="4" t="s">
        <v>17778</v>
      </c>
    </row>
    <row r="4704" spans="1:7" x14ac:dyDescent="0.45">
      <c r="A4704" s="4">
        <v>4701</v>
      </c>
      <c r="B4704" s="4">
        <v>244603</v>
      </c>
      <c r="C4704" s="4" t="s">
        <v>11171</v>
      </c>
      <c r="D4704" s="6">
        <v>535658</v>
      </c>
      <c r="E4704" s="4" t="s">
        <v>11172</v>
      </c>
      <c r="F4704" s="4" t="s">
        <v>11172</v>
      </c>
      <c r="G4704" s="4" t="s">
        <v>21393</v>
      </c>
    </row>
    <row r="4705" spans="1:7" x14ac:dyDescent="0.45">
      <c r="A4705" s="4">
        <v>4702</v>
      </c>
      <c r="B4705" s="4">
        <v>104335</v>
      </c>
      <c r="C4705" s="4" t="s">
        <v>11173</v>
      </c>
      <c r="D4705" s="6">
        <v>504335</v>
      </c>
      <c r="E4705" s="4" t="s">
        <v>11174</v>
      </c>
      <c r="F4705" s="4" t="s">
        <v>11175</v>
      </c>
      <c r="G4705" s="4" t="s">
        <v>21394</v>
      </c>
    </row>
    <row r="4706" spans="1:7" x14ac:dyDescent="0.45">
      <c r="A4706" s="4">
        <v>4703</v>
      </c>
      <c r="B4706" s="4">
        <v>278264</v>
      </c>
      <c r="C4706" s="4" t="s">
        <v>11176</v>
      </c>
      <c r="D4706" s="6">
        <v>539352</v>
      </c>
      <c r="E4706" s="4" t="s">
        <v>11177</v>
      </c>
      <c r="F4706" s="4" t="s">
        <v>11177</v>
      </c>
      <c r="G4706" s="4" t="s">
        <v>21395</v>
      </c>
    </row>
    <row r="4707" spans="1:7" x14ac:dyDescent="0.45">
      <c r="A4707" s="4">
        <v>4704</v>
      </c>
      <c r="B4707" s="4">
        <v>106580</v>
      </c>
      <c r="C4707" s="4" t="s">
        <v>11178</v>
      </c>
      <c r="D4707" s="6">
        <v>506580</v>
      </c>
      <c r="E4707" s="4" t="s">
        <v>11179</v>
      </c>
      <c r="F4707" s="4" t="s">
        <v>11180</v>
      </c>
      <c r="G4707" s="4" t="s">
        <v>21396</v>
      </c>
    </row>
    <row r="4708" spans="1:7" x14ac:dyDescent="0.45">
      <c r="A4708" s="4">
        <v>4705</v>
      </c>
      <c r="B4708" s="4">
        <v>132676</v>
      </c>
      <c r="C4708" s="4" t="s">
        <v>11181</v>
      </c>
      <c r="D4708" s="6">
        <v>532676</v>
      </c>
      <c r="E4708" s="4" t="s">
        <v>11182</v>
      </c>
      <c r="F4708" s="4" t="s">
        <v>11183</v>
      </c>
      <c r="G4708" s="4" t="s">
        <v>21397</v>
      </c>
    </row>
    <row r="4709" spans="1:7" x14ac:dyDescent="0.45">
      <c r="A4709" s="4">
        <v>4706</v>
      </c>
      <c r="B4709" s="4">
        <v>114087</v>
      </c>
      <c r="C4709" s="4" t="s">
        <v>11184</v>
      </c>
      <c r="D4709" s="6">
        <v>514087</v>
      </c>
      <c r="E4709" s="4" t="s">
        <v>11185</v>
      </c>
      <c r="F4709" s="4" t="s">
        <v>11186</v>
      </c>
      <c r="G4709" s="4" t="s">
        <v>21398</v>
      </c>
    </row>
    <row r="4710" spans="1:7" x14ac:dyDescent="0.45">
      <c r="A4710" s="4">
        <v>4707</v>
      </c>
      <c r="B4710" s="4">
        <v>223032</v>
      </c>
      <c r="C4710" s="4" t="s">
        <v>11187</v>
      </c>
      <c r="D4710" s="6">
        <v>534809</v>
      </c>
      <c r="E4710" s="4" t="s">
        <v>11188</v>
      </c>
      <c r="F4710" s="4" t="s">
        <v>11189</v>
      </c>
      <c r="G4710" s="4" t="s">
        <v>21399</v>
      </c>
    </row>
    <row r="4711" spans="1:7" x14ac:dyDescent="0.45">
      <c r="A4711" s="4">
        <v>4708</v>
      </c>
      <c r="B4711" s="4">
        <v>278032</v>
      </c>
      <c r="C4711" s="4" t="s">
        <v>11190</v>
      </c>
      <c r="D4711" s="6">
        <v>539267</v>
      </c>
      <c r="E4711" s="4" t="s">
        <v>11191</v>
      </c>
      <c r="F4711" s="4" t="s">
        <v>11191</v>
      </c>
      <c r="G4711" s="4" t="s">
        <v>21400</v>
      </c>
    </row>
    <row r="4712" spans="1:7" x14ac:dyDescent="0.45">
      <c r="A4712" s="4">
        <v>4709</v>
      </c>
      <c r="B4712" s="4">
        <v>124792</v>
      </c>
      <c r="C4712" s="4" t="s">
        <v>11192</v>
      </c>
      <c r="D4712" s="6">
        <v>524792</v>
      </c>
      <c r="E4712" s="4" t="s">
        <v>11193</v>
      </c>
      <c r="F4712" s="4" t="s">
        <v>11194</v>
      </c>
      <c r="G4712" s="4" t="s">
        <v>21401</v>
      </c>
    </row>
    <row r="4713" spans="1:7" x14ac:dyDescent="0.45">
      <c r="A4713" s="4">
        <v>4710</v>
      </c>
      <c r="B4713" s="4">
        <v>117119</v>
      </c>
      <c r="C4713" s="4" t="s">
        <v>11195</v>
      </c>
      <c r="D4713" s="6">
        <v>517119</v>
      </c>
      <c r="E4713" s="4" t="s">
        <v>11196</v>
      </c>
      <c r="F4713" s="4" t="s">
        <v>11197</v>
      </c>
      <c r="G4713" s="4" t="s">
        <v>21402</v>
      </c>
    </row>
    <row r="4714" spans="1:7" x14ac:dyDescent="0.45">
      <c r="A4714" s="4">
        <v>4711</v>
      </c>
      <c r="B4714" s="4">
        <v>266384</v>
      </c>
      <c r="C4714" s="4" t="s">
        <v>11198</v>
      </c>
      <c r="D4714" s="6">
        <v>538730</v>
      </c>
      <c r="E4714" s="4" t="s">
        <v>11199</v>
      </c>
      <c r="F4714" s="4" t="s">
        <v>11199</v>
      </c>
      <c r="G4714" s="4" t="s">
        <v>21403</v>
      </c>
    </row>
    <row r="4715" spans="1:7" x14ac:dyDescent="0.45">
      <c r="A4715" s="4">
        <v>4712</v>
      </c>
      <c r="B4715" s="4">
        <v>225019</v>
      </c>
      <c r="C4715" s="4" t="s">
        <v>11200</v>
      </c>
      <c r="D4715" s="6"/>
      <c r="E4715" s="4"/>
      <c r="F4715" s="4"/>
      <c r="G4715" s="4" t="s">
        <v>17778</v>
      </c>
    </row>
    <row r="4716" spans="1:7" x14ac:dyDescent="0.45">
      <c r="A4716" s="4">
        <v>4713</v>
      </c>
      <c r="B4716" s="4">
        <v>126562</v>
      </c>
      <c r="C4716" s="4" t="s">
        <v>11201</v>
      </c>
      <c r="D4716" s="6">
        <v>526562</v>
      </c>
      <c r="E4716" s="4" t="s">
        <v>11202</v>
      </c>
      <c r="F4716" s="4" t="s">
        <v>11202</v>
      </c>
      <c r="G4716" s="4" t="s">
        <v>21404</v>
      </c>
    </row>
    <row r="4717" spans="1:7" x14ac:dyDescent="0.45">
      <c r="A4717" s="4">
        <v>4714</v>
      </c>
      <c r="B4717" s="4">
        <v>132808</v>
      </c>
      <c r="C4717" s="4" t="s">
        <v>11203</v>
      </c>
      <c r="D4717" s="6">
        <v>532808</v>
      </c>
      <c r="E4717" s="4" t="s">
        <v>11204</v>
      </c>
      <c r="F4717" s="4" t="s">
        <v>11204</v>
      </c>
      <c r="G4717" s="4" t="s">
        <v>21405</v>
      </c>
    </row>
    <row r="4718" spans="1:7" x14ac:dyDescent="0.45">
      <c r="A4718" s="4">
        <v>4715</v>
      </c>
      <c r="B4718" s="4">
        <v>123260</v>
      </c>
      <c r="C4718" s="4" t="s">
        <v>11205</v>
      </c>
      <c r="D4718" s="6">
        <v>523260</v>
      </c>
      <c r="E4718" s="4" t="s">
        <v>11206</v>
      </c>
      <c r="F4718" s="4" t="s">
        <v>11207</v>
      </c>
      <c r="G4718" s="4" t="s">
        <v>21406</v>
      </c>
    </row>
    <row r="4719" spans="1:7" x14ac:dyDescent="0.45">
      <c r="A4719" s="4">
        <v>4716</v>
      </c>
      <c r="B4719" s="4">
        <v>277196</v>
      </c>
      <c r="C4719" s="4" t="s">
        <v>11208</v>
      </c>
      <c r="D4719" s="6">
        <v>539273</v>
      </c>
      <c r="E4719" s="4" t="s">
        <v>11209</v>
      </c>
      <c r="F4719" s="4" t="s">
        <v>11209</v>
      </c>
      <c r="G4719" s="4" t="s">
        <v>21407</v>
      </c>
    </row>
    <row r="4720" spans="1:7" x14ac:dyDescent="0.45">
      <c r="A4720" s="4">
        <v>4717</v>
      </c>
      <c r="B4720" s="4">
        <v>124136</v>
      </c>
      <c r="C4720" s="4" t="s">
        <v>11210</v>
      </c>
      <c r="D4720" s="6">
        <v>524136</v>
      </c>
      <c r="E4720" s="4" t="s">
        <v>11211</v>
      </c>
      <c r="F4720" s="4" t="s">
        <v>11212</v>
      </c>
      <c r="G4720" s="4" t="s">
        <v>21408</v>
      </c>
    </row>
    <row r="4721" spans="1:7" x14ac:dyDescent="0.45">
      <c r="A4721" s="4">
        <v>4718</v>
      </c>
      <c r="B4721" s="4">
        <v>244872</v>
      </c>
      <c r="C4721" s="4" t="s">
        <v>11213</v>
      </c>
      <c r="D4721" s="6"/>
      <c r="E4721" s="4"/>
      <c r="F4721" s="4"/>
      <c r="G4721" s="4" t="s">
        <v>17778</v>
      </c>
    </row>
    <row r="4722" spans="1:7" x14ac:dyDescent="0.45">
      <c r="A4722" s="4">
        <v>4719</v>
      </c>
      <c r="B4722" s="4">
        <v>131352</v>
      </c>
      <c r="C4722" s="4" t="s">
        <v>11214</v>
      </c>
      <c r="D4722" s="6">
        <v>531352</v>
      </c>
      <c r="E4722" s="4" t="s">
        <v>11215</v>
      </c>
      <c r="F4722" s="4" t="s">
        <v>11216</v>
      </c>
      <c r="G4722" s="4" t="s">
        <v>21409</v>
      </c>
    </row>
    <row r="4723" spans="1:7" x14ac:dyDescent="0.45">
      <c r="A4723" s="4">
        <v>4720</v>
      </c>
      <c r="B4723" s="4">
        <v>103031</v>
      </c>
      <c r="C4723" s="4" t="s">
        <v>11217</v>
      </c>
      <c r="D4723" s="6">
        <v>503031</v>
      </c>
      <c r="E4723" s="4" t="s">
        <v>11218</v>
      </c>
      <c r="F4723" s="4" t="s">
        <v>11219</v>
      </c>
      <c r="G4723" s="4" t="s">
        <v>21410</v>
      </c>
    </row>
    <row r="4724" spans="1:7" x14ac:dyDescent="0.45">
      <c r="A4724" s="4">
        <v>4721</v>
      </c>
      <c r="B4724" s="4">
        <v>213765</v>
      </c>
      <c r="C4724" s="4" t="s">
        <v>11220</v>
      </c>
      <c r="D4724" s="6">
        <v>539333</v>
      </c>
      <c r="E4724" s="4" t="s">
        <v>11221</v>
      </c>
      <c r="F4724" s="4" t="s">
        <v>11221</v>
      </c>
      <c r="G4724" s="4" t="s">
        <v>21411</v>
      </c>
    </row>
    <row r="4725" spans="1:7" x14ac:dyDescent="0.45">
      <c r="A4725" s="4">
        <v>4722</v>
      </c>
      <c r="B4725" s="4">
        <v>113228</v>
      </c>
      <c r="C4725" s="4" t="s">
        <v>11222</v>
      </c>
      <c r="D4725" s="6">
        <v>513228</v>
      </c>
      <c r="E4725" s="4" t="s">
        <v>11223</v>
      </c>
      <c r="F4725" s="4" t="s">
        <v>11224</v>
      </c>
      <c r="G4725" s="4" t="s">
        <v>21412</v>
      </c>
    </row>
    <row r="4726" spans="1:7" x14ac:dyDescent="0.45">
      <c r="A4726" s="4">
        <v>4723</v>
      </c>
      <c r="B4726" s="4">
        <v>287184</v>
      </c>
      <c r="C4726" s="4" t="s">
        <v>11225</v>
      </c>
      <c r="D4726" s="6"/>
      <c r="E4726" s="4"/>
      <c r="F4726" s="4"/>
      <c r="G4726" s="4" t="s">
        <v>17778</v>
      </c>
    </row>
    <row r="4727" spans="1:7" x14ac:dyDescent="0.45">
      <c r="A4727" s="4">
        <v>4724</v>
      </c>
      <c r="B4727" s="4">
        <v>130793</v>
      </c>
      <c r="C4727" s="4" t="s">
        <v>11226</v>
      </c>
      <c r="D4727" s="6">
        <v>530793</v>
      </c>
      <c r="E4727" s="4" t="s">
        <v>11227</v>
      </c>
      <c r="F4727" s="4" t="s">
        <v>11228</v>
      </c>
      <c r="G4727" s="4" t="s">
        <v>21413</v>
      </c>
    </row>
    <row r="4728" spans="1:7" x14ac:dyDescent="0.45">
      <c r="A4728" s="4">
        <v>4725</v>
      </c>
      <c r="B4728" s="4">
        <v>100328</v>
      </c>
      <c r="C4728" s="4" t="s">
        <v>11229</v>
      </c>
      <c r="D4728" s="6">
        <v>500328</v>
      </c>
      <c r="E4728" s="4" t="s">
        <v>11230</v>
      </c>
      <c r="F4728" s="4" t="s">
        <v>11231</v>
      </c>
      <c r="G4728" s="4" t="s">
        <v>21414</v>
      </c>
    </row>
    <row r="4729" spans="1:7" x14ac:dyDescent="0.45">
      <c r="A4729" s="4">
        <v>4726</v>
      </c>
      <c r="B4729" s="4">
        <v>100457</v>
      </c>
      <c r="C4729" s="4" t="s">
        <v>11232</v>
      </c>
      <c r="D4729" s="6">
        <v>500457</v>
      </c>
      <c r="E4729" s="4" t="s">
        <v>11233</v>
      </c>
      <c r="F4729" s="4" t="s">
        <v>11234</v>
      </c>
      <c r="G4729" s="4" t="s">
        <v>21415</v>
      </c>
    </row>
    <row r="4730" spans="1:7" x14ac:dyDescent="0.45">
      <c r="A4730" s="4">
        <v>4727</v>
      </c>
      <c r="B4730" s="4">
        <v>132314</v>
      </c>
      <c r="C4730" s="4" t="s">
        <v>11235</v>
      </c>
      <c r="D4730" s="6">
        <v>532314</v>
      </c>
      <c r="E4730" s="4" t="s">
        <v>11236</v>
      </c>
      <c r="F4730" s="4" t="s">
        <v>11237</v>
      </c>
      <c r="G4730" s="4" t="s">
        <v>21416</v>
      </c>
    </row>
    <row r="4731" spans="1:7" x14ac:dyDescent="0.45">
      <c r="A4731" s="4">
        <v>4728</v>
      </c>
      <c r="B4731" s="4">
        <v>100329</v>
      </c>
      <c r="C4731" s="4" t="s">
        <v>11238</v>
      </c>
      <c r="D4731" s="6">
        <v>500329</v>
      </c>
      <c r="E4731" s="4" t="s">
        <v>11239</v>
      </c>
      <c r="F4731" s="4" t="s">
        <v>11240</v>
      </c>
      <c r="G4731" s="4" t="s">
        <v>21417</v>
      </c>
    </row>
    <row r="4732" spans="1:7" x14ac:dyDescent="0.45">
      <c r="A4732" s="4">
        <v>4729</v>
      </c>
      <c r="B4732" s="4">
        <v>124210</v>
      </c>
      <c r="C4732" s="4" t="s">
        <v>11241</v>
      </c>
      <c r="D4732" s="6">
        <v>524210</v>
      </c>
      <c r="E4732" s="4" t="s">
        <v>11242</v>
      </c>
      <c r="F4732" s="4" t="s">
        <v>11243</v>
      </c>
      <c r="G4732" s="4" t="s">
        <v>21418</v>
      </c>
    </row>
    <row r="4733" spans="1:7" x14ac:dyDescent="0.45">
      <c r="A4733" s="4">
        <v>4730</v>
      </c>
      <c r="B4733" s="4">
        <v>101144</v>
      </c>
      <c r="C4733" s="4" t="s">
        <v>11244</v>
      </c>
      <c r="D4733" s="6">
        <v>501144</v>
      </c>
      <c r="E4733" s="4" t="s">
        <v>11245</v>
      </c>
      <c r="F4733" s="4" t="s">
        <v>11246</v>
      </c>
      <c r="G4733" s="4" t="s">
        <v>21419</v>
      </c>
    </row>
    <row r="4734" spans="1:7" x14ac:dyDescent="0.45">
      <c r="A4734" s="4">
        <v>4731</v>
      </c>
      <c r="B4734" s="4">
        <v>270879</v>
      </c>
      <c r="C4734" s="4" t="s">
        <v>11247</v>
      </c>
      <c r="D4734" s="6"/>
      <c r="E4734" s="4"/>
      <c r="F4734" s="4"/>
      <c r="G4734" s="4" t="s">
        <v>17778</v>
      </c>
    </row>
    <row r="4735" spans="1:7" x14ac:dyDescent="0.45">
      <c r="A4735" s="4">
        <v>4732</v>
      </c>
      <c r="B4735" s="4">
        <v>121062</v>
      </c>
      <c r="C4735" s="4" t="s">
        <v>11248</v>
      </c>
      <c r="D4735" s="6">
        <v>521062</v>
      </c>
      <c r="E4735" s="4" t="s">
        <v>11249</v>
      </c>
      <c r="F4735" s="4" t="s">
        <v>11249</v>
      </c>
      <c r="G4735" s="4" t="s">
        <v>21420</v>
      </c>
    </row>
    <row r="4736" spans="1:7" x14ac:dyDescent="0.45">
      <c r="A4736" s="4">
        <v>4733</v>
      </c>
      <c r="B4736" s="4">
        <v>126435</v>
      </c>
      <c r="C4736" s="4" t="s">
        <v>11250</v>
      </c>
      <c r="D4736" s="6">
        <v>526435</v>
      </c>
      <c r="E4736" s="4" t="s">
        <v>11251</v>
      </c>
      <c r="F4736" s="4" t="s">
        <v>11252</v>
      </c>
      <c r="G4736" s="4" t="s">
        <v>21421</v>
      </c>
    </row>
    <row r="4737" spans="1:7" x14ac:dyDescent="0.45">
      <c r="A4737" s="4">
        <v>4734</v>
      </c>
      <c r="B4737" s="4">
        <v>244612</v>
      </c>
      <c r="C4737" s="4" t="s">
        <v>11253</v>
      </c>
      <c r="D4737" s="6"/>
      <c r="E4737" s="4"/>
      <c r="F4737" s="4"/>
      <c r="G4737" s="4" t="s">
        <v>17778</v>
      </c>
    </row>
    <row r="4738" spans="1:7" x14ac:dyDescent="0.45">
      <c r="A4738" s="4">
        <v>4735</v>
      </c>
      <c r="B4738" s="4">
        <v>130673</v>
      </c>
      <c r="C4738" s="4" t="s">
        <v>11254</v>
      </c>
      <c r="D4738" s="6">
        <v>530673</v>
      </c>
      <c r="E4738" s="4" t="s">
        <v>11255</v>
      </c>
      <c r="F4738" s="4" t="s">
        <v>11256</v>
      </c>
      <c r="G4738" s="4" t="s">
        <v>21422</v>
      </c>
    </row>
    <row r="4739" spans="1:7" x14ac:dyDescent="0.45">
      <c r="A4739" s="4">
        <v>4736</v>
      </c>
      <c r="B4739" s="4">
        <v>104132</v>
      </c>
      <c r="C4739" s="4" t="s">
        <v>11257</v>
      </c>
      <c r="D4739" s="6">
        <v>504132</v>
      </c>
      <c r="E4739" s="4" t="s">
        <v>11258</v>
      </c>
      <c r="F4739" s="4" t="s">
        <v>11259</v>
      </c>
      <c r="G4739" s="4" t="s">
        <v>21423</v>
      </c>
    </row>
    <row r="4740" spans="1:7" x14ac:dyDescent="0.45">
      <c r="A4740" s="4">
        <v>4737</v>
      </c>
      <c r="B4740" s="4">
        <v>121159</v>
      </c>
      <c r="C4740" s="4" t="s">
        <v>11260</v>
      </c>
      <c r="D4740" s="6">
        <v>521159</v>
      </c>
      <c r="E4740" s="4" t="s">
        <v>11261</v>
      </c>
      <c r="F4740" s="4" t="s">
        <v>11262</v>
      </c>
      <c r="G4740" s="4" t="s">
        <v>21424</v>
      </c>
    </row>
    <row r="4741" spans="1:7" x14ac:dyDescent="0.45">
      <c r="A4741" s="4">
        <v>4738</v>
      </c>
      <c r="B4741" s="4">
        <v>210590</v>
      </c>
      <c r="C4741" s="4" t="s">
        <v>11263</v>
      </c>
      <c r="D4741" s="6">
        <v>533179</v>
      </c>
      <c r="E4741" s="4" t="s">
        <v>11264</v>
      </c>
      <c r="F4741" s="4" t="s">
        <v>11264</v>
      </c>
      <c r="G4741" s="4" t="s">
        <v>21425</v>
      </c>
    </row>
    <row r="4742" spans="1:7" x14ac:dyDescent="0.45">
      <c r="A4742" s="4">
        <v>4739</v>
      </c>
      <c r="B4742" s="4">
        <v>126606</v>
      </c>
      <c r="C4742" s="4" t="s">
        <v>11265</v>
      </c>
      <c r="D4742" s="6">
        <v>526606</v>
      </c>
      <c r="E4742" s="4" t="s">
        <v>11266</v>
      </c>
      <c r="F4742" s="4" t="s">
        <v>11267</v>
      </c>
      <c r="G4742" s="4" t="s">
        <v>21426</v>
      </c>
    </row>
    <row r="4743" spans="1:7" x14ac:dyDescent="0.45">
      <c r="A4743" s="4">
        <v>4740</v>
      </c>
      <c r="B4743" s="4">
        <v>117172</v>
      </c>
      <c r="C4743" s="4" t="s">
        <v>11268</v>
      </c>
      <c r="D4743" s="6">
        <v>517172</v>
      </c>
      <c r="E4743" s="4" t="s">
        <v>11269</v>
      </c>
      <c r="F4743" s="4" t="s">
        <v>11269</v>
      </c>
      <c r="G4743" s="4" t="s">
        <v>21427</v>
      </c>
    </row>
    <row r="4744" spans="1:7" x14ac:dyDescent="0.45">
      <c r="A4744" s="4">
        <v>4741</v>
      </c>
      <c r="B4744" s="4">
        <v>124046</v>
      </c>
      <c r="C4744" s="4" t="s">
        <v>11270</v>
      </c>
      <c r="D4744" s="6">
        <v>524046</v>
      </c>
      <c r="E4744" s="4" t="s">
        <v>11271</v>
      </c>
      <c r="F4744" s="4" t="s">
        <v>11272</v>
      </c>
      <c r="G4744" s="4" t="s">
        <v>21428</v>
      </c>
    </row>
    <row r="4745" spans="1:7" x14ac:dyDescent="0.45">
      <c r="A4745" s="4">
        <v>4742</v>
      </c>
      <c r="B4745" s="4">
        <v>130381</v>
      </c>
      <c r="C4745" s="4" t="s">
        <v>11273</v>
      </c>
      <c r="D4745" s="6">
        <v>530381</v>
      </c>
      <c r="E4745" s="4" t="s">
        <v>11274</v>
      </c>
      <c r="F4745" s="4" t="s">
        <v>11275</v>
      </c>
      <c r="G4745" s="4" t="s">
        <v>21429</v>
      </c>
    </row>
    <row r="4746" spans="1:7" x14ac:dyDescent="0.45">
      <c r="A4746" s="4">
        <v>4743</v>
      </c>
      <c r="B4746" s="4">
        <v>132522</v>
      </c>
      <c r="C4746" s="4" t="s">
        <v>11276</v>
      </c>
      <c r="D4746" s="6">
        <v>532522</v>
      </c>
      <c r="E4746" s="4" t="s">
        <v>11277</v>
      </c>
      <c r="F4746" s="4" t="s">
        <v>11278</v>
      </c>
      <c r="G4746" s="4" t="s">
        <v>21430</v>
      </c>
    </row>
    <row r="4747" spans="1:7" x14ac:dyDescent="0.45">
      <c r="A4747" s="4">
        <v>4744</v>
      </c>
      <c r="B4747" s="4">
        <v>100680</v>
      </c>
      <c r="C4747" s="4" t="s">
        <v>110</v>
      </c>
      <c r="D4747" s="6">
        <v>500680</v>
      </c>
      <c r="E4747" s="4" t="s">
        <v>11279</v>
      </c>
      <c r="F4747" s="4" t="s">
        <v>11280</v>
      </c>
      <c r="G4747" s="4" t="s">
        <v>21431</v>
      </c>
    </row>
    <row r="4748" spans="1:7" x14ac:dyDescent="0.45">
      <c r="A4748" s="4">
        <v>4745</v>
      </c>
      <c r="B4748" s="4">
        <v>131769</v>
      </c>
      <c r="C4748" s="4" t="s">
        <v>11281</v>
      </c>
      <c r="D4748" s="6">
        <v>531769</v>
      </c>
      <c r="E4748" s="4" t="s">
        <v>11282</v>
      </c>
      <c r="F4748" s="4" t="s">
        <v>11283</v>
      </c>
      <c r="G4748" s="4" t="s">
        <v>21432</v>
      </c>
    </row>
    <row r="4749" spans="1:7" x14ac:dyDescent="0.45">
      <c r="A4749" s="4">
        <v>4746</v>
      </c>
      <c r="B4749" s="4">
        <v>222264</v>
      </c>
      <c r="C4749" s="4" t="s">
        <v>11284</v>
      </c>
      <c r="D4749" s="6">
        <v>533581</v>
      </c>
      <c r="E4749" s="4" t="s">
        <v>11285</v>
      </c>
      <c r="F4749" s="4" t="s">
        <v>11286</v>
      </c>
      <c r="G4749" s="4" t="s">
        <v>21433</v>
      </c>
    </row>
    <row r="4750" spans="1:7" x14ac:dyDescent="0.45">
      <c r="A4750" s="4">
        <v>4747</v>
      </c>
      <c r="B4750" s="4">
        <v>126747</v>
      </c>
      <c r="C4750" s="4" t="s">
        <v>11287</v>
      </c>
      <c r="D4750" s="6">
        <v>526747</v>
      </c>
      <c r="E4750" s="4" t="s">
        <v>11288</v>
      </c>
      <c r="F4750" s="4" t="s">
        <v>11289</v>
      </c>
      <c r="G4750" s="4" t="s">
        <v>21434</v>
      </c>
    </row>
    <row r="4751" spans="1:7" x14ac:dyDescent="0.45">
      <c r="A4751" s="4">
        <v>4748</v>
      </c>
      <c r="B4751" s="4">
        <v>131281</v>
      </c>
      <c r="C4751" s="4" t="s">
        <v>11290</v>
      </c>
      <c r="D4751" s="6">
        <v>531281</v>
      </c>
      <c r="E4751" s="4" t="s">
        <v>11291</v>
      </c>
      <c r="F4751" s="4" t="s">
        <v>11292</v>
      </c>
      <c r="G4751" s="4" t="s">
        <v>21435</v>
      </c>
    </row>
    <row r="4752" spans="1:7" x14ac:dyDescent="0.45">
      <c r="A4752" s="4">
        <v>4749</v>
      </c>
      <c r="B4752" s="4">
        <v>100143</v>
      </c>
      <c r="C4752" s="4" t="s">
        <v>11293</v>
      </c>
      <c r="D4752" s="6">
        <v>500143</v>
      </c>
      <c r="E4752" s="4" t="s">
        <v>11294</v>
      </c>
      <c r="F4752" s="4" t="s">
        <v>11295</v>
      </c>
      <c r="G4752" s="4" t="s">
        <v>21436</v>
      </c>
    </row>
    <row r="4753" spans="1:7" x14ac:dyDescent="0.45">
      <c r="A4753" s="4">
        <v>4750</v>
      </c>
      <c r="B4753" s="4">
        <v>112026</v>
      </c>
      <c r="C4753" s="4" t="s">
        <v>11296</v>
      </c>
      <c r="D4753" s="6">
        <v>512026</v>
      </c>
      <c r="E4753" s="4" t="s">
        <v>11297</v>
      </c>
      <c r="F4753" s="4" t="s">
        <v>11298</v>
      </c>
      <c r="G4753" s="4" t="s">
        <v>21437</v>
      </c>
    </row>
    <row r="4754" spans="1:7" x14ac:dyDescent="0.45">
      <c r="A4754" s="4">
        <v>4751</v>
      </c>
      <c r="B4754" s="4">
        <v>123620</v>
      </c>
      <c r="C4754" s="4" t="s">
        <v>11299</v>
      </c>
      <c r="D4754" s="6">
        <v>523620</v>
      </c>
      <c r="E4754" s="4" t="s">
        <v>11300</v>
      </c>
      <c r="F4754" s="4" t="s">
        <v>11301</v>
      </c>
      <c r="G4754" s="4" t="s">
        <v>21438</v>
      </c>
    </row>
    <row r="4755" spans="1:7" x14ac:dyDescent="0.45">
      <c r="A4755" s="4">
        <v>4752</v>
      </c>
      <c r="B4755" s="4">
        <v>124572</v>
      </c>
      <c r="C4755" s="4" t="s">
        <v>11302</v>
      </c>
      <c r="D4755" s="6">
        <v>524572</v>
      </c>
      <c r="E4755" s="4" t="s">
        <v>11303</v>
      </c>
      <c r="F4755" s="4" t="s">
        <v>11304</v>
      </c>
      <c r="G4755" s="4" t="s">
        <v>21439</v>
      </c>
    </row>
    <row r="4756" spans="1:7" x14ac:dyDescent="0.45">
      <c r="A4756" s="4">
        <v>4753</v>
      </c>
      <c r="B4756" s="4">
        <v>126305</v>
      </c>
      <c r="C4756" s="4" t="s">
        <v>11305</v>
      </c>
      <c r="D4756" s="6">
        <v>526305</v>
      </c>
      <c r="E4756" s="4" t="s">
        <v>11306</v>
      </c>
      <c r="F4756" s="4" t="s">
        <v>11307</v>
      </c>
      <c r="G4756" s="4" t="s">
        <v>21440</v>
      </c>
    </row>
    <row r="4757" spans="1:7" x14ac:dyDescent="0.45">
      <c r="A4757" s="4">
        <v>4754</v>
      </c>
      <c r="B4757" s="4">
        <v>225017</v>
      </c>
      <c r="C4757" s="4" t="s">
        <v>11308</v>
      </c>
      <c r="D4757" s="6"/>
      <c r="E4757" s="4"/>
      <c r="F4757" s="4"/>
      <c r="G4757" s="4" t="s">
        <v>17778</v>
      </c>
    </row>
    <row r="4758" spans="1:7" x14ac:dyDescent="0.45">
      <c r="A4758" s="4">
        <v>4755</v>
      </c>
      <c r="B4758" s="4">
        <v>106590</v>
      </c>
      <c r="C4758" s="4" t="s">
        <v>11309</v>
      </c>
      <c r="D4758" s="6">
        <v>506590</v>
      </c>
      <c r="E4758" s="4" t="s">
        <v>11310</v>
      </c>
      <c r="F4758" s="4" t="s">
        <v>11311</v>
      </c>
      <c r="G4758" s="4" t="s">
        <v>21441</v>
      </c>
    </row>
    <row r="4759" spans="1:7" x14ac:dyDescent="0.45">
      <c r="A4759" s="4">
        <v>4756</v>
      </c>
      <c r="B4759" s="4">
        <v>126481</v>
      </c>
      <c r="C4759" s="4" t="s">
        <v>11312</v>
      </c>
      <c r="D4759" s="6">
        <v>526481</v>
      </c>
      <c r="E4759" s="4" t="s">
        <v>11313</v>
      </c>
      <c r="F4759" s="4" t="s">
        <v>11314</v>
      </c>
      <c r="G4759" s="4" t="s">
        <v>21442</v>
      </c>
    </row>
    <row r="4760" spans="1:7" x14ac:dyDescent="0.45">
      <c r="A4760" s="4">
        <v>4757</v>
      </c>
      <c r="B4760" s="4">
        <v>117296</v>
      </c>
      <c r="C4760" s="4" t="s">
        <v>11315</v>
      </c>
      <c r="D4760" s="6">
        <v>517296</v>
      </c>
      <c r="E4760" s="4" t="s">
        <v>11316</v>
      </c>
      <c r="F4760" s="4" t="s">
        <v>11316</v>
      </c>
      <c r="G4760" s="4" t="s">
        <v>21443</v>
      </c>
    </row>
    <row r="4761" spans="1:7" x14ac:dyDescent="0.45">
      <c r="A4761" s="4">
        <v>4758</v>
      </c>
      <c r="B4761" s="4">
        <v>103100</v>
      </c>
      <c r="C4761" s="4" t="s">
        <v>11317</v>
      </c>
      <c r="D4761" s="6">
        <v>503100</v>
      </c>
      <c r="E4761" s="4" t="s">
        <v>11318</v>
      </c>
      <c r="F4761" s="4" t="s">
        <v>11319</v>
      </c>
      <c r="G4761" s="4" t="s">
        <v>21444</v>
      </c>
    </row>
    <row r="4762" spans="1:7" x14ac:dyDescent="0.45">
      <c r="A4762" s="4">
        <v>4759</v>
      </c>
      <c r="B4762" s="4">
        <v>225016</v>
      </c>
      <c r="C4762" s="4" t="s">
        <v>11320</v>
      </c>
      <c r="D4762" s="6"/>
      <c r="E4762" s="4"/>
      <c r="F4762" s="4"/>
      <c r="G4762" s="4" t="s">
        <v>17778</v>
      </c>
    </row>
    <row r="4763" spans="1:7" x14ac:dyDescent="0.45">
      <c r="A4763" s="4">
        <v>4760</v>
      </c>
      <c r="B4763" s="4">
        <v>254155</v>
      </c>
      <c r="C4763" s="4" t="s">
        <v>11321</v>
      </c>
      <c r="D4763" s="6">
        <v>537839</v>
      </c>
      <c r="E4763" s="4" t="s">
        <v>11322</v>
      </c>
      <c r="F4763" s="4" t="s">
        <v>11323</v>
      </c>
      <c r="G4763" s="4" t="s">
        <v>21445</v>
      </c>
    </row>
    <row r="4764" spans="1:7" x14ac:dyDescent="0.45">
      <c r="A4764" s="4">
        <v>4761</v>
      </c>
      <c r="B4764" s="4">
        <v>109084</v>
      </c>
      <c r="C4764" s="4" t="s">
        <v>11324</v>
      </c>
      <c r="D4764" s="6">
        <v>509084</v>
      </c>
      <c r="E4764" s="4" t="s">
        <v>11325</v>
      </c>
      <c r="F4764" s="4" t="s">
        <v>11326</v>
      </c>
      <c r="G4764" s="4" t="s">
        <v>21446</v>
      </c>
    </row>
    <row r="4765" spans="1:7" x14ac:dyDescent="0.45">
      <c r="A4765" s="4">
        <v>4762</v>
      </c>
      <c r="B4765" s="4">
        <v>126588</v>
      </c>
      <c r="C4765" s="4" t="s">
        <v>11327</v>
      </c>
      <c r="D4765" s="6">
        <v>526588</v>
      </c>
      <c r="E4765" s="4" t="s">
        <v>11328</v>
      </c>
      <c r="F4765" s="4" t="s">
        <v>11329</v>
      </c>
      <c r="G4765" s="4" t="s">
        <v>21447</v>
      </c>
    </row>
    <row r="4766" spans="1:7" x14ac:dyDescent="0.45">
      <c r="A4766" s="4">
        <v>4763</v>
      </c>
      <c r="B4766" s="4">
        <v>124808</v>
      </c>
      <c r="C4766" s="4" t="s">
        <v>11330</v>
      </c>
      <c r="D4766" s="6">
        <v>524808</v>
      </c>
      <c r="E4766" s="4" t="s">
        <v>11331</v>
      </c>
      <c r="F4766" s="4" t="s">
        <v>11332</v>
      </c>
      <c r="G4766" s="4" t="s">
        <v>21448</v>
      </c>
    </row>
    <row r="4767" spans="1:7" x14ac:dyDescent="0.45">
      <c r="A4767" s="4">
        <v>4764</v>
      </c>
      <c r="B4767" s="4">
        <v>123642</v>
      </c>
      <c r="C4767" s="4" t="s">
        <v>127</v>
      </c>
      <c r="D4767" s="6">
        <v>523642</v>
      </c>
      <c r="E4767" s="4" t="s">
        <v>11333</v>
      </c>
      <c r="F4767" s="4" t="s">
        <v>11334</v>
      </c>
      <c r="G4767" s="4" t="s">
        <v>21449</v>
      </c>
    </row>
    <row r="4768" spans="1:7" x14ac:dyDescent="0.45">
      <c r="A4768" s="4">
        <v>4765</v>
      </c>
      <c r="B4768" s="4">
        <v>130305</v>
      </c>
      <c r="C4768" s="4" t="s">
        <v>11335</v>
      </c>
      <c r="D4768" s="6">
        <v>530305</v>
      </c>
      <c r="E4768" s="4" t="s">
        <v>11336</v>
      </c>
      <c r="F4768" s="4" t="s">
        <v>11337</v>
      </c>
      <c r="G4768" s="4" t="s">
        <v>21450</v>
      </c>
    </row>
    <row r="4769" spans="1:7" x14ac:dyDescent="0.45">
      <c r="A4769" s="4">
        <v>4766</v>
      </c>
      <c r="B4769" s="4">
        <v>107498</v>
      </c>
      <c r="C4769" s="4" t="s">
        <v>11338</v>
      </c>
      <c r="D4769" s="6">
        <v>507498</v>
      </c>
      <c r="E4769" s="4" t="s">
        <v>11339</v>
      </c>
      <c r="F4769" s="4" t="s">
        <v>11340</v>
      </c>
      <c r="G4769" s="4" t="s">
        <v>21451</v>
      </c>
    </row>
    <row r="4770" spans="1:7" x14ac:dyDescent="0.45">
      <c r="A4770" s="4">
        <v>4767</v>
      </c>
      <c r="B4770" s="4">
        <v>132355</v>
      </c>
      <c r="C4770" s="4" t="s">
        <v>11341</v>
      </c>
      <c r="D4770" s="6">
        <v>532355</v>
      </c>
      <c r="E4770" s="4" t="s">
        <v>11342</v>
      </c>
      <c r="F4770" s="4" t="s">
        <v>11343</v>
      </c>
      <c r="G4770" s="4" t="s">
        <v>21452</v>
      </c>
    </row>
    <row r="4771" spans="1:7" x14ac:dyDescent="0.45">
      <c r="A4771" s="4">
        <v>4768</v>
      </c>
      <c r="B4771" s="4">
        <v>100331</v>
      </c>
      <c r="C4771" s="4" t="s">
        <v>102</v>
      </c>
      <c r="D4771" s="6">
        <v>500331</v>
      </c>
      <c r="E4771" s="4" t="s">
        <v>11344</v>
      </c>
      <c r="F4771" s="4" t="s">
        <v>11345</v>
      </c>
      <c r="G4771" s="4" t="s">
        <v>21453</v>
      </c>
    </row>
    <row r="4772" spans="1:7" x14ac:dyDescent="0.45">
      <c r="A4772" s="4">
        <v>4769</v>
      </c>
      <c r="B4772" s="4">
        <v>100327</v>
      </c>
      <c r="C4772" s="4" t="s">
        <v>11346</v>
      </c>
      <c r="D4772" s="6">
        <v>500327</v>
      </c>
      <c r="E4772" s="4" t="s">
        <v>11347</v>
      </c>
      <c r="F4772" s="4" t="s">
        <v>11347</v>
      </c>
      <c r="G4772" s="4" t="s">
        <v>21454</v>
      </c>
    </row>
    <row r="4773" spans="1:7" x14ac:dyDescent="0.45">
      <c r="A4773" s="4">
        <v>4770</v>
      </c>
      <c r="B4773" s="4">
        <v>219267</v>
      </c>
      <c r="C4773" s="4" t="s">
        <v>11348</v>
      </c>
      <c r="D4773" s="6">
        <v>539883</v>
      </c>
      <c r="E4773" s="4" t="s">
        <v>11349</v>
      </c>
      <c r="F4773" s="4" t="s">
        <v>11349</v>
      </c>
      <c r="G4773" s="4" t="s">
        <v>21455</v>
      </c>
    </row>
    <row r="4774" spans="1:7" x14ac:dyDescent="0.45">
      <c r="A4774" s="4">
        <v>4771</v>
      </c>
      <c r="B4774" s="4">
        <v>255161</v>
      </c>
      <c r="C4774" s="4" t="s">
        <v>11350</v>
      </c>
      <c r="D4774" s="6"/>
      <c r="E4774" s="4"/>
      <c r="F4774" s="4"/>
      <c r="G4774" s="4" t="s">
        <v>17778</v>
      </c>
    </row>
    <row r="4775" spans="1:7" x14ac:dyDescent="0.45">
      <c r="A4775" s="4">
        <v>4772</v>
      </c>
      <c r="B4775" s="4">
        <v>246572</v>
      </c>
      <c r="C4775" s="4" t="s">
        <v>11351</v>
      </c>
      <c r="D4775" s="6">
        <v>539007</v>
      </c>
      <c r="E4775" s="4" t="s">
        <v>11352</v>
      </c>
      <c r="F4775" s="4" t="s">
        <v>11352</v>
      </c>
      <c r="G4775" s="4" t="s">
        <v>21456</v>
      </c>
    </row>
    <row r="4776" spans="1:7" x14ac:dyDescent="0.45">
      <c r="A4776" s="4">
        <v>4773</v>
      </c>
      <c r="B4776" s="4">
        <v>226715</v>
      </c>
      <c r="C4776" s="4" t="s">
        <v>11353</v>
      </c>
      <c r="D4776" s="6">
        <v>538771</v>
      </c>
      <c r="E4776" s="4" t="s">
        <v>11354</v>
      </c>
      <c r="F4776" s="4" t="s">
        <v>11354</v>
      </c>
      <c r="G4776" s="4" t="s">
        <v>21457</v>
      </c>
    </row>
    <row r="4777" spans="1:7" x14ac:dyDescent="0.45">
      <c r="A4777" s="4">
        <v>4774</v>
      </c>
      <c r="B4777" s="4">
        <v>111421</v>
      </c>
      <c r="C4777" s="4" t="s">
        <v>11355</v>
      </c>
      <c r="D4777" s="6">
        <v>511421</v>
      </c>
      <c r="E4777" s="4" t="s">
        <v>11356</v>
      </c>
      <c r="F4777" s="4" t="s">
        <v>11356</v>
      </c>
      <c r="G4777" s="4" t="s">
        <v>21458</v>
      </c>
    </row>
    <row r="4778" spans="1:7" x14ac:dyDescent="0.45">
      <c r="A4778" s="4">
        <v>4775</v>
      </c>
      <c r="B4778" s="4">
        <v>124671</v>
      </c>
      <c r="C4778" s="4" t="s">
        <v>11357</v>
      </c>
      <c r="D4778" s="6">
        <v>524671</v>
      </c>
      <c r="E4778" s="4" t="s">
        <v>11358</v>
      </c>
      <c r="F4778" s="4" t="s">
        <v>11359</v>
      </c>
      <c r="G4778" s="4" t="s">
        <v>21459</v>
      </c>
    </row>
    <row r="4779" spans="1:7" x14ac:dyDescent="0.45">
      <c r="A4779" s="4">
        <v>4776</v>
      </c>
      <c r="B4779" s="4">
        <v>269052</v>
      </c>
      <c r="C4779" s="4" t="s">
        <v>11360</v>
      </c>
      <c r="D4779" s="6"/>
      <c r="E4779" s="4"/>
      <c r="F4779" s="4"/>
      <c r="G4779" s="4" t="s">
        <v>17778</v>
      </c>
    </row>
    <row r="4780" spans="1:7" x14ac:dyDescent="0.45">
      <c r="A4780" s="4">
        <v>4777</v>
      </c>
      <c r="B4780" s="4">
        <v>119439</v>
      </c>
      <c r="C4780" s="4" t="s">
        <v>11361</v>
      </c>
      <c r="D4780" s="6">
        <v>519439</v>
      </c>
      <c r="E4780" s="4" t="s">
        <v>11362</v>
      </c>
      <c r="F4780" s="4" t="s">
        <v>11363</v>
      </c>
      <c r="G4780" s="4" t="s">
        <v>21460</v>
      </c>
    </row>
    <row r="4781" spans="1:7" x14ac:dyDescent="0.45">
      <c r="A4781" s="4">
        <v>4778</v>
      </c>
      <c r="B4781" s="4">
        <v>131879</v>
      </c>
      <c r="C4781" s="4" t="s">
        <v>11364</v>
      </c>
      <c r="D4781" s="6">
        <v>531879</v>
      </c>
      <c r="E4781" s="4" t="s">
        <v>11365</v>
      </c>
      <c r="F4781" s="4" t="s">
        <v>11366</v>
      </c>
      <c r="G4781" s="4" t="s">
        <v>21461</v>
      </c>
    </row>
    <row r="4782" spans="1:7" x14ac:dyDescent="0.45">
      <c r="A4782" s="4">
        <v>4779</v>
      </c>
      <c r="B4782" s="4">
        <v>114300</v>
      </c>
      <c r="C4782" s="4" t="s">
        <v>11367</v>
      </c>
      <c r="D4782" s="6">
        <v>514300</v>
      </c>
      <c r="E4782" s="4" t="s">
        <v>11368</v>
      </c>
      <c r="F4782" s="4" t="s">
        <v>11369</v>
      </c>
      <c r="G4782" s="4" t="s">
        <v>21462</v>
      </c>
    </row>
    <row r="4783" spans="1:7" x14ac:dyDescent="0.45">
      <c r="A4783" s="4">
        <v>4780</v>
      </c>
      <c r="B4783" s="4">
        <v>107864</v>
      </c>
      <c r="C4783" s="4" t="s">
        <v>11370</v>
      </c>
      <c r="D4783" s="6">
        <v>507864</v>
      </c>
      <c r="E4783" s="4" t="s">
        <v>11371</v>
      </c>
      <c r="F4783" s="4" t="s">
        <v>11372</v>
      </c>
      <c r="G4783" s="4" t="s">
        <v>21463</v>
      </c>
    </row>
    <row r="4784" spans="1:7" x14ac:dyDescent="0.45">
      <c r="A4784" s="4">
        <v>4781</v>
      </c>
      <c r="B4784" s="4">
        <v>213779</v>
      </c>
      <c r="C4784" s="4" t="s">
        <v>11373</v>
      </c>
      <c r="D4784" s="6"/>
      <c r="E4784" s="4"/>
      <c r="F4784" s="4"/>
      <c r="G4784" s="4" t="s">
        <v>17778</v>
      </c>
    </row>
    <row r="4785" spans="1:7" x14ac:dyDescent="0.45">
      <c r="A4785" s="4">
        <v>4782</v>
      </c>
      <c r="B4785" s="4">
        <v>244615</v>
      </c>
      <c r="C4785" s="4" t="s">
        <v>11374</v>
      </c>
      <c r="D4785" s="6"/>
      <c r="E4785" s="4"/>
      <c r="F4785" s="4"/>
      <c r="G4785" s="4" t="s">
        <v>17778</v>
      </c>
    </row>
    <row r="4786" spans="1:7" x14ac:dyDescent="0.45">
      <c r="A4786" s="4">
        <v>4783</v>
      </c>
      <c r="B4786" s="4">
        <v>100302</v>
      </c>
      <c r="C4786" s="4" t="s">
        <v>11375</v>
      </c>
      <c r="D4786" s="6">
        <v>500302</v>
      </c>
      <c r="E4786" s="4" t="s">
        <v>11376</v>
      </c>
      <c r="F4786" s="4" t="s">
        <v>11376</v>
      </c>
      <c r="G4786" s="4" t="s">
        <v>21464</v>
      </c>
    </row>
    <row r="4787" spans="1:7" x14ac:dyDescent="0.45">
      <c r="A4787" s="4">
        <v>4784</v>
      </c>
      <c r="B4787" s="4">
        <v>200122</v>
      </c>
      <c r="C4787" s="4" t="s">
        <v>11377</v>
      </c>
      <c r="D4787" s="6">
        <v>532949</v>
      </c>
      <c r="E4787" s="4" t="s">
        <v>11378</v>
      </c>
      <c r="F4787" s="4" t="s">
        <v>11379</v>
      </c>
      <c r="G4787" s="4" t="s">
        <v>21465</v>
      </c>
    </row>
    <row r="4788" spans="1:7" x14ac:dyDescent="0.45">
      <c r="A4788" s="4">
        <v>4785</v>
      </c>
      <c r="B4788" s="4">
        <v>200123</v>
      </c>
      <c r="C4788" s="4" t="s">
        <v>11380</v>
      </c>
      <c r="D4788" s="6">
        <v>532979</v>
      </c>
      <c r="E4788" s="4" t="s">
        <v>11381</v>
      </c>
      <c r="F4788" s="4" t="s">
        <v>11381</v>
      </c>
      <c r="G4788" s="4" t="s">
        <v>23669</v>
      </c>
    </row>
    <row r="4789" spans="1:7" x14ac:dyDescent="0.45">
      <c r="A4789" s="4">
        <v>4786</v>
      </c>
      <c r="B4789" s="4">
        <v>130785</v>
      </c>
      <c r="C4789" s="4" t="s">
        <v>11382</v>
      </c>
      <c r="D4789" s="6">
        <v>530785</v>
      </c>
      <c r="E4789" s="4" t="s">
        <v>11383</v>
      </c>
      <c r="F4789" s="4" t="s">
        <v>11384</v>
      </c>
      <c r="G4789" s="4" t="s">
        <v>21466</v>
      </c>
    </row>
    <row r="4790" spans="1:7" x14ac:dyDescent="0.45">
      <c r="A4790" s="4">
        <v>4787</v>
      </c>
      <c r="B4790" s="4">
        <v>130683</v>
      </c>
      <c r="C4790" s="4" t="s">
        <v>11385</v>
      </c>
      <c r="D4790" s="6">
        <v>530683</v>
      </c>
      <c r="E4790" s="4" t="s">
        <v>11386</v>
      </c>
      <c r="F4790" s="4" t="s">
        <v>11387</v>
      </c>
      <c r="G4790" s="4" t="s">
        <v>21467</v>
      </c>
    </row>
    <row r="4791" spans="1:7" x14ac:dyDescent="0.45">
      <c r="A4791" s="4">
        <v>4788</v>
      </c>
      <c r="B4791" s="4">
        <v>113519</v>
      </c>
      <c r="C4791" s="4" t="s">
        <v>11388</v>
      </c>
      <c r="D4791" s="6">
        <v>513519</v>
      </c>
      <c r="E4791" s="4" t="s">
        <v>11389</v>
      </c>
      <c r="F4791" s="4" t="s">
        <v>11390</v>
      </c>
      <c r="G4791" s="4" t="s">
        <v>21468</v>
      </c>
    </row>
    <row r="4792" spans="1:7" x14ac:dyDescent="0.45">
      <c r="A4792" s="4">
        <v>4789</v>
      </c>
      <c r="B4792" s="4">
        <v>131135</v>
      </c>
      <c r="C4792" s="4" t="s">
        <v>11391</v>
      </c>
      <c r="D4792" s="6">
        <v>531135</v>
      </c>
      <c r="E4792" s="4" t="s">
        <v>11392</v>
      </c>
      <c r="F4792" s="4" t="s">
        <v>11393</v>
      </c>
      <c r="G4792" s="4" t="s">
        <v>21469</v>
      </c>
    </row>
    <row r="4793" spans="1:7" x14ac:dyDescent="0.45">
      <c r="A4793" s="4">
        <v>4790</v>
      </c>
      <c r="B4793" s="4">
        <v>100333</v>
      </c>
      <c r="C4793" s="4" t="s">
        <v>11394</v>
      </c>
      <c r="D4793" s="6">
        <v>500333</v>
      </c>
      <c r="E4793" s="4" t="s">
        <v>11395</v>
      </c>
      <c r="F4793" s="4" t="s">
        <v>11396</v>
      </c>
      <c r="G4793" s="4" t="s">
        <v>21470</v>
      </c>
    </row>
    <row r="4794" spans="1:7" x14ac:dyDescent="0.45">
      <c r="A4794" s="4">
        <v>4791</v>
      </c>
      <c r="B4794" s="4">
        <v>244618</v>
      </c>
      <c r="C4794" s="4" t="s">
        <v>11397</v>
      </c>
      <c r="D4794" s="6"/>
      <c r="E4794" s="4"/>
      <c r="F4794" s="4"/>
      <c r="G4794" s="4" t="s">
        <v>17778</v>
      </c>
    </row>
    <row r="4795" spans="1:7" x14ac:dyDescent="0.45">
      <c r="A4795" s="4">
        <v>4792</v>
      </c>
      <c r="B4795" s="4">
        <v>130559</v>
      </c>
      <c r="C4795" s="4" t="s">
        <v>11398</v>
      </c>
      <c r="D4795" s="6">
        <v>530559</v>
      </c>
      <c r="E4795" s="4" t="s">
        <v>11399</v>
      </c>
      <c r="F4795" s="4" t="s">
        <v>11400</v>
      </c>
      <c r="G4795" s="4" t="s">
        <v>21471</v>
      </c>
    </row>
    <row r="4796" spans="1:7" x14ac:dyDescent="0.45">
      <c r="A4796" s="4">
        <v>4793</v>
      </c>
      <c r="B4796" s="4">
        <v>244619</v>
      </c>
      <c r="C4796" s="4" t="s">
        <v>11401</v>
      </c>
      <c r="D4796" s="6"/>
      <c r="E4796" s="4"/>
      <c r="F4796" s="4"/>
      <c r="G4796" s="4" t="s">
        <v>17778</v>
      </c>
    </row>
    <row r="4797" spans="1:7" x14ac:dyDescent="0.45">
      <c r="A4797" s="4">
        <v>4794</v>
      </c>
      <c r="B4797" s="4">
        <v>213730</v>
      </c>
      <c r="C4797" s="4" t="s">
        <v>11402</v>
      </c>
      <c r="D4797" s="6"/>
      <c r="E4797" s="4"/>
      <c r="F4797" s="4"/>
      <c r="G4797" s="4" t="s">
        <v>17778</v>
      </c>
    </row>
    <row r="4798" spans="1:7" x14ac:dyDescent="0.45">
      <c r="A4798" s="4">
        <v>4795</v>
      </c>
      <c r="B4798" s="4">
        <v>255162</v>
      </c>
      <c r="C4798" s="4" t="s">
        <v>11403</v>
      </c>
      <c r="D4798" s="6"/>
      <c r="E4798" s="4"/>
      <c r="F4798" s="4"/>
      <c r="G4798" s="4" t="s">
        <v>17778</v>
      </c>
    </row>
    <row r="4799" spans="1:7" x14ac:dyDescent="0.45">
      <c r="A4799" s="4">
        <v>4796</v>
      </c>
      <c r="B4799" s="4">
        <v>111056</v>
      </c>
      <c r="C4799" s="4" t="s">
        <v>11404</v>
      </c>
      <c r="D4799" s="6">
        <v>511056</v>
      </c>
      <c r="E4799" s="4" t="s">
        <v>11405</v>
      </c>
      <c r="F4799" s="4" t="s">
        <v>11406</v>
      </c>
      <c r="G4799" s="4" t="s">
        <v>21472</v>
      </c>
    </row>
    <row r="4800" spans="1:7" x14ac:dyDescent="0.45">
      <c r="A4800" s="4">
        <v>4797</v>
      </c>
      <c r="B4800" s="4">
        <v>123105</v>
      </c>
      <c r="C4800" s="4" t="s">
        <v>11407</v>
      </c>
      <c r="D4800" s="6">
        <v>523105</v>
      </c>
      <c r="E4800" s="4" t="s">
        <v>11408</v>
      </c>
      <c r="F4800" s="4" t="s">
        <v>11409</v>
      </c>
      <c r="G4800" s="4" t="s">
        <v>21473</v>
      </c>
    </row>
    <row r="4801" spans="1:7" x14ac:dyDescent="0.45">
      <c r="A4801" s="4">
        <v>4798</v>
      </c>
      <c r="B4801" s="4">
        <v>218576</v>
      </c>
      <c r="C4801" s="4" t="s">
        <v>11410</v>
      </c>
      <c r="D4801" s="6"/>
      <c r="E4801" s="4"/>
      <c r="F4801" s="4"/>
      <c r="G4801" s="4" t="s">
        <v>17778</v>
      </c>
    </row>
    <row r="4802" spans="1:7" x14ac:dyDescent="0.45">
      <c r="A4802" s="4">
        <v>4799</v>
      </c>
      <c r="B4802" s="4">
        <v>123648</v>
      </c>
      <c r="C4802" s="4" t="s">
        <v>11411</v>
      </c>
      <c r="D4802" s="6">
        <v>523648</v>
      </c>
      <c r="E4802" s="4" t="s">
        <v>11412</v>
      </c>
      <c r="F4802" s="4" t="s">
        <v>11413</v>
      </c>
      <c r="G4802" s="4" t="s">
        <v>21474</v>
      </c>
    </row>
    <row r="4803" spans="1:7" x14ac:dyDescent="0.45">
      <c r="A4803" s="4">
        <v>4800</v>
      </c>
      <c r="B4803" s="4">
        <v>132117</v>
      </c>
      <c r="C4803" s="4" t="s">
        <v>11414</v>
      </c>
      <c r="D4803" s="6">
        <v>532117</v>
      </c>
      <c r="E4803" s="4" t="s">
        <v>11415</v>
      </c>
      <c r="F4803" s="4" t="s">
        <v>11416</v>
      </c>
      <c r="G4803" s="4" t="s">
        <v>21475</v>
      </c>
    </row>
    <row r="4804" spans="1:7" x14ac:dyDescent="0.45">
      <c r="A4804" s="4">
        <v>4801</v>
      </c>
      <c r="B4804" s="4">
        <v>111541</v>
      </c>
      <c r="C4804" s="4" t="s">
        <v>11417</v>
      </c>
      <c r="D4804" s="6">
        <v>511541</v>
      </c>
      <c r="E4804" s="4" t="s">
        <v>11418</v>
      </c>
      <c r="F4804" s="4" t="s">
        <v>11419</v>
      </c>
      <c r="G4804" s="4" t="s">
        <v>21476</v>
      </c>
    </row>
    <row r="4805" spans="1:7" x14ac:dyDescent="0.45">
      <c r="A4805" s="4">
        <v>4802</v>
      </c>
      <c r="B4805" s="4">
        <v>245927</v>
      </c>
      <c r="C4805" s="4" t="s">
        <v>11420</v>
      </c>
      <c r="D4805" s="6"/>
      <c r="E4805" s="4"/>
      <c r="F4805" s="4"/>
      <c r="G4805" s="4" t="s">
        <v>17778</v>
      </c>
    </row>
    <row r="4806" spans="1:7" x14ac:dyDescent="0.45">
      <c r="A4806" s="4">
        <v>4803</v>
      </c>
      <c r="B4806" s="4">
        <v>200334</v>
      </c>
      <c r="C4806" s="4" t="s">
        <v>11421</v>
      </c>
      <c r="D4806" s="6"/>
      <c r="E4806" s="4"/>
      <c r="F4806" s="4"/>
      <c r="G4806" s="4" t="s">
        <v>17778</v>
      </c>
    </row>
    <row r="4807" spans="1:7" x14ac:dyDescent="0.45">
      <c r="A4807" s="4">
        <v>4804</v>
      </c>
      <c r="B4807" s="4">
        <v>132739</v>
      </c>
      <c r="C4807" s="4" t="s">
        <v>11422</v>
      </c>
      <c r="D4807" s="6">
        <v>532739</v>
      </c>
      <c r="E4807" s="4" t="s">
        <v>11423</v>
      </c>
      <c r="F4807" s="4" t="s">
        <v>11423</v>
      </c>
      <c r="G4807" s="4" t="s">
        <v>21477</v>
      </c>
    </row>
    <row r="4808" spans="1:7" x14ac:dyDescent="0.45">
      <c r="A4808" s="4">
        <v>4805</v>
      </c>
      <c r="B4808" s="4">
        <v>131571</v>
      </c>
      <c r="C4808" s="4" t="s">
        <v>11424</v>
      </c>
      <c r="D4808" s="6">
        <v>531571</v>
      </c>
      <c r="E4808" s="4" t="s">
        <v>11425</v>
      </c>
      <c r="F4808" s="4" t="s">
        <v>11426</v>
      </c>
      <c r="G4808" s="4" t="s">
        <v>21478</v>
      </c>
    </row>
    <row r="4809" spans="1:7" x14ac:dyDescent="0.45">
      <c r="A4809" s="4">
        <v>4806</v>
      </c>
      <c r="B4809" s="4">
        <v>220029</v>
      </c>
      <c r="C4809" s="4" t="s">
        <v>11427</v>
      </c>
      <c r="D4809" s="6"/>
      <c r="E4809" s="4"/>
      <c r="F4809" s="4"/>
      <c r="G4809" s="4" t="s">
        <v>17778</v>
      </c>
    </row>
    <row r="4810" spans="1:7" x14ac:dyDescent="0.45">
      <c r="A4810" s="4">
        <v>4807</v>
      </c>
      <c r="B4810" s="4">
        <v>113403</v>
      </c>
      <c r="C4810" s="4" t="s">
        <v>11428</v>
      </c>
      <c r="D4810" s="6">
        <v>513403</v>
      </c>
      <c r="E4810" s="4" t="s">
        <v>11429</v>
      </c>
      <c r="F4810" s="4" t="s">
        <v>11430</v>
      </c>
      <c r="G4810" s="4" t="s">
        <v>21479</v>
      </c>
    </row>
    <row r="4811" spans="1:7" x14ac:dyDescent="0.45">
      <c r="A4811" s="4">
        <v>4808</v>
      </c>
      <c r="B4811" s="4">
        <v>232624</v>
      </c>
      <c r="C4811" s="4" t="s">
        <v>11431</v>
      </c>
      <c r="D4811" s="6">
        <v>534060</v>
      </c>
      <c r="E4811" s="4" t="s">
        <v>11432</v>
      </c>
      <c r="F4811" s="4" t="s">
        <v>11432</v>
      </c>
      <c r="G4811" s="4" t="s">
        <v>21480</v>
      </c>
    </row>
    <row r="4812" spans="1:7" x14ac:dyDescent="0.45">
      <c r="A4812" s="4">
        <v>4809</v>
      </c>
      <c r="B4812" s="4">
        <v>226460</v>
      </c>
      <c r="C4812" s="4" t="s">
        <v>11433</v>
      </c>
      <c r="D4812" s="6"/>
      <c r="E4812" s="4"/>
      <c r="F4812" s="4"/>
      <c r="G4812" s="4" t="s">
        <v>17778</v>
      </c>
    </row>
    <row r="4813" spans="1:7" x14ac:dyDescent="0.45">
      <c r="A4813" s="4">
        <v>4810</v>
      </c>
      <c r="B4813" s="4">
        <v>225014</v>
      </c>
      <c r="C4813" s="4" t="s">
        <v>11434</v>
      </c>
      <c r="D4813" s="6"/>
      <c r="E4813" s="4"/>
      <c r="F4813" s="4"/>
      <c r="G4813" s="4" t="s">
        <v>17778</v>
      </c>
    </row>
    <row r="4814" spans="1:7" x14ac:dyDescent="0.45">
      <c r="A4814" s="4">
        <v>4811</v>
      </c>
      <c r="B4814" s="4">
        <v>132366</v>
      </c>
      <c r="C4814" s="4" t="s">
        <v>11435</v>
      </c>
      <c r="D4814" s="6">
        <v>532366</v>
      </c>
      <c r="E4814" s="4" t="s">
        <v>11436</v>
      </c>
      <c r="F4814" s="4" t="s">
        <v>11437</v>
      </c>
      <c r="G4814" s="4" t="s">
        <v>21481</v>
      </c>
    </row>
    <row r="4815" spans="1:7" x14ac:dyDescent="0.45">
      <c r="A4815" s="4">
        <v>4812</v>
      </c>
      <c r="B4815" s="4">
        <v>217757</v>
      </c>
      <c r="C4815" s="4" t="s">
        <v>11438</v>
      </c>
      <c r="D4815" s="6">
        <v>540173</v>
      </c>
      <c r="E4815" s="4" t="s">
        <v>11439</v>
      </c>
      <c r="F4815" s="4" t="s">
        <v>11439</v>
      </c>
      <c r="G4815" s="4" t="s">
        <v>21482</v>
      </c>
    </row>
    <row r="4816" spans="1:7" x14ac:dyDescent="0.45">
      <c r="A4816" s="4">
        <v>4813</v>
      </c>
      <c r="B4816" s="4">
        <v>200094</v>
      </c>
      <c r="C4816" s="4" t="s">
        <v>11440</v>
      </c>
      <c r="D4816" s="6">
        <v>539150</v>
      </c>
      <c r="E4816" s="4" t="s">
        <v>11441</v>
      </c>
      <c r="F4816" s="4" t="s">
        <v>11441</v>
      </c>
      <c r="G4816" s="4" t="s">
        <v>21483</v>
      </c>
    </row>
    <row r="4817" spans="1:7" x14ac:dyDescent="0.45">
      <c r="A4817" s="4">
        <v>4814</v>
      </c>
      <c r="B4817" s="4">
        <v>277965</v>
      </c>
      <c r="C4817" s="4" t="s">
        <v>11442</v>
      </c>
      <c r="D4817" s="6">
        <v>539347</v>
      </c>
      <c r="E4817" s="4" t="s">
        <v>11443</v>
      </c>
      <c r="F4817" s="4" t="s">
        <v>11443</v>
      </c>
      <c r="G4817" s="4" t="s">
        <v>21484</v>
      </c>
    </row>
    <row r="4818" spans="1:7" x14ac:dyDescent="0.45">
      <c r="A4818" s="4">
        <v>4815</v>
      </c>
      <c r="B4818" s="4">
        <v>244622</v>
      </c>
      <c r="C4818" s="4" t="s">
        <v>11444</v>
      </c>
      <c r="D4818" s="6"/>
      <c r="E4818" s="4"/>
      <c r="F4818" s="4"/>
      <c r="G4818" s="4" t="s">
        <v>17778</v>
      </c>
    </row>
    <row r="4819" spans="1:7" x14ac:dyDescent="0.45">
      <c r="A4819" s="4">
        <v>4816</v>
      </c>
      <c r="B4819" s="4">
        <v>132803</v>
      </c>
      <c r="C4819" s="4" t="s">
        <v>11445</v>
      </c>
      <c r="D4819" s="6">
        <v>532803</v>
      </c>
      <c r="E4819" s="4" t="s">
        <v>11446</v>
      </c>
      <c r="F4819" s="4" t="s">
        <v>11447</v>
      </c>
      <c r="G4819" s="4" t="s">
        <v>21485</v>
      </c>
    </row>
    <row r="4820" spans="1:7" x14ac:dyDescent="0.45">
      <c r="A4820" s="4">
        <v>4817</v>
      </c>
      <c r="B4820" s="4">
        <v>228466</v>
      </c>
      <c r="C4820" s="4" t="s">
        <v>11448</v>
      </c>
      <c r="D4820" s="6">
        <v>539195</v>
      </c>
      <c r="E4820" s="4" t="s">
        <v>11449</v>
      </c>
      <c r="F4820" s="4" t="s">
        <v>11449</v>
      </c>
      <c r="G4820" s="4" t="s">
        <v>21486</v>
      </c>
    </row>
    <row r="4821" spans="1:7" x14ac:dyDescent="0.45">
      <c r="A4821" s="4">
        <v>4818</v>
      </c>
      <c r="B4821" s="4">
        <v>245190</v>
      </c>
      <c r="C4821" s="4" t="s">
        <v>11450</v>
      </c>
      <c r="D4821" s="6"/>
      <c r="E4821" s="4"/>
      <c r="F4821" s="4"/>
      <c r="G4821" s="4" t="s">
        <v>17778</v>
      </c>
    </row>
    <row r="4822" spans="1:7" x14ac:dyDescent="0.45">
      <c r="A4822" s="4">
        <v>4819</v>
      </c>
      <c r="B4822" s="4">
        <v>123628</v>
      </c>
      <c r="C4822" s="4" t="s">
        <v>11451</v>
      </c>
      <c r="D4822" s="6">
        <v>523628</v>
      </c>
      <c r="E4822" s="4" t="s">
        <v>11452</v>
      </c>
      <c r="F4822" s="4" t="s">
        <v>11452</v>
      </c>
      <c r="G4822" s="4" t="s">
        <v>21487</v>
      </c>
    </row>
    <row r="4823" spans="1:7" x14ac:dyDescent="0.45">
      <c r="A4823" s="4">
        <v>4820</v>
      </c>
      <c r="B4823" s="4">
        <v>124570</v>
      </c>
      <c r="C4823" s="4" t="s">
        <v>11453</v>
      </c>
      <c r="D4823" s="6">
        <v>524570</v>
      </c>
      <c r="E4823" s="4" t="s">
        <v>11454</v>
      </c>
      <c r="F4823" s="4" t="s">
        <v>11455</v>
      </c>
      <c r="G4823" s="4" t="s">
        <v>21488</v>
      </c>
    </row>
    <row r="4824" spans="1:7" x14ac:dyDescent="0.45">
      <c r="A4824" s="4">
        <v>4821</v>
      </c>
      <c r="B4824" s="4">
        <v>132486</v>
      </c>
      <c r="C4824" s="4" t="s">
        <v>11456</v>
      </c>
      <c r="D4824" s="6">
        <v>532486</v>
      </c>
      <c r="E4824" s="4" t="s">
        <v>11457</v>
      </c>
      <c r="F4824" s="4" t="s">
        <v>11458</v>
      </c>
      <c r="G4824" s="4" t="s">
        <v>21489</v>
      </c>
    </row>
    <row r="4825" spans="1:7" x14ac:dyDescent="0.45">
      <c r="A4825" s="4">
        <v>4822</v>
      </c>
      <c r="B4825" s="4">
        <v>104288</v>
      </c>
      <c r="C4825" s="4" t="s">
        <v>11459</v>
      </c>
      <c r="D4825" s="6">
        <v>504288</v>
      </c>
      <c r="E4825" s="4" t="s">
        <v>11460</v>
      </c>
      <c r="F4825" s="4" t="s">
        <v>11461</v>
      </c>
      <c r="G4825" s="4" t="s">
        <v>21490</v>
      </c>
    </row>
    <row r="4826" spans="1:7" x14ac:dyDescent="0.45">
      <c r="A4826" s="4">
        <v>4823</v>
      </c>
      <c r="B4826" s="4">
        <v>244623</v>
      </c>
      <c r="C4826" s="4" t="s">
        <v>11462</v>
      </c>
      <c r="D4826" s="6"/>
      <c r="E4826" s="4"/>
      <c r="F4826" s="4"/>
      <c r="G4826" s="4" t="s">
        <v>17778</v>
      </c>
    </row>
    <row r="4827" spans="1:7" x14ac:dyDescent="0.45">
      <c r="A4827" s="4">
        <v>4824</v>
      </c>
      <c r="B4827" s="4">
        <v>123333</v>
      </c>
      <c r="C4827" s="4" t="s">
        <v>11463</v>
      </c>
      <c r="D4827" s="6">
        <v>523333</v>
      </c>
      <c r="E4827" s="4" t="s">
        <v>11464</v>
      </c>
      <c r="F4827" s="4" t="s">
        <v>11465</v>
      </c>
      <c r="G4827" s="4" t="s">
        <v>21491</v>
      </c>
    </row>
    <row r="4828" spans="1:7" x14ac:dyDescent="0.45">
      <c r="A4828" s="4">
        <v>4825</v>
      </c>
      <c r="B4828" s="4">
        <v>132254</v>
      </c>
      <c r="C4828" s="4" t="s">
        <v>11466</v>
      </c>
      <c r="D4828" s="6">
        <v>532254</v>
      </c>
      <c r="E4828" s="4" t="s">
        <v>11467</v>
      </c>
      <c r="F4828" s="4" t="s">
        <v>11467</v>
      </c>
      <c r="G4828" s="4" t="s">
        <v>21492</v>
      </c>
    </row>
    <row r="4829" spans="1:7" x14ac:dyDescent="0.45">
      <c r="A4829" s="4">
        <v>4826</v>
      </c>
      <c r="B4829" s="4">
        <v>126687</v>
      </c>
      <c r="C4829" s="4" t="s">
        <v>11468</v>
      </c>
      <c r="D4829" s="6">
        <v>526687</v>
      </c>
      <c r="E4829" s="4" t="s">
        <v>11469</v>
      </c>
      <c r="F4829" s="4" t="s">
        <v>11470</v>
      </c>
      <c r="G4829" s="4" t="s">
        <v>21493</v>
      </c>
    </row>
    <row r="4830" spans="1:7" x14ac:dyDescent="0.45">
      <c r="A4830" s="4">
        <v>4827</v>
      </c>
      <c r="B4830" s="4">
        <v>220066</v>
      </c>
      <c r="C4830" s="4" t="s">
        <v>11471</v>
      </c>
      <c r="D4830" s="6"/>
      <c r="E4830" s="4"/>
      <c r="F4830" s="4"/>
      <c r="G4830" s="4" t="s">
        <v>17778</v>
      </c>
    </row>
    <row r="4831" spans="1:7" x14ac:dyDescent="0.45">
      <c r="A4831" s="4">
        <v>4828</v>
      </c>
      <c r="B4831" s="4">
        <v>107645</v>
      </c>
      <c r="C4831" s="4" t="s">
        <v>11472</v>
      </c>
      <c r="D4831" s="6">
        <v>507645</v>
      </c>
      <c r="E4831" s="4" t="s">
        <v>11473</v>
      </c>
      <c r="F4831" s="4" t="s">
        <v>11474</v>
      </c>
      <c r="G4831" s="4" t="s">
        <v>21494</v>
      </c>
    </row>
    <row r="4832" spans="1:7" x14ac:dyDescent="0.45">
      <c r="A4832" s="4">
        <v>4829</v>
      </c>
      <c r="B4832" s="4">
        <v>131768</v>
      </c>
      <c r="C4832" s="4" t="s">
        <v>11475</v>
      </c>
      <c r="D4832" s="6">
        <v>531768</v>
      </c>
      <c r="E4832" s="4" t="s">
        <v>11476</v>
      </c>
      <c r="F4832" s="4" t="s">
        <v>11477</v>
      </c>
      <c r="G4832" s="4" t="s">
        <v>21495</v>
      </c>
    </row>
    <row r="4833" spans="1:7" x14ac:dyDescent="0.45">
      <c r="A4833" s="4">
        <v>4830</v>
      </c>
      <c r="B4833" s="4">
        <v>106605</v>
      </c>
      <c r="C4833" s="4" t="s">
        <v>11478</v>
      </c>
      <c r="D4833" s="6">
        <v>506605</v>
      </c>
      <c r="E4833" s="4" t="s">
        <v>11479</v>
      </c>
      <c r="F4833" s="4" t="s">
        <v>11479</v>
      </c>
      <c r="G4833" s="4" t="s">
        <v>21496</v>
      </c>
    </row>
    <row r="4834" spans="1:7" x14ac:dyDescent="0.45">
      <c r="A4834" s="4">
        <v>4831</v>
      </c>
      <c r="B4834" s="4">
        <v>131397</v>
      </c>
      <c r="C4834" s="4" t="s">
        <v>11480</v>
      </c>
      <c r="D4834" s="6">
        <v>531397</v>
      </c>
      <c r="E4834" s="4" t="s">
        <v>11481</v>
      </c>
      <c r="F4834" s="4" t="s">
        <v>11482</v>
      </c>
      <c r="G4834" s="4" t="s">
        <v>21497</v>
      </c>
    </row>
    <row r="4835" spans="1:7" x14ac:dyDescent="0.45">
      <c r="A4835" s="4">
        <v>4832</v>
      </c>
      <c r="B4835" s="4">
        <v>114486</v>
      </c>
      <c r="C4835" s="4" t="s">
        <v>11483</v>
      </c>
      <c r="D4835" s="6">
        <v>514486</v>
      </c>
      <c r="E4835" s="4" t="s">
        <v>11484</v>
      </c>
      <c r="F4835" s="4" t="s">
        <v>11485</v>
      </c>
      <c r="G4835" s="4" t="s">
        <v>21498</v>
      </c>
    </row>
    <row r="4836" spans="1:7" x14ac:dyDescent="0.45">
      <c r="A4836" s="4">
        <v>4833</v>
      </c>
      <c r="B4836" s="4">
        <v>131454</v>
      </c>
      <c r="C4836" s="4" t="s">
        <v>11486</v>
      </c>
      <c r="D4836" s="6">
        <v>531454</v>
      </c>
      <c r="E4836" s="4" t="s">
        <v>11487</v>
      </c>
      <c r="F4836" s="4" t="s">
        <v>11488</v>
      </c>
      <c r="G4836" s="4" t="s">
        <v>21499</v>
      </c>
    </row>
    <row r="4837" spans="1:7" x14ac:dyDescent="0.45">
      <c r="A4837" s="4">
        <v>4834</v>
      </c>
      <c r="B4837" s="4">
        <v>251863</v>
      </c>
      <c r="C4837" s="4" t="s">
        <v>11489</v>
      </c>
      <c r="D4837" s="6">
        <v>537573</v>
      </c>
      <c r="E4837" s="4" t="s">
        <v>11490</v>
      </c>
      <c r="F4837" s="4" t="s">
        <v>11490</v>
      </c>
      <c r="G4837" s="4" t="s">
        <v>21500</v>
      </c>
    </row>
    <row r="4838" spans="1:7" x14ac:dyDescent="0.45">
      <c r="A4838" s="4">
        <v>4835</v>
      </c>
      <c r="B4838" s="4">
        <v>126043</v>
      </c>
      <c r="C4838" s="4" t="s">
        <v>11491</v>
      </c>
      <c r="D4838" s="6">
        <v>526043</v>
      </c>
      <c r="E4838" s="4" t="s">
        <v>11492</v>
      </c>
      <c r="F4838" s="4" t="s">
        <v>11493</v>
      </c>
      <c r="G4838" s="4" t="s">
        <v>21501</v>
      </c>
    </row>
    <row r="4839" spans="1:7" x14ac:dyDescent="0.45">
      <c r="A4839" s="4">
        <v>4836</v>
      </c>
      <c r="B4839" s="4">
        <v>225012</v>
      </c>
      <c r="C4839" s="4" t="s">
        <v>11494</v>
      </c>
      <c r="D4839" s="6"/>
      <c r="E4839" s="4"/>
      <c r="F4839" s="4"/>
      <c r="G4839" s="4" t="s">
        <v>17778</v>
      </c>
    </row>
    <row r="4840" spans="1:7" x14ac:dyDescent="0.45">
      <c r="A4840" s="4">
        <v>4837</v>
      </c>
      <c r="B4840" s="4">
        <v>124051</v>
      </c>
      <c r="C4840" s="4" t="s">
        <v>81</v>
      </c>
      <c r="D4840" s="6">
        <v>524051</v>
      </c>
      <c r="E4840" s="4" t="s">
        <v>11495</v>
      </c>
      <c r="F4840" s="4" t="s">
        <v>11495</v>
      </c>
      <c r="G4840" s="4" t="s">
        <v>21502</v>
      </c>
    </row>
    <row r="4841" spans="1:7" x14ac:dyDescent="0.45">
      <c r="A4841" s="4">
        <v>4838</v>
      </c>
      <c r="B4841" s="4">
        <v>190055</v>
      </c>
      <c r="C4841" s="4" t="s">
        <v>11496</v>
      </c>
      <c r="D4841" s="6">
        <v>539354</v>
      </c>
      <c r="E4841" s="4" t="s">
        <v>11497</v>
      </c>
      <c r="F4841" s="4" t="s">
        <v>11497</v>
      </c>
      <c r="G4841" s="4" t="s">
        <v>21503</v>
      </c>
    </row>
    <row r="4842" spans="1:7" x14ac:dyDescent="0.45">
      <c r="A4842" s="4">
        <v>4839</v>
      </c>
      <c r="B4842" s="4">
        <v>112481</v>
      </c>
      <c r="C4842" s="4" t="s">
        <v>11498</v>
      </c>
      <c r="D4842" s="6">
        <v>512481</v>
      </c>
      <c r="E4842" s="4" t="s">
        <v>11499</v>
      </c>
      <c r="F4842" s="4" t="s">
        <v>11500</v>
      </c>
      <c r="G4842" s="4" t="s">
        <v>21504</v>
      </c>
    </row>
    <row r="4843" spans="1:7" x14ac:dyDescent="0.45">
      <c r="A4843" s="4">
        <v>4840</v>
      </c>
      <c r="B4843" s="4">
        <v>220058</v>
      </c>
      <c r="C4843" s="4" t="s">
        <v>11501</v>
      </c>
      <c r="D4843" s="6"/>
      <c r="E4843" s="4"/>
      <c r="F4843" s="4"/>
      <c r="G4843" s="4" t="s">
        <v>17778</v>
      </c>
    </row>
    <row r="4844" spans="1:7" x14ac:dyDescent="0.45">
      <c r="A4844" s="4">
        <v>4841</v>
      </c>
      <c r="B4844" s="4">
        <v>132626</v>
      </c>
      <c r="C4844" s="4" t="s">
        <v>11502</v>
      </c>
      <c r="D4844" s="6">
        <v>532626</v>
      </c>
      <c r="E4844" s="4" t="s">
        <v>11503</v>
      </c>
      <c r="F4844" s="4" t="s">
        <v>11504</v>
      </c>
      <c r="G4844" s="4" t="s">
        <v>21505</v>
      </c>
    </row>
    <row r="4845" spans="1:7" x14ac:dyDescent="0.45">
      <c r="A4845" s="4">
        <v>4842</v>
      </c>
      <c r="B4845" s="4">
        <v>132460</v>
      </c>
      <c r="C4845" s="4" t="s">
        <v>11505</v>
      </c>
      <c r="D4845" s="6">
        <v>532460</v>
      </c>
      <c r="E4845" s="4" t="s">
        <v>11506</v>
      </c>
      <c r="F4845" s="4" t="s">
        <v>11507</v>
      </c>
      <c r="G4845" s="4" t="s">
        <v>21506</v>
      </c>
    </row>
    <row r="4846" spans="1:7" x14ac:dyDescent="0.45">
      <c r="A4846" s="4">
        <v>4843</v>
      </c>
      <c r="B4846" s="4">
        <v>132011</v>
      </c>
      <c r="C4846" s="4" t="s">
        <v>11508</v>
      </c>
      <c r="D4846" s="6">
        <v>532011</v>
      </c>
      <c r="E4846" s="4" t="s">
        <v>11509</v>
      </c>
      <c r="F4846" s="4" t="s">
        <v>11510</v>
      </c>
      <c r="G4846" s="4" t="s">
        <v>21507</v>
      </c>
    </row>
    <row r="4847" spans="1:7" x14ac:dyDescent="0.45">
      <c r="A4847" s="4">
        <v>4844</v>
      </c>
      <c r="B4847" s="4">
        <v>286319</v>
      </c>
      <c r="C4847" s="4" t="s">
        <v>11511</v>
      </c>
      <c r="D4847" s="6"/>
      <c r="E4847" s="4"/>
      <c r="F4847" s="4"/>
      <c r="G4847" s="4" t="s">
        <v>17778</v>
      </c>
    </row>
    <row r="4848" spans="1:7" x14ac:dyDescent="0.45">
      <c r="A4848" s="4">
        <v>4845</v>
      </c>
      <c r="B4848" s="4">
        <v>119359</v>
      </c>
      <c r="C4848" s="4" t="s">
        <v>11512</v>
      </c>
      <c r="D4848" s="6">
        <v>519359</v>
      </c>
      <c r="E4848" s="4" t="s">
        <v>11513</v>
      </c>
      <c r="F4848" s="4" t="s">
        <v>11514</v>
      </c>
      <c r="G4848" s="4" t="s">
        <v>21508</v>
      </c>
    </row>
    <row r="4849" spans="1:7" x14ac:dyDescent="0.45">
      <c r="A4849" s="4">
        <v>4846</v>
      </c>
      <c r="B4849" s="4">
        <v>131965</v>
      </c>
      <c r="C4849" s="4" t="s">
        <v>11515</v>
      </c>
      <c r="D4849" s="6">
        <v>531965</v>
      </c>
      <c r="E4849" s="4" t="s">
        <v>11516</v>
      </c>
      <c r="F4849" s="4" t="s">
        <v>11517</v>
      </c>
      <c r="G4849" s="4" t="s">
        <v>21509</v>
      </c>
    </row>
    <row r="4850" spans="1:7" x14ac:dyDescent="0.45">
      <c r="A4850" s="4">
        <v>4847</v>
      </c>
      <c r="B4850" s="4">
        <v>131870</v>
      </c>
      <c r="C4850" s="4" t="s">
        <v>11518</v>
      </c>
      <c r="D4850" s="6">
        <v>531870</v>
      </c>
      <c r="E4850" s="4" t="s">
        <v>11519</v>
      </c>
      <c r="F4850" s="4" t="s">
        <v>11520</v>
      </c>
      <c r="G4850" s="4" t="s">
        <v>21510</v>
      </c>
    </row>
    <row r="4851" spans="1:7" x14ac:dyDescent="0.45">
      <c r="A4851" s="4">
        <v>4848</v>
      </c>
      <c r="B4851" s="4">
        <v>269071</v>
      </c>
      <c r="C4851" s="4" t="s">
        <v>11521</v>
      </c>
      <c r="D4851" s="6"/>
      <c r="E4851" s="4"/>
      <c r="F4851" s="4"/>
      <c r="G4851" s="4" t="s">
        <v>17778</v>
      </c>
    </row>
    <row r="4852" spans="1:7" x14ac:dyDescent="0.45">
      <c r="A4852" s="4">
        <v>4849</v>
      </c>
      <c r="B4852" s="4">
        <v>200022</v>
      </c>
      <c r="C4852" s="4" t="s">
        <v>11522</v>
      </c>
      <c r="D4852" s="6">
        <v>532933</v>
      </c>
      <c r="E4852" s="4" t="s">
        <v>11523</v>
      </c>
      <c r="F4852" s="4" t="s">
        <v>11524</v>
      </c>
      <c r="G4852" s="4" t="s">
        <v>21511</v>
      </c>
    </row>
    <row r="4853" spans="1:7" x14ac:dyDescent="0.45">
      <c r="A4853" s="4">
        <v>4850</v>
      </c>
      <c r="B4853" s="4">
        <v>244915</v>
      </c>
      <c r="C4853" s="4" t="s">
        <v>11525</v>
      </c>
      <c r="D4853" s="6">
        <v>539178</v>
      </c>
      <c r="E4853" s="4" t="s">
        <v>11526</v>
      </c>
      <c r="F4853" s="4" t="s">
        <v>11526</v>
      </c>
      <c r="G4853" s="4" t="s">
        <v>21512</v>
      </c>
    </row>
    <row r="4854" spans="1:7" x14ac:dyDescent="0.45">
      <c r="A4854" s="4">
        <v>4851</v>
      </c>
      <c r="B4854" s="4">
        <v>267529</v>
      </c>
      <c r="C4854" s="4" t="s">
        <v>11527</v>
      </c>
      <c r="D4854" s="6">
        <v>538566</v>
      </c>
      <c r="E4854" s="4" t="s">
        <v>11528</v>
      </c>
      <c r="F4854" s="4" t="s">
        <v>11528</v>
      </c>
      <c r="G4854" s="4" t="s">
        <v>21513</v>
      </c>
    </row>
    <row r="4855" spans="1:7" x14ac:dyDescent="0.45">
      <c r="A4855" s="4">
        <v>4852</v>
      </c>
      <c r="B4855" s="4">
        <v>132810</v>
      </c>
      <c r="C4855" s="4" t="s">
        <v>11529</v>
      </c>
      <c r="D4855" s="6">
        <v>532810</v>
      </c>
      <c r="E4855" s="4" t="s">
        <v>11530</v>
      </c>
      <c r="F4855" s="4" t="s">
        <v>11531</v>
      </c>
      <c r="G4855" s="4" t="s">
        <v>21514</v>
      </c>
    </row>
    <row r="4856" spans="1:7" x14ac:dyDescent="0.45">
      <c r="A4856" s="4">
        <v>4853</v>
      </c>
      <c r="B4856" s="4">
        <v>132898</v>
      </c>
      <c r="C4856" s="4" t="s">
        <v>11532</v>
      </c>
      <c r="D4856" s="6">
        <v>532898</v>
      </c>
      <c r="E4856" s="4" t="s">
        <v>11533</v>
      </c>
      <c r="F4856" s="4" t="s">
        <v>11534</v>
      </c>
      <c r="G4856" s="4" t="s">
        <v>21515</v>
      </c>
    </row>
    <row r="4857" spans="1:7" x14ac:dyDescent="0.45">
      <c r="A4857" s="4">
        <v>4854</v>
      </c>
      <c r="B4857" s="4">
        <v>269073</v>
      </c>
      <c r="C4857" s="4" t="s">
        <v>11535</v>
      </c>
      <c r="D4857" s="6"/>
      <c r="E4857" s="4"/>
      <c r="F4857" s="4"/>
      <c r="G4857" s="4" t="s">
        <v>17778</v>
      </c>
    </row>
    <row r="4858" spans="1:7" x14ac:dyDescent="0.45">
      <c r="A4858" s="4">
        <v>4855</v>
      </c>
      <c r="B4858" s="4">
        <v>252076</v>
      </c>
      <c r="C4858" s="4" t="s">
        <v>11536</v>
      </c>
      <c r="D4858" s="6">
        <v>539302</v>
      </c>
      <c r="E4858" s="4" t="s">
        <v>11537</v>
      </c>
      <c r="F4858" s="4" t="s">
        <v>11537</v>
      </c>
      <c r="G4858" s="4" t="s">
        <v>21516</v>
      </c>
    </row>
    <row r="4859" spans="1:7" x14ac:dyDescent="0.45">
      <c r="A4859" s="4">
        <v>4856</v>
      </c>
      <c r="B4859" s="4">
        <v>270982</v>
      </c>
      <c r="C4859" s="4" t="s">
        <v>11538</v>
      </c>
      <c r="D4859" s="6">
        <v>538731</v>
      </c>
      <c r="E4859" s="4" t="s">
        <v>11539</v>
      </c>
      <c r="F4859" s="4" t="s">
        <v>11539</v>
      </c>
      <c r="G4859" s="4" t="s">
        <v>21517</v>
      </c>
    </row>
    <row r="4860" spans="1:7" x14ac:dyDescent="0.45">
      <c r="A4860" s="4">
        <v>4857</v>
      </c>
      <c r="B4860" s="4">
        <v>132736</v>
      </c>
      <c r="C4860" s="4" t="s">
        <v>11540</v>
      </c>
      <c r="D4860" s="6">
        <v>532736</v>
      </c>
      <c r="E4860" s="4" t="s">
        <v>11541</v>
      </c>
      <c r="F4860" s="4" t="s">
        <v>11542</v>
      </c>
      <c r="G4860" s="4" t="s">
        <v>21518</v>
      </c>
    </row>
    <row r="4861" spans="1:7" x14ac:dyDescent="0.45">
      <c r="A4861" s="4">
        <v>4858</v>
      </c>
      <c r="B4861" s="4">
        <v>200024</v>
      </c>
      <c r="C4861" s="4" t="s">
        <v>11543</v>
      </c>
      <c r="D4861" s="6">
        <v>532934</v>
      </c>
      <c r="E4861" s="4" t="s">
        <v>11544</v>
      </c>
      <c r="F4861" s="4" t="s">
        <v>11544</v>
      </c>
      <c r="G4861" s="4" t="s">
        <v>21519</v>
      </c>
    </row>
    <row r="4862" spans="1:7" x14ac:dyDescent="0.45">
      <c r="A4862" s="4">
        <v>4859</v>
      </c>
      <c r="B4862" s="4">
        <v>118042</v>
      </c>
      <c r="C4862" s="4" t="s">
        <v>11545</v>
      </c>
      <c r="D4862" s="6">
        <v>518042</v>
      </c>
      <c r="E4862" s="4" t="s">
        <v>11546</v>
      </c>
      <c r="F4862" s="4" t="s">
        <v>11547</v>
      </c>
      <c r="G4862" s="4" t="s">
        <v>21520</v>
      </c>
    </row>
    <row r="4863" spans="1:7" x14ac:dyDescent="0.45">
      <c r="A4863" s="4">
        <v>4860</v>
      </c>
      <c r="B4863" s="4">
        <v>269005</v>
      </c>
      <c r="C4863" s="4" t="s">
        <v>11548</v>
      </c>
      <c r="D4863" s="6"/>
      <c r="E4863" s="4"/>
      <c r="F4863" s="4"/>
      <c r="G4863" s="4" t="s">
        <v>17778</v>
      </c>
    </row>
    <row r="4864" spans="1:7" x14ac:dyDescent="0.45">
      <c r="A4864" s="4">
        <v>4861</v>
      </c>
      <c r="B4864" s="4">
        <v>244917</v>
      </c>
      <c r="C4864" s="4" t="s">
        <v>11549</v>
      </c>
      <c r="D4864" s="6"/>
      <c r="E4864" s="4"/>
      <c r="F4864" s="4"/>
      <c r="G4864" s="4" t="s">
        <v>17778</v>
      </c>
    </row>
    <row r="4865" spans="1:7" x14ac:dyDescent="0.45">
      <c r="A4865" s="4">
        <v>4862</v>
      </c>
      <c r="B4865" s="4">
        <v>274452</v>
      </c>
      <c r="C4865" s="4" t="s">
        <v>11550</v>
      </c>
      <c r="D4865" s="6">
        <v>539351</v>
      </c>
      <c r="E4865" s="4" t="s">
        <v>11551</v>
      </c>
      <c r="F4865" s="4" t="s">
        <v>11551</v>
      </c>
      <c r="G4865" s="4" t="s">
        <v>21521</v>
      </c>
    </row>
    <row r="4866" spans="1:7" x14ac:dyDescent="0.45">
      <c r="A4866" s="4">
        <v>4863</v>
      </c>
      <c r="B4866" s="4">
        <v>232271</v>
      </c>
      <c r="C4866" s="4" t="s">
        <v>11552</v>
      </c>
      <c r="D4866" s="6"/>
      <c r="E4866" s="4"/>
      <c r="F4866" s="4"/>
      <c r="G4866" s="4" t="s">
        <v>17778</v>
      </c>
    </row>
    <row r="4867" spans="1:7" x14ac:dyDescent="0.45">
      <c r="A4867" s="4">
        <v>4864</v>
      </c>
      <c r="B4867" s="4">
        <v>270085</v>
      </c>
      <c r="C4867" s="4" t="s">
        <v>11553</v>
      </c>
      <c r="D4867" s="6">
        <v>540027</v>
      </c>
      <c r="E4867" s="4" t="s">
        <v>11554</v>
      </c>
      <c r="F4867" s="4" t="s">
        <v>11554</v>
      </c>
      <c r="G4867" s="4" t="s">
        <v>21522</v>
      </c>
    </row>
    <row r="4868" spans="1:7" x14ac:dyDescent="0.45">
      <c r="A4868" s="4">
        <v>4865</v>
      </c>
      <c r="B4868" s="4">
        <v>131855</v>
      </c>
      <c r="C4868" s="4" t="s">
        <v>11555</v>
      </c>
      <c r="D4868" s="6">
        <v>531855</v>
      </c>
      <c r="E4868" s="4" t="s">
        <v>11556</v>
      </c>
      <c r="F4868" s="4" t="s">
        <v>11557</v>
      </c>
      <c r="G4868" s="4" t="s">
        <v>21523</v>
      </c>
    </row>
    <row r="4869" spans="1:7" x14ac:dyDescent="0.45">
      <c r="A4869" s="4">
        <v>4866</v>
      </c>
      <c r="B4869" s="4">
        <v>106042</v>
      </c>
      <c r="C4869" s="4" t="s">
        <v>11558</v>
      </c>
      <c r="D4869" s="6">
        <v>506042</v>
      </c>
      <c r="E4869" s="4" t="s">
        <v>11559</v>
      </c>
      <c r="F4869" s="4" t="s">
        <v>11560</v>
      </c>
      <c r="G4869" s="4" t="s">
        <v>21524</v>
      </c>
    </row>
    <row r="4870" spans="1:7" x14ac:dyDescent="0.45">
      <c r="A4870" s="4">
        <v>4867</v>
      </c>
      <c r="B4870" s="4">
        <v>236509</v>
      </c>
      <c r="C4870" s="4" t="s">
        <v>11561</v>
      </c>
      <c r="D4870" s="6"/>
      <c r="E4870" s="4"/>
      <c r="F4870" s="4"/>
      <c r="G4870" s="4" t="s">
        <v>17778</v>
      </c>
    </row>
    <row r="4871" spans="1:7" x14ac:dyDescent="0.45">
      <c r="A4871" s="4">
        <v>4868</v>
      </c>
      <c r="B4871" s="4">
        <v>113532</v>
      </c>
      <c r="C4871" s="4" t="s">
        <v>11562</v>
      </c>
      <c r="D4871" s="6">
        <v>513532</v>
      </c>
      <c r="E4871" s="4" t="s">
        <v>11563</v>
      </c>
      <c r="F4871" s="4" t="s">
        <v>11564</v>
      </c>
      <c r="G4871" s="4" t="s">
        <v>21525</v>
      </c>
    </row>
    <row r="4872" spans="1:7" x14ac:dyDescent="0.45">
      <c r="A4872" s="4">
        <v>4869</v>
      </c>
      <c r="B4872" s="4">
        <v>218922</v>
      </c>
      <c r="C4872" s="4" t="s">
        <v>11565</v>
      </c>
      <c r="D4872" s="6">
        <v>533178</v>
      </c>
      <c r="E4872" s="4" t="s">
        <v>11566</v>
      </c>
      <c r="F4872" s="4" t="s">
        <v>11567</v>
      </c>
      <c r="G4872" s="4" t="s">
        <v>21526</v>
      </c>
    </row>
    <row r="4873" spans="1:7" x14ac:dyDescent="0.45">
      <c r="A4873" s="4">
        <v>4870</v>
      </c>
      <c r="B4873" s="4">
        <v>244628</v>
      </c>
      <c r="C4873" s="4" t="s">
        <v>11568</v>
      </c>
      <c r="D4873" s="6"/>
      <c r="E4873" s="4"/>
      <c r="F4873" s="4"/>
      <c r="G4873" s="4" t="s">
        <v>17778</v>
      </c>
    </row>
    <row r="4874" spans="1:7" x14ac:dyDescent="0.45">
      <c r="A4874" s="4">
        <v>4871</v>
      </c>
      <c r="B4874" s="4">
        <v>100192</v>
      </c>
      <c r="C4874" s="4" t="s">
        <v>11569</v>
      </c>
      <c r="D4874" s="6">
        <v>500192</v>
      </c>
      <c r="E4874" s="4" t="s">
        <v>11570</v>
      </c>
      <c r="F4874" s="4" t="s">
        <v>11571</v>
      </c>
      <c r="G4874" s="4" t="s">
        <v>21527</v>
      </c>
    </row>
    <row r="4875" spans="1:7" x14ac:dyDescent="0.45">
      <c r="A4875" s="4">
        <v>4872</v>
      </c>
      <c r="B4875" s="4">
        <v>244919</v>
      </c>
      <c r="C4875" s="4" t="s">
        <v>11572</v>
      </c>
      <c r="D4875" s="6"/>
      <c r="E4875" s="4"/>
      <c r="F4875" s="4"/>
      <c r="G4875" s="4" t="s">
        <v>17778</v>
      </c>
    </row>
    <row r="4876" spans="1:7" x14ac:dyDescent="0.45">
      <c r="A4876" s="4">
        <v>4873</v>
      </c>
      <c r="B4876" s="4">
        <v>122205</v>
      </c>
      <c r="C4876" s="4" t="s">
        <v>19</v>
      </c>
      <c r="D4876" s="6">
        <v>522205</v>
      </c>
      <c r="E4876" s="4" t="s">
        <v>11573</v>
      </c>
      <c r="F4876" s="4" t="s">
        <v>11574</v>
      </c>
      <c r="G4876" s="4" t="s">
        <v>21528</v>
      </c>
    </row>
    <row r="4877" spans="1:7" x14ac:dyDescent="0.45">
      <c r="A4877" s="4">
        <v>4874</v>
      </c>
      <c r="B4877" s="4">
        <v>131746</v>
      </c>
      <c r="C4877" s="4" t="s">
        <v>11575</v>
      </c>
      <c r="D4877" s="6">
        <v>531746</v>
      </c>
      <c r="E4877" s="4" t="s">
        <v>11576</v>
      </c>
      <c r="F4877" s="4" t="s">
        <v>11577</v>
      </c>
      <c r="G4877" s="4" t="s">
        <v>21529</v>
      </c>
    </row>
    <row r="4878" spans="1:7" x14ac:dyDescent="0.45">
      <c r="A4878" s="4">
        <v>4875</v>
      </c>
      <c r="B4878" s="4">
        <v>244630</v>
      </c>
      <c r="C4878" s="4" t="s">
        <v>11578</v>
      </c>
      <c r="D4878" s="6"/>
      <c r="E4878" s="4"/>
      <c r="F4878" s="4"/>
      <c r="G4878" s="4" t="s">
        <v>17778</v>
      </c>
    </row>
    <row r="4879" spans="1:7" x14ac:dyDescent="0.45">
      <c r="A4879" s="4">
        <v>4876</v>
      </c>
      <c r="B4879" s="4">
        <v>115111</v>
      </c>
      <c r="C4879" s="4" t="s">
        <v>11579</v>
      </c>
      <c r="D4879" s="6">
        <v>515111</v>
      </c>
      <c r="E4879" s="4" t="s">
        <v>11580</v>
      </c>
      <c r="F4879" s="4" t="s">
        <v>11581</v>
      </c>
      <c r="G4879" s="4" t="s">
        <v>21530</v>
      </c>
    </row>
    <row r="4880" spans="1:7" x14ac:dyDescent="0.45">
      <c r="A4880" s="4">
        <v>4877</v>
      </c>
      <c r="B4880" s="4">
        <v>224224</v>
      </c>
      <c r="C4880" s="4" t="s">
        <v>11582</v>
      </c>
      <c r="D4880" s="6">
        <v>533605</v>
      </c>
      <c r="E4880" s="4" t="s">
        <v>11583</v>
      </c>
      <c r="F4880" s="4" t="s">
        <v>11584</v>
      </c>
      <c r="G4880" s="4" t="s">
        <v>21531</v>
      </c>
    </row>
    <row r="4881" spans="1:7" x14ac:dyDescent="0.45">
      <c r="A4881" s="4">
        <v>4878</v>
      </c>
      <c r="B4881" s="4">
        <v>131455</v>
      </c>
      <c r="C4881" s="4" t="s">
        <v>11585</v>
      </c>
      <c r="D4881" s="6">
        <v>531455</v>
      </c>
      <c r="E4881" s="4" t="s">
        <v>11586</v>
      </c>
      <c r="F4881" s="4" t="s">
        <v>11587</v>
      </c>
      <c r="G4881" s="4" t="s">
        <v>21532</v>
      </c>
    </row>
    <row r="4882" spans="1:7" x14ac:dyDescent="0.45">
      <c r="A4882" s="4">
        <v>4879</v>
      </c>
      <c r="B4882" s="4">
        <v>106022</v>
      </c>
      <c r="C4882" s="4" t="s">
        <v>11588</v>
      </c>
      <c r="D4882" s="6">
        <v>506022</v>
      </c>
      <c r="E4882" s="4" t="s">
        <v>11589</v>
      </c>
      <c r="F4882" s="4" t="s">
        <v>11590</v>
      </c>
      <c r="G4882" s="4" t="s">
        <v>21533</v>
      </c>
    </row>
    <row r="4883" spans="1:7" x14ac:dyDescent="0.45">
      <c r="A4883" s="4">
        <v>4880</v>
      </c>
      <c r="B4883" s="4">
        <v>123069</v>
      </c>
      <c r="C4883" s="4" t="s">
        <v>11591</v>
      </c>
      <c r="D4883" s="6">
        <v>523069</v>
      </c>
      <c r="E4883" s="4" t="s">
        <v>11592</v>
      </c>
      <c r="F4883" s="4" t="s">
        <v>11593</v>
      </c>
      <c r="G4883" s="4" t="s">
        <v>21534</v>
      </c>
    </row>
    <row r="4884" spans="1:7" x14ac:dyDescent="0.45">
      <c r="A4884" s="4">
        <v>4881</v>
      </c>
      <c r="B4884" s="4">
        <v>119430</v>
      </c>
      <c r="C4884" s="4" t="s">
        <v>11594</v>
      </c>
      <c r="D4884" s="6">
        <v>519430</v>
      </c>
      <c r="E4884" s="4" t="s">
        <v>11595</v>
      </c>
      <c r="F4884" s="4" t="s">
        <v>11596</v>
      </c>
      <c r="G4884" s="4" t="s">
        <v>21535</v>
      </c>
    </row>
    <row r="4885" spans="1:7" x14ac:dyDescent="0.45">
      <c r="A4885" s="4">
        <v>4882</v>
      </c>
      <c r="B4885" s="4">
        <v>216545</v>
      </c>
      <c r="C4885" s="4" t="s">
        <v>11597</v>
      </c>
      <c r="D4885" s="6">
        <v>533239</v>
      </c>
      <c r="E4885" s="4" t="s">
        <v>11598</v>
      </c>
      <c r="F4885" s="4" t="s">
        <v>11598</v>
      </c>
      <c r="G4885" s="4" t="s">
        <v>21536</v>
      </c>
    </row>
    <row r="4886" spans="1:7" x14ac:dyDescent="0.45">
      <c r="A4886" s="4">
        <v>4883</v>
      </c>
      <c r="B4886" s="4">
        <v>131437</v>
      </c>
      <c r="C4886" s="4" t="s">
        <v>11599</v>
      </c>
      <c r="D4886" s="6">
        <v>531437</v>
      </c>
      <c r="E4886" s="4" t="s">
        <v>11600</v>
      </c>
      <c r="F4886" s="4" t="s">
        <v>11600</v>
      </c>
      <c r="G4886" s="4" t="s">
        <v>21537</v>
      </c>
    </row>
    <row r="4887" spans="1:7" x14ac:dyDescent="0.45">
      <c r="A4887" s="4">
        <v>4884</v>
      </c>
      <c r="B4887" s="4">
        <v>131293</v>
      </c>
      <c r="C4887" s="4" t="s">
        <v>11601</v>
      </c>
      <c r="D4887" s="6">
        <v>531293</v>
      </c>
      <c r="E4887" s="4" t="s">
        <v>11602</v>
      </c>
      <c r="F4887" s="4" t="s">
        <v>11603</v>
      </c>
      <c r="G4887" s="4" t="s">
        <v>21538</v>
      </c>
    </row>
    <row r="4888" spans="1:7" x14ac:dyDescent="0.45">
      <c r="A4888" s="4">
        <v>4885</v>
      </c>
      <c r="B4888" s="4">
        <v>130869</v>
      </c>
      <c r="C4888" s="4" t="s">
        <v>11604</v>
      </c>
      <c r="D4888" s="6">
        <v>530869</v>
      </c>
      <c r="E4888" s="4" t="s">
        <v>11605</v>
      </c>
      <c r="F4888" s="4" t="s">
        <v>11606</v>
      </c>
      <c r="G4888" s="4" t="s">
        <v>21539</v>
      </c>
    </row>
    <row r="4889" spans="1:7" x14ac:dyDescent="0.45">
      <c r="A4889" s="4">
        <v>4886</v>
      </c>
      <c r="B4889" s="4">
        <v>220177</v>
      </c>
      <c r="C4889" s="4" t="s">
        <v>11607</v>
      </c>
      <c r="D4889" s="6"/>
      <c r="E4889" s="4"/>
      <c r="F4889" s="4"/>
      <c r="G4889" s="4" t="s">
        <v>17778</v>
      </c>
    </row>
    <row r="4890" spans="1:7" x14ac:dyDescent="0.45">
      <c r="A4890" s="4">
        <v>4887</v>
      </c>
      <c r="B4890" s="4">
        <v>131172</v>
      </c>
      <c r="C4890" s="4" t="s">
        <v>11608</v>
      </c>
      <c r="D4890" s="6">
        <v>531172</v>
      </c>
      <c r="E4890" s="4" t="s">
        <v>11609</v>
      </c>
      <c r="F4890" s="4" t="s">
        <v>11610</v>
      </c>
      <c r="G4890" s="4" t="s">
        <v>21540</v>
      </c>
    </row>
    <row r="4891" spans="1:7" x14ac:dyDescent="0.45">
      <c r="A4891" s="4">
        <v>4888</v>
      </c>
      <c r="B4891" s="4">
        <v>244633</v>
      </c>
      <c r="C4891" s="4" t="s">
        <v>11611</v>
      </c>
      <c r="D4891" s="6"/>
      <c r="E4891" s="4"/>
      <c r="F4891" s="4"/>
      <c r="G4891" s="4" t="s">
        <v>17778</v>
      </c>
    </row>
    <row r="4892" spans="1:7" x14ac:dyDescent="0.45">
      <c r="A4892" s="4">
        <v>4889</v>
      </c>
      <c r="B4892" s="4">
        <v>119014</v>
      </c>
      <c r="C4892" s="4" t="s">
        <v>11612</v>
      </c>
      <c r="D4892" s="6">
        <v>519014</v>
      </c>
      <c r="E4892" s="4" t="s">
        <v>11613</v>
      </c>
      <c r="F4892" s="4" t="s">
        <v>11614</v>
      </c>
      <c r="G4892" s="4" t="s">
        <v>21541</v>
      </c>
    </row>
    <row r="4893" spans="1:7" x14ac:dyDescent="0.45">
      <c r="A4893" s="4">
        <v>4890</v>
      </c>
      <c r="B4893" s="4">
        <v>255181</v>
      </c>
      <c r="C4893" s="4" t="s">
        <v>11615</v>
      </c>
      <c r="D4893" s="6"/>
      <c r="E4893" s="4"/>
      <c r="F4893" s="4"/>
      <c r="G4893" s="4" t="s">
        <v>17778</v>
      </c>
    </row>
    <row r="4894" spans="1:7" x14ac:dyDescent="0.45">
      <c r="A4894" s="4">
        <v>4891</v>
      </c>
      <c r="B4894" s="4">
        <v>273894</v>
      </c>
      <c r="C4894" s="4" t="s">
        <v>11616</v>
      </c>
      <c r="D4894" s="6"/>
      <c r="E4894" s="4"/>
      <c r="F4894" s="4"/>
      <c r="G4894" s="4" t="s">
        <v>17778</v>
      </c>
    </row>
    <row r="4895" spans="1:7" x14ac:dyDescent="0.45">
      <c r="A4895" s="4">
        <v>4892</v>
      </c>
      <c r="B4895" s="4">
        <v>269082</v>
      </c>
      <c r="C4895" s="4" t="s">
        <v>11617</v>
      </c>
      <c r="D4895" s="6"/>
      <c r="E4895" s="4"/>
      <c r="F4895" s="4"/>
      <c r="G4895" s="4" t="s">
        <v>17778</v>
      </c>
    </row>
    <row r="4896" spans="1:7" x14ac:dyDescent="0.45">
      <c r="A4896" s="4">
        <v>4893</v>
      </c>
      <c r="B4896" s="4">
        <v>244634</v>
      </c>
      <c r="C4896" s="4" t="s">
        <v>11618</v>
      </c>
      <c r="D4896" s="6"/>
      <c r="E4896" s="4"/>
      <c r="F4896" s="4"/>
      <c r="G4896" s="4" t="s">
        <v>17778</v>
      </c>
    </row>
    <row r="4897" spans="1:7" x14ac:dyDescent="0.45">
      <c r="A4897" s="4">
        <v>4894</v>
      </c>
      <c r="B4897" s="4">
        <v>132718</v>
      </c>
      <c r="C4897" s="4" t="s">
        <v>11619</v>
      </c>
      <c r="D4897" s="6">
        <v>532718</v>
      </c>
      <c r="E4897" s="4" t="s">
        <v>11620</v>
      </c>
      <c r="F4897" s="4" t="s">
        <v>11621</v>
      </c>
      <c r="G4897" s="4" t="s">
        <v>21542</v>
      </c>
    </row>
    <row r="4898" spans="1:7" x14ac:dyDescent="0.45">
      <c r="A4898" s="4">
        <v>4895</v>
      </c>
      <c r="B4898" s="4">
        <v>244920</v>
      </c>
      <c r="C4898" s="4" t="s">
        <v>11622</v>
      </c>
      <c r="D4898" s="6"/>
      <c r="E4898" s="4"/>
      <c r="F4898" s="4"/>
      <c r="G4898" s="4" t="s">
        <v>17778</v>
      </c>
    </row>
    <row r="4899" spans="1:7" x14ac:dyDescent="0.45">
      <c r="A4899" s="4">
        <v>4896</v>
      </c>
      <c r="B4899" s="4">
        <v>126490</v>
      </c>
      <c r="C4899" s="4" t="s">
        <v>11623</v>
      </c>
      <c r="D4899" s="6">
        <v>526490</v>
      </c>
      <c r="E4899" s="4" t="s">
        <v>11624</v>
      </c>
      <c r="F4899" s="4" t="s">
        <v>11625</v>
      </c>
      <c r="G4899" s="4" t="s">
        <v>21543</v>
      </c>
    </row>
    <row r="4900" spans="1:7" x14ac:dyDescent="0.45">
      <c r="A4900" s="4">
        <v>4897</v>
      </c>
      <c r="B4900" s="4">
        <v>131257</v>
      </c>
      <c r="C4900" s="4" t="s">
        <v>11626</v>
      </c>
      <c r="D4900" s="6">
        <v>531257</v>
      </c>
      <c r="E4900" s="4" t="s">
        <v>11627</v>
      </c>
      <c r="F4900" s="4" t="s">
        <v>11628</v>
      </c>
      <c r="G4900" s="4" t="s">
        <v>21544</v>
      </c>
    </row>
    <row r="4901" spans="1:7" x14ac:dyDescent="0.45">
      <c r="A4901" s="4">
        <v>4898</v>
      </c>
      <c r="B4901" s="4">
        <v>131256</v>
      </c>
      <c r="C4901" s="4" t="s">
        <v>11629</v>
      </c>
      <c r="D4901" s="6">
        <v>531256</v>
      </c>
      <c r="E4901" s="4" t="s">
        <v>11630</v>
      </c>
      <c r="F4901" s="4" t="s">
        <v>11631</v>
      </c>
      <c r="G4901" s="4" t="s">
        <v>21545</v>
      </c>
    </row>
    <row r="4902" spans="1:7" x14ac:dyDescent="0.45">
      <c r="A4902" s="4">
        <v>4899</v>
      </c>
      <c r="B4902" s="4">
        <v>106107</v>
      </c>
      <c r="C4902" s="4" t="s">
        <v>11632</v>
      </c>
      <c r="D4902" s="6">
        <v>506107</v>
      </c>
      <c r="E4902" s="4" t="s">
        <v>11633</v>
      </c>
      <c r="F4902" s="4" t="s">
        <v>11634</v>
      </c>
      <c r="G4902" s="4" t="s">
        <v>21546</v>
      </c>
    </row>
    <row r="4903" spans="1:7" x14ac:dyDescent="0.45">
      <c r="A4903" s="4">
        <v>4900</v>
      </c>
      <c r="B4903" s="4">
        <v>252077</v>
      </c>
      <c r="C4903" s="4" t="s">
        <v>11635</v>
      </c>
      <c r="D4903" s="6">
        <v>539636</v>
      </c>
      <c r="E4903" s="4" t="s">
        <v>11636</v>
      </c>
      <c r="F4903" s="4" t="s">
        <v>11636</v>
      </c>
      <c r="G4903" s="4" t="s">
        <v>21547</v>
      </c>
    </row>
    <row r="4904" spans="1:7" x14ac:dyDescent="0.45">
      <c r="A4904" s="4">
        <v>4901</v>
      </c>
      <c r="B4904" s="4">
        <v>123874</v>
      </c>
      <c r="C4904" s="4" t="s">
        <v>11637</v>
      </c>
      <c r="D4904" s="6">
        <v>523874</v>
      </c>
      <c r="E4904" s="4" t="s">
        <v>11638</v>
      </c>
      <c r="F4904" s="4" t="s">
        <v>11639</v>
      </c>
      <c r="G4904" s="4" t="s">
        <v>21548</v>
      </c>
    </row>
    <row r="4905" spans="1:7" x14ac:dyDescent="0.45">
      <c r="A4905" s="4">
        <v>4902</v>
      </c>
      <c r="B4905" s="4">
        <v>117258</v>
      </c>
      <c r="C4905" s="4" t="s">
        <v>11640</v>
      </c>
      <c r="D4905" s="6">
        <v>517258</v>
      </c>
      <c r="E4905" s="4" t="s">
        <v>11641</v>
      </c>
      <c r="F4905" s="4" t="s">
        <v>11642</v>
      </c>
      <c r="G4905" s="4" t="s">
        <v>21549</v>
      </c>
    </row>
    <row r="4906" spans="1:7" x14ac:dyDescent="0.45">
      <c r="A4906" s="4">
        <v>4903</v>
      </c>
      <c r="B4906" s="4">
        <v>123539</v>
      </c>
      <c r="C4906" s="4" t="s">
        <v>11643</v>
      </c>
      <c r="D4906" s="6">
        <v>523539</v>
      </c>
      <c r="E4906" s="4" t="s">
        <v>11644</v>
      </c>
      <c r="F4906" s="4" t="s">
        <v>11645</v>
      </c>
      <c r="G4906" s="4" t="s">
        <v>21550</v>
      </c>
    </row>
    <row r="4907" spans="1:7" x14ac:dyDescent="0.45">
      <c r="A4907" s="4">
        <v>4904</v>
      </c>
      <c r="B4907" s="4">
        <v>200030</v>
      </c>
      <c r="C4907" s="4" t="s">
        <v>11646</v>
      </c>
      <c r="D4907" s="6">
        <v>521184</v>
      </c>
      <c r="E4907" s="4" t="s">
        <v>11647</v>
      </c>
      <c r="F4907" s="4" t="s">
        <v>11647</v>
      </c>
      <c r="G4907" s="4" t="s">
        <v>21551</v>
      </c>
    </row>
    <row r="4908" spans="1:7" x14ac:dyDescent="0.45">
      <c r="A4908" s="4">
        <v>4905</v>
      </c>
      <c r="B4908" s="4">
        <v>112189</v>
      </c>
      <c r="C4908" s="4" t="s">
        <v>11648</v>
      </c>
      <c r="D4908" s="6">
        <v>512189</v>
      </c>
      <c r="E4908" s="4" t="s">
        <v>11649</v>
      </c>
      <c r="F4908" s="4" t="s">
        <v>11650</v>
      </c>
      <c r="G4908" s="4" t="s">
        <v>21552</v>
      </c>
    </row>
    <row r="4909" spans="1:7" x14ac:dyDescent="0.45">
      <c r="A4909" s="4">
        <v>4906</v>
      </c>
      <c r="B4909" s="4">
        <v>130669</v>
      </c>
      <c r="C4909" s="4" t="s">
        <v>11651</v>
      </c>
      <c r="D4909" s="6">
        <v>530669</v>
      </c>
      <c r="E4909" s="4" t="s">
        <v>11652</v>
      </c>
      <c r="F4909" s="4" t="s">
        <v>11653</v>
      </c>
      <c r="G4909" s="4" t="s">
        <v>21553</v>
      </c>
    </row>
    <row r="4910" spans="1:7" x14ac:dyDescent="0.45">
      <c r="A4910" s="4">
        <v>4907</v>
      </c>
      <c r="B4910" s="4">
        <v>130331</v>
      </c>
      <c r="C4910" s="4" t="s">
        <v>11654</v>
      </c>
      <c r="D4910" s="6">
        <v>530331</v>
      </c>
      <c r="E4910" s="4" t="s">
        <v>11655</v>
      </c>
      <c r="F4910" s="4" t="s">
        <v>11656</v>
      </c>
      <c r="G4910" s="4" t="s">
        <v>21554</v>
      </c>
    </row>
    <row r="4911" spans="1:7" x14ac:dyDescent="0.45">
      <c r="A4911" s="4">
        <v>4908</v>
      </c>
      <c r="B4911" s="4">
        <v>244704</v>
      </c>
      <c r="C4911" s="4" t="s">
        <v>11657</v>
      </c>
      <c r="D4911" s="6"/>
      <c r="E4911" s="4"/>
      <c r="F4911" s="4"/>
      <c r="G4911" s="4" t="s">
        <v>17778</v>
      </c>
    </row>
    <row r="4912" spans="1:7" x14ac:dyDescent="0.45">
      <c r="A4912" s="4">
        <v>4909</v>
      </c>
      <c r="B4912" s="4">
        <v>111016</v>
      </c>
      <c r="C4912" s="4" t="s">
        <v>11658</v>
      </c>
      <c r="D4912" s="6">
        <v>511016</v>
      </c>
      <c r="E4912" s="4" t="s">
        <v>11659</v>
      </c>
      <c r="F4912" s="4" t="s">
        <v>11660</v>
      </c>
      <c r="G4912" s="4" t="s">
        <v>21555</v>
      </c>
    </row>
    <row r="4913" spans="1:7" x14ac:dyDescent="0.45">
      <c r="A4913" s="4">
        <v>4910</v>
      </c>
      <c r="B4913" s="4">
        <v>266557</v>
      </c>
      <c r="C4913" s="4" t="s">
        <v>11661</v>
      </c>
      <c r="D4913" s="6">
        <v>780007</v>
      </c>
      <c r="E4913" s="4" t="s">
        <v>11662</v>
      </c>
      <c r="F4913" s="4" t="s">
        <v>11662</v>
      </c>
      <c r="G4913" s="4" t="s">
        <v>21556</v>
      </c>
    </row>
    <row r="4914" spans="1:7" x14ac:dyDescent="0.45">
      <c r="A4914" s="4">
        <v>4911</v>
      </c>
      <c r="B4914" s="4">
        <v>222699</v>
      </c>
      <c r="C4914" s="4" t="s">
        <v>11663</v>
      </c>
      <c r="D4914" s="6"/>
      <c r="E4914" s="4"/>
      <c r="F4914" s="4"/>
      <c r="G4914" s="4" t="s">
        <v>17778</v>
      </c>
    </row>
    <row r="4915" spans="1:7" x14ac:dyDescent="0.45">
      <c r="A4915" s="4">
        <v>4912</v>
      </c>
      <c r="B4915" s="4">
        <v>219308</v>
      </c>
      <c r="C4915" s="4" t="s">
        <v>11664</v>
      </c>
      <c r="D4915" s="6">
        <v>533100</v>
      </c>
      <c r="E4915" s="4" t="s">
        <v>11665</v>
      </c>
      <c r="F4915" s="4" t="s">
        <v>11666</v>
      </c>
      <c r="G4915" s="4" t="s">
        <v>21557</v>
      </c>
    </row>
    <row r="4916" spans="1:7" x14ac:dyDescent="0.45">
      <c r="A4916" s="4">
        <v>4913</v>
      </c>
      <c r="B4916" s="4">
        <v>126247</v>
      </c>
      <c r="C4916" s="4" t="s">
        <v>11667</v>
      </c>
      <c r="D4916" s="6">
        <v>526247</v>
      </c>
      <c r="E4916" s="4" t="s">
        <v>11668</v>
      </c>
      <c r="F4916" s="4" t="s">
        <v>11669</v>
      </c>
      <c r="G4916" s="4" t="s">
        <v>21558</v>
      </c>
    </row>
    <row r="4917" spans="1:7" x14ac:dyDescent="0.45">
      <c r="A4917" s="4">
        <v>4914</v>
      </c>
      <c r="B4917" s="4">
        <v>244705</v>
      </c>
      <c r="C4917" s="4" t="s">
        <v>11670</v>
      </c>
      <c r="D4917" s="6"/>
      <c r="E4917" s="4"/>
      <c r="F4917" s="4"/>
      <c r="G4917" s="4" t="s">
        <v>17778</v>
      </c>
    </row>
    <row r="4918" spans="1:7" x14ac:dyDescent="0.45">
      <c r="A4918" s="4">
        <v>4915</v>
      </c>
      <c r="B4918" s="4">
        <v>107831</v>
      </c>
      <c r="C4918" s="4" t="s">
        <v>11671</v>
      </c>
      <c r="D4918" s="6">
        <v>507831</v>
      </c>
      <c r="E4918" s="4" t="s">
        <v>11672</v>
      </c>
      <c r="F4918" s="4" t="s">
        <v>11673</v>
      </c>
      <c r="G4918" s="4" t="s">
        <v>21559</v>
      </c>
    </row>
    <row r="4919" spans="1:7" x14ac:dyDescent="0.45">
      <c r="A4919" s="4">
        <v>4916</v>
      </c>
      <c r="B4919" s="4">
        <v>100540</v>
      </c>
      <c r="C4919" s="4" t="s">
        <v>11674</v>
      </c>
      <c r="D4919" s="6">
        <v>500540</v>
      </c>
      <c r="E4919" s="4" t="s">
        <v>11675</v>
      </c>
      <c r="F4919" s="4" t="s">
        <v>11676</v>
      </c>
      <c r="G4919" s="4" t="s">
        <v>21560</v>
      </c>
    </row>
    <row r="4920" spans="1:7" x14ac:dyDescent="0.45">
      <c r="A4920" s="4">
        <v>4917</v>
      </c>
      <c r="B4920" s="4">
        <v>113291</v>
      </c>
      <c r="C4920" s="4" t="s">
        <v>11677</v>
      </c>
      <c r="D4920" s="6">
        <v>513291</v>
      </c>
      <c r="E4920" s="4" t="s">
        <v>11678</v>
      </c>
      <c r="F4920" s="4" t="s">
        <v>11679</v>
      </c>
      <c r="G4920" s="4" t="s">
        <v>21561</v>
      </c>
    </row>
    <row r="4921" spans="1:7" x14ac:dyDescent="0.45">
      <c r="A4921" s="4">
        <v>4918</v>
      </c>
      <c r="B4921" s="4">
        <v>114354</v>
      </c>
      <c r="C4921" s="4" t="s">
        <v>11680</v>
      </c>
      <c r="D4921" s="6">
        <v>514354</v>
      </c>
      <c r="E4921" s="4" t="s">
        <v>11681</v>
      </c>
      <c r="F4921" s="4" t="s">
        <v>11682</v>
      </c>
      <c r="G4921" s="4" t="s">
        <v>21562</v>
      </c>
    </row>
    <row r="4922" spans="1:7" x14ac:dyDescent="0.45">
      <c r="A4922" s="4">
        <v>4919</v>
      </c>
      <c r="B4922" s="4">
        <v>119178</v>
      </c>
      <c r="C4922" s="4" t="s">
        <v>11683</v>
      </c>
      <c r="D4922" s="6">
        <v>519178</v>
      </c>
      <c r="E4922" s="4" t="s">
        <v>11684</v>
      </c>
      <c r="F4922" s="4" t="s">
        <v>11685</v>
      </c>
      <c r="G4922" s="4" t="s">
        <v>21563</v>
      </c>
    </row>
    <row r="4923" spans="1:7" x14ac:dyDescent="0.45">
      <c r="A4923" s="4">
        <v>4920</v>
      </c>
      <c r="B4923" s="4">
        <v>109835</v>
      </c>
      <c r="C4923" s="4" t="s">
        <v>11686</v>
      </c>
      <c r="D4923" s="6">
        <v>509835</v>
      </c>
      <c r="E4923" s="4" t="s">
        <v>11687</v>
      </c>
      <c r="F4923" s="4" t="s">
        <v>11688</v>
      </c>
      <c r="G4923" s="4" t="s">
        <v>21564</v>
      </c>
    </row>
    <row r="4924" spans="1:7" x14ac:dyDescent="0.45">
      <c r="A4924" s="4">
        <v>4921</v>
      </c>
      <c r="B4924" s="4">
        <v>100334</v>
      </c>
      <c r="C4924" s="4" t="s">
        <v>11689</v>
      </c>
      <c r="D4924" s="6">
        <v>500334</v>
      </c>
      <c r="E4924" s="4" t="s">
        <v>11690</v>
      </c>
      <c r="F4924" s="4" t="s">
        <v>11691</v>
      </c>
      <c r="G4924" s="4" t="s">
        <v>21565</v>
      </c>
    </row>
    <row r="4925" spans="1:7" x14ac:dyDescent="0.45">
      <c r="A4925" s="4">
        <v>4922</v>
      </c>
      <c r="B4925" s="4">
        <v>111660</v>
      </c>
      <c r="C4925" s="4" t="s">
        <v>11692</v>
      </c>
      <c r="D4925" s="6">
        <v>511660</v>
      </c>
      <c r="E4925" s="4" t="s">
        <v>11693</v>
      </c>
      <c r="F4925" s="4" t="s">
        <v>11694</v>
      </c>
      <c r="G4925" s="4" t="s">
        <v>21566</v>
      </c>
    </row>
    <row r="4926" spans="1:7" x14ac:dyDescent="0.45">
      <c r="A4926" s="4">
        <v>4923</v>
      </c>
      <c r="B4926" s="4">
        <v>244706</v>
      </c>
      <c r="C4926" s="4" t="s">
        <v>11695</v>
      </c>
      <c r="D4926" s="6"/>
      <c r="E4926" s="4"/>
      <c r="F4926" s="4"/>
      <c r="G4926" s="4" t="s">
        <v>17778</v>
      </c>
    </row>
    <row r="4927" spans="1:7" x14ac:dyDescent="0.45">
      <c r="A4927" s="4">
        <v>4924</v>
      </c>
      <c r="B4927" s="4">
        <v>112593</v>
      </c>
      <c r="C4927" s="4" t="s">
        <v>11696</v>
      </c>
      <c r="D4927" s="6">
        <v>512593</v>
      </c>
      <c r="E4927" s="4" t="s">
        <v>11697</v>
      </c>
      <c r="F4927" s="4" t="s">
        <v>11698</v>
      </c>
      <c r="G4927" s="4" t="s">
        <v>21567</v>
      </c>
    </row>
    <row r="4928" spans="1:7" x14ac:dyDescent="0.45">
      <c r="A4928" s="4">
        <v>4925</v>
      </c>
      <c r="B4928" s="4">
        <v>111310</v>
      </c>
      <c r="C4928" s="4" t="s">
        <v>11699</v>
      </c>
      <c r="D4928" s="6">
        <v>511310</v>
      </c>
      <c r="E4928" s="4" t="s">
        <v>11700</v>
      </c>
      <c r="F4928" s="4" t="s">
        <v>11701</v>
      </c>
      <c r="G4928" s="4" t="s">
        <v>21568</v>
      </c>
    </row>
    <row r="4929" spans="1:7" x14ac:dyDescent="0.45">
      <c r="A4929" s="4">
        <v>4926</v>
      </c>
      <c r="B4929" s="4">
        <v>244707</v>
      </c>
      <c r="C4929" s="4" t="s">
        <v>11702</v>
      </c>
      <c r="D4929" s="6"/>
      <c r="E4929" s="4"/>
      <c r="F4929" s="4"/>
      <c r="G4929" s="4" t="s">
        <v>17778</v>
      </c>
    </row>
    <row r="4930" spans="1:7" x14ac:dyDescent="0.45">
      <c r="A4930" s="4">
        <v>4927</v>
      </c>
      <c r="B4930" s="4">
        <v>240200</v>
      </c>
      <c r="C4930" s="4" t="s">
        <v>11703</v>
      </c>
      <c r="D4930" s="6"/>
      <c r="E4930" s="4"/>
      <c r="F4930" s="4"/>
      <c r="G4930" s="4" t="s">
        <v>17778</v>
      </c>
    </row>
    <row r="4931" spans="1:7" x14ac:dyDescent="0.45">
      <c r="A4931" s="4">
        <v>4928</v>
      </c>
      <c r="B4931" s="4">
        <v>267434</v>
      </c>
      <c r="C4931" s="4" t="s">
        <v>11704</v>
      </c>
      <c r="D4931" s="6"/>
      <c r="E4931" s="4"/>
      <c r="F4931" s="4"/>
      <c r="G4931" s="4" t="s">
        <v>17778</v>
      </c>
    </row>
    <row r="4932" spans="1:7" x14ac:dyDescent="0.45">
      <c r="A4932" s="4">
        <v>4929</v>
      </c>
      <c r="B4932" s="4">
        <v>131802</v>
      </c>
      <c r="C4932" s="4" t="s">
        <v>11705</v>
      </c>
      <c r="D4932" s="6">
        <v>531802</v>
      </c>
      <c r="E4932" s="4" t="s">
        <v>11706</v>
      </c>
      <c r="F4932" s="4" t="s">
        <v>11707</v>
      </c>
      <c r="G4932" s="4" t="s">
        <v>21569</v>
      </c>
    </row>
    <row r="4933" spans="1:7" x14ac:dyDescent="0.45">
      <c r="A4933" s="4">
        <v>4930</v>
      </c>
      <c r="B4933" s="4">
        <v>113613</v>
      </c>
      <c r="C4933" s="4" t="s">
        <v>11708</v>
      </c>
      <c r="D4933" s="6">
        <v>513613</v>
      </c>
      <c r="E4933" s="4" t="s">
        <v>11709</v>
      </c>
      <c r="F4933" s="4" t="s">
        <v>11710</v>
      </c>
      <c r="G4933" s="4" t="s">
        <v>21570</v>
      </c>
    </row>
    <row r="4934" spans="1:7" x14ac:dyDescent="0.45">
      <c r="A4934" s="4">
        <v>4931</v>
      </c>
      <c r="B4934" s="4">
        <v>227547</v>
      </c>
      <c r="C4934" s="4" t="s">
        <v>11711</v>
      </c>
      <c r="D4934" s="6"/>
      <c r="E4934" s="4"/>
      <c r="F4934" s="4"/>
      <c r="G4934" s="4" t="s">
        <v>17778</v>
      </c>
    </row>
    <row r="4935" spans="1:7" x14ac:dyDescent="0.45">
      <c r="A4935" s="4">
        <v>4932</v>
      </c>
      <c r="B4935" s="4">
        <v>126660</v>
      </c>
      <c r="C4935" s="4" t="s">
        <v>11712</v>
      </c>
      <c r="D4935" s="6">
        <v>526660</v>
      </c>
      <c r="E4935" s="4" t="s">
        <v>11713</v>
      </c>
      <c r="F4935" s="4" t="s">
        <v>11714</v>
      </c>
      <c r="G4935" s="4" t="s">
        <v>21571</v>
      </c>
    </row>
    <row r="4936" spans="1:7" x14ac:dyDescent="0.45">
      <c r="A4936" s="4">
        <v>4933</v>
      </c>
      <c r="B4936" s="4">
        <v>109077</v>
      </c>
      <c r="C4936" s="4" t="s">
        <v>11715</v>
      </c>
      <c r="D4936" s="6">
        <v>509077</v>
      </c>
      <c r="E4936" s="4" t="s">
        <v>11716</v>
      </c>
      <c r="F4936" s="4" t="s">
        <v>11716</v>
      </c>
      <c r="G4936" s="4" t="s">
        <v>21572</v>
      </c>
    </row>
    <row r="4937" spans="1:7" x14ac:dyDescent="0.45">
      <c r="A4937" s="4">
        <v>4934</v>
      </c>
      <c r="B4937" s="4">
        <v>277796</v>
      </c>
      <c r="C4937" s="4" t="s">
        <v>11717</v>
      </c>
      <c r="D4937" s="6"/>
      <c r="E4937" s="4"/>
      <c r="F4937" s="4"/>
      <c r="G4937" s="4" t="s">
        <v>17778</v>
      </c>
    </row>
    <row r="4938" spans="1:7" x14ac:dyDescent="0.45">
      <c r="A4938" s="4">
        <v>4935</v>
      </c>
      <c r="B4938" s="4">
        <v>126773</v>
      </c>
      <c r="C4938" s="4" t="s">
        <v>11718</v>
      </c>
      <c r="D4938" s="6">
        <v>526773</v>
      </c>
      <c r="E4938" s="4" t="s">
        <v>11719</v>
      </c>
      <c r="F4938" s="4" t="s">
        <v>11720</v>
      </c>
      <c r="G4938" s="4" t="s">
        <v>21573</v>
      </c>
    </row>
    <row r="4939" spans="1:7" x14ac:dyDescent="0.45">
      <c r="A4939" s="4">
        <v>4936</v>
      </c>
      <c r="B4939" s="4">
        <v>213838</v>
      </c>
      <c r="C4939" s="4" t="s">
        <v>11721</v>
      </c>
      <c r="D4939" s="6">
        <v>533274</v>
      </c>
      <c r="E4939" s="4" t="s">
        <v>11722</v>
      </c>
      <c r="F4939" s="4" t="s">
        <v>11722</v>
      </c>
      <c r="G4939" s="4" t="s">
        <v>21574</v>
      </c>
    </row>
    <row r="4940" spans="1:7" x14ac:dyDescent="0.45">
      <c r="A4940" s="4">
        <v>4937</v>
      </c>
      <c r="B4940" s="4">
        <v>119027</v>
      </c>
      <c r="C4940" s="4" t="s">
        <v>11723</v>
      </c>
      <c r="D4940" s="6">
        <v>519027</v>
      </c>
      <c r="E4940" s="4" t="s">
        <v>11724</v>
      </c>
      <c r="F4940" s="4" t="s">
        <v>11725</v>
      </c>
      <c r="G4940" s="4" t="s">
        <v>21575</v>
      </c>
    </row>
    <row r="4941" spans="1:7" x14ac:dyDescent="0.45">
      <c r="A4941" s="4">
        <v>4938</v>
      </c>
      <c r="B4941" s="4">
        <v>107707</v>
      </c>
      <c r="C4941" s="4" t="s">
        <v>11726</v>
      </c>
      <c r="D4941" s="6">
        <v>507707</v>
      </c>
      <c r="E4941" s="4" t="s">
        <v>11727</v>
      </c>
      <c r="F4941" s="4" t="s">
        <v>11728</v>
      </c>
      <c r="G4941" s="4" t="s">
        <v>21576</v>
      </c>
    </row>
    <row r="4942" spans="1:7" x14ac:dyDescent="0.45">
      <c r="A4942" s="4">
        <v>4939</v>
      </c>
      <c r="B4942" s="4">
        <v>126691</v>
      </c>
      <c r="C4942" s="4" t="s">
        <v>11729</v>
      </c>
      <c r="D4942" s="6">
        <v>526691</v>
      </c>
      <c r="E4942" s="4" t="s">
        <v>11730</v>
      </c>
      <c r="F4942" s="4" t="s">
        <v>11731</v>
      </c>
      <c r="G4942" s="4" t="s">
        <v>21577</v>
      </c>
    </row>
    <row r="4943" spans="1:7" x14ac:dyDescent="0.45">
      <c r="A4943" s="4">
        <v>4940</v>
      </c>
      <c r="B4943" s="4">
        <v>284650</v>
      </c>
      <c r="C4943" s="4" t="s">
        <v>11732</v>
      </c>
      <c r="D4943" s="6">
        <v>540293</v>
      </c>
      <c r="E4943" s="4" t="s">
        <v>11733</v>
      </c>
      <c r="F4943" s="4" t="s">
        <v>11733</v>
      </c>
      <c r="G4943" s="4" t="s">
        <v>21578</v>
      </c>
    </row>
    <row r="4944" spans="1:7" x14ac:dyDescent="0.45">
      <c r="A4944" s="4">
        <v>4941</v>
      </c>
      <c r="B4944" s="4">
        <v>126109</v>
      </c>
      <c r="C4944" s="4" t="s">
        <v>11734</v>
      </c>
      <c r="D4944" s="6">
        <v>526109</v>
      </c>
      <c r="E4944" s="4" t="s">
        <v>11735</v>
      </c>
      <c r="F4944" s="4" t="s">
        <v>11735</v>
      </c>
      <c r="G4944" s="4" t="s">
        <v>21579</v>
      </c>
    </row>
    <row r="4945" spans="1:7" x14ac:dyDescent="0.45">
      <c r="A4945" s="4">
        <v>4942</v>
      </c>
      <c r="B4945" s="4">
        <v>119262</v>
      </c>
      <c r="C4945" s="4" t="s">
        <v>11736</v>
      </c>
      <c r="D4945" s="6">
        <v>519262</v>
      </c>
      <c r="E4945" s="4" t="s">
        <v>11737</v>
      </c>
      <c r="F4945" s="4" t="s">
        <v>11738</v>
      </c>
      <c r="G4945" s="4" t="s">
        <v>21580</v>
      </c>
    </row>
    <row r="4946" spans="1:7" x14ac:dyDescent="0.45">
      <c r="A4946" s="4">
        <v>4943</v>
      </c>
      <c r="B4946" s="4">
        <v>244924</v>
      </c>
      <c r="C4946" s="4" t="s">
        <v>11739</v>
      </c>
      <c r="D4946" s="6"/>
      <c r="E4946" s="4"/>
      <c r="F4946" s="4"/>
      <c r="G4946" s="4" t="s">
        <v>17778</v>
      </c>
    </row>
    <row r="4947" spans="1:7" x14ac:dyDescent="0.45">
      <c r="A4947" s="4">
        <v>4944</v>
      </c>
      <c r="B4947" s="4">
        <v>131246</v>
      </c>
      <c r="C4947" s="4" t="s">
        <v>11740</v>
      </c>
      <c r="D4947" s="6">
        <v>531246</v>
      </c>
      <c r="E4947" s="4" t="s">
        <v>11741</v>
      </c>
      <c r="F4947" s="4" t="s">
        <v>23585</v>
      </c>
      <c r="G4947" s="4" t="s">
        <v>23670</v>
      </c>
    </row>
    <row r="4948" spans="1:7" x14ac:dyDescent="0.45">
      <c r="A4948" s="4">
        <v>4945</v>
      </c>
      <c r="B4948" s="4">
        <v>130589</v>
      </c>
      <c r="C4948" s="4" t="s">
        <v>11742</v>
      </c>
      <c r="D4948" s="6">
        <v>530589</v>
      </c>
      <c r="E4948" s="4" t="s">
        <v>11743</v>
      </c>
      <c r="F4948" s="4" t="s">
        <v>11744</v>
      </c>
      <c r="G4948" s="4" t="s">
        <v>21581</v>
      </c>
    </row>
    <row r="4949" spans="1:7" x14ac:dyDescent="0.45">
      <c r="A4949" s="4">
        <v>4946</v>
      </c>
      <c r="B4949" s="4">
        <v>244710</v>
      </c>
      <c r="C4949" s="4" t="s">
        <v>11745</v>
      </c>
      <c r="D4949" s="6"/>
      <c r="E4949" s="4"/>
      <c r="F4949" s="4"/>
      <c r="G4949" s="4" t="s">
        <v>17778</v>
      </c>
    </row>
    <row r="4950" spans="1:7" x14ac:dyDescent="0.45">
      <c r="A4950" s="4">
        <v>4947</v>
      </c>
      <c r="B4950" s="4">
        <v>223951</v>
      </c>
      <c r="C4950" s="4" t="s">
        <v>11746</v>
      </c>
      <c r="D4950" s="6">
        <v>535514</v>
      </c>
      <c r="E4950" s="4" t="s">
        <v>11747</v>
      </c>
      <c r="F4950" s="4" t="s">
        <v>11747</v>
      </c>
      <c r="G4950" s="4" t="s">
        <v>21582</v>
      </c>
    </row>
    <row r="4951" spans="1:7" x14ac:dyDescent="0.45">
      <c r="A4951" s="4">
        <v>4948</v>
      </c>
      <c r="B4951" s="4">
        <v>281811</v>
      </c>
      <c r="C4951" s="4" t="s">
        <v>11748</v>
      </c>
      <c r="D4951" s="6">
        <v>540404</v>
      </c>
      <c r="E4951" s="4" t="s">
        <v>11749</v>
      </c>
      <c r="F4951" s="4" t="s">
        <v>11749</v>
      </c>
      <c r="G4951" s="4" t="s">
        <v>21583</v>
      </c>
    </row>
    <row r="4952" spans="1:7" x14ac:dyDescent="0.45">
      <c r="A4952" s="4">
        <v>4949</v>
      </c>
      <c r="B4952" s="4">
        <v>132748</v>
      </c>
      <c r="C4952" s="4" t="s">
        <v>11750</v>
      </c>
      <c r="D4952" s="6">
        <v>532748</v>
      </c>
      <c r="E4952" s="4" t="s">
        <v>11751</v>
      </c>
      <c r="F4952" s="4" t="s">
        <v>11752</v>
      </c>
      <c r="G4952" s="4" t="s">
        <v>21584</v>
      </c>
    </row>
    <row r="4953" spans="1:7" x14ac:dyDescent="0.45">
      <c r="A4953" s="4">
        <v>4950</v>
      </c>
      <c r="B4953" s="4">
        <v>119299</v>
      </c>
      <c r="C4953" s="4" t="s">
        <v>11753</v>
      </c>
      <c r="D4953" s="6">
        <v>519299</v>
      </c>
      <c r="E4953" s="4" t="s">
        <v>11754</v>
      </c>
      <c r="F4953" s="4" t="s">
        <v>11755</v>
      </c>
      <c r="G4953" s="4" t="s">
        <v>21585</v>
      </c>
    </row>
    <row r="4954" spans="1:7" x14ac:dyDescent="0.45">
      <c r="A4954" s="4">
        <v>4951</v>
      </c>
      <c r="B4954" s="4">
        <v>124252</v>
      </c>
      <c r="C4954" s="4" t="s">
        <v>11756</v>
      </c>
      <c r="D4954" s="6">
        <v>524252</v>
      </c>
      <c r="E4954" s="4" t="s">
        <v>11757</v>
      </c>
      <c r="F4954" s="4" t="s">
        <v>11758</v>
      </c>
      <c r="G4954" s="4" t="s">
        <v>21586</v>
      </c>
    </row>
    <row r="4955" spans="1:7" x14ac:dyDescent="0.45">
      <c r="A4955" s="4">
        <v>4952</v>
      </c>
      <c r="B4955" s="4">
        <v>130695</v>
      </c>
      <c r="C4955" s="4" t="s">
        <v>11759</v>
      </c>
      <c r="D4955" s="6">
        <v>530695</v>
      </c>
      <c r="E4955" s="4" t="s">
        <v>11760</v>
      </c>
      <c r="F4955" s="4" t="s">
        <v>11761</v>
      </c>
      <c r="G4955" s="4" t="s">
        <v>21587</v>
      </c>
    </row>
    <row r="4956" spans="1:7" x14ac:dyDescent="0.45">
      <c r="A4956" s="4">
        <v>4953</v>
      </c>
      <c r="B4956" s="4">
        <v>100337</v>
      </c>
      <c r="C4956" s="4" t="s">
        <v>11762</v>
      </c>
      <c r="D4956" s="6">
        <v>500337</v>
      </c>
      <c r="E4956" s="4" t="s">
        <v>11763</v>
      </c>
      <c r="F4956" s="4" t="s">
        <v>11764</v>
      </c>
      <c r="G4956" s="4" t="s">
        <v>21588</v>
      </c>
    </row>
    <row r="4957" spans="1:7" x14ac:dyDescent="0.45">
      <c r="A4957" s="4">
        <v>4954</v>
      </c>
      <c r="B4957" s="4">
        <v>119447</v>
      </c>
      <c r="C4957" s="4" t="s">
        <v>11765</v>
      </c>
      <c r="D4957" s="6">
        <v>519447</v>
      </c>
      <c r="E4957" s="4" t="s">
        <v>11766</v>
      </c>
      <c r="F4957" s="4" t="s">
        <v>11767</v>
      </c>
      <c r="G4957" s="4" t="s">
        <v>21589</v>
      </c>
    </row>
    <row r="4958" spans="1:7" x14ac:dyDescent="0.45">
      <c r="A4958" s="4">
        <v>4955</v>
      </c>
      <c r="B4958" s="4">
        <v>121149</v>
      </c>
      <c r="C4958" s="4" t="s">
        <v>11768</v>
      </c>
      <c r="D4958" s="6">
        <v>521149</v>
      </c>
      <c r="E4958" s="4" t="s">
        <v>11769</v>
      </c>
      <c r="F4958" s="4" t="s">
        <v>11770</v>
      </c>
      <c r="G4958" s="4" t="s">
        <v>21590</v>
      </c>
    </row>
    <row r="4959" spans="1:7" x14ac:dyDescent="0.45">
      <c r="A4959" s="4">
        <v>4956</v>
      </c>
      <c r="B4959" s="4">
        <v>244925</v>
      </c>
      <c r="C4959" s="4" t="s">
        <v>11771</v>
      </c>
      <c r="D4959" s="6"/>
      <c r="E4959" s="4"/>
      <c r="F4959" s="4"/>
      <c r="G4959" s="4" t="s">
        <v>17778</v>
      </c>
    </row>
    <row r="4960" spans="1:7" x14ac:dyDescent="0.45">
      <c r="A4960" s="4">
        <v>4957</v>
      </c>
      <c r="B4960" s="4">
        <v>100338</v>
      </c>
      <c r="C4960" s="4" t="s">
        <v>11772</v>
      </c>
      <c r="D4960" s="6">
        <v>500338</v>
      </c>
      <c r="E4960" s="4" t="s">
        <v>11773</v>
      </c>
      <c r="F4960" s="4" t="s">
        <v>11774</v>
      </c>
      <c r="G4960" s="4" t="s">
        <v>21591</v>
      </c>
    </row>
    <row r="4961" spans="1:7" x14ac:dyDescent="0.45">
      <c r="A4961" s="4">
        <v>4958</v>
      </c>
      <c r="B4961" s="4">
        <v>131735</v>
      </c>
      <c r="C4961" s="4" t="s">
        <v>11775</v>
      </c>
      <c r="D4961" s="6">
        <v>531735</v>
      </c>
      <c r="E4961" s="4" t="s">
        <v>11776</v>
      </c>
      <c r="F4961" s="4" t="s">
        <v>11777</v>
      </c>
      <c r="G4961" s="4" t="s">
        <v>21592</v>
      </c>
    </row>
    <row r="4962" spans="1:7" x14ac:dyDescent="0.45">
      <c r="A4962" s="4">
        <v>4959</v>
      </c>
      <c r="B4962" s="4">
        <v>105530</v>
      </c>
      <c r="C4962" s="4" t="s">
        <v>11778</v>
      </c>
      <c r="D4962" s="6">
        <v>505530</v>
      </c>
      <c r="E4962" s="4" t="s">
        <v>11779</v>
      </c>
      <c r="F4962" s="4" t="s">
        <v>11780</v>
      </c>
      <c r="G4962" s="4" t="s">
        <v>21593</v>
      </c>
    </row>
    <row r="4963" spans="1:7" x14ac:dyDescent="0.45">
      <c r="A4963" s="4">
        <v>4960</v>
      </c>
      <c r="B4963" s="4">
        <v>112217</v>
      </c>
      <c r="C4963" s="4" t="s">
        <v>11781</v>
      </c>
      <c r="D4963" s="6">
        <v>512217</v>
      </c>
      <c r="E4963" s="4" t="s">
        <v>11782</v>
      </c>
      <c r="F4963" s="4" t="s">
        <v>11783</v>
      </c>
      <c r="G4963" s="4" t="s">
        <v>21594</v>
      </c>
    </row>
    <row r="4964" spans="1:7" x14ac:dyDescent="0.45">
      <c r="A4964" s="4">
        <v>4961</v>
      </c>
      <c r="B4964" s="4">
        <v>244928</v>
      </c>
      <c r="C4964" s="4" t="s">
        <v>11784</v>
      </c>
      <c r="D4964" s="6"/>
      <c r="E4964" s="4"/>
      <c r="F4964" s="4"/>
      <c r="G4964" s="4" t="s">
        <v>17778</v>
      </c>
    </row>
    <row r="4965" spans="1:7" x14ac:dyDescent="0.45">
      <c r="A4965" s="4">
        <v>4962</v>
      </c>
      <c r="B4965" s="4">
        <v>244712</v>
      </c>
      <c r="C4965" s="4" t="s">
        <v>11785</v>
      </c>
      <c r="D4965" s="6"/>
      <c r="E4965" s="4"/>
      <c r="F4965" s="4"/>
      <c r="G4965" s="4" t="s">
        <v>17778</v>
      </c>
    </row>
    <row r="4966" spans="1:7" x14ac:dyDescent="0.45">
      <c r="A4966" s="4">
        <v>4963</v>
      </c>
      <c r="B4966" s="4">
        <v>131688</v>
      </c>
      <c r="C4966" s="4" t="s">
        <v>11786</v>
      </c>
      <c r="D4966" s="6">
        <v>531688</v>
      </c>
      <c r="E4966" s="4" t="s">
        <v>11787</v>
      </c>
      <c r="F4966" s="4" t="s">
        <v>11787</v>
      </c>
      <c r="G4966" s="4" t="s">
        <v>21595</v>
      </c>
    </row>
    <row r="4967" spans="1:7" x14ac:dyDescent="0.45">
      <c r="A4967" s="4">
        <v>4964</v>
      </c>
      <c r="B4967" s="4">
        <v>132675</v>
      </c>
      <c r="C4967" s="4" t="s">
        <v>11788</v>
      </c>
      <c r="D4967" s="6">
        <v>532675</v>
      </c>
      <c r="E4967" s="4" t="s">
        <v>11789</v>
      </c>
      <c r="F4967" s="4" t="s">
        <v>11790</v>
      </c>
      <c r="G4967" s="4" t="s">
        <v>21596</v>
      </c>
    </row>
    <row r="4968" spans="1:7" x14ac:dyDescent="0.45">
      <c r="A4968" s="4">
        <v>4965</v>
      </c>
      <c r="B4968" s="4">
        <v>278578</v>
      </c>
      <c r="C4968" s="4" t="s">
        <v>11791</v>
      </c>
      <c r="D4968" s="6">
        <v>539359</v>
      </c>
      <c r="E4968" s="4" t="s">
        <v>11792</v>
      </c>
      <c r="F4968" s="4" t="s">
        <v>11792</v>
      </c>
      <c r="G4968" s="4" t="s">
        <v>21597</v>
      </c>
    </row>
    <row r="4969" spans="1:7" x14ac:dyDescent="0.45">
      <c r="A4969" s="4">
        <v>4966</v>
      </c>
      <c r="B4969" s="4">
        <v>275759</v>
      </c>
      <c r="C4969" s="4" t="s">
        <v>11793</v>
      </c>
      <c r="D4969" s="6">
        <v>780020</v>
      </c>
      <c r="E4969" s="4" t="s">
        <v>11794</v>
      </c>
      <c r="F4969" s="4" t="s">
        <v>11794</v>
      </c>
      <c r="G4969" s="4" t="s">
        <v>21598</v>
      </c>
    </row>
    <row r="4970" spans="1:7" x14ac:dyDescent="0.45">
      <c r="A4970" s="4">
        <v>4967</v>
      </c>
      <c r="B4970" s="4">
        <v>132387</v>
      </c>
      <c r="C4970" s="4" t="s">
        <v>11795</v>
      </c>
      <c r="D4970" s="6">
        <v>532387</v>
      </c>
      <c r="E4970" s="4" t="s">
        <v>11796</v>
      </c>
      <c r="F4970" s="4" t="s">
        <v>11797</v>
      </c>
      <c r="G4970" s="4" t="s">
        <v>21599</v>
      </c>
    </row>
    <row r="4971" spans="1:7" x14ac:dyDescent="0.45">
      <c r="A4971" s="4">
        <v>4968</v>
      </c>
      <c r="B4971" s="4">
        <v>244930</v>
      </c>
      <c r="C4971" s="4" t="s">
        <v>11798</v>
      </c>
      <c r="D4971" s="6"/>
      <c r="E4971" s="4"/>
      <c r="F4971" s="4"/>
      <c r="G4971" s="4" t="s">
        <v>17778</v>
      </c>
    </row>
    <row r="4972" spans="1:7" x14ac:dyDescent="0.45">
      <c r="A4972" s="4">
        <v>4969</v>
      </c>
      <c r="B4972" s="4">
        <v>221176</v>
      </c>
      <c r="C4972" s="4" t="s">
        <v>11799</v>
      </c>
      <c r="D4972" s="6"/>
      <c r="E4972" s="4"/>
      <c r="F4972" s="4"/>
      <c r="G4972" s="4" t="s">
        <v>17778</v>
      </c>
    </row>
    <row r="4973" spans="1:7" x14ac:dyDescent="0.45">
      <c r="A4973" s="4">
        <v>4970</v>
      </c>
      <c r="B4973" s="4">
        <v>124580</v>
      </c>
      <c r="C4973" s="4" t="s">
        <v>11800</v>
      </c>
      <c r="D4973" s="6">
        <v>524580</v>
      </c>
      <c r="E4973" s="4" t="s">
        <v>11801</v>
      </c>
      <c r="F4973" s="4" t="s">
        <v>11802</v>
      </c>
      <c r="G4973" s="4" t="s">
        <v>21600</v>
      </c>
    </row>
    <row r="4974" spans="1:7" x14ac:dyDescent="0.45">
      <c r="A4974" s="4">
        <v>4971</v>
      </c>
      <c r="B4974" s="4">
        <v>132050</v>
      </c>
      <c r="C4974" s="4" t="s">
        <v>11803</v>
      </c>
      <c r="D4974" s="6">
        <v>532050</v>
      </c>
      <c r="E4974" s="4" t="s">
        <v>11804</v>
      </c>
      <c r="F4974" s="4" t="s">
        <v>11805</v>
      </c>
      <c r="G4974" s="4" t="s">
        <v>21601</v>
      </c>
    </row>
    <row r="4975" spans="1:7" x14ac:dyDescent="0.45">
      <c r="A4975" s="4">
        <v>4972</v>
      </c>
      <c r="B4975" s="4">
        <v>103873</v>
      </c>
      <c r="C4975" s="4" t="s">
        <v>11806</v>
      </c>
      <c r="D4975" s="6">
        <v>503873</v>
      </c>
      <c r="E4975" s="4" t="s">
        <v>11807</v>
      </c>
      <c r="F4975" s="4" t="s">
        <v>11808</v>
      </c>
      <c r="G4975" s="4" t="s">
        <v>21602</v>
      </c>
    </row>
    <row r="4976" spans="1:7" x14ac:dyDescent="0.45">
      <c r="A4976" s="4">
        <v>4973</v>
      </c>
      <c r="B4976" s="4">
        <v>112520</v>
      </c>
      <c r="C4976" s="4" t="s">
        <v>11809</v>
      </c>
      <c r="D4976" s="6">
        <v>512520</v>
      </c>
      <c r="E4976" s="4" t="s">
        <v>11810</v>
      </c>
      <c r="F4976" s="4" t="s">
        <v>11811</v>
      </c>
      <c r="G4976" s="4" t="s">
        <v>21603</v>
      </c>
    </row>
    <row r="4977" spans="1:7" x14ac:dyDescent="0.45">
      <c r="A4977" s="4">
        <v>4974</v>
      </c>
      <c r="B4977" s="4">
        <v>111557</v>
      </c>
      <c r="C4977" s="4" t="s">
        <v>11812</v>
      </c>
      <c r="D4977" s="6">
        <v>511557</v>
      </c>
      <c r="E4977" s="4" t="s">
        <v>11813</v>
      </c>
      <c r="F4977" s="4" t="s">
        <v>11814</v>
      </c>
      <c r="G4977" s="4" t="s">
        <v>21604</v>
      </c>
    </row>
    <row r="4978" spans="1:7" x14ac:dyDescent="0.45">
      <c r="A4978" s="4">
        <v>4975</v>
      </c>
      <c r="B4978" s="4">
        <v>112105</v>
      </c>
      <c r="C4978" s="4" t="s">
        <v>11815</v>
      </c>
      <c r="D4978" s="6">
        <v>512105</v>
      </c>
      <c r="E4978" s="4" t="s">
        <v>11816</v>
      </c>
      <c r="F4978" s="4" t="s">
        <v>11816</v>
      </c>
      <c r="G4978" s="4" t="s">
        <v>21605</v>
      </c>
    </row>
    <row r="4979" spans="1:7" x14ac:dyDescent="0.45">
      <c r="A4979" s="4">
        <v>4976</v>
      </c>
      <c r="B4979" s="4">
        <v>126009</v>
      </c>
      <c r="C4979" s="4" t="s">
        <v>11817</v>
      </c>
      <c r="D4979" s="6">
        <v>526009</v>
      </c>
      <c r="E4979" s="4" t="s">
        <v>11818</v>
      </c>
      <c r="F4979" s="4" t="s">
        <v>11819</v>
      </c>
      <c r="G4979" s="4" t="s">
        <v>21606</v>
      </c>
    </row>
    <row r="4980" spans="1:7" x14ac:dyDescent="0.45">
      <c r="A4980" s="4">
        <v>4977</v>
      </c>
      <c r="B4980" s="4">
        <v>100459</v>
      </c>
      <c r="C4980" s="4" t="s">
        <v>11820</v>
      </c>
      <c r="D4980" s="6">
        <v>500459</v>
      </c>
      <c r="E4980" s="4" t="s">
        <v>11821</v>
      </c>
      <c r="F4980" s="4" t="s">
        <v>11822</v>
      </c>
      <c r="G4980" s="4" t="s">
        <v>21607</v>
      </c>
    </row>
    <row r="4981" spans="1:7" x14ac:dyDescent="0.45">
      <c r="A4981" s="4">
        <v>4978</v>
      </c>
      <c r="B4981" s="4">
        <v>123001</v>
      </c>
      <c r="C4981" s="4" t="s">
        <v>11823</v>
      </c>
      <c r="D4981" s="6">
        <v>523001</v>
      </c>
      <c r="E4981" s="4" t="s">
        <v>11824</v>
      </c>
      <c r="F4981" s="4" t="s">
        <v>11825</v>
      </c>
      <c r="G4981" s="4" t="s">
        <v>21608</v>
      </c>
    </row>
    <row r="4982" spans="1:7" x14ac:dyDescent="0.45">
      <c r="A4982" s="4">
        <v>4979</v>
      </c>
      <c r="B4982" s="4">
        <v>225015</v>
      </c>
      <c r="C4982" s="4" t="s">
        <v>11826</v>
      </c>
      <c r="D4982" s="6"/>
      <c r="E4982" s="4"/>
      <c r="F4982" s="4"/>
      <c r="G4982" s="4" t="s">
        <v>17778</v>
      </c>
    </row>
    <row r="4983" spans="1:7" x14ac:dyDescent="0.45">
      <c r="A4983" s="4">
        <v>4980</v>
      </c>
      <c r="B4983" s="4">
        <v>131265</v>
      </c>
      <c r="C4983" s="4" t="s">
        <v>11827</v>
      </c>
      <c r="D4983" s="6">
        <v>531265</v>
      </c>
      <c r="E4983" s="4" t="s">
        <v>11828</v>
      </c>
      <c r="F4983" s="4" t="s">
        <v>11829</v>
      </c>
      <c r="G4983" s="4" t="s">
        <v>21609</v>
      </c>
    </row>
    <row r="4984" spans="1:7" x14ac:dyDescent="0.45">
      <c r="A4984" s="4">
        <v>4981</v>
      </c>
      <c r="B4984" s="4">
        <v>209008</v>
      </c>
      <c r="C4984" s="4" t="s">
        <v>11830</v>
      </c>
      <c r="D4984" s="6"/>
      <c r="E4984" s="4"/>
      <c r="F4984" s="4"/>
      <c r="G4984" s="4" t="s">
        <v>17778</v>
      </c>
    </row>
    <row r="4985" spans="1:7" x14ac:dyDescent="0.45">
      <c r="A4985" s="4">
        <v>4982</v>
      </c>
      <c r="B4985" s="4">
        <v>209010</v>
      </c>
      <c r="C4985" s="4" t="s">
        <v>11831</v>
      </c>
      <c r="D4985" s="6"/>
      <c r="E4985" s="4"/>
      <c r="F4985" s="4"/>
      <c r="G4985" s="4" t="s">
        <v>17778</v>
      </c>
    </row>
    <row r="4986" spans="1:7" x14ac:dyDescent="0.45">
      <c r="A4986" s="4">
        <v>4983</v>
      </c>
      <c r="B4986" s="4">
        <v>131063</v>
      </c>
      <c r="C4986" s="4" t="s">
        <v>11832</v>
      </c>
      <c r="D4986" s="6">
        <v>531063</v>
      </c>
      <c r="E4986" s="4" t="s">
        <v>11833</v>
      </c>
      <c r="F4986" s="4" t="s">
        <v>11834</v>
      </c>
      <c r="G4986" s="4" t="s">
        <v>21610</v>
      </c>
    </row>
    <row r="4987" spans="1:7" x14ac:dyDescent="0.45">
      <c r="A4987" s="4">
        <v>4984</v>
      </c>
      <c r="B4987" s="4">
        <v>284133</v>
      </c>
      <c r="C4987" s="4" t="s">
        <v>11835</v>
      </c>
      <c r="D4987" s="6"/>
      <c r="E4987" s="4"/>
      <c r="F4987" s="4"/>
      <c r="G4987" s="4" t="s">
        <v>17778</v>
      </c>
    </row>
    <row r="4988" spans="1:7" x14ac:dyDescent="0.45">
      <c r="A4988" s="4">
        <v>4985</v>
      </c>
      <c r="B4988" s="4">
        <v>131955</v>
      </c>
      <c r="C4988" s="4" t="s">
        <v>11836</v>
      </c>
      <c r="D4988" s="6">
        <v>531955</v>
      </c>
      <c r="E4988" s="4" t="s">
        <v>11837</v>
      </c>
      <c r="F4988" s="4" t="s">
        <v>11838</v>
      </c>
      <c r="G4988" s="4" t="s">
        <v>21611</v>
      </c>
    </row>
    <row r="4989" spans="1:7" x14ac:dyDescent="0.45">
      <c r="A4989" s="4">
        <v>4986</v>
      </c>
      <c r="B4989" s="4">
        <v>130279</v>
      </c>
      <c r="C4989" s="4" t="s">
        <v>11839</v>
      </c>
      <c r="D4989" s="6">
        <v>530279</v>
      </c>
      <c r="E4989" s="4" t="s">
        <v>11840</v>
      </c>
      <c r="F4989" s="4" t="s">
        <v>11841</v>
      </c>
      <c r="G4989" s="4" t="s">
        <v>21612</v>
      </c>
    </row>
    <row r="4990" spans="1:7" x14ac:dyDescent="0.45">
      <c r="A4990" s="4">
        <v>4987</v>
      </c>
      <c r="B4990" s="4">
        <v>126494</v>
      </c>
      <c r="C4990" s="4" t="s">
        <v>11842</v>
      </c>
      <c r="D4990" s="6">
        <v>526494</v>
      </c>
      <c r="E4990" s="4" t="s">
        <v>11843</v>
      </c>
      <c r="F4990" s="4" t="s">
        <v>11844</v>
      </c>
      <c r="G4990" s="4" t="s">
        <v>21613</v>
      </c>
    </row>
    <row r="4991" spans="1:7" x14ac:dyDescent="0.45">
      <c r="A4991" s="4">
        <v>4988</v>
      </c>
      <c r="B4991" s="4">
        <v>225093</v>
      </c>
      <c r="C4991" s="4" t="s">
        <v>11845</v>
      </c>
      <c r="D4991" s="6"/>
      <c r="E4991" s="4"/>
      <c r="F4991" s="4"/>
      <c r="G4991" s="4" t="s">
        <v>17778</v>
      </c>
    </row>
    <row r="4992" spans="1:7" x14ac:dyDescent="0.45">
      <c r="A4992" s="4">
        <v>4989</v>
      </c>
      <c r="B4992" s="4">
        <v>244933</v>
      </c>
      <c r="C4992" s="4" t="s">
        <v>11846</v>
      </c>
      <c r="D4992" s="6"/>
      <c r="E4992" s="4"/>
      <c r="F4992" s="4"/>
      <c r="G4992" s="4" t="s">
        <v>17778</v>
      </c>
    </row>
    <row r="4993" spans="1:7" x14ac:dyDescent="0.45">
      <c r="A4993" s="4">
        <v>4990</v>
      </c>
      <c r="B4993" s="4">
        <v>246038</v>
      </c>
      <c r="C4993" s="4" t="s">
        <v>11847</v>
      </c>
      <c r="D4993" s="6"/>
      <c r="E4993" s="4"/>
      <c r="F4993" s="4"/>
      <c r="G4993" s="4" t="s">
        <v>17778</v>
      </c>
    </row>
    <row r="4994" spans="1:7" x14ac:dyDescent="0.45">
      <c r="A4994" s="4">
        <v>4991</v>
      </c>
      <c r="B4994" s="4">
        <v>190057</v>
      </c>
      <c r="C4994" s="4" t="s">
        <v>11848</v>
      </c>
      <c r="D4994" s="6">
        <v>590057</v>
      </c>
      <c r="E4994" s="4" t="s">
        <v>11849</v>
      </c>
      <c r="F4994" s="4" t="s">
        <v>11849</v>
      </c>
      <c r="G4994" s="4" t="s">
        <v>21614</v>
      </c>
    </row>
    <row r="4995" spans="1:7" x14ac:dyDescent="0.45">
      <c r="A4995" s="4">
        <v>4992</v>
      </c>
      <c r="B4995" s="4">
        <v>124117</v>
      </c>
      <c r="C4995" s="4" t="s">
        <v>11850</v>
      </c>
      <c r="D4995" s="6">
        <v>524117</v>
      </c>
      <c r="E4995" s="4" t="s">
        <v>11851</v>
      </c>
      <c r="F4995" s="4" t="s">
        <v>11852</v>
      </c>
      <c r="G4995" s="4" t="s">
        <v>21615</v>
      </c>
    </row>
    <row r="4996" spans="1:7" x14ac:dyDescent="0.45">
      <c r="A4996" s="4">
        <v>4993</v>
      </c>
      <c r="B4996" s="4">
        <v>130069</v>
      </c>
      <c r="C4996" s="4" t="s">
        <v>11853</v>
      </c>
      <c r="D4996" s="6">
        <v>530069</v>
      </c>
      <c r="E4996" s="4" t="s">
        <v>11854</v>
      </c>
      <c r="F4996" s="4" t="s">
        <v>11855</v>
      </c>
      <c r="G4996" s="4" t="s">
        <v>21616</v>
      </c>
    </row>
    <row r="4997" spans="1:7" x14ac:dyDescent="0.45">
      <c r="A4997" s="4">
        <v>4994</v>
      </c>
      <c r="B4997" s="4">
        <v>225530</v>
      </c>
      <c r="C4997" s="4" t="s">
        <v>11856</v>
      </c>
      <c r="D4997" s="6">
        <v>590120</v>
      </c>
      <c r="E4997" s="4" t="s">
        <v>11857</v>
      </c>
      <c r="F4997" s="4" t="s">
        <v>11858</v>
      </c>
      <c r="G4997" s="4" t="s">
        <v>21617</v>
      </c>
    </row>
    <row r="4998" spans="1:7" x14ac:dyDescent="0.45">
      <c r="A4998" s="4">
        <v>4995</v>
      </c>
      <c r="B4998" s="4">
        <v>132647</v>
      </c>
      <c r="C4998" s="4" t="s">
        <v>11859</v>
      </c>
      <c r="D4998" s="6">
        <v>532647</v>
      </c>
      <c r="E4998" s="4" t="s">
        <v>11860</v>
      </c>
      <c r="F4998" s="4" t="s">
        <v>11861</v>
      </c>
      <c r="G4998" s="4" t="s">
        <v>21618</v>
      </c>
    </row>
    <row r="4999" spans="1:7" x14ac:dyDescent="0.45">
      <c r="A4999" s="4">
        <v>4996</v>
      </c>
      <c r="B4999" s="4">
        <v>236038</v>
      </c>
      <c r="C4999" s="4" t="s">
        <v>11862</v>
      </c>
      <c r="D4999" s="6">
        <v>534675</v>
      </c>
      <c r="E4999" s="4" t="s">
        <v>11863</v>
      </c>
      <c r="F4999" s="4" t="s">
        <v>11863</v>
      </c>
      <c r="G4999" s="4" t="s">
        <v>21619</v>
      </c>
    </row>
    <row r="5000" spans="1:7" x14ac:dyDescent="0.45">
      <c r="A5000" s="4">
        <v>4997</v>
      </c>
      <c r="B5000" s="4">
        <v>100342</v>
      </c>
      <c r="C5000" s="4" t="s">
        <v>11864</v>
      </c>
      <c r="D5000" s="6">
        <v>500342</v>
      </c>
      <c r="E5000" s="4" t="s">
        <v>11865</v>
      </c>
      <c r="F5000" s="4" t="s">
        <v>11865</v>
      </c>
      <c r="G5000" s="4" t="s">
        <v>21620</v>
      </c>
    </row>
    <row r="5001" spans="1:7" x14ac:dyDescent="0.45">
      <c r="A5001" s="4">
        <v>4998</v>
      </c>
      <c r="B5001" s="4">
        <v>105502</v>
      </c>
      <c r="C5001" s="4" t="s">
        <v>11866</v>
      </c>
      <c r="D5001" s="6">
        <v>505502</v>
      </c>
      <c r="E5001" s="4" t="s">
        <v>11867</v>
      </c>
      <c r="F5001" s="4" t="s">
        <v>11867</v>
      </c>
      <c r="G5001" s="4" t="s">
        <v>21621</v>
      </c>
    </row>
    <row r="5002" spans="1:7" x14ac:dyDescent="0.45">
      <c r="A5002" s="4">
        <v>4999</v>
      </c>
      <c r="B5002" s="4">
        <v>126801</v>
      </c>
      <c r="C5002" s="4" t="s">
        <v>11868</v>
      </c>
      <c r="D5002" s="6">
        <v>526801</v>
      </c>
      <c r="E5002" s="4" t="s">
        <v>11869</v>
      </c>
      <c r="F5002" s="4" t="s">
        <v>11870</v>
      </c>
      <c r="G5002" s="4" t="s">
        <v>21622</v>
      </c>
    </row>
    <row r="5003" spans="1:7" x14ac:dyDescent="0.45">
      <c r="A5003" s="4">
        <v>5000</v>
      </c>
      <c r="B5003" s="4">
        <v>284184</v>
      </c>
      <c r="C5003" s="4" t="s">
        <v>11871</v>
      </c>
      <c r="D5003" s="6">
        <v>540544</v>
      </c>
      <c r="E5003" s="4" t="s">
        <v>11872</v>
      </c>
      <c r="F5003" s="4" t="s">
        <v>11872</v>
      </c>
      <c r="G5003" s="4" t="s">
        <v>21623</v>
      </c>
    </row>
    <row r="5004" spans="1:7" x14ac:dyDescent="0.45">
      <c r="A5004" s="4">
        <v>5001</v>
      </c>
      <c r="B5004" s="4">
        <v>246586</v>
      </c>
      <c r="C5004" s="4" t="s">
        <v>11873</v>
      </c>
      <c r="D5004" s="6"/>
      <c r="E5004" s="4"/>
      <c r="F5004" s="4"/>
      <c r="G5004" s="4" t="s">
        <v>17778</v>
      </c>
    </row>
    <row r="5005" spans="1:7" x14ac:dyDescent="0.45">
      <c r="A5005" s="4">
        <v>5002</v>
      </c>
      <c r="B5005" s="4">
        <v>220532</v>
      </c>
      <c r="C5005" s="4" t="s">
        <v>11874</v>
      </c>
      <c r="D5005" s="6">
        <v>533344</v>
      </c>
      <c r="E5005" s="4" t="s">
        <v>11875</v>
      </c>
      <c r="F5005" s="4" t="s">
        <v>11876</v>
      </c>
      <c r="G5005" s="4" t="s">
        <v>21624</v>
      </c>
    </row>
    <row r="5006" spans="1:7" x14ac:dyDescent="0.45">
      <c r="A5006" s="4">
        <v>5003</v>
      </c>
      <c r="B5006" s="4">
        <v>132524</v>
      </c>
      <c r="C5006" s="4" t="s">
        <v>11877</v>
      </c>
      <c r="D5006" s="6">
        <v>532524</v>
      </c>
      <c r="E5006" s="4" t="s">
        <v>11878</v>
      </c>
      <c r="F5006" s="4" t="s">
        <v>11879</v>
      </c>
      <c r="G5006" s="4" t="s">
        <v>21625</v>
      </c>
    </row>
    <row r="5007" spans="1:7" x14ac:dyDescent="0.45">
      <c r="A5007" s="4">
        <v>5004</v>
      </c>
      <c r="B5007" s="4">
        <v>244937</v>
      </c>
      <c r="C5007" s="4" t="s">
        <v>11880</v>
      </c>
      <c r="D5007" s="6">
        <v>539006</v>
      </c>
      <c r="E5007" s="4" t="s">
        <v>11881</v>
      </c>
      <c r="F5007" s="4" t="s">
        <v>11881</v>
      </c>
      <c r="G5007" s="4" t="s">
        <v>23671</v>
      </c>
    </row>
    <row r="5008" spans="1:7" x14ac:dyDescent="0.45">
      <c r="A5008" s="4">
        <v>5005</v>
      </c>
      <c r="B5008" s="4">
        <v>109220</v>
      </c>
      <c r="C5008" s="4" t="s">
        <v>11882</v>
      </c>
      <c r="D5008" s="6">
        <v>509220</v>
      </c>
      <c r="E5008" s="4" t="s">
        <v>11883</v>
      </c>
      <c r="F5008" s="4" t="s">
        <v>11884</v>
      </c>
      <c r="G5008" s="4" t="s">
        <v>21626</v>
      </c>
    </row>
    <row r="5009" spans="1:7" x14ac:dyDescent="0.45">
      <c r="A5009" s="4">
        <v>5006</v>
      </c>
      <c r="B5009" s="4">
        <v>116092</v>
      </c>
      <c r="C5009" s="4" t="s">
        <v>11885</v>
      </c>
      <c r="D5009" s="6">
        <v>516092</v>
      </c>
      <c r="E5009" s="4" t="s">
        <v>11886</v>
      </c>
      <c r="F5009" s="4" t="s">
        <v>11887</v>
      </c>
      <c r="G5009" s="4" t="s">
        <v>21627</v>
      </c>
    </row>
    <row r="5010" spans="1:7" x14ac:dyDescent="0.45">
      <c r="A5010" s="4">
        <v>5007</v>
      </c>
      <c r="B5010" s="4">
        <v>279871</v>
      </c>
      <c r="C5010" s="4" t="s">
        <v>11888</v>
      </c>
      <c r="D5010" s="6">
        <v>539785</v>
      </c>
      <c r="E5010" s="4" t="s">
        <v>11889</v>
      </c>
      <c r="F5010" s="4" t="s">
        <v>11889</v>
      </c>
      <c r="G5010" s="4" t="s">
        <v>21628</v>
      </c>
    </row>
    <row r="5011" spans="1:7" x14ac:dyDescent="0.45">
      <c r="A5011" s="4">
        <v>5008</v>
      </c>
      <c r="B5011" s="4">
        <v>100343</v>
      </c>
      <c r="C5011" s="4" t="s">
        <v>11890</v>
      </c>
      <c r="D5011" s="6">
        <v>500343</v>
      </c>
      <c r="E5011" s="4" t="s">
        <v>11891</v>
      </c>
      <c r="F5011" s="4" t="s">
        <v>11892</v>
      </c>
      <c r="G5011" s="4" t="s">
        <v>21629</v>
      </c>
    </row>
    <row r="5012" spans="1:7" x14ac:dyDescent="0.45">
      <c r="A5012" s="4">
        <v>5009</v>
      </c>
      <c r="B5012" s="4">
        <v>244721</v>
      </c>
      <c r="C5012" s="4" t="s">
        <v>11893</v>
      </c>
      <c r="D5012" s="6"/>
      <c r="E5012" s="4"/>
      <c r="F5012" s="4"/>
      <c r="G5012" s="4" t="s">
        <v>17778</v>
      </c>
    </row>
    <row r="5013" spans="1:7" x14ac:dyDescent="0.45">
      <c r="A5013" s="4">
        <v>5010</v>
      </c>
      <c r="B5013" s="4">
        <v>112591</v>
      </c>
      <c r="C5013" s="4" t="s">
        <v>11894</v>
      </c>
      <c r="D5013" s="6">
        <v>512591</v>
      </c>
      <c r="E5013" s="4" t="s">
        <v>11895</v>
      </c>
      <c r="F5013" s="4" t="s">
        <v>11896</v>
      </c>
      <c r="G5013" s="4" t="s">
        <v>21630</v>
      </c>
    </row>
    <row r="5014" spans="1:7" x14ac:dyDescent="0.45">
      <c r="A5014" s="4">
        <v>5011</v>
      </c>
      <c r="B5014" s="4">
        <v>112461</v>
      </c>
      <c r="C5014" s="4" t="s">
        <v>11897</v>
      </c>
      <c r="D5014" s="6">
        <v>512461</v>
      </c>
      <c r="E5014" s="4" t="s">
        <v>11898</v>
      </c>
      <c r="F5014" s="4" t="s">
        <v>11899</v>
      </c>
      <c r="G5014" s="4" t="s">
        <v>21631</v>
      </c>
    </row>
    <row r="5015" spans="1:7" x14ac:dyDescent="0.45">
      <c r="A5015" s="4">
        <v>5012</v>
      </c>
      <c r="B5015" s="4">
        <v>112099</v>
      </c>
      <c r="C5015" s="4" t="s">
        <v>11900</v>
      </c>
      <c r="D5015" s="6">
        <v>512099</v>
      </c>
      <c r="E5015" s="4" t="s">
        <v>11901</v>
      </c>
      <c r="F5015" s="4" t="s">
        <v>11902</v>
      </c>
      <c r="G5015" s="4" t="s">
        <v>21632</v>
      </c>
    </row>
    <row r="5016" spans="1:7" x14ac:dyDescent="0.45">
      <c r="A5016" s="4">
        <v>5013</v>
      </c>
      <c r="B5016" s="4">
        <v>132693</v>
      </c>
      <c r="C5016" s="4" t="s">
        <v>11903</v>
      </c>
      <c r="D5016" s="6">
        <v>532693</v>
      </c>
      <c r="E5016" s="4" t="s">
        <v>11904</v>
      </c>
      <c r="F5016" s="4" t="s">
        <v>11905</v>
      </c>
      <c r="G5016" s="4" t="s">
        <v>21633</v>
      </c>
    </row>
    <row r="5017" spans="1:7" x14ac:dyDescent="0.45">
      <c r="A5017" s="4">
        <v>5014</v>
      </c>
      <c r="B5017" s="4">
        <v>218058</v>
      </c>
      <c r="C5017" s="4" t="s">
        <v>11906</v>
      </c>
      <c r="D5017" s="6">
        <v>533295</v>
      </c>
      <c r="E5017" s="4" t="s">
        <v>11907</v>
      </c>
      <c r="F5017" s="4" t="s">
        <v>11908</v>
      </c>
      <c r="G5017" s="4" t="s">
        <v>21634</v>
      </c>
    </row>
    <row r="5018" spans="1:7" x14ac:dyDescent="0.45">
      <c r="A5018" s="4">
        <v>5015</v>
      </c>
      <c r="B5018" s="4">
        <v>106852</v>
      </c>
      <c r="C5018" s="4" t="s">
        <v>11909</v>
      </c>
      <c r="D5018" s="6">
        <v>506852</v>
      </c>
      <c r="E5018" s="4" t="s">
        <v>11910</v>
      </c>
      <c r="F5018" s="4" t="s">
        <v>11911</v>
      </c>
      <c r="G5018" s="4" t="s">
        <v>21635</v>
      </c>
    </row>
    <row r="5019" spans="1:7" x14ac:dyDescent="0.45">
      <c r="A5019" s="4">
        <v>5016</v>
      </c>
      <c r="B5019" s="4">
        <v>106618</v>
      </c>
      <c r="C5019" s="4" t="s">
        <v>11912</v>
      </c>
      <c r="D5019" s="6">
        <v>506618</v>
      </c>
      <c r="E5019" s="4" t="s">
        <v>11913</v>
      </c>
      <c r="F5019" s="4" t="s">
        <v>11914</v>
      </c>
      <c r="G5019" s="4" t="s">
        <v>21636</v>
      </c>
    </row>
    <row r="5020" spans="1:7" x14ac:dyDescent="0.45">
      <c r="A5020" s="4">
        <v>5017</v>
      </c>
      <c r="B5020" s="4">
        <v>100346</v>
      </c>
      <c r="C5020" s="4" t="s">
        <v>11915</v>
      </c>
      <c r="D5020" s="6">
        <v>500346</v>
      </c>
      <c r="E5020" s="4" t="s">
        <v>11916</v>
      </c>
      <c r="F5020" s="4" t="s">
        <v>11917</v>
      </c>
      <c r="G5020" s="4" t="s">
        <v>21637</v>
      </c>
    </row>
    <row r="5021" spans="1:7" x14ac:dyDescent="0.45">
      <c r="A5021" s="4">
        <v>5018</v>
      </c>
      <c r="B5021" s="4">
        <v>114179</v>
      </c>
      <c r="C5021" s="4" t="s">
        <v>11918</v>
      </c>
      <c r="D5021" s="6">
        <v>514179</v>
      </c>
      <c r="E5021" s="4" t="s">
        <v>11919</v>
      </c>
      <c r="F5021" s="4" t="s">
        <v>11920</v>
      </c>
      <c r="G5021" s="4" t="s">
        <v>21638</v>
      </c>
    </row>
    <row r="5022" spans="1:7" x14ac:dyDescent="0.45">
      <c r="A5022" s="4">
        <v>5019</v>
      </c>
      <c r="B5022" s="4">
        <v>132461</v>
      </c>
      <c r="C5022" s="4" t="s">
        <v>11921</v>
      </c>
      <c r="D5022" s="6">
        <v>532461</v>
      </c>
      <c r="E5022" s="4" t="s">
        <v>11922</v>
      </c>
      <c r="F5022" s="4" t="s">
        <v>11923</v>
      </c>
      <c r="G5022" s="4" t="s">
        <v>21639</v>
      </c>
    </row>
    <row r="5023" spans="1:7" x14ac:dyDescent="0.45">
      <c r="A5023" s="4">
        <v>5020</v>
      </c>
      <c r="B5023" s="4">
        <v>109839</v>
      </c>
      <c r="C5023" s="4" t="s">
        <v>11924</v>
      </c>
      <c r="D5023" s="6">
        <v>509839</v>
      </c>
      <c r="E5023" s="4" t="s">
        <v>11925</v>
      </c>
      <c r="F5023" s="4" t="s">
        <v>11926</v>
      </c>
      <c r="G5023" s="4" t="s">
        <v>21640</v>
      </c>
    </row>
    <row r="5024" spans="1:7" x14ac:dyDescent="0.45">
      <c r="A5024" s="4">
        <v>5021</v>
      </c>
      <c r="B5024" s="4">
        <v>117049</v>
      </c>
      <c r="C5024" s="4" t="s">
        <v>11927</v>
      </c>
      <c r="D5024" s="6">
        <v>517049</v>
      </c>
      <c r="E5024" s="4" t="s">
        <v>11928</v>
      </c>
      <c r="F5024" s="4" t="s">
        <v>11929</v>
      </c>
      <c r="G5024" s="4" t="s">
        <v>21641</v>
      </c>
    </row>
    <row r="5025" spans="1:7" x14ac:dyDescent="0.45">
      <c r="A5025" s="4">
        <v>5022</v>
      </c>
      <c r="B5025" s="4">
        <v>244942</v>
      </c>
      <c r="C5025" s="4" t="s">
        <v>11930</v>
      </c>
      <c r="D5025" s="6"/>
      <c r="E5025" s="4"/>
      <c r="F5025" s="4"/>
      <c r="G5025" s="4" t="s">
        <v>17778</v>
      </c>
    </row>
    <row r="5026" spans="1:7" x14ac:dyDescent="0.45">
      <c r="A5026" s="4">
        <v>5023</v>
      </c>
      <c r="B5026" s="4">
        <v>132891</v>
      </c>
      <c r="C5026" s="4" t="s">
        <v>11931</v>
      </c>
      <c r="D5026" s="6">
        <v>532891</v>
      </c>
      <c r="E5026" s="4" t="s">
        <v>11932</v>
      </c>
      <c r="F5026" s="4" t="s">
        <v>11933</v>
      </c>
      <c r="G5026" s="4" t="s">
        <v>21642</v>
      </c>
    </row>
    <row r="5027" spans="1:7" x14ac:dyDescent="0.45">
      <c r="A5027" s="4">
        <v>5024</v>
      </c>
      <c r="B5027" s="4">
        <v>244724</v>
      </c>
      <c r="C5027" s="4" t="s">
        <v>11934</v>
      </c>
      <c r="D5027" s="6"/>
      <c r="E5027" s="4"/>
      <c r="F5027" s="4"/>
      <c r="G5027" s="4" t="s">
        <v>17778</v>
      </c>
    </row>
    <row r="5028" spans="1:7" x14ac:dyDescent="0.45">
      <c r="A5028" s="4">
        <v>5025</v>
      </c>
      <c r="B5028" s="4">
        <v>224207</v>
      </c>
      <c r="C5028" s="4" t="s">
        <v>11935</v>
      </c>
      <c r="D5028" s="6"/>
      <c r="E5028" s="4"/>
      <c r="F5028" s="4"/>
      <c r="G5028" s="4" t="s">
        <v>17778</v>
      </c>
    </row>
    <row r="5029" spans="1:7" x14ac:dyDescent="0.45">
      <c r="A5029" s="4">
        <v>5026</v>
      </c>
      <c r="B5029" s="4">
        <v>285042</v>
      </c>
      <c r="C5029" s="4" t="s">
        <v>11936</v>
      </c>
      <c r="D5029" s="6">
        <v>540492</v>
      </c>
      <c r="E5029" s="4" t="s">
        <v>11937</v>
      </c>
      <c r="F5029" s="4" t="s">
        <v>11937</v>
      </c>
      <c r="G5029" s="4" t="s">
        <v>21643</v>
      </c>
    </row>
    <row r="5030" spans="1:7" x14ac:dyDescent="0.45">
      <c r="A5030" s="4">
        <v>5027</v>
      </c>
      <c r="B5030" s="4">
        <v>123315</v>
      </c>
      <c r="C5030" s="4" t="s">
        <v>11938</v>
      </c>
      <c r="D5030" s="6">
        <v>523315</v>
      </c>
      <c r="E5030" s="4" t="s">
        <v>11939</v>
      </c>
      <c r="F5030" s="4" t="s">
        <v>11940</v>
      </c>
      <c r="G5030" s="4" t="s">
        <v>21644</v>
      </c>
    </row>
    <row r="5031" spans="1:7" x14ac:dyDescent="0.45">
      <c r="A5031" s="4">
        <v>5028</v>
      </c>
      <c r="B5031" s="4">
        <v>213855</v>
      </c>
      <c r="C5031" s="4" t="s">
        <v>11941</v>
      </c>
      <c r="D5031" s="6">
        <v>538993</v>
      </c>
      <c r="E5031" s="4" t="s">
        <v>11942</v>
      </c>
      <c r="F5031" s="4" t="s">
        <v>11942</v>
      </c>
      <c r="G5031" s="4" t="s">
        <v>21645</v>
      </c>
    </row>
    <row r="5032" spans="1:7" x14ac:dyDescent="0.45">
      <c r="A5032" s="4">
        <v>5029</v>
      </c>
      <c r="B5032" s="4">
        <v>269117</v>
      </c>
      <c r="C5032" s="4" t="s">
        <v>11943</v>
      </c>
      <c r="D5032" s="6">
        <v>540159</v>
      </c>
      <c r="E5032" s="4" t="s">
        <v>11944</v>
      </c>
      <c r="F5032" s="4" t="s">
        <v>11944</v>
      </c>
      <c r="G5032" s="4" t="s">
        <v>21646</v>
      </c>
    </row>
    <row r="5033" spans="1:7" x14ac:dyDescent="0.45">
      <c r="A5033" s="4">
        <v>5030</v>
      </c>
      <c r="B5033" s="4">
        <v>240252</v>
      </c>
      <c r="C5033" s="4" t="s">
        <v>11945</v>
      </c>
      <c r="D5033" s="6"/>
      <c r="E5033" s="4"/>
      <c r="F5033" s="4"/>
      <c r="G5033" s="4" t="s">
        <v>17778</v>
      </c>
    </row>
    <row r="5034" spans="1:7" x14ac:dyDescent="0.45">
      <c r="A5034" s="4">
        <v>5031</v>
      </c>
      <c r="B5034" s="4">
        <v>240253</v>
      </c>
      <c r="C5034" s="4" t="s">
        <v>11946</v>
      </c>
      <c r="D5034" s="6"/>
      <c r="E5034" s="4"/>
      <c r="F5034" s="4"/>
      <c r="G5034" s="4" t="s">
        <v>17778</v>
      </c>
    </row>
    <row r="5035" spans="1:7" x14ac:dyDescent="0.45">
      <c r="A5035" s="4">
        <v>5032</v>
      </c>
      <c r="B5035" s="4">
        <v>244727</v>
      </c>
      <c r="C5035" s="4" t="s">
        <v>11947</v>
      </c>
      <c r="D5035" s="6"/>
      <c r="E5035" s="4"/>
      <c r="F5035" s="4"/>
      <c r="G5035" s="4" t="s">
        <v>17778</v>
      </c>
    </row>
    <row r="5036" spans="1:7" x14ac:dyDescent="0.45">
      <c r="A5036" s="4">
        <v>5033</v>
      </c>
      <c r="B5036" s="4">
        <v>244728</v>
      </c>
      <c r="C5036" s="4" t="s">
        <v>11948</v>
      </c>
      <c r="D5036" s="6"/>
      <c r="E5036" s="4"/>
      <c r="F5036" s="4"/>
      <c r="G5036" s="4" t="s">
        <v>17778</v>
      </c>
    </row>
    <row r="5037" spans="1:7" x14ac:dyDescent="0.45">
      <c r="A5037" s="4">
        <v>5034</v>
      </c>
      <c r="B5037" s="4">
        <v>244729</v>
      </c>
      <c r="C5037" s="4" t="s">
        <v>11949</v>
      </c>
      <c r="D5037" s="6"/>
      <c r="E5037" s="4"/>
      <c r="F5037" s="4"/>
      <c r="G5037" s="4" t="s">
        <v>17778</v>
      </c>
    </row>
    <row r="5038" spans="1:7" x14ac:dyDescent="0.45">
      <c r="A5038" s="4">
        <v>5035</v>
      </c>
      <c r="B5038" s="4">
        <v>132159</v>
      </c>
      <c r="C5038" s="4" t="s">
        <v>11950</v>
      </c>
      <c r="D5038" s="6">
        <v>532159</v>
      </c>
      <c r="E5038" s="4" t="s">
        <v>11951</v>
      </c>
      <c r="F5038" s="4" t="s">
        <v>11952</v>
      </c>
      <c r="G5038" s="4" t="s">
        <v>21647</v>
      </c>
    </row>
    <row r="5039" spans="1:7" x14ac:dyDescent="0.45">
      <c r="A5039" s="4">
        <v>5036</v>
      </c>
      <c r="B5039" s="4">
        <v>286636</v>
      </c>
      <c r="C5039" s="4" t="s">
        <v>11953</v>
      </c>
      <c r="D5039" s="6"/>
      <c r="E5039" s="4"/>
      <c r="F5039" s="4"/>
      <c r="G5039" s="4" t="s">
        <v>17778</v>
      </c>
    </row>
    <row r="5040" spans="1:7" x14ac:dyDescent="0.45">
      <c r="A5040" s="4">
        <v>5037</v>
      </c>
      <c r="B5040" s="4">
        <v>131562</v>
      </c>
      <c r="C5040" s="4" t="s">
        <v>11954</v>
      </c>
      <c r="D5040" s="6">
        <v>531562</v>
      </c>
      <c r="E5040" s="4" t="s">
        <v>11955</v>
      </c>
      <c r="F5040" s="4" t="s">
        <v>11956</v>
      </c>
      <c r="G5040" s="4" t="s">
        <v>21648</v>
      </c>
    </row>
    <row r="5041" spans="1:7" x14ac:dyDescent="0.45">
      <c r="A5041" s="4">
        <v>5038</v>
      </c>
      <c r="B5041" s="4">
        <v>117556</v>
      </c>
      <c r="C5041" s="4" t="s">
        <v>11957</v>
      </c>
      <c r="D5041" s="6">
        <v>517556</v>
      </c>
      <c r="E5041" s="4" t="s">
        <v>11958</v>
      </c>
      <c r="F5041" s="4" t="s">
        <v>11959</v>
      </c>
      <c r="G5041" s="4" t="s">
        <v>21649</v>
      </c>
    </row>
    <row r="5042" spans="1:7" x14ac:dyDescent="0.45">
      <c r="A5042" s="4">
        <v>5039</v>
      </c>
      <c r="B5042" s="4">
        <v>132689</v>
      </c>
      <c r="C5042" s="4" t="s">
        <v>11960</v>
      </c>
      <c r="D5042" s="6">
        <v>532689</v>
      </c>
      <c r="E5042" s="4" t="s">
        <v>11961</v>
      </c>
      <c r="F5042" s="4" t="s">
        <v>11962</v>
      </c>
      <c r="G5042" s="4" t="s">
        <v>21650</v>
      </c>
    </row>
    <row r="5043" spans="1:7" x14ac:dyDescent="0.45">
      <c r="A5043" s="4">
        <v>5040</v>
      </c>
      <c r="B5043" s="4">
        <v>248839</v>
      </c>
      <c r="C5043" s="4" t="s">
        <v>11963</v>
      </c>
      <c r="D5043" s="6">
        <v>536659</v>
      </c>
      <c r="E5043" s="4" t="s">
        <v>11964</v>
      </c>
      <c r="F5043" s="4" t="s">
        <v>11964</v>
      </c>
      <c r="G5043" s="4" t="s">
        <v>21651</v>
      </c>
    </row>
    <row r="5044" spans="1:7" x14ac:dyDescent="0.45">
      <c r="A5044" s="4">
        <v>5041</v>
      </c>
      <c r="B5044" s="4">
        <v>132791</v>
      </c>
      <c r="C5044" s="4" t="s">
        <v>11965</v>
      </c>
      <c r="D5044" s="6">
        <v>532791</v>
      </c>
      <c r="E5044" s="4" t="s">
        <v>11966</v>
      </c>
      <c r="F5044" s="4" t="s">
        <v>11967</v>
      </c>
      <c r="G5044" s="4" t="s">
        <v>21652</v>
      </c>
    </row>
    <row r="5045" spans="1:7" x14ac:dyDescent="0.45">
      <c r="A5045" s="4">
        <v>5042</v>
      </c>
      <c r="B5045" s="4">
        <v>244730</v>
      </c>
      <c r="C5045" s="4" t="s">
        <v>11968</v>
      </c>
      <c r="D5045" s="6"/>
      <c r="E5045" s="4"/>
      <c r="F5045" s="4"/>
      <c r="G5045" s="4" t="s">
        <v>17778</v>
      </c>
    </row>
    <row r="5046" spans="1:7" x14ac:dyDescent="0.45">
      <c r="A5046" s="4">
        <v>5043</v>
      </c>
      <c r="B5046" s="4">
        <v>232679</v>
      </c>
      <c r="C5046" s="4" t="s">
        <v>11969</v>
      </c>
      <c r="D5046" s="6">
        <v>534109</v>
      </c>
      <c r="E5046" s="4" t="s">
        <v>11970</v>
      </c>
      <c r="F5046" s="4" t="s">
        <v>11970</v>
      </c>
      <c r="G5046" s="4" t="s">
        <v>21653</v>
      </c>
    </row>
    <row r="5047" spans="1:7" x14ac:dyDescent="0.45">
      <c r="A5047" s="4">
        <v>5044</v>
      </c>
      <c r="B5047" s="4">
        <v>106102</v>
      </c>
      <c r="C5047" s="4" t="s">
        <v>11971</v>
      </c>
      <c r="D5047" s="6">
        <v>506102</v>
      </c>
      <c r="E5047" s="4" t="s">
        <v>11972</v>
      </c>
      <c r="F5047" s="4" t="s">
        <v>11973</v>
      </c>
      <c r="G5047" s="4" t="s">
        <v>21654</v>
      </c>
    </row>
    <row r="5048" spans="1:7" x14ac:dyDescent="0.45">
      <c r="A5048" s="4">
        <v>5045</v>
      </c>
      <c r="B5048" s="4">
        <v>111116</v>
      </c>
      <c r="C5048" s="4" t="s">
        <v>11974</v>
      </c>
      <c r="D5048" s="6">
        <v>511116</v>
      </c>
      <c r="E5048" s="4" t="s">
        <v>11975</v>
      </c>
      <c r="F5048" s="4" t="s">
        <v>11975</v>
      </c>
      <c r="G5048" s="4" t="s">
        <v>21655</v>
      </c>
    </row>
    <row r="5049" spans="1:7" x14ac:dyDescent="0.45">
      <c r="A5049" s="4">
        <v>5046</v>
      </c>
      <c r="B5049" s="4">
        <v>222694</v>
      </c>
      <c r="C5049" s="4" t="s">
        <v>11976</v>
      </c>
      <c r="D5049" s="6"/>
      <c r="E5049" s="4"/>
      <c r="F5049" s="4"/>
      <c r="G5049" s="4" t="s">
        <v>17778</v>
      </c>
    </row>
    <row r="5050" spans="1:7" x14ac:dyDescent="0.45">
      <c r="A5050" s="4">
        <v>5047</v>
      </c>
      <c r="B5050" s="4">
        <v>200340</v>
      </c>
      <c r="C5050" s="4" t="s">
        <v>11977</v>
      </c>
      <c r="D5050" s="6">
        <v>538596</v>
      </c>
      <c r="E5050" s="4" t="s">
        <v>11978</v>
      </c>
      <c r="F5050" s="4" t="s">
        <v>11978</v>
      </c>
      <c r="G5050" s="4" t="s">
        <v>21656</v>
      </c>
    </row>
    <row r="5051" spans="1:7" x14ac:dyDescent="0.45">
      <c r="A5051" s="4">
        <v>5048</v>
      </c>
      <c r="B5051" s="4">
        <v>130281</v>
      </c>
      <c r="C5051" s="4" t="s">
        <v>11979</v>
      </c>
      <c r="D5051" s="6">
        <v>530281</v>
      </c>
      <c r="E5051" s="4" t="s">
        <v>11980</v>
      </c>
      <c r="F5051" s="4" t="s">
        <v>11981</v>
      </c>
      <c r="G5051" s="4" t="s">
        <v>21657</v>
      </c>
    </row>
    <row r="5052" spans="1:7" x14ac:dyDescent="0.45">
      <c r="A5052" s="4">
        <v>5049</v>
      </c>
      <c r="B5052" s="4">
        <v>205212</v>
      </c>
      <c r="C5052" s="4" t="s">
        <v>11982</v>
      </c>
      <c r="D5052" s="6">
        <v>590099</v>
      </c>
      <c r="E5052" s="4" t="s">
        <v>11983</v>
      </c>
      <c r="F5052" s="4" t="s">
        <v>11984</v>
      </c>
      <c r="G5052" s="4" t="s">
        <v>21658</v>
      </c>
    </row>
    <row r="5053" spans="1:7" x14ac:dyDescent="0.45">
      <c r="A5053" s="4">
        <v>5050</v>
      </c>
      <c r="B5053" s="4">
        <v>205814</v>
      </c>
      <c r="C5053" s="4" t="s">
        <v>11985</v>
      </c>
      <c r="D5053" s="6">
        <v>590110</v>
      </c>
      <c r="E5053" s="4" t="s">
        <v>11986</v>
      </c>
      <c r="F5053" s="4" t="s">
        <v>11987</v>
      </c>
      <c r="G5053" s="4" t="s">
        <v>21659</v>
      </c>
    </row>
    <row r="5054" spans="1:7" x14ac:dyDescent="0.45">
      <c r="A5054" s="4">
        <v>5051</v>
      </c>
      <c r="B5054" s="4">
        <v>266457</v>
      </c>
      <c r="C5054" s="4" t="s">
        <v>11988</v>
      </c>
      <c r="D5054" s="6">
        <v>538452</v>
      </c>
      <c r="E5054" s="4" t="s">
        <v>11989</v>
      </c>
      <c r="F5054" s="4" t="s">
        <v>11989</v>
      </c>
      <c r="G5054" s="4" t="s">
        <v>21660</v>
      </c>
    </row>
    <row r="5055" spans="1:7" x14ac:dyDescent="0.45">
      <c r="A5055" s="4">
        <v>5052</v>
      </c>
      <c r="B5055" s="4">
        <v>267389</v>
      </c>
      <c r="C5055" s="4" t="s">
        <v>11990</v>
      </c>
      <c r="D5055" s="6">
        <v>539978</v>
      </c>
      <c r="E5055" s="4" t="s">
        <v>11991</v>
      </c>
      <c r="F5055" s="4" t="s">
        <v>11991</v>
      </c>
      <c r="G5055" s="4" t="s">
        <v>21661</v>
      </c>
    </row>
    <row r="5056" spans="1:7" x14ac:dyDescent="0.45">
      <c r="A5056" s="4">
        <v>5053</v>
      </c>
      <c r="B5056" s="4">
        <v>200341</v>
      </c>
      <c r="C5056" s="4" t="s">
        <v>11992</v>
      </c>
      <c r="D5056" s="6">
        <v>539962</v>
      </c>
      <c r="E5056" s="4" t="s">
        <v>11993</v>
      </c>
      <c r="F5056" s="4" t="s">
        <v>11993</v>
      </c>
      <c r="G5056" s="4" t="s">
        <v>21662</v>
      </c>
    </row>
    <row r="5057" spans="1:7" x14ac:dyDescent="0.45">
      <c r="A5057" s="4">
        <v>5054</v>
      </c>
      <c r="B5057" s="4">
        <v>222413</v>
      </c>
      <c r="C5057" s="4" t="s">
        <v>11994</v>
      </c>
      <c r="D5057" s="6">
        <v>535719</v>
      </c>
      <c r="E5057" s="4" t="s">
        <v>11995</v>
      </c>
      <c r="F5057" s="4" t="s">
        <v>23586</v>
      </c>
      <c r="G5057" s="4" t="s">
        <v>23672</v>
      </c>
    </row>
    <row r="5058" spans="1:7" x14ac:dyDescent="0.45">
      <c r="A5058" s="4">
        <v>5055</v>
      </c>
      <c r="B5058" s="4">
        <v>244945</v>
      </c>
      <c r="C5058" s="4" t="s">
        <v>11996</v>
      </c>
      <c r="D5058" s="6"/>
      <c r="E5058" s="4"/>
      <c r="F5058" s="4"/>
      <c r="G5058" s="4" t="s">
        <v>17778</v>
      </c>
    </row>
    <row r="5059" spans="1:7" x14ac:dyDescent="0.45">
      <c r="A5059" s="4">
        <v>5056</v>
      </c>
      <c r="B5059" s="4">
        <v>223021</v>
      </c>
      <c r="C5059" s="4" t="s">
        <v>11997</v>
      </c>
      <c r="D5059" s="6">
        <v>539678</v>
      </c>
      <c r="E5059" s="4" t="s">
        <v>11998</v>
      </c>
      <c r="F5059" s="4" t="s">
        <v>11998</v>
      </c>
      <c r="G5059" s="4" t="s">
        <v>21663</v>
      </c>
    </row>
    <row r="5060" spans="1:7" x14ac:dyDescent="0.45">
      <c r="A5060" s="4">
        <v>5057</v>
      </c>
      <c r="B5060" s="4">
        <v>132866</v>
      </c>
      <c r="C5060" s="4" t="s">
        <v>11999</v>
      </c>
      <c r="D5060" s="6">
        <v>532866</v>
      </c>
      <c r="E5060" s="4" t="s">
        <v>12000</v>
      </c>
      <c r="F5060" s="4" t="s">
        <v>12001</v>
      </c>
      <c r="G5060" s="4" t="s">
        <v>21664</v>
      </c>
    </row>
    <row r="5061" spans="1:7" x14ac:dyDescent="0.45">
      <c r="A5061" s="4">
        <v>5058</v>
      </c>
      <c r="B5061" s="4">
        <v>213864</v>
      </c>
      <c r="C5061" s="4" t="s">
        <v>12002</v>
      </c>
      <c r="D5061" s="6"/>
      <c r="E5061" s="4"/>
      <c r="F5061" s="4"/>
      <c r="G5061" s="4" t="s">
        <v>17778</v>
      </c>
    </row>
    <row r="5062" spans="1:7" x14ac:dyDescent="0.45">
      <c r="A5062" s="4">
        <v>5059</v>
      </c>
      <c r="B5062" s="4">
        <v>132735</v>
      </c>
      <c r="C5062" s="4" t="s">
        <v>12003</v>
      </c>
      <c r="D5062" s="6">
        <v>532735</v>
      </c>
      <c r="E5062" s="4" t="s">
        <v>12004</v>
      </c>
      <c r="F5062" s="4" t="s">
        <v>12004</v>
      </c>
      <c r="G5062" s="4" t="s">
        <v>21665</v>
      </c>
    </row>
    <row r="5063" spans="1:7" x14ac:dyDescent="0.45">
      <c r="A5063" s="4">
        <v>5060</v>
      </c>
      <c r="B5063" s="4">
        <v>253746</v>
      </c>
      <c r="C5063" s="4" t="s">
        <v>12005</v>
      </c>
      <c r="D5063" s="6">
        <v>538119</v>
      </c>
      <c r="E5063" s="4" t="s">
        <v>12006</v>
      </c>
      <c r="F5063" s="4" t="s">
        <v>23587</v>
      </c>
      <c r="G5063" s="4" t="s">
        <v>23673</v>
      </c>
    </row>
    <row r="5064" spans="1:7" x14ac:dyDescent="0.45">
      <c r="A5064" s="4">
        <v>5061</v>
      </c>
      <c r="B5064" s="4">
        <v>205684</v>
      </c>
      <c r="C5064" s="4" t="s">
        <v>12007</v>
      </c>
      <c r="D5064" s="6">
        <v>533888</v>
      </c>
      <c r="E5064" s="4" t="s">
        <v>12008</v>
      </c>
      <c r="F5064" s="4" t="s">
        <v>12009</v>
      </c>
      <c r="G5064" s="4" t="s">
        <v>21666</v>
      </c>
    </row>
    <row r="5065" spans="1:7" x14ac:dyDescent="0.45">
      <c r="A5065" s="4">
        <v>5062</v>
      </c>
      <c r="B5065" s="4">
        <v>200564</v>
      </c>
      <c r="C5065" s="4" t="s">
        <v>12010</v>
      </c>
      <c r="D5065" s="6">
        <v>533891</v>
      </c>
      <c r="E5065" s="4" t="s">
        <v>12011</v>
      </c>
      <c r="F5065" s="4" t="s">
        <v>12012</v>
      </c>
      <c r="G5065" s="4" t="s">
        <v>21667</v>
      </c>
    </row>
    <row r="5066" spans="1:7" x14ac:dyDescent="0.45">
      <c r="A5066" s="4">
        <v>5063</v>
      </c>
      <c r="B5066" s="4">
        <v>276820</v>
      </c>
      <c r="C5066" s="4" t="s">
        <v>12013</v>
      </c>
      <c r="D5066" s="6"/>
      <c r="E5066" s="4"/>
      <c r="F5066" s="4"/>
      <c r="G5066" s="4" t="s">
        <v>17778</v>
      </c>
    </row>
    <row r="5067" spans="1:7" x14ac:dyDescent="0.45">
      <c r="A5067" s="4">
        <v>5064</v>
      </c>
      <c r="B5067" s="4">
        <v>124502</v>
      </c>
      <c r="C5067" s="4" t="s">
        <v>12014</v>
      </c>
      <c r="D5067" s="6">
        <v>524502</v>
      </c>
      <c r="E5067" s="4" t="s">
        <v>12015</v>
      </c>
      <c r="F5067" s="4" t="s">
        <v>12016</v>
      </c>
      <c r="G5067" s="4" t="s">
        <v>21668</v>
      </c>
    </row>
    <row r="5068" spans="1:7" x14ac:dyDescent="0.45">
      <c r="A5068" s="4">
        <v>5065</v>
      </c>
      <c r="B5068" s="4">
        <v>124009</v>
      </c>
      <c r="C5068" s="4" t="s">
        <v>12017</v>
      </c>
      <c r="D5068" s="6">
        <v>524009</v>
      </c>
      <c r="E5068" s="4" t="s">
        <v>12018</v>
      </c>
      <c r="F5068" s="4" t="s">
        <v>12019</v>
      </c>
      <c r="G5068" s="4" t="s">
        <v>21669</v>
      </c>
    </row>
    <row r="5069" spans="1:7" x14ac:dyDescent="0.45">
      <c r="A5069" s="4">
        <v>5066</v>
      </c>
      <c r="B5069" s="4">
        <v>255203</v>
      </c>
      <c r="C5069" s="4" t="s">
        <v>12020</v>
      </c>
      <c r="D5069" s="6"/>
      <c r="E5069" s="4"/>
      <c r="F5069" s="4"/>
      <c r="G5069" s="4" t="s">
        <v>17778</v>
      </c>
    </row>
    <row r="5070" spans="1:7" x14ac:dyDescent="0.45">
      <c r="A5070" s="4">
        <v>5067</v>
      </c>
      <c r="B5070" s="4">
        <v>102271</v>
      </c>
      <c r="C5070" s="4" t="s">
        <v>12021</v>
      </c>
      <c r="D5070" s="6">
        <v>502271</v>
      </c>
      <c r="E5070" s="4" t="s">
        <v>12022</v>
      </c>
      <c r="F5070" s="4" t="s">
        <v>12023</v>
      </c>
      <c r="G5070" s="4" t="s">
        <v>21670</v>
      </c>
    </row>
    <row r="5071" spans="1:7" x14ac:dyDescent="0.45">
      <c r="A5071" s="4">
        <v>5068</v>
      </c>
      <c r="B5071" s="4">
        <v>244734</v>
      </c>
      <c r="C5071" s="4" t="s">
        <v>12024</v>
      </c>
      <c r="D5071" s="6"/>
      <c r="E5071" s="4"/>
      <c r="F5071" s="4"/>
      <c r="G5071" s="4" t="s">
        <v>17778</v>
      </c>
    </row>
    <row r="5072" spans="1:7" x14ac:dyDescent="0.45">
      <c r="A5072" s="4">
        <v>5069</v>
      </c>
      <c r="B5072" s="4">
        <v>120073</v>
      </c>
      <c r="C5072" s="4" t="s">
        <v>12025</v>
      </c>
      <c r="D5072" s="6">
        <v>520073</v>
      </c>
      <c r="E5072" s="4" t="s">
        <v>12026</v>
      </c>
      <c r="F5072" s="4" t="s">
        <v>12026</v>
      </c>
      <c r="G5072" s="4" t="s">
        <v>21671</v>
      </c>
    </row>
    <row r="5073" spans="1:7" x14ac:dyDescent="0.45">
      <c r="A5073" s="4">
        <v>5070</v>
      </c>
      <c r="B5073" s="4">
        <v>190070</v>
      </c>
      <c r="C5073" s="4" t="s">
        <v>12027</v>
      </c>
      <c r="D5073" s="6">
        <v>590070</v>
      </c>
      <c r="E5073" s="4" t="s">
        <v>12028</v>
      </c>
      <c r="F5073" s="4" t="s">
        <v>12029</v>
      </c>
      <c r="G5073" s="4" t="s">
        <v>21672</v>
      </c>
    </row>
    <row r="5074" spans="1:7" x14ac:dyDescent="0.45">
      <c r="A5074" s="4">
        <v>5071</v>
      </c>
      <c r="B5074" s="4">
        <v>130561</v>
      </c>
      <c r="C5074" s="4" t="s">
        <v>12030</v>
      </c>
      <c r="D5074" s="6">
        <v>530561</v>
      </c>
      <c r="E5074" s="4" t="s">
        <v>12031</v>
      </c>
      <c r="F5074" s="4" t="s">
        <v>12031</v>
      </c>
      <c r="G5074" s="4" t="s">
        <v>21673</v>
      </c>
    </row>
    <row r="5075" spans="1:7" x14ac:dyDescent="0.45">
      <c r="A5075" s="4">
        <v>5072</v>
      </c>
      <c r="B5075" s="4">
        <v>132692</v>
      </c>
      <c r="C5075" s="4" t="s">
        <v>12032</v>
      </c>
      <c r="D5075" s="6">
        <v>532692</v>
      </c>
      <c r="E5075" s="4" t="s">
        <v>12033</v>
      </c>
      <c r="F5075" s="4" t="s">
        <v>12034</v>
      </c>
      <c r="G5075" s="4" t="s">
        <v>21674</v>
      </c>
    </row>
    <row r="5076" spans="1:7" x14ac:dyDescent="0.45">
      <c r="A5076" s="4">
        <v>5073</v>
      </c>
      <c r="B5076" s="4">
        <v>280057</v>
      </c>
      <c r="C5076" s="4" t="s">
        <v>12035</v>
      </c>
      <c r="D5076" s="6">
        <v>539673</v>
      </c>
      <c r="E5076" s="4" t="s">
        <v>12036</v>
      </c>
      <c r="F5076" s="4" t="s">
        <v>12036</v>
      </c>
      <c r="G5076" s="4" t="s">
        <v>21675</v>
      </c>
    </row>
    <row r="5077" spans="1:7" x14ac:dyDescent="0.45">
      <c r="A5077" s="4">
        <v>5074</v>
      </c>
      <c r="B5077" s="4">
        <v>131273</v>
      </c>
      <c r="C5077" s="4" t="s">
        <v>12037</v>
      </c>
      <c r="D5077" s="6">
        <v>531273</v>
      </c>
      <c r="E5077" s="4" t="s">
        <v>12038</v>
      </c>
      <c r="F5077" s="4" t="s">
        <v>12039</v>
      </c>
      <c r="G5077" s="4" t="s">
        <v>21676</v>
      </c>
    </row>
    <row r="5078" spans="1:7" x14ac:dyDescent="0.45">
      <c r="A5078" s="4">
        <v>5075</v>
      </c>
      <c r="B5078" s="4">
        <v>280677</v>
      </c>
      <c r="C5078" s="4" t="s">
        <v>12040</v>
      </c>
      <c r="D5078" s="6">
        <v>539814</v>
      </c>
      <c r="E5078" s="4" t="s">
        <v>12041</v>
      </c>
      <c r="F5078" s="4" t="s">
        <v>12041</v>
      </c>
      <c r="G5078" s="4" t="s">
        <v>21677</v>
      </c>
    </row>
    <row r="5079" spans="1:7" x14ac:dyDescent="0.45">
      <c r="A5079" s="4">
        <v>5076</v>
      </c>
      <c r="B5079" s="4">
        <v>244879</v>
      </c>
      <c r="C5079" s="4" t="s">
        <v>12042</v>
      </c>
      <c r="D5079" s="6"/>
      <c r="E5079" s="4"/>
      <c r="F5079" s="4"/>
      <c r="G5079" s="4" t="s">
        <v>17778</v>
      </c>
    </row>
    <row r="5080" spans="1:7" x14ac:dyDescent="0.45">
      <c r="A5080" s="4">
        <v>5077</v>
      </c>
      <c r="B5080" s="4">
        <v>244880</v>
      </c>
      <c r="C5080" s="4" t="s">
        <v>12043</v>
      </c>
      <c r="D5080" s="6"/>
      <c r="E5080" s="4"/>
      <c r="F5080" s="4"/>
      <c r="G5080" s="4" t="s">
        <v>17778</v>
      </c>
    </row>
    <row r="5081" spans="1:7" x14ac:dyDescent="0.45">
      <c r="A5081" s="4">
        <v>5078</v>
      </c>
      <c r="B5081" s="4">
        <v>282602</v>
      </c>
      <c r="C5081" s="4" t="s">
        <v>12044</v>
      </c>
      <c r="D5081" s="6">
        <v>540125</v>
      </c>
      <c r="E5081" s="4" t="s">
        <v>12045</v>
      </c>
      <c r="F5081" s="4" t="s">
        <v>12045</v>
      </c>
      <c r="G5081" s="4" t="s">
        <v>21678</v>
      </c>
    </row>
    <row r="5082" spans="1:7" x14ac:dyDescent="0.45">
      <c r="A5082" s="4">
        <v>5079</v>
      </c>
      <c r="B5082" s="4">
        <v>121252</v>
      </c>
      <c r="C5082" s="4" t="s">
        <v>12046</v>
      </c>
      <c r="D5082" s="6">
        <v>521252</v>
      </c>
      <c r="E5082" s="4" t="s">
        <v>12047</v>
      </c>
      <c r="F5082" s="4" t="s">
        <v>12048</v>
      </c>
      <c r="G5082" s="4" t="s">
        <v>21679</v>
      </c>
    </row>
    <row r="5083" spans="1:7" x14ac:dyDescent="0.45">
      <c r="A5083" s="4">
        <v>5080</v>
      </c>
      <c r="B5083" s="4">
        <v>244881</v>
      </c>
      <c r="C5083" s="4" t="s">
        <v>12049</v>
      </c>
      <c r="D5083" s="6"/>
      <c r="E5083" s="4"/>
      <c r="F5083" s="4"/>
      <c r="G5083" s="4" t="s">
        <v>17778</v>
      </c>
    </row>
    <row r="5084" spans="1:7" x14ac:dyDescent="0.45">
      <c r="A5084" s="4">
        <v>5081</v>
      </c>
      <c r="B5084" s="4">
        <v>216613</v>
      </c>
      <c r="C5084" s="4" t="s">
        <v>12050</v>
      </c>
      <c r="D5084" s="6"/>
      <c r="E5084" s="4"/>
      <c r="F5084" s="4"/>
      <c r="G5084" s="4" t="s">
        <v>17778</v>
      </c>
    </row>
    <row r="5085" spans="1:7" x14ac:dyDescent="0.45">
      <c r="A5085" s="4">
        <v>5082</v>
      </c>
      <c r="B5085" s="4">
        <v>131526</v>
      </c>
      <c r="C5085" s="4" t="s">
        <v>12051</v>
      </c>
      <c r="D5085" s="6">
        <v>531526</v>
      </c>
      <c r="E5085" s="4" t="s">
        <v>12052</v>
      </c>
      <c r="F5085" s="4" t="s">
        <v>12053</v>
      </c>
      <c r="G5085" s="4" t="s">
        <v>21680</v>
      </c>
    </row>
    <row r="5086" spans="1:7" x14ac:dyDescent="0.45">
      <c r="A5086" s="4">
        <v>5083</v>
      </c>
      <c r="B5086" s="4">
        <v>132497</v>
      </c>
      <c r="C5086" s="4" t="s">
        <v>12054</v>
      </c>
      <c r="D5086" s="6">
        <v>532497</v>
      </c>
      <c r="E5086" s="4" t="s">
        <v>12055</v>
      </c>
      <c r="F5086" s="4" t="s">
        <v>12056</v>
      </c>
      <c r="G5086" s="4" t="s">
        <v>21681</v>
      </c>
    </row>
    <row r="5087" spans="1:7" x14ac:dyDescent="0.45">
      <c r="A5087" s="4">
        <v>5084</v>
      </c>
      <c r="B5087" s="4">
        <v>131412</v>
      </c>
      <c r="C5087" s="4" t="s">
        <v>12057</v>
      </c>
      <c r="D5087" s="6">
        <v>531412</v>
      </c>
      <c r="E5087" s="4" t="s">
        <v>12058</v>
      </c>
      <c r="F5087" s="4" t="s">
        <v>12059</v>
      </c>
      <c r="G5087" s="4" t="s">
        <v>21682</v>
      </c>
    </row>
    <row r="5088" spans="1:7" x14ac:dyDescent="0.45">
      <c r="A5088" s="4">
        <v>5085</v>
      </c>
      <c r="B5088" s="4">
        <v>275395</v>
      </c>
      <c r="C5088" s="4" t="s">
        <v>12060</v>
      </c>
      <c r="D5088" s="6"/>
      <c r="E5088" s="4"/>
      <c r="F5088" s="4"/>
      <c r="G5088" s="4" t="s">
        <v>17778</v>
      </c>
    </row>
    <row r="5089" spans="1:7" x14ac:dyDescent="0.45">
      <c r="A5089" s="4">
        <v>5086</v>
      </c>
      <c r="B5089" s="4">
        <v>126465</v>
      </c>
      <c r="C5089" s="4" t="s">
        <v>12061</v>
      </c>
      <c r="D5089" s="6">
        <v>526465</v>
      </c>
      <c r="E5089" s="4" t="s">
        <v>12062</v>
      </c>
      <c r="F5089" s="4" t="s">
        <v>12063</v>
      </c>
      <c r="G5089" s="4" t="s">
        <v>21683</v>
      </c>
    </row>
    <row r="5090" spans="1:7" x14ac:dyDescent="0.45">
      <c r="A5090" s="4">
        <v>5087</v>
      </c>
      <c r="B5090" s="4">
        <v>280526</v>
      </c>
      <c r="C5090" s="4" t="s">
        <v>12064</v>
      </c>
      <c r="D5090" s="6">
        <v>539837</v>
      </c>
      <c r="E5090" s="4" t="s">
        <v>12065</v>
      </c>
      <c r="F5090" s="4" t="s">
        <v>12065</v>
      </c>
      <c r="G5090" s="4" t="s">
        <v>21684</v>
      </c>
    </row>
    <row r="5091" spans="1:7" x14ac:dyDescent="0.45">
      <c r="A5091" s="4">
        <v>5088</v>
      </c>
      <c r="B5091" s="4">
        <v>131627</v>
      </c>
      <c r="C5091" s="4" t="s">
        <v>12066</v>
      </c>
      <c r="D5091" s="6">
        <v>531627</v>
      </c>
      <c r="E5091" s="4" t="s">
        <v>12067</v>
      </c>
      <c r="F5091" s="4" t="s">
        <v>12067</v>
      </c>
      <c r="G5091" s="4" t="s">
        <v>21685</v>
      </c>
    </row>
    <row r="5092" spans="1:7" x14ac:dyDescent="0.45">
      <c r="A5092" s="4">
        <v>5089</v>
      </c>
      <c r="B5092" s="4">
        <v>118077</v>
      </c>
      <c r="C5092" s="4" t="s">
        <v>12068</v>
      </c>
      <c r="D5092" s="6">
        <v>518077</v>
      </c>
      <c r="E5092" s="4" t="s">
        <v>12069</v>
      </c>
      <c r="F5092" s="4" t="s">
        <v>12070</v>
      </c>
      <c r="G5092" s="4" t="s">
        <v>21686</v>
      </c>
    </row>
    <row r="5093" spans="1:7" x14ac:dyDescent="0.45">
      <c r="A5093" s="4">
        <v>5090</v>
      </c>
      <c r="B5093" s="4">
        <v>126813</v>
      </c>
      <c r="C5093" s="4" t="s">
        <v>12071</v>
      </c>
      <c r="D5093" s="6">
        <v>526813</v>
      </c>
      <c r="E5093" s="4" t="s">
        <v>12072</v>
      </c>
      <c r="F5093" s="4" t="s">
        <v>12073</v>
      </c>
      <c r="G5093" s="4" t="s">
        <v>21687</v>
      </c>
    </row>
    <row r="5094" spans="1:7" x14ac:dyDescent="0.45">
      <c r="A5094" s="4">
        <v>5091</v>
      </c>
      <c r="B5094" s="4">
        <v>272547</v>
      </c>
      <c r="C5094" s="4" t="s">
        <v>12074</v>
      </c>
      <c r="D5094" s="6">
        <v>538921</v>
      </c>
      <c r="E5094" s="4" t="s">
        <v>12075</v>
      </c>
      <c r="F5094" s="4" t="s">
        <v>12075</v>
      </c>
      <c r="G5094" s="4" t="s">
        <v>21688</v>
      </c>
    </row>
    <row r="5095" spans="1:7" x14ac:dyDescent="0.45">
      <c r="A5095" s="4">
        <v>5092</v>
      </c>
      <c r="B5095" s="4">
        <v>114316</v>
      </c>
      <c r="C5095" s="4" t="s">
        <v>12076</v>
      </c>
      <c r="D5095" s="6">
        <v>514316</v>
      </c>
      <c r="E5095" s="4" t="s">
        <v>12077</v>
      </c>
      <c r="F5095" s="4" t="s">
        <v>12078</v>
      </c>
      <c r="G5095" s="4" t="s">
        <v>21689</v>
      </c>
    </row>
    <row r="5096" spans="1:7" x14ac:dyDescent="0.45">
      <c r="A5096" s="4">
        <v>5093</v>
      </c>
      <c r="B5096" s="4">
        <v>131311</v>
      </c>
      <c r="C5096" s="4" t="s">
        <v>12079</v>
      </c>
      <c r="D5096" s="6">
        <v>531311</v>
      </c>
      <c r="E5096" s="4" t="s">
        <v>12080</v>
      </c>
      <c r="F5096" s="4" t="s">
        <v>12081</v>
      </c>
      <c r="G5096" s="4" t="s">
        <v>21690</v>
      </c>
    </row>
    <row r="5097" spans="1:7" x14ac:dyDescent="0.45">
      <c r="A5097" s="4">
        <v>5094</v>
      </c>
      <c r="B5097" s="4">
        <v>131887</v>
      </c>
      <c r="C5097" s="4" t="s">
        <v>12082</v>
      </c>
      <c r="D5097" s="6">
        <v>531887</v>
      </c>
      <c r="E5097" s="4" t="s">
        <v>12083</v>
      </c>
      <c r="F5097" s="4" t="s">
        <v>12084</v>
      </c>
      <c r="G5097" s="4" t="s">
        <v>21691</v>
      </c>
    </row>
    <row r="5098" spans="1:7" x14ac:dyDescent="0.45">
      <c r="A5098" s="4">
        <v>5095</v>
      </c>
      <c r="B5098" s="4">
        <v>130047</v>
      </c>
      <c r="C5098" s="4" t="s">
        <v>12085</v>
      </c>
      <c r="D5098" s="6">
        <v>530047</v>
      </c>
      <c r="E5098" s="4" t="s">
        <v>12086</v>
      </c>
      <c r="F5098" s="4" t="s">
        <v>12087</v>
      </c>
      <c r="G5098" s="4" t="s">
        <v>21692</v>
      </c>
    </row>
    <row r="5099" spans="1:7" x14ac:dyDescent="0.45">
      <c r="A5099" s="4">
        <v>5096</v>
      </c>
      <c r="B5099" s="4">
        <v>244951</v>
      </c>
      <c r="C5099" s="4" t="s">
        <v>12088</v>
      </c>
      <c r="D5099" s="6">
        <v>540270</v>
      </c>
      <c r="E5099" s="4" t="s">
        <v>12089</v>
      </c>
      <c r="F5099" s="4" t="s">
        <v>12089</v>
      </c>
      <c r="G5099" s="4" t="s">
        <v>21693</v>
      </c>
    </row>
    <row r="5100" spans="1:7" x14ac:dyDescent="0.45">
      <c r="A5100" s="4">
        <v>5097</v>
      </c>
      <c r="B5100" s="4">
        <v>238449</v>
      </c>
      <c r="C5100" s="4" t="s">
        <v>12090</v>
      </c>
      <c r="D5100" s="6">
        <v>533699</v>
      </c>
      <c r="E5100" s="4" t="s">
        <v>12091</v>
      </c>
      <c r="F5100" s="4"/>
      <c r="G5100" s="4" t="s">
        <v>17778</v>
      </c>
    </row>
    <row r="5101" spans="1:7" x14ac:dyDescent="0.45">
      <c r="A5101" s="4">
        <v>5098</v>
      </c>
      <c r="B5101" s="4">
        <v>100339</v>
      </c>
      <c r="C5101" s="4" t="s">
        <v>12092</v>
      </c>
      <c r="D5101" s="6">
        <v>500339</v>
      </c>
      <c r="E5101" s="4" t="s">
        <v>12093</v>
      </c>
      <c r="F5101" s="4" t="s">
        <v>12093</v>
      </c>
      <c r="G5101" s="4" t="s">
        <v>21694</v>
      </c>
    </row>
    <row r="5102" spans="1:7" x14ac:dyDescent="0.45">
      <c r="A5102" s="4">
        <v>5099</v>
      </c>
      <c r="B5102" s="4">
        <v>107520</v>
      </c>
      <c r="C5102" s="4" t="s">
        <v>12094</v>
      </c>
      <c r="D5102" s="6">
        <v>507520</v>
      </c>
      <c r="E5102" s="4" t="s">
        <v>12095</v>
      </c>
      <c r="F5102" s="4" t="s">
        <v>12096</v>
      </c>
      <c r="G5102" s="4" t="s">
        <v>21695</v>
      </c>
    </row>
    <row r="5103" spans="1:7" x14ac:dyDescent="0.45">
      <c r="A5103" s="4">
        <v>5100</v>
      </c>
      <c r="B5103" s="4">
        <v>132441</v>
      </c>
      <c r="C5103" s="4" t="s">
        <v>12097</v>
      </c>
      <c r="D5103" s="6">
        <v>532441</v>
      </c>
      <c r="E5103" s="4" t="s">
        <v>12098</v>
      </c>
      <c r="F5103" s="4" t="s">
        <v>12099</v>
      </c>
      <c r="G5103" s="4" t="s">
        <v>21696</v>
      </c>
    </row>
    <row r="5104" spans="1:7" x14ac:dyDescent="0.45">
      <c r="A5104" s="4">
        <v>5101</v>
      </c>
      <c r="B5104" s="4">
        <v>131694</v>
      </c>
      <c r="C5104" s="4" t="s">
        <v>12100</v>
      </c>
      <c r="D5104" s="6">
        <v>531694</v>
      </c>
      <c r="E5104" s="4" t="s">
        <v>12101</v>
      </c>
      <c r="F5104" s="4" t="s">
        <v>12102</v>
      </c>
      <c r="G5104" s="4" t="s">
        <v>21697</v>
      </c>
    </row>
    <row r="5105" spans="1:7" x14ac:dyDescent="0.45">
      <c r="A5105" s="4">
        <v>5102</v>
      </c>
      <c r="B5105" s="4">
        <v>123523</v>
      </c>
      <c r="C5105" s="4" t="s">
        <v>12103</v>
      </c>
      <c r="D5105" s="6">
        <v>523523</v>
      </c>
      <c r="E5105" s="4" t="s">
        <v>12104</v>
      </c>
      <c r="F5105" s="4" t="s">
        <v>12105</v>
      </c>
      <c r="G5105" s="4" t="s">
        <v>21698</v>
      </c>
    </row>
    <row r="5106" spans="1:7" x14ac:dyDescent="0.45">
      <c r="A5106" s="4">
        <v>5103</v>
      </c>
      <c r="B5106" s="4">
        <v>130291</v>
      </c>
      <c r="C5106" s="4" t="s">
        <v>12106</v>
      </c>
      <c r="D5106" s="6">
        <v>530291</v>
      </c>
      <c r="E5106" s="4" t="s">
        <v>12107</v>
      </c>
      <c r="F5106" s="4" t="s">
        <v>12108</v>
      </c>
      <c r="G5106" s="4" t="s">
        <v>21699</v>
      </c>
    </row>
    <row r="5107" spans="1:7" x14ac:dyDescent="0.45">
      <c r="A5107" s="4">
        <v>5104</v>
      </c>
      <c r="B5107" s="4">
        <v>113406</v>
      </c>
      <c r="C5107" s="4" t="s">
        <v>12109</v>
      </c>
      <c r="D5107" s="6">
        <v>513406</v>
      </c>
      <c r="E5107" s="4" t="s">
        <v>12110</v>
      </c>
      <c r="F5107" s="4" t="s">
        <v>12111</v>
      </c>
      <c r="G5107" s="4" t="s">
        <v>21700</v>
      </c>
    </row>
    <row r="5108" spans="1:7" x14ac:dyDescent="0.45">
      <c r="A5108" s="4">
        <v>5105</v>
      </c>
      <c r="B5108" s="4">
        <v>209040</v>
      </c>
      <c r="C5108" s="4" t="s">
        <v>12112</v>
      </c>
      <c r="D5108" s="6">
        <v>533093</v>
      </c>
      <c r="E5108" s="4" t="s">
        <v>12113</v>
      </c>
      <c r="F5108" s="4" t="s">
        <v>12114</v>
      </c>
      <c r="G5108" s="4" t="s">
        <v>21701</v>
      </c>
    </row>
    <row r="5109" spans="1:7" x14ac:dyDescent="0.45">
      <c r="A5109" s="4">
        <v>5106</v>
      </c>
      <c r="B5109" s="4">
        <v>130111</v>
      </c>
      <c r="C5109" s="4" t="s">
        <v>12115</v>
      </c>
      <c r="D5109" s="6">
        <v>530111</v>
      </c>
      <c r="E5109" s="4" t="s">
        <v>12116</v>
      </c>
      <c r="F5109" s="4" t="s">
        <v>12117</v>
      </c>
      <c r="G5109" s="4" t="s">
        <v>21702</v>
      </c>
    </row>
    <row r="5110" spans="1:7" x14ac:dyDescent="0.45">
      <c r="A5110" s="4">
        <v>5107</v>
      </c>
      <c r="B5110" s="4">
        <v>130699</v>
      </c>
      <c r="C5110" s="4" t="s">
        <v>12118</v>
      </c>
      <c r="D5110" s="6">
        <v>530699</v>
      </c>
      <c r="E5110" s="4" t="s">
        <v>12119</v>
      </c>
      <c r="F5110" s="4" t="s">
        <v>12119</v>
      </c>
      <c r="G5110" s="4" t="s">
        <v>21703</v>
      </c>
    </row>
    <row r="5111" spans="1:7" x14ac:dyDescent="0.45">
      <c r="A5111" s="4">
        <v>5108</v>
      </c>
      <c r="B5111" s="4">
        <v>132826</v>
      </c>
      <c r="C5111" s="4" t="s">
        <v>12120</v>
      </c>
      <c r="D5111" s="6">
        <v>532826</v>
      </c>
      <c r="E5111" s="4" t="s">
        <v>12121</v>
      </c>
      <c r="F5111" s="4" t="s">
        <v>12122</v>
      </c>
      <c r="G5111" s="4" t="s">
        <v>21704</v>
      </c>
    </row>
    <row r="5112" spans="1:7" x14ac:dyDescent="0.45">
      <c r="A5112" s="4">
        <v>5109</v>
      </c>
      <c r="B5112" s="4">
        <v>103127</v>
      </c>
      <c r="C5112" s="4" t="s">
        <v>12123</v>
      </c>
      <c r="D5112" s="6">
        <v>503127</v>
      </c>
      <c r="E5112" s="4" t="s">
        <v>12124</v>
      </c>
      <c r="F5112" s="4" t="s">
        <v>12125</v>
      </c>
      <c r="G5112" s="4" t="s">
        <v>21705</v>
      </c>
    </row>
    <row r="5113" spans="1:7" x14ac:dyDescent="0.45">
      <c r="A5113" s="4">
        <v>5110</v>
      </c>
      <c r="B5113" s="4">
        <v>132503</v>
      </c>
      <c r="C5113" s="4" t="s">
        <v>12126</v>
      </c>
      <c r="D5113" s="6">
        <v>532503</v>
      </c>
      <c r="E5113" s="4" t="s">
        <v>12127</v>
      </c>
      <c r="F5113" s="4" t="s">
        <v>12128</v>
      </c>
      <c r="G5113" s="4" t="s">
        <v>21706</v>
      </c>
    </row>
    <row r="5114" spans="1:7" x14ac:dyDescent="0.45">
      <c r="A5114" s="4">
        <v>5111</v>
      </c>
      <c r="B5114" s="4">
        <v>254949</v>
      </c>
      <c r="C5114" s="4" t="s">
        <v>12129</v>
      </c>
      <c r="D5114" s="6">
        <v>538707</v>
      </c>
      <c r="E5114" s="4" t="s">
        <v>12130</v>
      </c>
      <c r="F5114" s="4" t="s">
        <v>12130</v>
      </c>
      <c r="G5114" s="4" t="s">
        <v>21707</v>
      </c>
    </row>
    <row r="5115" spans="1:7" x14ac:dyDescent="0.45">
      <c r="A5115" s="4">
        <v>5112</v>
      </c>
      <c r="B5115" s="4">
        <v>126873</v>
      </c>
      <c r="C5115" s="4" t="s">
        <v>12131</v>
      </c>
      <c r="D5115" s="6">
        <v>526873</v>
      </c>
      <c r="E5115" s="4" t="s">
        <v>12132</v>
      </c>
      <c r="F5115" s="4" t="s">
        <v>12133</v>
      </c>
      <c r="G5115" s="4" t="s">
        <v>21708</v>
      </c>
    </row>
    <row r="5116" spans="1:7" x14ac:dyDescent="0.45">
      <c r="A5116" s="4">
        <v>5113</v>
      </c>
      <c r="B5116" s="4">
        <v>106975</v>
      </c>
      <c r="C5116" s="4" t="s">
        <v>12134</v>
      </c>
      <c r="D5116" s="6">
        <v>506975</v>
      </c>
      <c r="E5116" s="4" t="s">
        <v>12135</v>
      </c>
      <c r="F5116" s="4" t="s">
        <v>12136</v>
      </c>
      <c r="G5116" s="4" t="s">
        <v>21709</v>
      </c>
    </row>
    <row r="5117" spans="1:7" x14ac:dyDescent="0.45">
      <c r="A5117" s="4">
        <v>5114</v>
      </c>
      <c r="B5117" s="4">
        <v>114073</v>
      </c>
      <c r="C5117" s="4" t="s">
        <v>12137</v>
      </c>
      <c r="D5117" s="6">
        <v>514073</v>
      </c>
      <c r="E5117" s="4" t="s">
        <v>12138</v>
      </c>
      <c r="F5117" s="4" t="s">
        <v>12139</v>
      </c>
      <c r="G5117" s="4" t="s">
        <v>21710</v>
      </c>
    </row>
    <row r="5118" spans="1:7" x14ac:dyDescent="0.45">
      <c r="A5118" s="4">
        <v>5115</v>
      </c>
      <c r="B5118" s="4">
        <v>244953</v>
      </c>
      <c r="C5118" s="4" t="s">
        <v>12140</v>
      </c>
      <c r="D5118" s="6"/>
      <c r="E5118" s="4"/>
      <c r="F5118" s="4"/>
      <c r="G5118" s="4" t="s">
        <v>17778</v>
      </c>
    </row>
    <row r="5119" spans="1:7" x14ac:dyDescent="0.45">
      <c r="A5119" s="4">
        <v>5116</v>
      </c>
      <c r="B5119" s="4">
        <v>130253</v>
      </c>
      <c r="C5119" s="4" t="s">
        <v>12141</v>
      </c>
      <c r="D5119" s="6">
        <v>530253</v>
      </c>
      <c r="E5119" s="4" t="s">
        <v>12142</v>
      </c>
      <c r="F5119" s="4" t="s">
        <v>12143</v>
      </c>
      <c r="G5119" s="4" t="s">
        <v>21711</v>
      </c>
    </row>
    <row r="5120" spans="1:7" x14ac:dyDescent="0.45">
      <c r="A5120" s="4">
        <v>5117</v>
      </c>
      <c r="B5120" s="4">
        <v>107962</v>
      </c>
      <c r="C5120" s="4" t="s">
        <v>12144</v>
      </c>
      <c r="D5120" s="6">
        <v>507962</v>
      </c>
      <c r="E5120" s="4" t="s">
        <v>12145</v>
      </c>
      <c r="F5120" s="4" t="s">
        <v>12146</v>
      </c>
      <c r="G5120" s="4" t="s">
        <v>21712</v>
      </c>
    </row>
    <row r="5121" spans="1:7" x14ac:dyDescent="0.45">
      <c r="A5121" s="4">
        <v>5118</v>
      </c>
      <c r="B5121" s="4">
        <v>126662</v>
      </c>
      <c r="C5121" s="4" t="s">
        <v>12147</v>
      </c>
      <c r="D5121" s="6">
        <v>526662</v>
      </c>
      <c r="E5121" s="4" t="s">
        <v>12148</v>
      </c>
      <c r="F5121" s="4" t="s">
        <v>12149</v>
      </c>
      <c r="G5121" s="4" t="s">
        <v>21713</v>
      </c>
    </row>
    <row r="5122" spans="1:7" x14ac:dyDescent="0.45">
      <c r="A5122" s="4">
        <v>5119</v>
      </c>
      <c r="B5122" s="4">
        <v>241273</v>
      </c>
      <c r="C5122" s="4" t="s">
        <v>12150</v>
      </c>
      <c r="D5122" s="6"/>
      <c r="E5122" s="4"/>
      <c r="F5122" s="4"/>
      <c r="G5122" s="4" t="s">
        <v>17778</v>
      </c>
    </row>
    <row r="5123" spans="1:7" x14ac:dyDescent="0.45">
      <c r="A5123" s="4">
        <v>5120</v>
      </c>
      <c r="B5123" s="4">
        <v>126833</v>
      </c>
      <c r="C5123" s="4" t="s">
        <v>12151</v>
      </c>
      <c r="D5123" s="6">
        <v>526833</v>
      </c>
      <c r="E5123" s="4" t="s">
        <v>12152</v>
      </c>
      <c r="F5123" s="4" t="s">
        <v>12153</v>
      </c>
      <c r="G5123" s="4" t="s">
        <v>21714</v>
      </c>
    </row>
    <row r="5124" spans="1:7" x14ac:dyDescent="0.45">
      <c r="A5124" s="4">
        <v>5121</v>
      </c>
      <c r="B5124" s="4">
        <v>130225</v>
      </c>
      <c r="C5124" s="4" t="s">
        <v>12154</v>
      </c>
      <c r="D5124" s="6">
        <v>530225</v>
      </c>
      <c r="E5124" s="4" t="s">
        <v>12155</v>
      </c>
      <c r="F5124" s="4" t="s">
        <v>12156</v>
      </c>
      <c r="G5124" s="4" t="s">
        <v>21715</v>
      </c>
    </row>
    <row r="5125" spans="1:7" x14ac:dyDescent="0.45">
      <c r="A5125" s="4">
        <v>5122</v>
      </c>
      <c r="B5125" s="4">
        <v>131500</v>
      </c>
      <c r="C5125" s="4" t="s">
        <v>12157</v>
      </c>
      <c r="D5125" s="6">
        <v>531500</v>
      </c>
      <c r="E5125" s="4" t="s">
        <v>12158</v>
      </c>
      <c r="F5125" s="4" t="s">
        <v>12159</v>
      </c>
      <c r="G5125" s="4" t="s">
        <v>21716</v>
      </c>
    </row>
    <row r="5126" spans="1:7" x14ac:dyDescent="0.45">
      <c r="A5126" s="4">
        <v>5123</v>
      </c>
      <c r="B5126" s="4">
        <v>113630</v>
      </c>
      <c r="C5126" s="4" t="s">
        <v>12160</v>
      </c>
      <c r="D5126" s="6">
        <v>513630</v>
      </c>
      <c r="E5126" s="4" t="s">
        <v>12161</v>
      </c>
      <c r="F5126" s="4" t="s">
        <v>12162</v>
      </c>
      <c r="G5126" s="4" t="s">
        <v>21717</v>
      </c>
    </row>
    <row r="5127" spans="1:7" x14ac:dyDescent="0.45">
      <c r="A5127" s="4">
        <v>5124</v>
      </c>
      <c r="B5127" s="4">
        <v>119514</v>
      </c>
      <c r="C5127" s="4" t="s">
        <v>12163</v>
      </c>
      <c r="D5127" s="6">
        <v>519514</v>
      </c>
      <c r="E5127" s="4" t="s">
        <v>12164</v>
      </c>
      <c r="F5127" s="4" t="s">
        <v>12165</v>
      </c>
      <c r="G5127" s="4" t="s">
        <v>21718</v>
      </c>
    </row>
    <row r="5128" spans="1:7" x14ac:dyDescent="0.45">
      <c r="A5128" s="4">
        <v>5125</v>
      </c>
      <c r="B5128" s="4">
        <v>126823</v>
      </c>
      <c r="C5128" s="4" t="s">
        <v>12166</v>
      </c>
      <c r="D5128" s="6">
        <v>526823</v>
      </c>
      <c r="E5128" s="4" t="s">
        <v>12167</v>
      </c>
      <c r="F5128" s="4" t="s">
        <v>12167</v>
      </c>
      <c r="G5128" s="4" t="s">
        <v>21719</v>
      </c>
    </row>
    <row r="5129" spans="1:7" x14ac:dyDescent="0.45">
      <c r="A5129" s="4">
        <v>5126</v>
      </c>
      <c r="B5129" s="4">
        <v>244758</v>
      </c>
      <c r="C5129" s="4" t="s">
        <v>12168</v>
      </c>
      <c r="D5129" s="6"/>
      <c r="E5129" s="4"/>
      <c r="F5129" s="4"/>
      <c r="G5129" s="4" t="s">
        <v>17778</v>
      </c>
    </row>
    <row r="5130" spans="1:7" x14ac:dyDescent="0.45">
      <c r="A5130" s="4">
        <v>5127</v>
      </c>
      <c r="B5130" s="4">
        <v>114028</v>
      </c>
      <c r="C5130" s="4" t="s">
        <v>12169</v>
      </c>
      <c r="D5130" s="6">
        <v>514028</v>
      </c>
      <c r="E5130" s="4" t="s">
        <v>12170</v>
      </c>
      <c r="F5130" s="4" t="s">
        <v>12171</v>
      </c>
      <c r="G5130" s="4" t="s">
        <v>21720</v>
      </c>
    </row>
    <row r="5131" spans="1:7" x14ac:dyDescent="0.45">
      <c r="A5131" s="4">
        <v>5128</v>
      </c>
      <c r="B5131" s="4">
        <v>279206</v>
      </c>
      <c r="C5131" s="4" t="s">
        <v>12172</v>
      </c>
      <c r="D5131" s="6">
        <v>539495</v>
      </c>
      <c r="E5131" s="4" t="s">
        <v>12173</v>
      </c>
      <c r="F5131" s="4" t="s">
        <v>12173</v>
      </c>
      <c r="G5131" s="4" t="s">
        <v>21721</v>
      </c>
    </row>
    <row r="5132" spans="1:7" x14ac:dyDescent="0.45">
      <c r="A5132" s="4">
        <v>5129</v>
      </c>
      <c r="B5132" s="4">
        <v>113369</v>
      </c>
      <c r="C5132" s="4" t="s">
        <v>12174</v>
      </c>
      <c r="D5132" s="6">
        <v>513369</v>
      </c>
      <c r="E5132" s="4" t="s">
        <v>12175</v>
      </c>
      <c r="F5132" s="4" t="s">
        <v>12176</v>
      </c>
      <c r="G5132" s="4" t="s">
        <v>21722</v>
      </c>
    </row>
    <row r="5133" spans="1:7" x14ac:dyDescent="0.45">
      <c r="A5133" s="4">
        <v>5130</v>
      </c>
      <c r="B5133" s="4">
        <v>112319</v>
      </c>
      <c r="C5133" s="4" t="s">
        <v>12177</v>
      </c>
      <c r="D5133" s="6">
        <v>512319</v>
      </c>
      <c r="E5133" s="4" t="s">
        <v>12178</v>
      </c>
      <c r="F5133" s="4" t="s">
        <v>12179</v>
      </c>
      <c r="G5133" s="4" t="s">
        <v>21723</v>
      </c>
    </row>
    <row r="5134" spans="1:7" x14ac:dyDescent="0.45">
      <c r="A5134" s="4">
        <v>5131</v>
      </c>
      <c r="B5134" s="4">
        <v>246682</v>
      </c>
      <c r="C5134" s="4" t="s">
        <v>12180</v>
      </c>
      <c r="D5134" s="6"/>
      <c r="E5134" s="4"/>
      <c r="F5134" s="4"/>
      <c r="G5134" s="4" t="s">
        <v>17778</v>
      </c>
    </row>
    <row r="5135" spans="1:7" x14ac:dyDescent="0.45">
      <c r="A5135" s="4">
        <v>5132</v>
      </c>
      <c r="B5135" s="4">
        <v>122257</v>
      </c>
      <c r="C5135" s="4" t="s">
        <v>12181</v>
      </c>
      <c r="D5135" s="6">
        <v>522257</v>
      </c>
      <c r="E5135" s="4" t="s">
        <v>12182</v>
      </c>
      <c r="F5135" s="4" t="s">
        <v>12183</v>
      </c>
      <c r="G5135" s="4" t="s">
        <v>21724</v>
      </c>
    </row>
    <row r="5136" spans="1:7" x14ac:dyDescent="0.45">
      <c r="A5136" s="4">
        <v>5133</v>
      </c>
      <c r="B5136" s="4">
        <v>213899</v>
      </c>
      <c r="C5136" s="4" t="s">
        <v>12184</v>
      </c>
      <c r="D5136" s="6"/>
      <c r="E5136" s="4"/>
      <c r="F5136" s="4"/>
      <c r="G5136" s="4" t="s">
        <v>17778</v>
      </c>
    </row>
    <row r="5137" spans="1:7" x14ac:dyDescent="0.45">
      <c r="A5137" s="4">
        <v>5134</v>
      </c>
      <c r="B5137" s="4">
        <v>244957</v>
      </c>
      <c r="C5137" s="4" t="s">
        <v>12185</v>
      </c>
      <c r="D5137" s="6">
        <v>539090</v>
      </c>
      <c r="E5137" s="4" t="s">
        <v>12186</v>
      </c>
      <c r="F5137" s="4" t="s">
        <v>12186</v>
      </c>
      <c r="G5137" s="4" t="s">
        <v>21725</v>
      </c>
    </row>
    <row r="5138" spans="1:7" x14ac:dyDescent="0.45">
      <c r="A5138" s="4">
        <v>5135</v>
      </c>
      <c r="B5138" s="4">
        <v>117522</v>
      </c>
      <c r="C5138" s="4" t="s">
        <v>12187</v>
      </c>
      <c r="D5138" s="6">
        <v>517522</v>
      </c>
      <c r="E5138" s="4" t="s">
        <v>12188</v>
      </c>
      <c r="F5138" s="4" t="s">
        <v>12189</v>
      </c>
      <c r="G5138" s="4" t="s">
        <v>21726</v>
      </c>
    </row>
    <row r="5139" spans="1:7" x14ac:dyDescent="0.45">
      <c r="A5139" s="4">
        <v>5136</v>
      </c>
      <c r="B5139" s="4">
        <v>112409</v>
      </c>
      <c r="C5139" s="4" t="s">
        <v>12190</v>
      </c>
      <c r="D5139" s="6">
        <v>512409</v>
      </c>
      <c r="E5139" s="4" t="s">
        <v>12191</v>
      </c>
      <c r="F5139" s="4" t="s">
        <v>12191</v>
      </c>
      <c r="G5139" s="4" t="s">
        <v>21727</v>
      </c>
    </row>
    <row r="5140" spans="1:7" x14ac:dyDescent="0.45">
      <c r="A5140" s="4">
        <v>5137</v>
      </c>
      <c r="B5140" s="4">
        <v>100354</v>
      </c>
      <c r="C5140" s="4" t="s">
        <v>12192</v>
      </c>
      <c r="D5140" s="6">
        <v>500354</v>
      </c>
      <c r="E5140" s="4" t="s">
        <v>12193</v>
      </c>
      <c r="F5140" s="4" t="s">
        <v>12194</v>
      </c>
      <c r="G5140" s="4" t="s">
        <v>21728</v>
      </c>
    </row>
    <row r="5141" spans="1:7" x14ac:dyDescent="0.45">
      <c r="A5141" s="4">
        <v>5138</v>
      </c>
      <c r="B5141" s="4">
        <v>132665</v>
      </c>
      <c r="C5141" s="4" t="s">
        <v>12195</v>
      </c>
      <c r="D5141" s="6">
        <v>532665</v>
      </c>
      <c r="E5141" s="4" t="s">
        <v>12196</v>
      </c>
      <c r="F5141" s="4" t="s">
        <v>12197</v>
      </c>
      <c r="G5141" s="4" t="s">
        <v>21729</v>
      </c>
    </row>
    <row r="5142" spans="1:7" x14ac:dyDescent="0.45">
      <c r="A5142" s="4">
        <v>5139</v>
      </c>
      <c r="B5142" s="4">
        <v>100355</v>
      </c>
      <c r="C5142" s="4" t="s">
        <v>12198</v>
      </c>
      <c r="D5142" s="6">
        <v>500355</v>
      </c>
      <c r="E5142" s="4" t="s">
        <v>12199</v>
      </c>
      <c r="F5142" s="4" t="s">
        <v>12200</v>
      </c>
      <c r="G5142" s="4" t="s">
        <v>21730</v>
      </c>
    </row>
    <row r="5143" spans="1:7" x14ac:dyDescent="0.45">
      <c r="A5143" s="4">
        <v>5140</v>
      </c>
      <c r="B5143" s="4">
        <v>130951</v>
      </c>
      <c r="C5143" s="4" t="s">
        <v>12201</v>
      </c>
      <c r="D5143" s="6">
        <v>530951</v>
      </c>
      <c r="E5143" s="4" t="s">
        <v>12202</v>
      </c>
      <c r="F5143" s="4" t="s">
        <v>12202</v>
      </c>
      <c r="G5143" s="4" t="s">
        <v>21731</v>
      </c>
    </row>
    <row r="5144" spans="1:7" x14ac:dyDescent="0.45">
      <c r="A5144" s="4">
        <v>5141</v>
      </c>
      <c r="B5144" s="4">
        <v>238970</v>
      </c>
      <c r="C5144" s="4" t="s">
        <v>12203</v>
      </c>
      <c r="D5144" s="6">
        <v>534734</v>
      </c>
      <c r="E5144" s="4" t="s">
        <v>12204</v>
      </c>
      <c r="F5144" s="4" t="s">
        <v>12205</v>
      </c>
      <c r="G5144" s="4" t="s">
        <v>21732</v>
      </c>
    </row>
    <row r="5145" spans="1:7" x14ac:dyDescent="0.45">
      <c r="A5145" s="4">
        <v>5142</v>
      </c>
      <c r="B5145" s="4">
        <v>122281</v>
      </c>
      <c r="C5145" s="4" t="s">
        <v>12206</v>
      </c>
      <c r="D5145" s="6">
        <v>522281</v>
      </c>
      <c r="E5145" s="4" t="s">
        <v>12207</v>
      </c>
      <c r="F5145" s="4" t="s">
        <v>12208</v>
      </c>
      <c r="G5145" s="4" t="s">
        <v>21733</v>
      </c>
    </row>
    <row r="5146" spans="1:7" x14ac:dyDescent="0.45">
      <c r="A5146" s="4">
        <v>5143</v>
      </c>
      <c r="B5146" s="4">
        <v>100357</v>
      </c>
      <c r="C5146" s="4" t="s">
        <v>12209</v>
      </c>
      <c r="D5146" s="6">
        <v>500357</v>
      </c>
      <c r="E5146" s="4" t="s">
        <v>12210</v>
      </c>
      <c r="F5146" s="4" t="s">
        <v>12211</v>
      </c>
      <c r="G5146" s="4" t="s">
        <v>21734</v>
      </c>
    </row>
    <row r="5147" spans="1:7" x14ac:dyDescent="0.45">
      <c r="A5147" s="4">
        <v>5144</v>
      </c>
      <c r="B5147" s="4">
        <v>100358</v>
      </c>
      <c r="C5147" s="4" t="s">
        <v>12212</v>
      </c>
      <c r="D5147" s="6">
        <v>500358</v>
      </c>
      <c r="E5147" s="4" t="s">
        <v>12213</v>
      </c>
      <c r="F5147" s="4" t="s">
        <v>12214</v>
      </c>
      <c r="G5147" s="4" t="s">
        <v>21735</v>
      </c>
    </row>
    <row r="5148" spans="1:7" x14ac:dyDescent="0.45">
      <c r="A5148" s="4">
        <v>5145</v>
      </c>
      <c r="B5148" s="4">
        <v>124037</v>
      </c>
      <c r="C5148" s="4" t="s">
        <v>12215</v>
      </c>
      <c r="D5148" s="6">
        <v>524037</v>
      </c>
      <c r="E5148" s="4" t="s">
        <v>12216</v>
      </c>
      <c r="F5148" s="4" t="s">
        <v>12217</v>
      </c>
      <c r="G5148" s="4" t="s">
        <v>21736</v>
      </c>
    </row>
    <row r="5149" spans="1:7" x14ac:dyDescent="0.45">
      <c r="A5149" s="4">
        <v>5146</v>
      </c>
      <c r="B5149" s="4">
        <v>102587</v>
      </c>
      <c r="C5149" s="4" t="s">
        <v>12218</v>
      </c>
      <c r="D5149" s="6">
        <v>502587</v>
      </c>
      <c r="E5149" s="4" t="s">
        <v>12219</v>
      </c>
      <c r="F5149" s="4" t="s">
        <v>12220</v>
      </c>
      <c r="G5149" s="4" t="s">
        <v>21737</v>
      </c>
    </row>
    <row r="5150" spans="1:7" x14ac:dyDescent="0.45">
      <c r="A5150" s="4">
        <v>5147</v>
      </c>
      <c r="B5150" s="4">
        <v>209055</v>
      </c>
      <c r="C5150" s="4" t="s">
        <v>12221</v>
      </c>
      <c r="D5150" s="6">
        <v>539309</v>
      </c>
      <c r="E5150" s="4" t="s">
        <v>12222</v>
      </c>
      <c r="F5150" s="4" t="s">
        <v>12222</v>
      </c>
      <c r="G5150" s="4" t="s">
        <v>21738</v>
      </c>
    </row>
    <row r="5151" spans="1:7" x14ac:dyDescent="0.45">
      <c r="A5151" s="4">
        <v>5148</v>
      </c>
      <c r="B5151" s="4">
        <v>123289</v>
      </c>
      <c r="C5151" s="4" t="s">
        <v>12223</v>
      </c>
      <c r="D5151" s="6">
        <v>523289</v>
      </c>
      <c r="E5151" s="4" t="s">
        <v>12224</v>
      </c>
      <c r="F5151" s="4" t="s">
        <v>12225</v>
      </c>
      <c r="G5151" s="4" t="s">
        <v>21739</v>
      </c>
    </row>
    <row r="5152" spans="1:7" x14ac:dyDescent="0.45">
      <c r="A5152" s="4">
        <v>5149</v>
      </c>
      <c r="B5152" s="4">
        <v>267112</v>
      </c>
      <c r="C5152" s="4" t="s">
        <v>12226</v>
      </c>
      <c r="D5152" s="6">
        <v>538540</v>
      </c>
      <c r="E5152" s="4" t="s">
        <v>12227</v>
      </c>
      <c r="F5152" s="4" t="s">
        <v>12227</v>
      </c>
      <c r="G5152" s="4" t="s">
        <v>21740</v>
      </c>
    </row>
    <row r="5153" spans="1:7" x14ac:dyDescent="0.45">
      <c r="A5153" s="4">
        <v>5150</v>
      </c>
      <c r="B5153" s="4">
        <v>132369</v>
      </c>
      <c r="C5153" s="4" t="s">
        <v>12228</v>
      </c>
      <c r="D5153" s="6">
        <v>532369</v>
      </c>
      <c r="E5153" s="4" t="s">
        <v>12229</v>
      </c>
      <c r="F5153" s="4" t="s">
        <v>12230</v>
      </c>
      <c r="G5153" s="4" t="s">
        <v>21741</v>
      </c>
    </row>
    <row r="5154" spans="1:7" x14ac:dyDescent="0.45">
      <c r="A5154" s="4">
        <v>5151</v>
      </c>
      <c r="B5154" s="4">
        <v>244958</v>
      </c>
      <c r="C5154" s="4" t="s">
        <v>12231</v>
      </c>
      <c r="D5154" s="6"/>
      <c r="E5154" s="4"/>
      <c r="F5154" s="4"/>
      <c r="G5154" s="4" t="s">
        <v>17778</v>
      </c>
    </row>
    <row r="5155" spans="1:7" x14ac:dyDescent="0.45">
      <c r="A5155" s="4">
        <v>5152</v>
      </c>
      <c r="B5155" s="4">
        <v>132464</v>
      </c>
      <c r="C5155" s="4" t="s">
        <v>12232</v>
      </c>
      <c r="D5155" s="6">
        <v>532464</v>
      </c>
      <c r="E5155" s="4" t="s">
        <v>12233</v>
      </c>
      <c r="F5155" s="4" t="s">
        <v>12234</v>
      </c>
      <c r="G5155" s="4" t="s">
        <v>21742</v>
      </c>
    </row>
    <row r="5156" spans="1:7" x14ac:dyDescent="0.45">
      <c r="A5156" s="4">
        <v>5153</v>
      </c>
      <c r="B5156" s="4">
        <v>132370</v>
      </c>
      <c r="C5156" s="4" t="s">
        <v>12235</v>
      </c>
      <c r="D5156" s="6">
        <v>532370</v>
      </c>
      <c r="E5156" s="4" t="s">
        <v>12236</v>
      </c>
      <c r="F5156" s="4" t="s">
        <v>12237</v>
      </c>
      <c r="G5156" s="4" t="s">
        <v>21743</v>
      </c>
    </row>
    <row r="5157" spans="1:7" x14ac:dyDescent="0.45">
      <c r="A5157" s="4">
        <v>5154</v>
      </c>
      <c r="B5157" s="4">
        <v>114223</v>
      </c>
      <c r="C5157" s="4" t="s">
        <v>12238</v>
      </c>
      <c r="D5157" s="6">
        <v>514223</v>
      </c>
      <c r="E5157" s="4" t="s">
        <v>12239</v>
      </c>
      <c r="F5157" s="4" t="s">
        <v>12239</v>
      </c>
      <c r="G5157" s="4" t="s">
        <v>21744</v>
      </c>
    </row>
    <row r="5158" spans="1:7" x14ac:dyDescent="0.45">
      <c r="A5158" s="4">
        <v>5155</v>
      </c>
      <c r="B5158" s="4">
        <v>132527</v>
      </c>
      <c r="C5158" s="4" t="s">
        <v>12240</v>
      </c>
      <c r="D5158" s="6">
        <v>532527</v>
      </c>
      <c r="E5158" s="4" t="s">
        <v>12241</v>
      </c>
      <c r="F5158" s="4" t="s">
        <v>12242</v>
      </c>
      <c r="G5158" s="4" t="s">
        <v>21745</v>
      </c>
    </row>
    <row r="5159" spans="1:7" x14ac:dyDescent="0.45">
      <c r="A5159" s="4">
        <v>5156</v>
      </c>
      <c r="B5159" s="4">
        <v>209058</v>
      </c>
      <c r="C5159" s="4" t="s">
        <v>12243</v>
      </c>
      <c r="D5159" s="6">
        <v>533262</v>
      </c>
      <c r="E5159" s="4" t="s">
        <v>12244</v>
      </c>
      <c r="F5159" s="4" t="s">
        <v>12245</v>
      </c>
      <c r="G5159" s="4" t="s">
        <v>21746</v>
      </c>
    </row>
    <row r="5160" spans="1:7" x14ac:dyDescent="0.45">
      <c r="A5160" s="4">
        <v>5157</v>
      </c>
      <c r="B5160" s="4">
        <v>115127</v>
      </c>
      <c r="C5160" s="4" t="s">
        <v>12246</v>
      </c>
      <c r="D5160" s="6">
        <v>515127</v>
      </c>
      <c r="E5160" s="4" t="s">
        <v>12247</v>
      </c>
      <c r="F5160" s="4" t="s">
        <v>12248</v>
      </c>
      <c r="G5160" s="4" t="s">
        <v>21747</v>
      </c>
    </row>
    <row r="5161" spans="1:7" x14ac:dyDescent="0.45">
      <c r="A5161" s="4">
        <v>5158</v>
      </c>
      <c r="B5161" s="4">
        <v>244961</v>
      </c>
      <c r="C5161" s="4" t="s">
        <v>12249</v>
      </c>
      <c r="D5161" s="6"/>
      <c r="E5161" s="4"/>
      <c r="F5161" s="4"/>
      <c r="G5161" s="4" t="s">
        <v>17778</v>
      </c>
    </row>
    <row r="5162" spans="1:7" x14ac:dyDescent="0.45">
      <c r="A5162" s="4">
        <v>5159</v>
      </c>
      <c r="B5162" s="4">
        <v>244764</v>
      </c>
      <c r="C5162" s="4" t="s">
        <v>12250</v>
      </c>
      <c r="D5162" s="6"/>
      <c r="E5162" s="4"/>
      <c r="F5162" s="4"/>
      <c r="G5162" s="4" t="s">
        <v>17778</v>
      </c>
    </row>
    <row r="5163" spans="1:7" x14ac:dyDescent="0.45">
      <c r="A5163" s="4">
        <v>5160</v>
      </c>
      <c r="B5163" s="4">
        <v>117567</v>
      </c>
      <c r="C5163" s="4" t="s">
        <v>12251</v>
      </c>
      <c r="D5163" s="6">
        <v>517567</v>
      </c>
      <c r="E5163" s="4" t="s">
        <v>12252</v>
      </c>
      <c r="F5163" s="4" t="s">
        <v>12253</v>
      </c>
      <c r="G5163" s="4" t="s">
        <v>21748</v>
      </c>
    </row>
    <row r="5164" spans="1:7" x14ac:dyDescent="0.45">
      <c r="A5164" s="4">
        <v>5161</v>
      </c>
      <c r="B5164" s="4">
        <v>132690</v>
      </c>
      <c r="C5164" s="4" t="s">
        <v>12254</v>
      </c>
      <c r="D5164" s="6">
        <v>532690</v>
      </c>
      <c r="E5164" s="4" t="s">
        <v>12255</v>
      </c>
      <c r="F5164" s="4" t="s">
        <v>12256</v>
      </c>
      <c r="G5164" s="4" t="s">
        <v>21749</v>
      </c>
    </row>
    <row r="5165" spans="1:7" x14ac:dyDescent="0.45">
      <c r="A5165" s="4">
        <v>5162</v>
      </c>
      <c r="B5165" s="4">
        <v>130925</v>
      </c>
      <c r="C5165" s="4" t="s">
        <v>12257</v>
      </c>
      <c r="D5165" s="6">
        <v>530925</v>
      </c>
      <c r="E5165" s="4" t="s">
        <v>12258</v>
      </c>
      <c r="F5165" s="4" t="s">
        <v>12259</v>
      </c>
      <c r="G5165" s="4" t="s">
        <v>21750</v>
      </c>
    </row>
    <row r="5166" spans="1:7" x14ac:dyDescent="0.45">
      <c r="A5166" s="4">
        <v>5163</v>
      </c>
      <c r="B5166" s="4">
        <v>116074</v>
      </c>
      <c r="C5166" s="4" t="s">
        <v>12260</v>
      </c>
      <c r="D5166" s="6">
        <v>516074</v>
      </c>
      <c r="E5166" s="4" t="s">
        <v>12261</v>
      </c>
      <c r="F5166" s="4" t="s">
        <v>12262</v>
      </c>
      <c r="G5166" s="4" t="s">
        <v>21751</v>
      </c>
    </row>
    <row r="5167" spans="1:7" x14ac:dyDescent="0.45">
      <c r="A5167" s="4">
        <v>5164</v>
      </c>
      <c r="B5167" s="4">
        <v>107490</v>
      </c>
      <c r="C5167" s="4" t="s">
        <v>12263</v>
      </c>
      <c r="D5167" s="6">
        <v>507490</v>
      </c>
      <c r="E5167" s="4" t="s">
        <v>12264</v>
      </c>
      <c r="F5167" s="4" t="s">
        <v>12265</v>
      </c>
      <c r="G5167" s="4" t="s">
        <v>21752</v>
      </c>
    </row>
    <row r="5168" spans="1:7" x14ac:dyDescent="0.45">
      <c r="A5168" s="4">
        <v>5165</v>
      </c>
      <c r="B5168" s="4">
        <v>100359</v>
      </c>
      <c r="C5168" s="4" t="s">
        <v>12266</v>
      </c>
      <c r="D5168" s="6">
        <v>500359</v>
      </c>
      <c r="E5168" s="4" t="s">
        <v>12267</v>
      </c>
      <c r="F5168" s="4" t="s">
        <v>12268</v>
      </c>
      <c r="G5168" s="4" t="s">
        <v>21753</v>
      </c>
    </row>
    <row r="5169" spans="1:7" x14ac:dyDescent="0.45">
      <c r="A5169" s="4">
        <v>5166</v>
      </c>
      <c r="B5169" s="4">
        <v>255214</v>
      </c>
      <c r="C5169" s="4" t="s">
        <v>12269</v>
      </c>
      <c r="D5169" s="6"/>
      <c r="E5169" s="4"/>
      <c r="F5169" s="4"/>
      <c r="G5169" s="4" t="s">
        <v>17778</v>
      </c>
    </row>
    <row r="5170" spans="1:7" x14ac:dyDescent="0.45">
      <c r="A5170" s="4">
        <v>5167</v>
      </c>
      <c r="B5170" s="4">
        <v>131228</v>
      </c>
      <c r="C5170" s="4" t="s">
        <v>12270</v>
      </c>
      <c r="D5170" s="6">
        <v>531228</v>
      </c>
      <c r="E5170" s="4" t="s">
        <v>12271</v>
      </c>
      <c r="F5170" s="4" t="s">
        <v>12272</v>
      </c>
      <c r="G5170" s="4" t="s">
        <v>21754</v>
      </c>
    </row>
    <row r="5171" spans="1:7" x14ac:dyDescent="0.45">
      <c r="A5171" s="4">
        <v>5168</v>
      </c>
      <c r="B5171" s="4">
        <v>132661</v>
      </c>
      <c r="C5171" s="4" t="s">
        <v>12273</v>
      </c>
      <c r="D5171" s="6">
        <v>532661</v>
      </c>
      <c r="E5171" s="4" t="s">
        <v>12274</v>
      </c>
      <c r="F5171" s="4" t="s">
        <v>12275</v>
      </c>
      <c r="G5171" s="4" t="s">
        <v>21755</v>
      </c>
    </row>
    <row r="5172" spans="1:7" x14ac:dyDescent="0.45">
      <c r="A5172" s="4">
        <v>5169</v>
      </c>
      <c r="B5172" s="4">
        <v>205383</v>
      </c>
      <c r="C5172" s="4" t="s">
        <v>12276</v>
      </c>
      <c r="D5172" s="6">
        <v>532987</v>
      </c>
      <c r="E5172" s="4" t="s">
        <v>12277</v>
      </c>
      <c r="F5172" s="4" t="s">
        <v>12278</v>
      </c>
      <c r="G5172" s="4" t="s">
        <v>21756</v>
      </c>
    </row>
    <row r="5173" spans="1:7" x14ac:dyDescent="0.45">
      <c r="A5173" s="4">
        <v>5170</v>
      </c>
      <c r="B5173" s="4">
        <v>126091</v>
      </c>
      <c r="C5173" s="4" t="s">
        <v>12279</v>
      </c>
      <c r="D5173" s="6">
        <v>526091</v>
      </c>
      <c r="E5173" s="4" t="s">
        <v>12280</v>
      </c>
      <c r="F5173" s="4" t="s">
        <v>12281</v>
      </c>
      <c r="G5173" s="4" t="s">
        <v>21757</v>
      </c>
    </row>
    <row r="5174" spans="1:7" x14ac:dyDescent="0.45">
      <c r="A5174" s="4">
        <v>5171</v>
      </c>
      <c r="B5174" s="4">
        <v>205393</v>
      </c>
      <c r="C5174" s="4" t="s">
        <v>12282</v>
      </c>
      <c r="D5174" s="6">
        <v>532988</v>
      </c>
      <c r="E5174" s="4" t="s">
        <v>12283</v>
      </c>
      <c r="F5174" s="4" t="s">
        <v>12284</v>
      </c>
      <c r="G5174" s="4" t="s">
        <v>21758</v>
      </c>
    </row>
    <row r="5175" spans="1:7" x14ac:dyDescent="0.45">
      <c r="A5175" s="4">
        <v>5172</v>
      </c>
      <c r="B5175" s="4">
        <v>105800</v>
      </c>
      <c r="C5175" s="4" t="s">
        <v>12285</v>
      </c>
      <c r="D5175" s="6">
        <v>505800</v>
      </c>
      <c r="E5175" s="4" t="s">
        <v>12286</v>
      </c>
      <c r="F5175" s="4" t="s">
        <v>12287</v>
      </c>
      <c r="G5175" s="4" t="s">
        <v>21759</v>
      </c>
    </row>
    <row r="5176" spans="1:7" x14ac:dyDescent="0.45">
      <c r="A5176" s="4">
        <v>5173</v>
      </c>
      <c r="B5176" s="4">
        <v>244765</v>
      </c>
      <c r="C5176" s="4" t="s">
        <v>12288</v>
      </c>
      <c r="D5176" s="6"/>
      <c r="E5176" s="4"/>
      <c r="F5176" s="4"/>
      <c r="G5176" s="4" t="s">
        <v>17778</v>
      </c>
    </row>
    <row r="5177" spans="1:7" x14ac:dyDescent="0.45">
      <c r="A5177" s="4">
        <v>5174</v>
      </c>
      <c r="B5177" s="4">
        <v>244962</v>
      </c>
      <c r="C5177" s="4" t="s">
        <v>12289</v>
      </c>
      <c r="D5177" s="6"/>
      <c r="E5177" s="4"/>
      <c r="F5177" s="4"/>
      <c r="G5177" s="4" t="s">
        <v>17778</v>
      </c>
    </row>
    <row r="5178" spans="1:7" x14ac:dyDescent="0.45">
      <c r="A5178" s="4">
        <v>5175</v>
      </c>
      <c r="B5178" s="4">
        <v>113727</v>
      </c>
      <c r="C5178" s="4" t="s">
        <v>12290</v>
      </c>
      <c r="D5178" s="6">
        <v>513727</v>
      </c>
      <c r="E5178" s="4" t="s">
        <v>12291</v>
      </c>
      <c r="F5178" s="4" t="s">
        <v>12292</v>
      </c>
      <c r="G5178" s="4" t="s">
        <v>21760</v>
      </c>
    </row>
    <row r="5179" spans="1:7" x14ac:dyDescent="0.45">
      <c r="A5179" s="4">
        <v>5176</v>
      </c>
      <c r="B5179" s="4">
        <v>131572</v>
      </c>
      <c r="C5179" s="4" t="s">
        <v>12293</v>
      </c>
      <c r="D5179" s="6">
        <v>531572</v>
      </c>
      <c r="E5179" s="4" t="s">
        <v>12294</v>
      </c>
      <c r="F5179" s="4" t="s">
        <v>12295</v>
      </c>
      <c r="G5179" s="4" t="s">
        <v>21761</v>
      </c>
    </row>
    <row r="5180" spans="1:7" x14ac:dyDescent="0.45">
      <c r="A5180" s="4">
        <v>5177</v>
      </c>
      <c r="B5180" s="4">
        <v>200523</v>
      </c>
      <c r="C5180" s="4" t="s">
        <v>12296</v>
      </c>
      <c r="D5180" s="6">
        <v>590077</v>
      </c>
      <c r="E5180" s="4" t="s">
        <v>12297</v>
      </c>
      <c r="F5180" s="4" t="s">
        <v>12298</v>
      </c>
      <c r="G5180" s="4" t="s">
        <v>21762</v>
      </c>
    </row>
    <row r="5181" spans="1:7" x14ac:dyDescent="0.45">
      <c r="A5181" s="4">
        <v>5178</v>
      </c>
      <c r="B5181" s="4">
        <v>132165</v>
      </c>
      <c r="C5181" s="4" t="s">
        <v>12299</v>
      </c>
      <c r="D5181" s="6">
        <v>532165</v>
      </c>
      <c r="E5181" s="4" t="s">
        <v>12300</v>
      </c>
      <c r="F5181" s="4" t="s">
        <v>12301</v>
      </c>
      <c r="G5181" s="4" t="s">
        <v>21763</v>
      </c>
    </row>
    <row r="5182" spans="1:7" x14ac:dyDescent="0.45">
      <c r="A5182" s="4">
        <v>5179</v>
      </c>
      <c r="B5182" s="4">
        <v>131583</v>
      </c>
      <c r="C5182" s="4" t="s">
        <v>12302</v>
      </c>
      <c r="D5182" s="6">
        <v>531583</v>
      </c>
      <c r="E5182" s="4" t="s">
        <v>12303</v>
      </c>
      <c r="F5182" s="4" t="s">
        <v>12304</v>
      </c>
      <c r="G5182" s="4" t="s">
        <v>21764</v>
      </c>
    </row>
    <row r="5183" spans="1:7" x14ac:dyDescent="0.45">
      <c r="A5183" s="4">
        <v>5180</v>
      </c>
      <c r="B5183" s="4">
        <v>100360</v>
      </c>
      <c r="C5183" s="4" t="s">
        <v>12305</v>
      </c>
      <c r="D5183" s="6">
        <v>500360</v>
      </c>
      <c r="E5183" s="4" t="s">
        <v>12306</v>
      </c>
      <c r="F5183" s="4" t="s">
        <v>12307</v>
      </c>
      <c r="G5183" s="4" t="s">
        <v>21765</v>
      </c>
    </row>
    <row r="5184" spans="1:7" x14ac:dyDescent="0.45">
      <c r="A5184" s="4">
        <v>5181</v>
      </c>
      <c r="B5184" s="4">
        <v>101351</v>
      </c>
      <c r="C5184" s="4" t="s">
        <v>12308</v>
      </c>
      <c r="D5184" s="6">
        <v>501351</v>
      </c>
      <c r="E5184" s="4" t="s">
        <v>12309</v>
      </c>
      <c r="F5184" s="4" t="s">
        <v>23588</v>
      </c>
      <c r="G5184" s="4" t="s">
        <v>23674</v>
      </c>
    </row>
    <row r="5185" spans="1:7" x14ac:dyDescent="0.45">
      <c r="A5185" s="4">
        <v>5182</v>
      </c>
      <c r="B5185" s="4">
        <v>123780</v>
      </c>
      <c r="C5185" s="4" t="s">
        <v>12310</v>
      </c>
      <c r="D5185" s="6">
        <v>523780</v>
      </c>
      <c r="E5185" s="4" t="s">
        <v>12311</v>
      </c>
      <c r="F5185" s="4" t="s">
        <v>12312</v>
      </c>
      <c r="G5185" s="4" t="s">
        <v>21766</v>
      </c>
    </row>
    <row r="5186" spans="1:7" x14ac:dyDescent="0.45">
      <c r="A5186" s="4">
        <v>5183</v>
      </c>
      <c r="B5186" s="4">
        <v>100361</v>
      </c>
      <c r="C5186" s="4" t="s">
        <v>12313</v>
      </c>
      <c r="D5186" s="6">
        <v>500361</v>
      </c>
      <c r="E5186" s="4" t="s">
        <v>12314</v>
      </c>
      <c r="F5186" s="4" t="s">
        <v>12315</v>
      </c>
      <c r="G5186" s="4" t="s">
        <v>21767</v>
      </c>
    </row>
    <row r="5187" spans="1:7" x14ac:dyDescent="0.45">
      <c r="A5187" s="4">
        <v>5184</v>
      </c>
      <c r="B5187" s="4">
        <v>107966</v>
      </c>
      <c r="C5187" s="4" t="s">
        <v>12316</v>
      </c>
      <c r="D5187" s="6">
        <v>507966</v>
      </c>
      <c r="E5187" s="4" t="s">
        <v>12317</v>
      </c>
      <c r="F5187" s="4" t="s">
        <v>12318</v>
      </c>
      <c r="G5187" s="4" t="s">
        <v>21768</v>
      </c>
    </row>
    <row r="5188" spans="1:7" x14ac:dyDescent="0.45">
      <c r="A5188" s="4">
        <v>5185</v>
      </c>
      <c r="B5188" s="4">
        <v>122207</v>
      </c>
      <c r="C5188" s="4" t="s">
        <v>12319</v>
      </c>
      <c r="D5188" s="6">
        <v>522207</v>
      </c>
      <c r="E5188" s="4" t="s">
        <v>12320</v>
      </c>
      <c r="F5188" s="4" t="s">
        <v>12321</v>
      </c>
      <c r="G5188" s="4" t="s">
        <v>21769</v>
      </c>
    </row>
    <row r="5189" spans="1:7" x14ac:dyDescent="0.45">
      <c r="A5189" s="4">
        <v>5186</v>
      </c>
      <c r="B5189" s="4">
        <v>132055</v>
      </c>
      <c r="C5189" s="4" t="s">
        <v>12322</v>
      </c>
      <c r="D5189" s="6">
        <v>532055</v>
      </c>
      <c r="E5189" s="4" t="s">
        <v>12323</v>
      </c>
      <c r="F5189" s="4" t="s">
        <v>12324</v>
      </c>
      <c r="G5189" s="4" t="s">
        <v>21770</v>
      </c>
    </row>
    <row r="5190" spans="1:7" x14ac:dyDescent="0.45">
      <c r="A5190" s="4">
        <v>5187</v>
      </c>
      <c r="B5190" s="4">
        <v>211925</v>
      </c>
      <c r="C5190" s="4" t="s">
        <v>12325</v>
      </c>
      <c r="D5190" s="6"/>
      <c r="E5190" s="4"/>
      <c r="F5190" s="4"/>
      <c r="G5190" s="4" t="s">
        <v>17778</v>
      </c>
    </row>
    <row r="5191" spans="1:7" x14ac:dyDescent="0.45">
      <c r="A5191" s="4">
        <v>5188</v>
      </c>
      <c r="B5191" s="4">
        <v>124230</v>
      </c>
      <c r="C5191" s="4" t="s">
        <v>12326</v>
      </c>
      <c r="D5191" s="6">
        <v>524230</v>
      </c>
      <c r="E5191" s="4" t="s">
        <v>12327</v>
      </c>
      <c r="F5191" s="4" t="s">
        <v>12328</v>
      </c>
      <c r="G5191" s="4" t="s">
        <v>21771</v>
      </c>
    </row>
    <row r="5192" spans="1:7" x14ac:dyDescent="0.45">
      <c r="A5192" s="4">
        <v>5189</v>
      </c>
      <c r="B5192" s="4">
        <v>131233</v>
      </c>
      <c r="C5192" s="4" t="s">
        <v>12329</v>
      </c>
      <c r="D5192" s="6">
        <v>531233</v>
      </c>
      <c r="E5192" s="4" t="s">
        <v>12330</v>
      </c>
      <c r="F5192" s="4" t="s">
        <v>12331</v>
      </c>
      <c r="G5192" s="4" t="s">
        <v>21772</v>
      </c>
    </row>
    <row r="5193" spans="1:7" x14ac:dyDescent="0.45">
      <c r="A5193" s="4">
        <v>5190</v>
      </c>
      <c r="B5193" s="4">
        <v>126552</v>
      </c>
      <c r="C5193" s="4" t="s">
        <v>12332</v>
      </c>
      <c r="D5193" s="6">
        <v>526552</v>
      </c>
      <c r="E5193" s="4" t="s">
        <v>12333</v>
      </c>
      <c r="F5193" s="4" t="s">
        <v>12334</v>
      </c>
      <c r="G5193" s="4" t="s">
        <v>21773</v>
      </c>
    </row>
    <row r="5194" spans="1:7" x14ac:dyDescent="0.45">
      <c r="A5194" s="4">
        <v>5191</v>
      </c>
      <c r="B5194" s="4">
        <v>107649</v>
      </c>
      <c r="C5194" s="4" t="s">
        <v>12335</v>
      </c>
      <c r="D5194" s="6">
        <v>507649</v>
      </c>
      <c r="E5194" s="4" t="s">
        <v>12336</v>
      </c>
      <c r="F5194" s="4" t="s">
        <v>12337</v>
      </c>
      <c r="G5194" s="4" t="s">
        <v>21774</v>
      </c>
    </row>
    <row r="5195" spans="1:7" x14ac:dyDescent="0.45">
      <c r="A5195" s="4">
        <v>5192</v>
      </c>
      <c r="B5195" s="4">
        <v>131522</v>
      </c>
      <c r="C5195" s="4" t="s">
        <v>12338</v>
      </c>
      <c r="D5195" s="6">
        <v>531522</v>
      </c>
      <c r="E5195" s="4" t="s">
        <v>12339</v>
      </c>
      <c r="F5195" s="4" t="s">
        <v>12340</v>
      </c>
      <c r="G5195" s="4" t="s">
        <v>21775</v>
      </c>
    </row>
    <row r="5196" spans="1:7" x14ac:dyDescent="0.45">
      <c r="A5196" s="4">
        <v>5193</v>
      </c>
      <c r="B5196" s="4">
        <v>112397</v>
      </c>
      <c r="C5196" s="4" t="s">
        <v>12341</v>
      </c>
      <c r="D5196" s="6">
        <v>512397</v>
      </c>
      <c r="E5196" s="4" t="s">
        <v>12342</v>
      </c>
      <c r="F5196" s="4" t="s">
        <v>12343</v>
      </c>
      <c r="G5196" s="4" t="s">
        <v>21776</v>
      </c>
    </row>
    <row r="5197" spans="1:7" x14ac:dyDescent="0.45">
      <c r="A5197" s="4">
        <v>5194</v>
      </c>
      <c r="B5197" s="4">
        <v>132918</v>
      </c>
      <c r="C5197" s="4" t="s">
        <v>12344</v>
      </c>
      <c r="D5197" s="6">
        <v>532918</v>
      </c>
      <c r="E5197" s="4" t="s">
        <v>12345</v>
      </c>
      <c r="F5197" s="4" t="s">
        <v>12346</v>
      </c>
      <c r="G5197" s="4" t="s">
        <v>21777</v>
      </c>
    </row>
    <row r="5198" spans="1:7" x14ac:dyDescent="0.45">
      <c r="A5198" s="4">
        <v>5195</v>
      </c>
      <c r="B5198" s="4">
        <v>124610</v>
      </c>
      <c r="C5198" s="4" t="s">
        <v>12347</v>
      </c>
      <c r="D5198" s="6">
        <v>524610</v>
      </c>
      <c r="E5198" s="4" t="s">
        <v>12348</v>
      </c>
      <c r="F5198" s="4" t="s">
        <v>12349</v>
      </c>
      <c r="G5198" s="4" t="s">
        <v>21778</v>
      </c>
    </row>
    <row r="5199" spans="1:7" x14ac:dyDescent="0.45">
      <c r="A5199" s="4">
        <v>5196</v>
      </c>
      <c r="B5199" s="4">
        <v>220167</v>
      </c>
      <c r="C5199" s="4" t="s">
        <v>12350</v>
      </c>
      <c r="D5199" s="6"/>
      <c r="E5199" s="4"/>
      <c r="F5199" s="4"/>
      <c r="G5199" s="4" t="s">
        <v>17778</v>
      </c>
    </row>
    <row r="5200" spans="1:7" x14ac:dyDescent="0.45">
      <c r="A5200" s="4">
        <v>5197</v>
      </c>
      <c r="B5200" s="4">
        <v>104896</v>
      </c>
      <c r="C5200" s="4" t="s">
        <v>12351</v>
      </c>
      <c r="D5200" s="6">
        <v>504896</v>
      </c>
      <c r="E5200" s="4" t="s">
        <v>12352</v>
      </c>
      <c r="F5200" s="4" t="s">
        <v>12353</v>
      </c>
      <c r="G5200" s="4" t="s">
        <v>21779</v>
      </c>
    </row>
    <row r="5201" spans="1:7" x14ac:dyDescent="0.45">
      <c r="A5201" s="4">
        <v>5198</v>
      </c>
      <c r="B5201" s="4">
        <v>104903</v>
      </c>
      <c r="C5201" s="4" t="s">
        <v>12354</v>
      </c>
      <c r="D5201" s="6">
        <v>504903</v>
      </c>
      <c r="E5201" s="4" t="s">
        <v>12355</v>
      </c>
      <c r="F5201" s="4" t="s">
        <v>12356</v>
      </c>
      <c r="G5201" s="4" t="s">
        <v>21780</v>
      </c>
    </row>
    <row r="5202" spans="1:7" x14ac:dyDescent="0.45">
      <c r="A5202" s="4">
        <v>5199</v>
      </c>
      <c r="B5202" s="4">
        <v>244767</v>
      </c>
      <c r="C5202" s="4" t="s">
        <v>12357</v>
      </c>
      <c r="D5202" s="6"/>
      <c r="E5202" s="4"/>
      <c r="F5202" s="4"/>
      <c r="G5202" s="4" t="s">
        <v>17778</v>
      </c>
    </row>
    <row r="5203" spans="1:7" x14ac:dyDescent="0.45">
      <c r="A5203" s="4">
        <v>5200</v>
      </c>
      <c r="B5203" s="4">
        <v>124382</v>
      </c>
      <c r="C5203" s="4" t="s">
        <v>12358</v>
      </c>
      <c r="D5203" s="6">
        <v>524382</v>
      </c>
      <c r="E5203" s="4" t="s">
        <v>12359</v>
      </c>
      <c r="F5203" s="4" t="s">
        <v>12360</v>
      </c>
      <c r="G5203" s="4" t="s">
        <v>21781</v>
      </c>
    </row>
    <row r="5204" spans="1:7" x14ac:dyDescent="0.45">
      <c r="A5204" s="4">
        <v>5201</v>
      </c>
      <c r="B5204" s="4">
        <v>266872</v>
      </c>
      <c r="C5204" s="4" t="s">
        <v>12361</v>
      </c>
      <c r="D5204" s="6"/>
      <c r="E5204" s="4"/>
      <c r="F5204" s="4"/>
      <c r="G5204" s="4" t="s">
        <v>17778</v>
      </c>
    </row>
    <row r="5205" spans="1:7" x14ac:dyDescent="0.45">
      <c r="A5205" s="4">
        <v>5202</v>
      </c>
      <c r="B5205" s="4">
        <v>107652</v>
      </c>
      <c r="C5205" s="4" t="s">
        <v>12362</v>
      </c>
      <c r="D5205" s="6">
        <v>507652</v>
      </c>
      <c r="E5205" s="4" t="s">
        <v>12363</v>
      </c>
      <c r="F5205" s="4" t="s">
        <v>12364</v>
      </c>
      <c r="G5205" s="4" t="s">
        <v>21782</v>
      </c>
    </row>
    <row r="5206" spans="1:7" x14ac:dyDescent="0.45">
      <c r="A5206" s="4">
        <v>5203</v>
      </c>
      <c r="B5206" s="4">
        <v>120111</v>
      </c>
      <c r="C5206" s="4" t="s">
        <v>28</v>
      </c>
      <c r="D5206" s="6">
        <v>520111</v>
      </c>
      <c r="E5206" s="4" t="s">
        <v>12365</v>
      </c>
      <c r="F5206" s="4" t="s">
        <v>12363</v>
      </c>
      <c r="G5206" s="4" t="s">
        <v>23732</v>
      </c>
    </row>
    <row r="5207" spans="1:7" x14ac:dyDescent="0.45">
      <c r="A5207" s="4">
        <v>5204</v>
      </c>
      <c r="B5207" s="4">
        <v>119469</v>
      </c>
      <c r="C5207" s="4" t="s">
        <v>12366</v>
      </c>
      <c r="D5207" s="6">
        <v>519469</v>
      </c>
      <c r="E5207" s="4" t="s">
        <v>12367</v>
      </c>
      <c r="F5207" s="4" t="s">
        <v>12368</v>
      </c>
      <c r="G5207" s="4" t="s">
        <v>21783</v>
      </c>
    </row>
    <row r="5208" spans="1:7" x14ac:dyDescent="0.45">
      <c r="A5208" s="4">
        <v>5205</v>
      </c>
      <c r="B5208" s="4">
        <v>229901</v>
      </c>
      <c r="C5208" s="4" t="s">
        <v>12369</v>
      </c>
      <c r="D5208" s="6">
        <v>534597</v>
      </c>
      <c r="E5208" s="4" t="s">
        <v>12370</v>
      </c>
      <c r="F5208" s="4" t="s">
        <v>12370</v>
      </c>
      <c r="G5208" s="4" t="s">
        <v>21784</v>
      </c>
    </row>
    <row r="5209" spans="1:7" x14ac:dyDescent="0.45">
      <c r="A5209" s="4">
        <v>5206</v>
      </c>
      <c r="B5209" s="4">
        <v>218933</v>
      </c>
      <c r="C5209" s="4" t="s">
        <v>12371</v>
      </c>
      <c r="D5209" s="6">
        <v>533122</v>
      </c>
      <c r="E5209" s="4" t="s">
        <v>12372</v>
      </c>
      <c r="F5209" s="4" t="s">
        <v>12372</v>
      </c>
      <c r="G5209" s="4" t="s">
        <v>21785</v>
      </c>
    </row>
    <row r="5210" spans="1:7" x14ac:dyDescent="0.45">
      <c r="A5210" s="4">
        <v>5207</v>
      </c>
      <c r="B5210" s="4">
        <v>209069</v>
      </c>
      <c r="C5210" s="4" t="s">
        <v>12373</v>
      </c>
      <c r="D5210" s="6">
        <v>537840</v>
      </c>
      <c r="E5210" s="4" t="s">
        <v>12374</v>
      </c>
      <c r="F5210" s="4" t="s">
        <v>12374</v>
      </c>
      <c r="G5210" s="4" t="s">
        <v>21786</v>
      </c>
    </row>
    <row r="5211" spans="1:7" x14ac:dyDescent="0.45">
      <c r="A5211" s="4">
        <v>5208</v>
      </c>
      <c r="B5211" s="4">
        <v>111599</v>
      </c>
      <c r="C5211" s="4" t="s">
        <v>12375</v>
      </c>
      <c r="D5211" s="6">
        <v>511599</v>
      </c>
      <c r="E5211" s="4" t="s">
        <v>12376</v>
      </c>
      <c r="F5211" s="4" t="s">
        <v>12377</v>
      </c>
      <c r="G5211" s="4" t="s">
        <v>21787</v>
      </c>
    </row>
    <row r="5212" spans="1:7" x14ac:dyDescent="0.45">
      <c r="A5212" s="4">
        <v>5209</v>
      </c>
      <c r="B5212" s="4">
        <v>107300</v>
      </c>
      <c r="C5212" s="4" t="s">
        <v>12378</v>
      </c>
      <c r="D5212" s="6">
        <v>507300</v>
      </c>
      <c r="E5212" s="4" t="s">
        <v>12379</v>
      </c>
      <c r="F5212" s="4" t="s">
        <v>12380</v>
      </c>
      <c r="G5212" s="4" t="s">
        <v>21788</v>
      </c>
    </row>
    <row r="5213" spans="1:7" x14ac:dyDescent="0.45">
      <c r="A5213" s="4">
        <v>5210</v>
      </c>
      <c r="B5213" s="4">
        <v>209070</v>
      </c>
      <c r="C5213" s="4" t="s">
        <v>12381</v>
      </c>
      <c r="D5213" s="6">
        <v>533294</v>
      </c>
      <c r="E5213" s="4" t="s">
        <v>12382</v>
      </c>
      <c r="F5213" s="4" t="s">
        <v>12383</v>
      </c>
      <c r="G5213" s="4" t="s">
        <v>21789</v>
      </c>
    </row>
    <row r="5214" spans="1:7" x14ac:dyDescent="0.45">
      <c r="A5214" s="4">
        <v>5211</v>
      </c>
      <c r="B5214" s="4">
        <v>121196</v>
      </c>
      <c r="C5214" s="4" t="s">
        <v>12384</v>
      </c>
      <c r="D5214" s="6">
        <v>521196</v>
      </c>
      <c r="E5214" s="4" t="s">
        <v>12385</v>
      </c>
      <c r="F5214" s="4" t="s">
        <v>12386</v>
      </c>
      <c r="G5214" s="4" t="s">
        <v>21790</v>
      </c>
    </row>
    <row r="5215" spans="1:7" x14ac:dyDescent="0.45">
      <c r="A5215" s="4">
        <v>5212</v>
      </c>
      <c r="B5215" s="4">
        <v>126095</v>
      </c>
      <c r="C5215" s="4" t="s">
        <v>12387</v>
      </c>
      <c r="D5215" s="6">
        <v>526095</v>
      </c>
      <c r="E5215" s="4" t="s">
        <v>12388</v>
      </c>
      <c r="F5215" s="4" t="s">
        <v>12389</v>
      </c>
      <c r="G5215" s="4" t="s">
        <v>21791</v>
      </c>
    </row>
    <row r="5216" spans="1:7" x14ac:dyDescent="0.45">
      <c r="A5216" s="4">
        <v>5213</v>
      </c>
      <c r="B5216" s="4">
        <v>104341</v>
      </c>
      <c r="C5216" s="4" t="s">
        <v>12390</v>
      </c>
      <c r="D5216" s="6">
        <v>504341</v>
      </c>
      <c r="E5216" s="4" t="s">
        <v>12391</v>
      </c>
      <c r="F5216" s="4" t="s">
        <v>12392</v>
      </c>
      <c r="G5216" s="4" t="s">
        <v>21792</v>
      </c>
    </row>
    <row r="5217" spans="1:7" x14ac:dyDescent="0.45">
      <c r="A5217" s="4">
        <v>5214</v>
      </c>
      <c r="B5217" s="4">
        <v>131079</v>
      </c>
      <c r="C5217" s="4" t="s">
        <v>12393</v>
      </c>
      <c r="D5217" s="6">
        <v>531079</v>
      </c>
      <c r="E5217" s="4" t="s">
        <v>12394</v>
      </c>
      <c r="F5217" s="4" t="s">
        <v>12395</v>
      </c>
      <c r="G5217" s="4" t="s">
        <v>21793</v>
      </c>
    </row>
    <row r="5218" spans="1:7" x14ac:dyDescent="0.45">
      <c r="A5218" s="4">
        <v>5215</v>
      </c>
      <c r="B5218" s="4">
        <v>244966</v>
      </c>
      <c r="C5218" s="4" t="s">
        <v>12396</v>
      </c>
      <c r="D5218" s="6"/>
      <c r="E5218" s="4"/>
      <c r="F5218" s="4"/>
      <c r="G5218" s="4" t="s">
        <v>17778</v>
      </c>
    </row>
    <row r="5219" spans="1:7" x14ac:dyDescent="0.45">
      <c r="A5219" s="4">
        <v>5216</v>
      </c>
      <c r="B5219" s="4">
        <v>131207</v>
      </c>
      <c r="C5219" s="4" t="s">
        <v>12397</v>
      </c>
      <c r="D5219" s="6">
        <v>531207</v>
      </c>
      <c r="E5219" s="4" t="s">
        <v>12398</v>
      </c>
      <c r="F5219" s="4" t="s">
        <v>12399</v>
      </c>
      <c r="G5219" s="4" t="s">
        <v>21794</v>
      </c>
    </row>
    <row r="5220" spans="1:7" x14ac:dyDescent="0.45">
      <c r="A5220" s="4">
        <v>5217</v>
      </c>
      <c r="B5220" s="4">
        <v>100330</v>
      </c>
      <c r="C5220" s="4" t="s">
        <v>12400</v>
      </c>
      <c r="D5220" s="6">
        <v>500330</v>
      </c>
      <c r="E5220" s="4" t="s">
        <v>12401</v>
      </c>
      <c r="F5220" s="4" t="s">
        <v>12401</v>
      </c>
      <c r="G5220" s="4" t="s">
        <v>21795</v>
      </c>
    </row>
    <row r="5221" spans="1:7" x14ac:dyDescent="0.45">
      <c r="A5221" s="4">
        <v>5218</v>
      </c>
      <c r="B5221" s="4">
        <v>244967</v>
      </c>
      <c r="C5221" s="4" t="s">
        <v>12402</v>
      </c>
      <c r="D5221" s="6"/>
      <c r="E5221" s="4"/>
      <c r="F5221" s="4"/>
      <c r="G5221" s="4" t="s">
        <v>17778</v>
      </c>
    </row>
    <row r="5222" spans="1:7" x14ac:dyDescent="0.45">
      <c r="A5222" s="4">
        <v>5219</v>
      </c>
      <c r="B5222" s="4">
        <v>209068</v>
      </c>
      <c r="C5222" s="4" t="s">
        <v>12403</v>
      </c>
      <c r="D5222" s="6">
        <v>540065</v>
      </c>
      <c r="E5222" s="4" t="s">
        <v>12404</v>
      </c>
      <c r="F5222" s="4" t="s">
        <v>12404</v>
      </c>
      <c r="G5222" s="4" t="s">
        <v>21796</v>
      </c>
    </row>
    <row r="5223" spans="1:7" x14ac:dyDescent="0.45">
      <c r="A5223" s="4">
        <v>5220</v>
      </c>
      <c r="B5223" s="4">
        <v>131825</v>
      </c>
      <c r="C5223" s="4" t="s">
        <v>12405</v>
      </c>
      <c r="D5223" s="6">
        <v>531825</v>
      </c>
      <c r="E5223" s="4" t="s">
        <v>12406</v>
      </c>
      <c r="F5223" s="4" t="s">
        <v>12407</v>
      </c>
      <c r="G5223" s="4" t="s">
        <v>21797</v>
      </c>
    </row>
    <row r="5224" spans="1:7" x14ac:dyDescent="0.45">
      <c r="A5224" s="4">
        <v>5221</v>
      </c>
      <c r="B5224" s="4">
        <v>250688</v>
      </c>
      <c r="C5224" s="4" t="s">
        <v>12408</v>
      </c>
      <c r="D5224" s="6">
        <v>537254</v>
      </c>
      <c r="E5224" s="4" t="s">
        <v>12409</v>
      </c>
      <c r="F5224" s="4" t="s">
        <v>12410</v>
      </c>
      <c r="G5224" s="4" t="s">
        <v>21798</v>
      </c>
    </row>
    <row r="5225" spans="1:7" x14ac:dyDescent="0.45">
      <c r="A5225" s="4">
        <v>5222</v>
      </c>
      <c r="B5225" s="4">
        <v>130923</v>
      </c>
      <c r="C5225" s="4" t="s">
        <v>12411</v>
      </c>
      <c r="D5225" s="6">
        <v>530923</v>
      </c>
      <c r="E5225" s="4" t="s">
        <v>12412</v>
      </c>
      <c r="F5225" s="4" t="s">
        <v>12413</v>
      </c>
      <c r="G5225" s="4" t="s">
        <v>21799</v>
      </c>
    </row>
    <row r="5226" spans="1:7" x14ac:dyDescent="0.45">
      <c r="A5226" s="4">
        <v>5223</v>
      </c>
      <c r="B5226" s="4">
        <v>238274</v>
      </c>
      <c r="C5226" s="4" t="s">
        <v>12414</v>
      </c>
      <c r="D5226" s="6">
        <v>534708</v>
      </c>
      <c r="E5226" s="4" t="s">
        <v>12415</v>
      </c>
      <c r="F5226" s="4" t="s">
        <v>12416</v>
      </c>
      <c r="G5226" s="4" t="s">
        <v>21800</v>
      </c>
    </row>
    <row r="5227" spans="1:7" x14ac:dyDescent="0.45">
      <c r="A5227" s="4">
        <v>5224</v>
      </c>
      <c r="B5227" s="4">
        <v>225096</v>
      </c>
      <c r="C5227" s="4" t="s">
        <v>12417</v>
      </c>
      <c r="D5227" s="6"/>
      <c r="E5227" s="4"/>
      <c r="F5227" s="4"/>
      <c r="G5227" s="4" t="s">
        <v>17778</v>
      </c>
    </row>
    <row r="5228" spans="1:7" x14ac:dyDescent="0.45">
      <c r="A5228" s="4">
        <v>5225</v>
      </c>
      <c r="B5228" s="4">
        <v>244770</v>
      </c>
      <c r="C5228" s="4" t="s">
        <v>12418</v>
      </c>
      <c r="D5228" s="6"/>
      <c r="E5228" s="4"/>
      <c r="F5228" s="4"/>
      <c r="G5228" s="4" t="s">
        <v>17778</v>
      </c>
    </row>
    <row r="5229" spans="1:7" x14ac:dyDescent="0.45">
      <c r="A5229" s="4">
        <v>5226</v>
      </c>
      <c r="B5229" s="4">
        <v>244969</v>
      </c>
      <c r="C5229" s="4" t="s">
        <v>12419</v>
      </c>
      <c r="D5229" s="6"/>
      <c r="E5229" s="4"/>
      <c r="F5229" s="4"/>
      <c r="G5229" s="4" t="s">
        <v>17778</v>
      </c>
    </row>
    <row r="5230" spans="1:7" x14ac:dyDescent="0.45">
      <c r="A5230" s="4">
        <v>5227</v>
      </c>
      <c r="B5230" s="4">
        <v>244971</v>
      </c>
      <c r="C5230" s="4" t="s">
        <v>12420</v>
      </c>
      <c r="D5230" s="6"/>
      <c r="E5230" s="4"/>
      <c r="F5230" s="4"/>
      <c r="G5230" s="4" t="s">
        <v>17778</v>
      </c>
    </row>
    <row r="5231" spans="1:7" x14ac:dyDescent="0.45">
      <c r="A5231" s="4">
        <v>5228</v>
      </c>
      <c r="B5231" s="4">
        <v>220640</v>
      </c>
      <c r="C5231" s="4" t="s">
        <v>12421</v>
      </c>
      <c r="D5231" s="6">
        <v>533608</v>
      </c>
      <c r="E5231" s="4" t="s">
        <v>12422</v>
      </c>
      <c r="F5231" s="4" t="s">
        <v>12423</v>
      </c>
      <c r="G5231" s="4" t="s">
        <v>21801</v>
      </c>
    </row>
    <row r="5232" spans="1:7" x14ac:dyDescent="0.45">
      <c r="A5232" s="4">
        <v>5229</v>
      </c>
      <c r="B5232" s="4">
        <v>222865</v>
      </c>
      <c r="C5232" s="4" t="s">
        <v>12424</v>
      </c>
      <c r="D5232" s="6">
        <v>533285</v>
      </c>
      <c r="E5232" s="4" t="s">
        <v>12425</v>
      </c>
      <c r="F5232" s="4" t="s">
        <v>12426</v>
      </c>
      <c r="G5232" s="4" t="s">
        <v>21802</v>
      </c>
    </row>
    <row r="5233" spans="1:7" x14ac:dyDescent="0.45">
      <c r="A5233" s="4">
        <v>5230</v>
      </c>
      <c r="B5233" s="4">
        <v>130053</v>
      </c>
      <c r="C5233" s="4" t="s">
        <v>12427</v>
      </c>
      <c r="D5233" s="6">
        <v>530053</v>
      </c>
      <c r="E5233" s="4" t="s">
        <v>12428</v>
      </c>
      <c r="F5233" s="4" t="s">
        <v>12428</v>
      </c>
      <c r="G5233" s="4" t="s">
        <v>21803</v>
      </c>
    </row>
    <row r="5234" spans="1:7" x14ac:dyDescent="0.45">
      <c r="A5234" s="4">
        <v>5231</v>
      </c>
      <c r="B5234" s="4">
        <v>216630</v>
      </c>
      <c r="C5234" s="4" t="s">
        <v>12429</v>
      </c>
      <c r="D5234" s="6">
        <v>539691</v>
      </c>
      <c r="E5234" s="4" t="s">
        <v>12430</v>
      </c>
      <c r="F5234" s="4" t="s">
        <v>12430</v>
      </c>
      <c r="G5234" s="4" t="s">
        <v>21804</v>
      </c>
    </row>
    <row r="5235" spans="1:7" x14ac:dyDescent="0.45">
      <c r="A5235" s="4">
        <v>5232</v>
      </c>
      <c r="B5235" s="4">
        <v>113558</v>
      </c>
      <c r="C5235" s="4" t="s">
        <v>12431</v>
      </c>
      <c r="D5235" s="6">
        <v>513558</v>
      </c>
      <c r="E5235" s="4" t="s">
        <v>12432</v>
      </c>
      <c r="F5235" s="4" t="s">
        <v>12433</v>
      </c>
      <c r="G5235" s="4" t="s">
        <v>21805</v>
      </c>
    </row>
    <row r="5236" spans="1:7" x14ac:dyDescent="0.45">
      <c r="A5236" s="4">
        <v>5233</v>
      </c>
      <c r="B5236" s="4">
        <v>243284</v>
      </c>
      <c r="C5236" s="4" t="s">
        <v>12434</v>
      </c>
      <c r="D5236" s="6">
        <v>538611</v>
      </c>
      <c r="E5236" s="4" t="s">
        <v>12435</v>
      </c>
      <c r="F5236" s="4" t="s">
        <v>12435</v>
      </c>
      <c r="G5236" s="4" t="s">
        <v>21806</v>
      </c>
    </row>
    <row r="5237" spans="1:7" x14ac:dyDescent="0.45">
      <c r="A5237" s="4">
        <v>5234</v>
      </c>
      <c r="B5237" s="4">
        <v>131277</v>
      </c>
      <c r="C5237" s="4" t="s">
        <v>12436</v>
      </c>
      <c r="D5237" s="6">
        <v>531277</v>
      </c>
      <c r="E5237" s="4" t="s">
        <v>12437</v>
      </c>
      <c r="F5237" s="4" t="s">
        <v>12438</v>
      </c>
      <c r="G5237" s="4" t="s">
        <v>21807</v>
      </c>
    </row>
    <row r="5238" spans="1:7" x14ac:dyDescent="0.45">
      <c r="A5238" s="4">
        <v>5235</v>
      </c>
      <c r="B5238" s="4">
        <v>123650</v>
      </c>
      <c r="C5238" s="4" t="s">
        <v>12439</v>
      </c>
      <c r="D5238" s="6">
        <v>523650</v>
      </c>
      <c r="E5238" s="4" t="s">
        <v>12440</v>
      </c>
      <c r="F5238" s="4" t="s">
        <v>12441</v>
      </c>
      <c r="G5238" s="4" t="s">
        <v>21808</v>
      </c>
    </row>
    <row r="5239" spans="1:7" x14ac:dyDescent="0.45">
      <c r="A5239" s="4">
        <v>5236</v>
      </c>
      <c r="B5239" s="4">
        <v>132805</v>
      </c>
      <c r="C5239" s="4" t="s">
        <v>12442</v>
      </c>
      <c r="D5239" s="6">
        <v>532805</v>
      </c>
      <c r="E5239" s="4" t="s">
        <v>12443</v>
      </c>
      <c r="F5239" s="4" t="s">
        <v>12443</v>
      </c>
      <c r="G5239" s="4" t="s">
        <v>21809</v>
      </c>
    </row>
    <row r="5240" spans="1:7" x14ac:dyDescent="0.45">
      <c r="A5240" s="4">
        <v>5237</v>
      </c>
      <c r="B5240" s="4">
        <v>132884</v>
      </c>
      <c r="C5240" s="4" t="s">
        <v>12444</v>
      </c>
      <c r="D5240" s="6">
        <v>532884</v>
      </c>
      <c r="E5240" s="4" t="s">
        <v>12445</v>
      </c>
      <c r="F5240" s="4" t="s">
        <v>12445</v>
      </c>
      <c r="G5240" s="4" t="s">
        <v>21810</v>
      </c>
    </row>
    <row r="5241" spans="1:7" x14ac:dyDescent="0.45">
      <c r="A5241" s="4">
        <v>5238</v>
      </c>
      <c r="B5241" s="4">
        <v>130815</v>
      </c>
      <c r="C5241" s="4" t="s">
        <v>12446</v>
      </c>
      <c r="D5241" s="6">
        <v>530815</v>
      </c>
      <c r="E5241" s="4" t="s">
        <v>12447</v>
      </c>
      <c r="F5241" s="4" t="s">
        <v>12448</v>
      </c>
      <c r="G5241" s="4" t="s">
        <v>21811</v>
      </c>
    </row>
    <row r="5242" spans="1:7" x14ac:dyDescent="0.45">
      <c r="A5242" s="4">
        <v>5239</v>
      </c>
      <c r="B5242" s="4">
        <v>244972</v>
      </c>
      <c r="C5242" s="4" t="s">
        <v>12449</v>
      </c>
      <c r="D5242" s="6"/>
      <c r="E5242" s="4"/>
      <c r="F5242" s="4"/>
      <c r="G5242" s="4" t="s">
        <v>17778</v>
      </c>
    </row>
    <row r="5243" spans="1:7" x14ac:dyDescent="0.45">
      <c r="A5243" s="4">
        <v>5240</v>
      </c>
      <c r="B5243" s="4">
        <v>131033</v>
      </c>
      <c r="C5243" s="4" t="s">
        <v>12450</v>
      </c>
      <c r="D5243" s="6">
        <v>531033</v>
      </c>
      <c r="E5243" s="4" t="s">
        <v>12451</v>
      </c>
      <c r="F5243" s="4" t="s">
        <v>12452</v>
      </c>
      <c r="G5243" s="4" t="s">
        <v>21812</v>
      </c>
    </row>
    <row r="5244" spans="1:7" x14ac:dyDescent="0.45">
      <c r="A5244" s="4">
        <v>5241</v>
      </c>
      <c r="B5244" s="4">
        <v>130807</v>
      </c>
      <c r="C5244" s="4" t="s">
        <v>12453</v>
      </c>
      <c r="D5244" s="6">
        <v>530807</v>
      </c>
      <c r="E5244" s="4" t="s">
        <v>12454</v>
      </c>
      <c r="F5244" s="4" t="s">
        <v>12455</v>
      </c>
      <c r="G5244" s="4" t="s">
        <v>21813</v>
      </c>
    </row>
    <row r="5245" spans="1:7" x14ac:dyDescent="0.45">
      <c r="A5245" s="4">
        <v>5242</v>
      </c>
      <c r="B5245" s="4">
        <v>115018</v>
      </c>
      <c r="C5245" s="4" t="s">
        <v>12456</v>
      </c>
      <c r="D5245" s="6">
        <v>515018</v>
      </c>
      <c r="E5245" s="4" t="s">
        <v>12457</v>
      </c>
      <c r="F5245" s="4" t="s">
        <v>12458</v>
      </c>
      <c r="G5245" s="4" t="s">
        <v>21814</v>
      </c>
    </row>
    <row r="5246" spans="1:7" x14ac:dyDescent="0.45">
      <c r="A5246" s="4">
        <v>5243</v>
      </c>
      <c r="B5246" s="4">
        <v>126403</v>
      </c>
      <c r="C5246" s="4" t="s">
        <v>12459</v>
      </c>
      <c r="D5246" s="6">
        <v>526403</v>
      </c>
      <c r="E5246" s="4" t="s">
        <v>12460</v>
      </c>
      <c r="F5246" s="4" t="s">
        <v>12461</v>
      </c>
      <c r="G5246" s="4" t="s">
        <v>21815</v>
      </c>
    </row>
    <row r="5247" spans="1:7" x14ac:dyDescent="0.45">
      <c r="A5247" s="4">
        <v>5244</v>
      </c>
      <c r="B5247" s="4">
        <v>244973</v>
      </c>
      <c r="C5247" s="4" t="s">
        <v>12462</v>
      </c>
      <c r="D5247" s="6">
        <v>540175</v>
      </c>
      <c r="E5247" s="4" t="s">
        <v>12463</v>
      </c>
      <c r="F5247" s="4" t="s">
        <v>12463</v>
      </c>
      <c r="G5247" s="4" t="s">
        <v>21816</v>
      </c>
    </row>
    <row r="5248" spans="1:7" x14ac:dyDescent="0.45">
      <c r="A5248" s="4">
        <v>5245</v>
      </c>
      <c r="B5248" s="4">
        <v>111585</v>
      </c>
      <c r="C5248" s="4" t="s">
        <v>12464</v>
      </c>
      <c r="D5248" s="6">
        <v>511585</v>
      </c>
      <c r="E5248" s="4" t="s">
        <v>12465</v>
      </c>
      <c r="F5248" s="4" t="s">
        <v>12466</v>
      </c>
      <c r="G5248" s="4" t="s">
        <v>21817</v>
      </c>
    </row>
    <row r="5249" spans="1:7" x14ac:dyDescent="0.45">
      <c r="A5249" s="4">
        <v>5246</v>
      </c>
      <c r="B5249" s="4">
        <v>106989</v>
      </c>
      <c r="C5249" s="4" t="s">
        <v>12467</v>
      </c>
      <c r="D5249" s="6">
        <v>506989</v>
      </c>
      <c r="E5249" s="4" t="s">
        <v>12468</v>
      </c>
      <c r="F5249" s="4" t="s">
        <v>12469</v>
      </c>
      <c r="G5249" s="4" t="s">
        <v>21818</v>
      </c>
    </row>
    <row r="5250" spans="1:7" x14ac:dyDescent="0.45">
      <c r="A5250" s="4">
        <v>5247</v>
      </c>
      <c r="B5250" s="4">
        <v>112624</v>
      </c>
      <c r="C5250" s="4" t="s">
        <v>12470</v>
      </c>
      <c r="D5250" s="6">
        <v>512624</v>
      </c>
      <c r="E5250" s="4" t="s">
        <v>12471</v>
      </c>
      <c r="F5250" s="4" t="s">
        <v>12472</v>
      </c>
      <c r="G5250" s="4" t="s">
        <v>21819</v>
      </c>
    </row>
    <row r="5251" spans="1:7" x14ac:dyDescent="0.45">
      <c r="A5251" s="4">
        <v>5248</v>
      </c>
      <c r="B5251" s="4">
        <v>132106</v>
      </c>
      <c r="C5251" s="4" t="s">
        <v>12473</v>
      </c>
      <c r="D5251" s="6">
        <v>532106</v>
      </c>
      <c r="E5251" s="4" t="s">
        <v>12474</v>
      </c>
      <c r="F5251" s="4" t="s">
        <v>12475</v>
      </c>
      <c r="G5251" s="4" t="s">
        <v>21820</v>
      </c>
    </row>
    <row r="5252" spans="1:7" x14ac:dyDescent="0.45">
      <c r="A5252" s="4">
        <v>5249</v>
      </c>
      <c r="B5252" s="4">
        <v>218405</v>
      </c>
      <c r="C5252" s="4" t="s">
        <v>12476</v>
      </c>
      <c r="D5252" s="6">
        <v>533065</v>
      </c>
      <c r="E5252" s="4" t="s">
        <v>12477</v>
      </c>
      <c r="F5252" s="4" t="s">
        <v>12478</v>
      </c>
      <c r="G5252" s="4" t="s">
        <v>21821</v>
      </c>
    </row>
    <row r="5253" spans="1:7" x14ac:dyDescent="0.45">
      <c r="A5253" s="4">
        <v>5250</v>
      </c>
      <c r="B5253" s="4">
        <v>105817</v>
      </c>
      <c r="C5253" s="4" t="s">
        <v>12479</v>
      </c>
      <c r="D5253" s="6">
        <v>505817</v>
      </c>
      <c r="E5253" s="4" t="s">
        <v>12480</v>
      </c>
      <c r="F5253" s="4" t="s">
        <v>12481</v>
      </c>
      <c r="G5253" s="4" t="s">
        <v>21822</v>
      </c>
    </row>
    <row r="5254" spans="1:7" x14ac:dyDescent="0.45">
      <c r="A5254" s="4">
        <v>5251</v>
      </c>
      <c r="B5254" s="4">
        <v>120067</v>
      </c>
      <c r="C5254" s="4" t="s">
        <v>12482</v>
      </c>
      <c r="D5254" s="6">
        <v>520067</v>
      </c>
      <c r="E5254" s="4" t="s">
        <v>12483</v>
      </c>
      <c r="F5254" s="4" t="s">
        <v>12484</v>
      </c>
      <c r="G5254" s="4" t="s">
        <v>21823</v>
      </c>
    </row>
    <row r="5255" spans="1:7" x14ac:dyDescent="0.45">
      <c r="A5255" s="4">
        <v>5252</v>
      </c>
      <c r="B5255" s="4">
        <v>244772</v>
      </c>
      <c r="C5255" s="4" t="s">
        <v>12485</v>
      </c>
      <c r="D5255" s="6"/>
      <c r="E5255" s="4"/>
      <c r="F5255" s="4"/>
      <c r="G5255" s="4" t="s">
        <v>17778</v>
      </c>
    </row>
    <row r="5256" spans="1:7" x14ac:dyDescent="0.45">
      <c r="A5256" s="4">
        <v>5253</v>
      </c>
      <c r="B5256" s="4">
        <v>126075</v>
      </c>
      <c r="C5256" s="4" t="s">
        <v>12486</v>
      </c>
      <c r="D5256" s="6">
        <v>526075</v>
      </c>
      <c r="E5256" s="4" t="s">
        <v>12487</v>
      </c>
      <c r="F5256" s="4" t="s">
        <v>12488</v>
      </c>
      <c r="G5256" s="4" t="s">
        <v>21824</v>
      </c>
    </row>
    <row r="5257" spans="1:7" x14ac:dyDescent="0.45">
      <c r="A5257" s="4">
        <v>5254</v>
      </c>
      <c r="B5257" s="4">
        <v>130517</v>
      </c>
      <c r="C5257" s="4" t="s">
        <v>12489</v>
      </c>
      <c r="D5257" s="6">
        <v>530517</v>
      </c>
      <c r="E5257" s="4" t="s">
        <v>12490</v>
      </c>
      <c r="F5257" s="4" t="s">
        <v>12491</v>
      </c>
      <c r="G5257" s="4" t="s">
        <v>21825</v>
      </c>
    </row>
    <row r="5258" spans="1:7" x14ac:dyDescent="0.45">
      <c r="A5258" s="4">
        <v>5255</v>
      </c>
      <c r="B5258" s="4">
        <v>132124</v>
      </c>
      <c r="C5258" s="4" t="s">
        <v>12492</v>
      </c>
      <c r="D5258" s="6">
        <v>532124</v>
      </c>
      <c r="E5258" s="4" t="s">
        <v>12493</v>
      </c>
      <c r="F5258" s="4" t="s">
        <v>12494</v>
      </c>
      <c r="G5258" s="4" t="s">
        <v>21826</v>
      </c>
    </row>
    <row r="5259" spans="1:7" x14ac:dyDescent="0.45">
      <c r="A5259" s="4">
        <v>5256</v>
      </c>
      <c r="B5259" s="4">
        <v>100111</v>
      </c>
      <c r="C5259" s="4" t="s">
        <v>12495</v>
      </c>
      <c r="D5259" s="6">
        <v>500111</v>
      </c>
      <c r="E5259" s="4" t="s">
        <v>12496</v>
      </c>
      <c r="F5259" s="4" t="s">
        <v>12497</v>
      </c>
      <c r="G5259" s="4" t="s">
        <v>21827</v>
      </c>
    </row>
    <row r="5260" spans="1:7" x14ac:dyDescent="0.45">
      <c r="A5260" s="4">
        <v>5257</v>
      </c>
      <c r="B5260" s="4">
        <v>103162</v>
      </c>
      <c r="C5260" s="4" t="s">
        <v>12498</v>
      </c>
      <c r="D5260" s="6">
        <v>503162</v>
      </c>
      <c r="E5260" s="4" t="s">
        <v>12499</v>
      </c>
      <c r="F5260" s="4" t="s">
        <v>12500</v>
      </c>
      <c r="G5260" s="4" t="s">
        <v>21828</v>
      </c>
    </row>
    <row r="5261" spans="1:7" x14ac:dyDescent="0.45">
      <c r="A5261" s="4">
        <v>5258</v>
      </c>
      <c r="B5261" s="4">
        <v>132712</v>
      </c>
      <c r="C5261" s="4" t="s">
        <v>12501</v>
      </c>
      <c r="D5261" s="6">
        <v>532712</v>
      </c>
      <c r="E5261" s="4" t="s">
        <v>12502</v>
      </c>
      <c r="F5261" s="4" t="s">
        <v>12503</v>
      </c>
      <c r="G5261" s="4" t="s">
        <v>21829</v>
      </c>
    </row>
    <row r="5262" spans="1:7" x14ac:dyDescent="0.45">
      <c r="A5262" s="4">
        <v>5259</v>
      </c>
      <c r="B5262" s="4">
        <v>205206</v>
      </c>
      <c r="C5262" s="4" t="s">
        <v>12504</v>
      </c>
      <c r="D5262" s="6">
        <v>590106</v>
      </c>
      <c r="E5262" s="4" t="s">
        <v>12505</v>
      </c>
      <c r="F5262" s="4" t="s">
        <v>12506</v>
      </c>
      <c r="G5262" s="4" t="s">
        <v>21830</v>
      </c>
    </row>
    <row r="5263" spans="1:7" x14ac:dyDescent="0.45">
      <c r="A5263" s="4">
        <v>5260</v>
      </c>
      <c r="B5263" s="4">
        <v>219299</v>
      </c>
      <c r="C5263" s="4" t="s">
        <v>12507</v>
      </c>
      <c r="D5263" s="6">
        <v>590095</v>
      </c>
      <c r="E5263" s="4" t="s">
        <v>12508</v>
      </c>
      <c r="F5263" s="4" t="s">
        <v>12508</v>
      </c>
      <c r="G5263" s="4" t="s">
        <v>21831</v>
      </c>
    </row>
    <row r="5264" spans="1:7" x14ac:dyDescent="0.45">
      <c r="A5264" s="4">
        <v>5261</v>
      </c>
      <c r="B5264" s="4">
        <v>220583</v>
      </c>
      <c r="C5264" s="4" t="s">
        <v>12509</v>
      </c>
      <c r="D5264" s="6">
        <v>590113</v>
      </c>
      <c r="E5264" s="4" t="s">
        <v>12510</v>
      </c>
      <c r="F5264" s="4" t="s">
        <v>12511</v>
      </c>
      <c r="G5264" s="4" t="s">
        <v>21832</v>
      </c>
    </row>
    <row r="5265" spans="1:7" x14ac:dyDescent="0.45">
      <c r="A5265" s="4">
        <v>5262</v>
      </c>
      <c r="B5265" s="4">
        <v>222119</v>
      </c>
      <c r="C5265" s="4" t="s">
        <v>12512</v>
      </c>
      <c r="D5265" s="6"/>
      <c r="E5265" s="4"/>
      <c r="F5265" s="4"/>
      <c r="G5265" s="4" t="s">
        <v>17778</v>
      </c>
    </row>
    <row r="5266" spans="1:7" x14ac:dyDescent="0.45">
      <c r="A5266" s="4">
        <v>5263</v>
      </c>
      <c r="B5266" s="4">
        <v>205204</v>
      </c>
      <c r="C5266" s="4" t="s">
        <v>12513</v>
      </c>
      <c r="D5266" s="6">
        <v>590104</v>
      </c>
      <c r="E5266" s="4" t="s">
        <v>12514</v>
      </c>
      <c r="F5266" s="4" t="s">
        <v>12515</v>
      </c>
      <c r="G5266" s="4" t="s">
        <v>21833</v>
      </c>
    </row>
    <row r="5267" spans="1:7" x14ac:dyDescent="0.45">
      <c r="A5267" s="4">
        <v>5264</v>
      </c>
      <c r="B5267" s="4">
        <v>219298</v>
      </c>
      <c r="C5267" s="4" t="s">
        <v>12516</v>
      </c>
      <c r="D5267" s="6">
        <v>590096</v>
      </c>
      <c r="E5267" s="4" t="s">
        <v>12517</v>
      </c>
      <c r="F5267" s="4" t="s">
        <v>12517</v>
      </c>
      <c r="G5267" s="4" t="s">
        <v>21834</v>
      </c>
    </row>
    <row r="5268" spans="1:7" x14ac:dyDescent="0.45">
      <c r="A5268" s="4">
        <v>5265</v>
      </c>
      <c r="B5268" s="4">
        <v>286951</v>
      </c>
      <c r="C5268" s="4" t="s">
        <v>12518</v>
      </c>
      <c r="D5268" s="6"/>
      <c r="E5268" s="4"/>
      <c r="F5268" s="4"/>
      <c r="G5268" s="4" t="s">
        <v>17778</v>
      </c>
    </row>
    <row r="5269" spans="1:7" x14ac:dyDescent="0.45">
      <c r="A5269" s="4">
        <v>5266</v>
      </c>
      <c r="B5269" s="4">
        <v>219480</v>
      </c>
      <c r="C5269" s="4" t="s">
        <v>12519</v>
      </c>
      <c r="D5269" s="6">
        <v>590103</v>
      </c>
      <c r="E5269" s="4" t="s">
        <v>12520</v>
      </c>
      <c r="F5269" s="4" t="s">
        <v>12521</v>
      </c>
      <c r="G5269" s="4" t="s">
        <v>21835</v>
      </c>
    </row>
    <row r="5270" spans="1:7" x14ac:dyDescent="0.45">
      <c r="A5270" s="4">
        <v>5267</v>
      </c>
      <c r="B5270" s="4">
        <v>205211</v>
      </c>
      <c r="C5270" s="4" t="s">
        <v>12522</v>
      </c>
      <c r="D5270" s="6">
        <v>590108</v>
      </c>
      <c r="E5270" s="4" t="s">
        <v>12523</v>
      </c>
      <c r="F5270" s="4" t="s">
        <v>12524</v>
      </c>
      <c r="G5270" s="4" t="s">
        <v>21836</v>
      </c>
    </row>
    <row r="5271" spans="1:7" x14ac:dyDescent="0.45">
      <c r="A5271" s="4">
        <v>5268</v>
      </c>
      <c r="B5271" s="4">
        <v>218039</v>
      </c>
      <c r="C5271" s="4" t="s">
        <v>12525</v>
      </c>
      <c r="D5271" s="6">
        <v>590109</v>
      </c>
      <c r="E5271" s="4" t="s">
        <v>12526</v>
      </c>
      <c r="F5271" s="4" t="s">
        <v>12527</v>
      </c>
      <c r="G5271" s="4" t="s">
        <v>21837</v>
      </c>
    </row>
    <row r="5272" spans="1:7" x14ac:dyDescent="0.45">
      <c r="A5272" s="4">
        <v>5269</v>
      </c>
      <c r="B5272" s="4">
        <v>123445</v>
      </c>
      <c r="C5272" s="4" t="s">
        <v>12528</v>
      </c>
      <c r="D5272" s="6">
        <v>523445</v>
      </c>
      <c r="E5272" s="4" t="s">
        <v>12529</v>
      </c>
      <c r="F5272" s="4" t="s">
        <v>12530</v>
      </c>
      <c r="G5272" s="4" t="s">
        <v>21838</v>
      </c>
    </row>
    <row r="5273" spans="1:7" x14ac:dyDescent="0.45">
      <c r="A5273" s="4">
        <v>5270</v>
      </c>
      <c r="B5273" s="4">
        <v>100325</v>
      </c>
      <c r="C5273" s="4" t="s">
        <v>12531</v>
      </c>
      <c r="D5273" s="6">
        <v>500325</v>
      </c>
      <c r="E5273" s="4" t="s">
        <v>12532</v>
      </c>
      <c r="F5273" s="4" t="s">
        <v>12532</v>
      </c>
      <c r="G5273" s="4" t="s">
        <v>21839</v>
      </c>
    </row>
    <row r="5274" spans="1:7" x14ac:dyDescent="0.45">
      <c r="A5274" s="4">
        <v>5271</v>
      </c>
      <c r="B5274" s="4">
        <v>237285</v>
      </c>
      <c r="C5274" s="4" t="s">
        <v>12533</v>
      </c>
      <c r="D5274" s="6"/>
      <c r="E5274" s="4"/>
      <c r="F5274" s="4"/>
      <c r="G5274" s="4" t="s">
        <v>17778</v>
      </c>
    </row>
    <row r="5275" spans="1:7" x14ac:dyDescent="0.45">
      <c r="A5275" s="4">
        <v>5272</v>
      </c>
      <c r="B5275" s="4">
        <v>100390</v>
      </c>
      <c r="C5275" s="4" t="s">
        <v>12534</v>
      </c>
      <c r="D5275" s="6">
        <v>500390</v>
      </c>
      <c r="E5275" s="4" t="s">
        <v>12535</v>
      </c>
      <c r="F5275" s="4" t="s">
        <v>12536</v>
      </c>
      <c r="G5275" s="4" t="s">
        <v>21840</v>
      </c>
    </row>
    <row r="5276" spans="1:7" x14ac:dyDescent="0.45">
      <c r="A5276" s="4">
        <v>5273</v>
      </c>
      <c r="B5276" s="4">
        <v>213957</v>
      </c>
      <c r="C5276" s="4" t="s">
        <v>12537</v>
      </c>
      <c r="D5276" s="6"/>
      <c r="E5276" s="4"/>
      <c r="F5276" s="4"/>
      <c r="G5276" s="4" t="s">
        <v>17778</v>
      </c>
    </row>
    <row r="5277" spans="1:7" x14ac:dyDescent="0.45">
      <c r="A5277" s="4">
        <v>5274</v>
      </c>
      <c r="B5277" s="4">
        <v>255439</v>
      </c>
      <c r="C5277" s="4" t="s">
        <v>12538</v>
      </c>
      <c r="D5277" s="6"/>
      <c r="E5277" s="4"/>
      <c r="F5277" s="4"/>
      <c r="G5277" s="4" t="s">
        <v>17778</v>
      </c>
    </row>
    <row r="5278" spans="1:7" x14ac:dyDescent="0.45">
      <c r="A5278" s="4">
        <v>5275</v>
      </c>
      <c r="B5278" s="4">
        <v>255652</v>
      </c>
      <c r="C5278" s="4" t="s">
        <v>12539</v>
      </c>
      <c r="D5278" s="6"/>
      <c r="E5278" s="4"/>
      <c r="F5278" s="4"/>
      <c r="G5278" s="4" t="s">
        <v>17778</v>
      </c>
    </row>
    <row r="5279" spans="1:7" x14ac:dyDescent="0.45">
      <c r="A5279" s="4">
        <v>5276</v>
      </c>
      <c r="B5279" s="4">
        <v>242677</v>
      </c>
      <c r="C5279" s="4" t="s">
        <v>12540</v>
      </c>
      <c r="D5279" s="6">
        <v>537483</v>
      </c>
      <c r="E5279" s="4" t="s">
        <v>12541</v>
      </c>
      <c r="F5279" s="4" t="s">
        <v>12541</v>
      </c>
      <c r="G5279" s="4" t="s">
        <v>21841</v>
      </c>
    </row>
    <row r="5280" spans="1:7" x14ac:dyDescent="0.45">
      <c r="A5280" s="4">
        <v>5277</v>
      </c>
      <c r="B5280" s="4">
        <v>250146</v>
      </c>
      <c r="C5280" s="4" t="s">
        <v>12542</v>
      </c>
      <c r="D5280" s="6">
        <v>537484</v>
      </c>
      <c r="E5280" s="4" t="s">
        <v>12543</v>
      </c>
      <c r="F5280" s="4" t="s">
        <v>12543</v>
      </c>
      <c r="G5280" s="4" t="s">
        <v>21842</v>
      </c>
    </row>
    <row r="5281" spans="1:7" x14ac:dyDescent="0.45">
      <c r="A5281" s="4">
        <v>5278</v>
      </c>
      <c r="B5281" s="4">
        <v>270981</v>
      </c>
      <c r="C5281" s="4" t="s">
        <v>12544</v>
      </c>
      <c r="D5281" s="6">
        <v>538683</v>
      </c>
      <c r="E5281" s="4" t="s">
        <v>12545</v>
      </c>
      <c r="F5281" s="4" t="s">
        <v>12545</v>
      </c>
      <c r="G5281" s="4" t="s">
        <v>21843</v>
      </c>
    </row>
    <row r="5282" spans="1:7" x14ac:dyDescent="0.45">
      <c r="A5282" s="4">
        <v>5279</v>
      </c>
      <c r="B5282" s="4">
        <v>132709</v>
      </c>
      <c r="C5282" s="4" t="s">
        <v>12546</v>
      </c>
      <c r="D5282" s="6">
        <v>532709</v>
      </c>
      <c r="E5282" s="4" t="s">
        <v>12547</v>
      </c>
      <c r="F5282" s="4" t="s">
        <v>12548</v>
      </c>
      <c r="G5282" s="4" t="s">
        <v>21844</v>
      </c>
    </row>
    <row r="5283" spans="1:7" x14ac:dyDescent="0.45">
      <c r="A5283" s="4">
        <v>5280</v>
      </c>
      <c r="B5283" s="4">
        <v>210595</v>
      </c>
      <c r="C5283" s="4" t="s">
        <v>12549</v>
      </c>
      <c r="D5283" s="6">
        <v>533107</v>
      </c>
      <c r="E5283" s="4" t="s">
        <v>12550</v>
      </c>
      <c r="F5283" s="4" t="s">
        <v>12550</v>
      </c>
      <c r="G5283" s="4" t="s">
        <v>21845</v>
      </c>
    </row>
    <row r="5284" spans="1:7" x14ac:dyDescent="0.45">
      <c r="A5284" s="4">
        <v>5281</v>
      </c>
      <c r="B5284" s="4">
        <v>269185</v>
      </c>
      <c r="C5284" s="4" t="s">
        <v>12551</v>
      </c>
      <c r="D5284" s="6"/>
      <c r="E5284" s="4"/>
      <c r="F5284" s="4"/>
      <c r="G5284" s="4" t="s">
        <v>17778</v>
      </c>
    </row>
    <row r="5285" spans="1:7" x14ac:dyDescent="0.45">
      <c r="A5285" s="4">
        <v>5282</v>
      </c>
      <c r="B5285" s="4">
        <v>200039</v>
      </c>
      <c r="C5285" s="4" t="s">
        <v>12552</v>
      </c>
      <c r="D5285" s="6">
        <v>532939</v>
      </c>
      <c r="E5285" s="4" t="s">
        <v>12553</v>
      </c>
      <c r="F5285" s="4" t="s">
        <v>12553</v>
      </c>
      <c r="G5285" s="4" t="s">
        <v>21846</v>
      </c>
    </row>
    <row r="5286" spans="1:7" x14ac:dyDescent="0.45">
      <c r="A5286" s="4">
        <v>5283</v>
      </c>
      <c r="B5286" s="4">
        <v>111712</v>
      </c>
      <c r="C5286" s="4" t="s">
        <v>12554</v>
      </c>
      <c r="D5286" s="6">
        <v>511712</v>
      </c>
      <c r="E5286" s="4" t="s">
        <v>12555</v>
      </c>
      <c r="F5286" s="4" t="s">
        <v>12556</v>
      </c>
      <c r="G5286" s="4" t="s">
        <v>21847</v>
      </c>
    </row>
    <row r="5287" spans="1:7" x14ac:dyDescent="0.45">
      <c r="A5287" s="4">
        <v>5284</v>
      </c>
      <c r="B5287" s="4">
        <v>280180</v>
      </c>
      <c r="C5287" s="4" t="s">
        <v>12557</v>
      </c>
      <c r="D5287" s="6">
        <v>539760</v>
      </c>
      <c r="E5287" s="4" t="s">
        <v>12558</v>
      </c>
      <c r="F5287" s="4" t="s">
        <v>12558</v>
      </c>
      <c r="G5287" s="4" t="s">
        <v>21848</v>
      </c>
    </row>
    <row r="5288" spans="1:7" x14ac:dyDescent="0.45">
      <c r="A5288" s="4">
        <v>5285</v>
      </c>
      <c r="B5288" s="4">
        <v>132915</v>
      </c>
      <c r="C5288" s="4" t="s">
        <v>12559</v>
      </c>
      <c r="D5288" s="6">
        <v>532915</v>
      </c>
      <c r="E5288" s="4" t="s">
        <v>12560</v>
      </c>
      <c r="F5288" s="4" t="s">
        <v>12561</v>
      </c>
      <c r="G5288" s="4" t="s">
        <v>21849</v>
      </c>
    </row>
    <row r="5289" spans="1:7" x14ac:dyDescent="0.45">
      <c r="A5289" s="4">
        <v>5286</v>
      </c>
      <c r="B5289" s="4">
        <v>130619</v>
      </c>
      <c r="C5289" s="4" t="s">
        <v>12562</v>
      </c>
      <c r="D5289" s="6">
        <v>530619</v>
      </c>
      <c r="E5289" s="4" t="s">
        <v>12563</v>
      </c>
      <c r="F5289" s="4" t="s">
        <v>23589</v>
      </c>
      <c r="G5289" s="4" t="s">
        <v>23675</v>
      </c>
    </row>
    <row r="5290" spans="1:7" x14ac:dyDescent="0.45">
      <c r="A5290" s="4">
        <v>5287</v>
      </c>
      <c r="B5290" s="4">
        <v>102473</v>
      </c>
      <c r="C5290" s="4" t="s">
        <v>12564</v>
      </c>
      <c r="D5290" s="6">
        <v>502473</v>
      </c>
      <c r="E5290" s="4" t="s">
        <v>12565</v>
      </c>
      <c r="F5290" s="4" t="s">
        <v>12566</v>
      </c>
      <c r="G5290" s="4" t="s">
        <v>21850</v>
      </c>
    </row>
    <row r="5291" spans="1:7" x14ac:dyDescent="0.45">
      <c r="A5291" s="4">
        <v>5288</v>
      </c>
      <c r="B5291" s="4">
        <v>284222</v>
      </c>
      <c r="C5291" s="4" t="s">
        <v>12567</v>
      </c>
      <c r="D5291" s="6">
        <v>540426</v>
      </c>
      <c r="E5291" s="4" t="s">
        <v>12568</v>
      </c>
      <c r="F5291" s="4" t="s">
        <v>12568</v>
      </c>
      <c r="G5291" s="4" t="s">
        <v>21851</v>
      </c>
    </row>
    <row r="5292" spans="1:7" x14ac:dyDescent="0.45">
      <c r="A5292" s="4">
        <v>5289</v>
      </c>
      <c r="B5292" s="4">
        <v>113043</v>
      </c>
      <c r="C5292" s="4" t="s">
        <v>12569</v>
      </c>
      <c r="D5292" s="6">
        <v>513043</v>
      </c>
      <c r="E5292" s="4" t="s">
        <v>12570</v>
      </c>
      <c r="F5292" s="4" t="s">
        <v>12571</v>
      </c>
      <c r="G5292" s="4" t="s">
        <v>21852</v>
      </c>
    </row>
    <row r="5293" spans="1:7" x14ac:dyDescent="0.45">
      <c r="A5293" s="4">
        <v>5290</v>
      </c>
      <c r="B5293" s="4">
        <v>112487</v>
      </c>
      <c r="C5293" s="4" t="s">
        <v>12572</v>
      </c>
      <c r="D5293" s="6">
        <v>512487</v>
      </c>
      <c r="E5293" s="4" t="s">
        <v>12573</v>
      </c>
      <c r="F5293" s="4" t="s">
        <v>12573</v>
      </c>
      <c r="G5293" s="4" t="s">
        <v>21853</v>
      </c>
    </row>
    <row r="5294" spans="1:7" x14ac:dyDescent="0.45">
      <c r="A5294" s="4">
        <v>5291</v>
      </c>
      <c r="B5294" s="4">
        <v>105658</v>
      </c>
      <c r="C5294" s="4" t="s">
        <v>12574</v>
      </c>
      <c r="D5294" s="6">
        <v>505658</v>
      </c>
      <c r="E5294" s="4" t="s">
        <v>12575</v>
      </c>
      <c r="F5294" s="4" t="s">
        <v>12576</v>
      </c>
      <c r="G5294" s="4" t="s">
        <v>21854</v>
      </c>
    </row>
    <row r="5295" spans="1:7" x14ac:dyDescent="0.45">
      <c r="A5295" s="4">
        <v>5292</v>
      </c>
      <c r="B5295" s="4">
        <v>104360</v>
      </c>
      <c r="C5295" s="4" t="s">
        <v>12577</v>
      </c>
      <c r="D5295" s="6">
        <v>504360</v>
      </c>
      <c r="E5295" s="4" t="s">
        <v>12578</v>
      </c>
      <c r="F5295" s="4" t="s">
        <v>12579</v>
      </c>
      <c r="G5295" s="4" t="s">
        <v>21855</v>
      </c>
    </row>
    <row r="5296" spans="1:7" x14ac:dyDescent="0.45">
      <c r="A5296" s="4">
        <v>5293</v>
      </c>
      <c r="B5296" s="4">
        <v>111149</v>
      </c>
      <c r="C5296" s="4" t="s">
        <v>12580</v>
      </c>
      <c r="D5296" s="6">
        <v>511149</v>
      </c>
      <c r="E5296" s="4" t="s">
        <v>12581</v>
      </c>
      <c r="F5296" s="4" t="s">
        <v>12582</v>
      </c>
      <c r="G5296" s="4" t="s">
        <v>21856</v>
      </c>
    </row>
    <row r="5297" spans="1:7" x14ac:dyDescent="0.45">
      <c r="A5297" s="4">
        <v>5294</v>
      </c>
      <c r="B5297" s="4">
        <v>130919</v>
      </c>
      <c r="C5297" s="4" t="s">
        <v>12583</v>
      </c>
      <c r="D5297" s="6">
        <v>530919</v>
      </c>
      <c r="E5297" s="4" t="s">
        <v>12584</v>
      </c>
      <c r="F5297" s="4" t="s">
        <v>12585</v>
      </c>
      <c r="G5297" s="4" t="s">
        <v>21857</v>
      </c>
    </row>
    <row r="5298" spans="1:7" x14ac:dyDescent="0.45">
      <c r="A5298" s="4">
        <v>5295</v>
      </c>
      <c r="B5298" s="4">
        <v>132923</v>
      </c>
      <c r="C5298" s="4" t="s">
        <v>12586</v>
      </c>
      <c r="D5298" s="6">
        <v>532923</v>
      </c>
      <c r="E5298" s="4" t="s">
        <v>12587</v>
      </c>
      <c r="F5298" s="4" t="s">
        <v>12588</v>
      </c>
      <c r="G5298" s="4" t="s">
        <v>21858</v>
      </c>
    </row>
    <row r="5299" spans="1:7" x14ac:dyDescent="0.45">
      <c r="A5299" s="4">
        <v>5296</v>
      </c>
      <c r="B5299" s="4">
        <v>124510</v>
      </c>
      <c r="C5299" s="4" t="s">
        <v>12589</v>
      </c>
      <c r="D5299" s="6">
        <v>524510</v>
      </c>
      <c r="E5299" s="4" t="s">
        <v>12590</v>
      </c>
      <c r="F5299" s="4" t="s">
        <v>12591</v>
      </c>
      <c r="G5299" s="4" t="s">
        <v>21859</v>
      </c>
    </row>
    <row r="5300" spans="1:7" x14ac:dyDescent="0.45">
      <c r="A5300" s="4">
        <v>5297</v>
      </c>
      <c r="B5300" s="4">
        <v>209089</v>
      </c>
      <c r="C5300" s="4" t="s">
        <v>12592</v>
      </c>
      <c r="D5300" s="6">
        <v>535322</v>
      </c>
      <c r="E5300" s="4" t="s">
        <v>12593</v>
      </c>
      <c r="F5300" s="4" t="s">
        <v>12594</v>
      </c>
      <c r="G5300" s="4" t="s">
        <v>21860</v>
      </c>
    </row>
    <row r="5301" spans="1:7" x14ac:dyDescent="0.45">
      <c r="A5301" s="4">
        <v>5298</v>
      </c>
      <c r="B5301" s="4">
        <v>132687</v>
      </c>
      <c r="C5301" s="4" t="s">
        <v>12595</v>
      </c>
      <c r="D5301" s="6">
        <v>532687</v>
      </c>
      <c r="E5301" s="4" t="s">
        <v>12596</v>
      </c>
      <c r="F5301" s="4" t="s">
        <v>12597</v>
      </c>
      <c r="G5301" s="4" t="s">
        <v>21861</v>
      </c>
    </row>
    <row r="5302" spans="1:7" x14ac:dyDescent="0.45">
      <c r="A5302" s="4">
        <v>5299</v>
      </c>
      <c r="B5302" s="4">
        <v>200352</v>
      </c>
      <c r="C5302" s="4" t="s">
        <v>12598</v>
      </c>
      <c r="D5302" s="6"/>
      <c r="E5302" s="4"/>
      <c r="F5302" s="4"/>
      <c r="G5302" s="4" t="s">
        <v>17778</v>
      </c>
    </row>
    <row r="5303" spans="1:7" x14ac:dyDescent="0.45">
      <c r="A5303" s="4">
        <v>5300</v>
      </c>
      <c r="B5303" s="4">
        <v>124218</v>
      </c>
      <c r="C5303" s="4" t="s">
        <v>12599</v>
      </c>
      <c r="D5303" s="6">
        <v>524218</v>
      </c>
      <c r="E5303" s="4" t="s">
        <v>12600</v>
      </c>
      <c r="F5303" s="4" t="s">
        <v>12600</v>
      </c>
      <c r="G5303" s="4" t="s">
        <v>21862</v>
      </c>
    </row>
    <row r="5304" spans="1:7" x14ac:dyDescent="0.45">
      <c r="A5304" s="4">
        <v>5301</v>
      </c>
      <c r="B5304" s="4">
        <v>222718</v>
      </c>
      <c r="C5304" s="4" t="s">
        <v>12601</v>
      </c>
      <c r="D5304" s="6">
        <v>538273</v>
      </c>
      <c r="E5304" s="4" t="s">
        <v>12602</v>
      </c>
      <c r="F5304" s="4" t="s">
        <v>12603</v>
      </c>
      <c r="G5304" s="4" t="s">
        <v>21863</v>
      </c>
    </row>
    <row r="5305" spans="1:7" x14ac:dyDescent="0.45">
      <c r="A5305" s="4">
        <v>5302</v>
      </c>
      <c r="B5305" s="4">
        <v>105509</v>
      </c>
      <c r="C5305" s="4" t="s">
        <v>12604</v>
      </c>
      <c r="D5305" s="6">
        <v>505509</v>
      </c>
      <c r="E5305" s="4" t="s">
        <v>12605</v>
      </c>
      <c r="F5305" s="4" t="s">
        <v>12606</v>
      </c>
      <c r="G5305" s="4" t="s">
        <v>21864</v>
      </c>
    </row>
    <row r="5306" spans="1:7" x14ac:dyDescent="0.45">
      <c r="A5306" s="4">
        <v>5303</v>
      </c>
      <c r="B5306" s="4">
        <v>115085</v>
      </c>
      <c r="C5306" s="4" t="s">
        <v>12607</v>
      </c>
      <c r="D5306" s="6">
        <v>515085</v>
      </c>
      <c r="E5306" s="4" t="s">
        <v>12608</v>
      </c>
      <c r="F5306" s="4" t="s">
        <v>12609</v>
      </c>
      <c r="G5306" s="4" t="s">
        <v>21865</v>
      </c>
    </row>
    <row r="5307" spans="1:7" x14ac:dyDescent="0.45">
      <c r="A5307" s="4">
        <v>5304</v>
      </c>
      <c r="B5307" s="4">
        <v>200105</v>
      </c>
      <c r="C5307" s="4" t="s">
        <v>12610</v>
      </c>
      <c r="D5307" s="6">
        <v>533017</v>
      </c>
      <c r="E5307" s="4" t="s">
        <v>12611</v>
      </c>
      <c r="F5307" s="4" t="s">
        <v>12612</v>
      </c>
      <c r="G5307" s="4" t="s">
        <v>21866</v>
      </c>
    </row>
    <row r="5308" spans="1:7" x14ac:dyDescent="0.45">
      <c r="A5308" s="4">
        <v>5305</v>
      </c>
      <c r="B5308" s="4">
        <v>119191</v>
      </c>
      <c r="C5308" s="4" t="s">
        <v>12613</v>
      </c>
      <c r="D5308" s="6">
        <v>519191</v>
      </c>
      <c r="E5308" s="4" t="s">
        <v>12614</v>
      </c>
      <c r="F5308" s="4" t="s">
        <v>12614</v>
      </c>
      <c r="G5308" s="4" t="s">
        <v>21867</v>
      </c>
    </row>
    <row r="5309" spans="1:7" x14ac:dyDescent="0.45">
      <c r="A5309" s="4">
        <v>5306</v>
      </c>
      <c r="B5309" s="4">
        <v>105368</v>
      </c>
      <c r="C5309" s="4" t="s">
        <v>12615</v>
      </c>
      <c r="D5309" s="6">
        <v>505368</v>
      </c>
      <c r="E5309" s="4" t="s">
        <v>12616</v>
      </c>
      <c r="F5309" s="4" t="s">
        <v>12617</v>
      </c>
      <c r="G5309" s="4" t="s">
        <v>21868</v>
      </c>
    </row>
    <row r="5310" spans="1:7" x14ac:dyDescent="0.45">
      <c r="A5310" s="4">
        <v>5307</v>
      </c>
      <c r="B5310" s="4">
        <v>124504</v>
      </c>
      <c r="C5310" s="4" t="s">
        <v>12618</v>
      </c>
      <c r="D5310" s="6">
        <v>524504</v>
      </c>
      <c r="E5310" s="4" t="s">
        <v>12619</v>
      </c>
      <c r="F5310" s="4" t="s">
        <v>12620</v>
      </c>
      <c r="G5310" s="4" t="s">
        <v>21869</v>
      </c>
    </row>
    <row r="5311" spans="1:7" x14ac:dyDescent="0.45">
      <c r="A5311" s="4">
        <v>5308</v>
      </c>
      <c r="B5311" s="4">
        <v>217285</v>
      </c>
      <c r="C5311" s="4" t="s">
        <v>12621</v>
      </c>
      <c r="D5311" s="6"/>
      <c r="E5311" s="4"/>
      <c r="F5311" s="4"/>
      <c r="G5311" s="4" t="s">
        <v>17778</v>
      </c>
    </row>
    <row r="5312" spans="1:7" x14ac:dyDescent="0.45">
      <c r="A5312" s="4">
        <v>5309</v>
      </c>
      <c r="B5312" s="4">
        <v>131888</v>
      </c>
      <c r="C5312" s="4" t="s">
        <v>12622</v>
      </c>
      <c r="D5312" s="6">
        <v>531888</v>
      </c>
      <c r="E5312" s="4" t="s">
        <v>12623</v>
      </c>
      <c r="F5312" s="4" t="s">
        <v>12624</v>
      </c>
      <c r="G5312" s="4" t="s">
        <v>21870</v>
      </c>
    </row>
    <row r="5313" spans="1:7" x14ac:dyDescent="0.45">
      <c r="A5313" s="4">
        <v>5310</v>
      </c>
      <c r="B5313" s="4">
        <v>131646</v>
      </c>
      <c r="C5313" s="4" t="s">
        <v>12625</v>
      </c>
      <c r="D5313" s="6">
        <v>531646</v>
      </c>
      <c r="E5313" s="4" t="s">
        <v>12626</v>
      </c>
      <c r="F5313" s="4" t="s">
        <v>12627</v>
      </c>
      <c r="G5313" s="4" t="s">
        <v>21871</v>
      </c>
    </row>
    <row r="5314" spans="1:7" x14ac:dyDescent="0.45">
      <c r="A5314" s="4">
        <v>5311</v>
      </c>
      <c r="B5314" s="4">
        <v>244784</v>
      </c>
      <c r="C5314" s="4" t="s">
        <v>12628</v>
      </c>
      <c r="D5314" s="6">
        <v>539669</v>
      </c>
      <c r="E5314" s="4" t="s">
        <v>12629</v>
      </c>
      <c r="F5314" s="4" t="s">
        <v>12629</v>
      </c>
      <c r="G5314" s="4" t="s">
        <v>21872</v>
      </c>
    </row>
    <row r="5315" spans="1:7" x14ac:dyDescent="0.45">
      <c r="A5315" s="4">
        <v>5312</v>
      </c>
      <c r="B5315" s="4">
        <v>106230</v>
      </c>
      <c r="C5315" s="4" t="s">
        <v>12630</v>
      </c>
      <c r="D5315" s="6">
        <v>506230</v>
      </c>
      <c r="E5315" s="4" t="s">
        <v>12631</v>
      </c>
      <c r="F5315" s="4" t="s">
        <v>12632</v>
      </c>
      <c r="G5315" s="4" t="s">
        <v>21873</v>
      </c>
    </row>
    <row r="5316" spans="1:7" x14ac:dyDescent="0.45">
      <c r="A5316" s="4">
        <v>5313</v>
      </c>
      <c r="B5316" s="4">
        <v>131788</v>
      </c>
      <c r="C5316" s="4" t="s">
        <v>12633</v>
      </c>
      <c r="D5316" s="6">
        <v>531788</v>
      </c>
      <c r="E5316" s="4" t="s">
        <v>12634</v>
      </c>
      <c r="F5316" s="4" t="s">
        <v>12635</v>
      </c>
      <c r="G5316" s="4" t="s">
        <v>21874</v>
      </c>
    </row>
    <row r="5317" spans="1:7" x14ac:dyDescent="0.45">
      <c r="A5317" s="4">
        <v>5314</v>
      </c>
      <c r="B5317" s="4">
        <v>131952</v>
      </c>
      <c r="C5317" s="4" t="s">
        <v>12636</v>
      </c>
      <c r="D5317" s="6">
        <v>531952</v>
      </c>
      <c r="E5317" s="4" t="s">
        <v>12637</v>
      </c>
      <c r="F5317" s="4" t="s">
        <v>12638</v>
      </c>
      <c r="G5317" s="4" t="s">
        <v>21875</v>
      </c>
    </row>
    <row r="5318" spans="1:7" x14ac:dyDescent="0.45">
      <c r="A5318" s="4">
        <v>5315</v>
      </c>
      <c r="B5318" s="4">
        <v>130271</v>
      </c>
      <c r="C5318" s="4" t="s">
        <v>12639</v>
      </c>
      <c r="D5318" s="6">
        <v>530271</v>
      </c>
      <c r="E5318" s="4" t="s">
        <v>12640</v>
      </c>
      <c r="F5318" s="4" t="s">
        <v>12641</v>
      </c>
      <c r="G5318" s="4" t="s">
        <v>21876</v>
      </c>
    </row>
    <row r="5319" spans="1:7" x14ac:dyDescent="0.45">
      <c r="A5319" s="4">
        <v>5316</v>
      </c>
      <c r="B5319" s="4">
        <v>132766</v>
      </c>
      <c r="C5319" s="4" t="s">
        <v>12642</v>
      </c>
      <c r="D5319" s="6">
        <v>532766</v>
      </c>
      <c r="E5319" s="4" t="s">
        <v>12643</v>
      </c>
      <c r="F5319" s="4" t="s">
        <v>12644</v>
      </c>
      <c r="G5319" s="4" t="s">
        <v>21877</v>
      </c>
    </row>
    <row r="5320" spans="1:7" x14ac:dyDescent="0.45">
      <c r="A5320" s="4">
        <v>5317</v>
      </c>
      <c r="B5320" s="4">
        <v>244786</v>
      </c>
      <c r="C5320" s="4" t="s">
        <v>12645</v>
      </c>
      <c r="D5320" s="6">
        <v>539435</v>
      </c>
      <c r="E5320" s="4" t="s">
        <v>12646</v>
      </c>
      <c r="F5320" s="4" t="s">
        <v>12646</v>
      </c>
      <c r="G5320" s="4" t="s">
        <v>21878</v>
      </c>
    </row>
    <row r="5321" spans="1:7" x14ac:dyDescent="0.45">
      <c r="A5321" s="4">
        <v>5318</v>
      </c>
      <c r="B5321" s="4">
        <v>119230</v>
      </c>
      <c r="C5321" s="4" t="s">
        <v>12647</v>
      </c>
      <c r="D5321" s="6">
        <v>519230</v>
      </c>
      <c r="E5321" s="4" t="s">
        <v>12648</v>
      </c>
      <c r="F5321" s="4" t="s">
        <v>12648</v>
      </c>
      <c r="G5321" s="4" t="s">
        <v>21879</v>
      </c>
    </row>
    <row r="5322" spans="1:7" x14ac:dyDescent="0.45">
      <c r="A5322" s="4">
        <v>5319</v>
      </c>
      <c r="B5322" s="4">
        <v>124460</v>
      </c>
      <c r="C5322" s="4" t="s">
        <v>12649</v>
      </c>
      <c r="D5322" s="6">
        <v>524460</v>
      </c>
      <c r="E5322" s="4" t="s">
        <v>12650</v>
      </c>
      <c r="F5322" s="4" t="s">
        <v>12651</v>
      </c>
      <c r="G5322" s="4" t="s">
        <v>21880</v>
      </c>
    </row>
    <row r="5323" spans="1:7" x14ac:dyDescent="0.45">
      <c r="A5323" s="4">
        <v>5320</v>
      </c>
      <c r="B5323" s="4">
        <v>270270</v>
      </c>
      <c r="C5323" s="4" t="s">
        <v>12652</v>
      </c>
      <c r="D5323" s="6">
        <v>780011</v>
      </c>
      <c r="E5323" s="4" t="s">
        <v>12653</v>
      </c>
      <c r="F5323" s="4" t="s">
        <v>12653</v>
      </c>
      <c r="G5323" s="4" t="s">
        <v>21881</v>
      </c>
    </row>
    <row r="5324" spans="1:7" x14ac:dyDescent="0.45">
      <c r="A5324" s="4">
        <v>5321</v>
      </c>
      <c r="B5324" s="4">
        <v>120008</v>
      </c>
      <c r="C5324" s="4" t="s">
        <v>12654</v>
      </c>
      <c r="D5324" s="6">
        <v>520008</v>
      </c>
      <c r="E5324" s="4" t="s">
        <v>12655</v>
      </c>
      <c r="F5324" s="4" t="s">
        <v>12656</v>
      </c>
      <c r="G5324" s="4" t="s">
        <v>21882</v>
      </c>
    </row>
    <row r="5325" spans="1:7" x14ac:dyDescent="0.45">
      <c r="A5325" s="4">
        <v>5322</v>
      </c>
      <c r="B5325" s="4">
        <v>117496</v>
      </c>
      <c r="C5325" s="4" t="s">
        <v>12657</v>
      </c>
      <c r="D5325" s="6">
        <v>517496</v>
      </c>
      <c r="E5325" s="4" t="s">
        <v>12658</v>
      </c>
      <c r="F5325" s="4" t="s">
        <v>12659</v>
      </c>
      <c r="G5325" s="4" t="s">
        <v>21883</v>
      </c>
    </row>
    <row r="5326" spans="1:7" x14ac:dyDescent="0.45">
      <c r="A5326" s="4">
        <v>5323</v>
      </c>
      <c r="B5326" s="4">
        <v>244787</v>
      </c>
      <c r="C5326" s="4" t="s">
        <v>12660</v>
      </c>
      <c r="D5326" s="6"/>
      <c r="E5326" s="4"/>
      <c r="F5326" s="4"/>
      <c r="G5326" s="4" t="s">
        <v>17778</v>
      </c>
    </row>
    <row r="5327" spans="1:7" x14ac:dyDescent="0.45">
      <c r="A5327" s="4">
        <v>5324</v>
      </c>
      <c r="B5327" s="4">
        <v>285974</v>
      </c>
      <c r="C5327" s="4" t="s">
        <v>12661</v>
      </c>
      <c r="D5327" s="6">
        <v>540590</v>
      </c>
      <c r="E5327" s="4" t="s">
        <v>12662</v>
      </c>
      <c r="F5327" s="4" t="s">
        <v>12662</v>
      </c>
      <c r="G5327" s="4" t="s">
        <v>21884</v>
      </c>
    </row>
    <row r="5328" spans="1:7" x14ac:dyDescent="0.45">
      <c r="A5328" s="4">
        <v>5325</v>
      </c>
      <c r="B5328" s="4">
        <v>124480</v>
      </c>
      <c r="C5328" s="4" t="s">
        <v>12663</v>
      </c>
      <c r="D5328" s="6">
        <v>524480</v>
      </c>
      <c r="E5328" s="4" t="s">
        <v>12664</v>
      </c>
      <c r="F5328" s="4" t="s">
        <v>12665</v>
      </c>
      <c r="G5328" s="4" t="s">
        <v>21885</v>
      </c>
    </row>
    <row r="5329" spans="1:7" x14ac:dyDescent="0.45">
      <c r="A5329" s="4">
        <v>5326</v>
      </c>
      <c r="B5329" s="4">
        <v>269887</v>
      </c>
      <c r="C5329" s="4" t="s">
        <v>12666</v>
      </c>
      <c r="D5329" s="6">
        <v>540082</v>
      </c>
      <c r="E5329" s="4" t="s">
        <v>12667</v>
      </c>
      <c r="F5329" s="4" t="s">
        <v>12667</v>
      </c>
      <c r="G5329" s="4" t="s">
        <v>21886</v>
      </c>
    </row>
    <row r="5330" spans="1:7" x14ac:dyDescent="0.45">
      <c r="A5330" s="4">
        <v>5327</v>
      </c>
      <c r="B5330" s="4">
        <v>104365</v>
      </c>
      <c r="C5330" s="4" t="s">
        <v>12668</v>
      </c>
      <c r="D5330" s="6">
        <v>504365</v>
      </c>
      <c r="E5330" s="4" t="s">
        <v>12669</v>
      </c>
      <c r="F5330" s="4" t="s">
        <v>12670</v>
      </c>
      <c r="G5330" s="4" t="s">
        <v>21887</v>
      </c>
    </row>
    <row r="5331" spans="1:7" x14ac:dyDescent="0.45">
      <c r="A5331" s="4">
        <v>5328</v>
      </c>
      <c r="B5331" s="4">
        <v>271914</v>
      </c>
      <c r="C5331" s="4" t="s">
        <v>12671</v>
      </c>
      <c r="D5331" s="6"/>
      <c r="E5331" s="4"/>
      <c r="F5331" s="4"/>
      <c r="G5331" s="4" t="s">
        <v>17778</v>
      </c>
    </row>
    <row r="5332" spans="1:7" x14ac:dyDescent="0.45">
      <c r="A5332" s="4">
        <v>5329</v>
      </c>
      <c r="B5332" s="4">
        <v>107508</v>
      </c>
      <c r="C5332" s="4" t="s">
        <v>12672</v>
      </c>
      <c r="D5332" s="6">
        <v>507508</v>
      </c>
      <c r="E5332" s="4" t="s">
        <v>12673</v>
      </c>
      <c r="F5332" s="4" t="s">
        <v>12674</v>
      </c>
      <c r="G5332" s="4" t="s">
        <v>21888</v>
      </c>
    </row>
    <row r="5333" spans="1:7" x14ac:dyDescent="0.45">
      <c r="A5333" s="4">
        <v>5330</v>
      </c>
      <c r="B5333" s="4">
        <v>255226</v>
      </c>
      <c r="C5333" s="4" t="s">
        <v>12675</v>
      </c>
      <c r="D5333" s="6"/>
      <c r="E5333" s="4"/>
      <c r="F5333" s="4"/>
      <c r="G5333" s="4" t="s">
        <v>17778</v>
      </c>
    </row>
    <row r="5334" spans="1:7" x14ac:dyDescent="0.45">
      <c r="A5334" s="4">
        <v>5331</v>
      </c>
      <c r="B5334" s="4">
        <v>130251</v>
      </c>
      <c r="C5334" s="4" t="s">
        <v>12676</v>
      </c>
      <c r="D5334" s="6">
        <v>530251</v>
      </c>
      <c r="E5334" s="4" t="s">
        <v>12677</v>
      </c>
      <c r="F5334" s="4" t="s">
        <v>12678</v>
      </c>
      <c r="G5334" s="4" t="s">
        <v>21889</v>
      </c>
    </row>
    <row r="5335" spans="1:7" x14ac:dyDescent="0.45">
      <c r="A5335" s="4">
        <v>5332</v>
      </c>
      <c r="B5335" s="4">
        <v>219607</v>
      </c>
      <c r="C5335" s="4" t="s">
        <v>12679</v>
      </c>
      <c r="D5335" s="6"/>
      <c r="E5335" s="4"/>
      <c r="F5335" s="4"/>
      <c r="G5335" s="4" t="s">
        <v>17778</v>
      </c>
    </row>
    <row r="5336" spans="1:7" x14ac:dyDescent="0.45">
      <c r="A5336" s="4">
        <v>5333</v>
      </c>
      <c r="B5336" s="4">
        <v>131218</v>
      </c>
      <c r="C5336" s="4" t="s">
        <v>12680</v>
      </c>
      <c r="D5336" s="6">
        <v>531218</v>
      </c>
      <c r="E5336" s="4" t="s">
        <v>12681</v>
      </c>
      <c r="F5336" s="4" t="s">
        <v>12682</v>
      </c>
      <c r="G5336" s="4" t="s">
        <v>21890</v>
      </c>
    </row>
    <row r="5337" spans="1:7" x14ac:dyDescent="0.45">
      <c r="A5337" s="4">
        <v>5334</v>
      </c>
      <c r="B5337" s="4">
        <v>114177</v>
      </c>
      <c r="C5337" s="4" t="s">
        <v>12683</v>
      </c>
      <c r="D5337" s="6">
        <v>514177</v>
      </c>
      <c r="E5337" s="4" t="s">
        <v>12684</v>
      </c>
      <c r="F5337" s="4" t="s">
        <v>12685</v>
      </c>
      <c r="G5337" s="4" t="s">
        <v>21891</v>
      </c>
    </row>
    <row r="5338" spans="1:7" x14ac:dyDescent="0.45">
      <c r="A5338" s="4">
        <v>5335</v>
      </c>
      <c r="B5338" s="4">
        <v>131539</v>
      </c>
      <c r="C5338" s="4" t="s">
        <v>12686</v>
      </c>
      <c r="D5338" s="6">
        <v>531539</v>
      </c>
      <c r="E5338" s="4" t="s">
        <v>12687</v>
      </c>
      <c r="F5338" s="4" t="s">
        <v>12688</v>
      </c>
      <c r="G5338" s="4" t="s">
        <v>21892</v>
      </c>
    </row>
    <row r="5339" spans="1:7" x14ac:dyDescent="0.45">
      <c r="A5339" s="4">
        <v>5336</v>
      </c>
      <c r="B5339" s="4">
        <v>218555</v>
      </c>
      <c r="C5339" s="4" t="s">
        <v>12689</v>
      </c>
      <c r="D5339" s="6">
        <v>533083</v>
      </c>
      <c r="E5339" s="4" t="s">
        <v>12690</v>
      </c>
      <c r="F5339" s="4" t="s">
        <v>12691</v>
      </c>
      <c r="G5339" s="4" t="s">
        <v>21893</v>
      </c>
    </row>
    <row r="5340" spans="1:7" x14ac:dyDescent="0.45">
      <c r="A5340" s="4">
        <v>5337</v>
      </c>
      <c r="B5340" s="4">
        <v>126861</v>
      </c>
      <c r="C5340" s="4" t="s">
        <v>12692</v>
      </c>
      <c r="D5340" s="6">
        <v>526861</v>
      </c>
      <c r="E5340" s="4" t="s">
        <v>12693</v>
      </c>
      <c r="F5340" s="4" t="s">
        <v>12694</v>
      </c>
      <c r="G5340" s="4" t="s">
        <v>21894</v>
      </c>
    </row>
    <row r="5341" spans="1:7" x14ac:dyDescent="0.45">
      <c r="A5341" s="4">
        <v>5338</v>
      </c>
      <c r="B5341" s="4">
        <v>123021</v>
      </c>
      <c r="C5341" s="4" t="s">
        <v>12695</v>
      </c>
      <c r="D5341" s="6">
        <v>523021</v>
      </c>
      <c r="E5341" s="4" t="s">
        <v>12696</v>
      </c>
      <c r="F5341" s="4" t="s">
        <v>12696</v>
      </c>
      <c r="G5341" s="4" t="s">
        <v>21895</v>
      </c>
    </row>
    <row r="5342" spans="1:7" x14ac:dyDescent="0.45">
      <c r="A5342" s="4">
        <v>5339</v>
      </c>
      <c r="B5342" s="4">
        <v>126492</v>
      </c>
      <c r="C5342" s="4" t="s">
        <v>12697</v>
      </c>
      <c r="D5342" s="6">
        <v>526492</v>
      </c>
      <c r="E5342" s="4" t="s">
        <v>12698</v>
      </c>
      <c r="F5342" s="4" t="s">
        <v>12699</v>
      </c>
      <c r="G5342" s="4" t="s">
        <v>21896</v>
      </c>
    </row>
    <row r="5343" spans="1:7" x14ac:dyDescent="0.45">
      <c r="A5343" s="4">
        <v>5340</v>
      </c>
      <c r="B5343" s="4">
        <v>123658</v>
      </c>
      <c r="C5343" s="4" t="s">
        <v>12700</v>
      </c>
      <c r="D5343" s="6">
        <v>523658</v>
      </c>
      <c r="E5343" s="4" t="s">
        <v>12701</v>
      </c>
      <c r="F5343" s="4" t="s">
        <v>12702</v>
      </c>
      <c r="G5343" s="4" t="s">
        <v>21897</v>
      </c>
    </row>
    <row r="5344" spans="1:7" x14ac:dyDescent="0.45">
      <c r="A5344" s="4">
        <v>5341</v>
      </c>
      <c r="B5344" s="4">
        <v>244788</v>
      </c>
      <c r="C5344" s="4" t="s">
        <v>12703</v>
      </c>
      <c r="D5344" s="6"/>
      <c r="E5344" s="4"/>
      <c r="F5344" s="4"/>
      <c r="G5344" s="4" t="s">
        <v>17778</v>
      </c>
    </row>
    <row r="5345" spans="1:7" x14ac:dyDescent="0.45">
      <c r="A5345" s="4">
        <v>5342</v>
      </c>
      <c r="B5345" s="4">
        <v>244986</v>
      </c>
      <c r="C5345" s="4" t="s">
        <v>12704</v>
      </c>
      <c r="D5345" s="6"/>
      <c r="E5345" s="4"/>
      <c r="F5345" s="4"/>
      <c r="G5345" s="4" t="s">
        <v>17778</v>
      </c>
    </row>
    <row r="5346" spans="1:7" x14ac:dyDescent="0.45">
      <c r="A5346" s="4">
        <v>5343</v>
      </c>
      <c r="B5346" s="4">
        <v>119097</v>
      </c>
      <c r="C5346" s="4" t="s">
        <v>12705</v>
      </c>
      <c r="D5346" s="6">
        <v>519097</v>
      </c>
      <c r="E5346" s="4" t="s">
        <v>12706</v>
      </c>
      <c r="F5346" s="4" t="s">
        <v>12707</v>
      </c>
      <c r="G5346" s="4" t="s">
        <v>21898</v>
      </c>
    </row>
    <row r="5347" spans="1:7" x14ac:dyDescent="0.45">
      <c r="A5347" s="4">
        <v>5344</v>
      </c>
      <c r="B5347" s="4">
        <v>126407</v>
      </c>
      <c r="C5347" s="4" t="s">
        <v>12708</v>
      </c>
      <c r="D5347" s="6">
        <v>526407</v>
      </c>
      <c r="E5347" s="4" t="s">
        <v>12709</v>
      </c>
      <c r="F5347" s="4" t="s">
        <v>12710</v>
      </c>
      <c r="G5347" s="4" t="s">
        <v>21899</v>
      </c>
    </row>
    <row r="5348" spans="1:7" x14ac:dyDescent="0.45">
      <c r="A5348" s="4">
        <v>5345</v>
      </c>
      <c r="B5348" s="4">
        <v>244987</v>
      </c>
      <c r="C5348" s="4" t="s">
        <v>12711</v>
      </c>
      <c r="D5348" s="6"/>
      <c r="E5348" s="4"/>
      <c r="F5348" s="4"/>
      <c r="G5348" s="4" t="s">
        <v>17778</v>
      </c>
    </row>
    <row r="5349" spans="1:7" x14ac:dyDescent="0.45">
      <c r="A5349" s="4">
        <v>5346</v>
      </c>
      <c r="B5349" s="4">
        <v>237100</v>
      </c>
      <c r="C5349" s="4" t="s">
        <v>12712</v>
      </c>
      <c r="D5349" s="6"/>
      <c r="E5349" s="4"/>
      <c r="F5349" s="4" t="s">
        <v>2259</v>
      </c>
      <c r="G5349" s="4" t="s">
        <v>18469</v>
      </c>
    </row>
    <row r="5350" spans="1:7" x14ac:dyDescent="0.45">
      <c r="A5350" s="4">
        <v>5347</v>
      </c>
      <c r="B5350" s="4">
        <v>269200</v>
      </c>
      <c r="C5350" s="4" t="s">
        <v>12713</v>
      </c>
      <c r="D5350" s="6"/>
      <c r="E5350" s="4"/>
      <c r="F5350" s="4"/>
      <c r="G5350" s="4" t="s">
        <v>17778</v>
      </c>
    </row>
    <row r="5351" spans="1:7" x14ac:dyDescent="0.45">
      <c r="A5351" s="4">
        <v>5348</v>
      </c>
      <c r="B5351" s="4">
        <v>130157</v>
      </c>
      <c r="C5351" s="4" t="s">
        <v>12714</v>
      </c>
      <c r="D5351" s="6">
        <v>530157</v>
      </c>
      <c r="E5351" s="4" t="s">
        <v>12715</v>
      </c>
      <c r="F5351" s="4" t="s">
        <v>12716</v>
      </c>
      <c r="G5351" s="4" t="s">
        <v>21900</v>
      </c>
    </row>
    <row r="5352" spans="1:7" x14ac:dyDescent="0.45">
      <c r="A5352" s="4">
        <v>5349</v>
      </c>
      <c r="B5352" s="4">
        <v>247213</v>
      </c>
      <c r="C5352" s="4" t="s">
        <v>12717</v>
      </c>
      <c r="D5352" s="6">
        <v>536456</v>
      </c>
      <c r="E5352" s="4" t="s">
        <v>12718</v>
      </c>
      <c r="F5352" s="4" t="s">
        <v>12719</v>
      </c>
      <c r="G5352" s="4" t="s">
        <v>21901</v>
      </c>
    </row>
    <row r="5353" spans="1:7" x14ac:dyDescent="0.45">
      <c r="A5353" s="4">
        <v>5350</v>
      </c>
      <c r="B5353" s="4">
        <v>109845</v>
      </c>
      <c r="C5353" s="4" t="s">
        <v>12720</v>
      </c>
      <c r="D5353" s="6">
        <v>509845</v>
      </c>
      <c r="E5353" s="4" t="s">
        <v>12721</v>
      </c>
      <c r="F5353" s="4" t="s">
        <v>12722</v>
      </c>
      <c r="G5353" s="4" t="s">
        <v>21902</v>
      </c>
    </row>
    <row r="5354" spans="1:7" x14ac:dyDescent="0.45">
      <c r="A5354" s="4">
        <v>5351</v>
      </c>
      <c r="B5354" s="4">
        <v>232772</v>
      </c>
      <c r="C5354" s="4" t="s">
        <v>12723</v>
      </c>
      <c r="D5354" s="6"/>
      <c r="E5354" s="4"/>
      <c r="F5354" s="4"/>
      <c r="G5354" s="4" t="s">
        <v>17778</v>
      </c>
    </row>
    <row r="5355" spans="1:7" x14ac:dyDescent="0.45">
      <c r="A5355" s="4">
        <v>5352</v>
      </c>
      <c r="B5355" s="4">
        <v>244993</v>
      </c>
      <c r="C5355" s="4" t="s">
        <v>12724</v>
      </c>
      <c r="D5355" s="6"/>
      <c r="E5355" s="4"/>
      <c r="F5355" s="4"/>
      <c r="G5355" s="4" t="s">
        <v>17778</v>
      </c>
    </row>
    <row r="5356" spans="1:7" x14ac:dyDescent="0.45">
      <c r="A5356" s="4">
        <v>5353</v>
      </c>
      <c r="B5356" s="4">
        <v>244994</v>
      </c>
      <c r="C5356" s="4" t="s">
        <v>12725</v>
      </c>
      <c r="D5356" s="6"/>
      <c r="E5356" s="4"/>
      <c r="F5356" s="4"/>
      <c r="G5356" s="4" t="s">
        <v>17778</v>
      </c>
    </row>
    <row r="5357" spans="1:7" x14ac:dyDescent="0.45">
      <c r="A5357" s="4">
        <v>5354</v>
      </c>
      <c r="B5357" s="4">
        <v>244995</v>
      </c>
      <c r="C5357" s="4" t="s">
        <v>12726</v>
      </c>
      <c r="D5357" s="6"/>
      <c r="E5357" s="4"/>
      <c r="F5357" s="4"/>
      <c r="G5357" s="4" t="s">
        <v>17778</v>
      </c>
    </row>
    <row r="5358" spans="1:7" x14ac:dyDescent="0.45">
      <c r="A5358" s="4">
        <v>5355</v>
      </c>
      <c r="B5358" s="4">
        <v>130891</v>
      </c>
      <c r="C5358" s="4" t="s">
        <v>12727</v>
      </c>
      <c r="D5358" s="6">
        <v>530891</v>
      </c>
      <c r="E5358" s="4" t="s">
        <v>12728</v>
      </c>
      <c r="F5358" s="4" t="s">
        <v>12728</v>
      </c>
      <c r="G5358" s="4" t="s">
        <v>21903</v>
      </c>
    </row>
    <row r="5359" spans="1:7" x14ac:dyDescent="0.45">
      <c r="A5359" s="4">
        <v>5356</v>
      </c>
      <c r="B5359" s="4">
        <v>112618</v>
      </c>
      <c r="C5359" s="4" t="s">
        <v>12729</v>
      </c>
      <c r="D5359" s="6">
        <v>512618</v>
      </c>
      <c r="E5359" s="4" t="s">
        <v>12730</v>
      </c>
      <c r="F5359" s="4" t="s">
        <v>12731</v>
      </c>
      <c r="G5359" s="4" t="s">
        <v>21904</v>
      </c>
    </row>
    <row r="5360" spans="1:7" x14ac:dyDescent="0.45">
      <c r="A5360" s="4">
        <v>5357</v>
      </c>
      <c r="B5360" s="4">
        <v>282931</v>
      </c>
      <c r="C5360" s="4" t="s">
        <v>12732</v>
      </c>
      <c r="D5360" s="6">
        <v>540358</v>
      </c>
      <c r="E5360" s="4" t="s">
        <v>12733</v>
      </c>
      <c r="F5360" s="4" t="s">
        <v>12733</v>
      </c>
      <c r="G5360" s="4" t="s">
        <v>21905</v>
      </c>
    </row>
    <row r="5361" spans="1:7" x14ac:dyDescent="0.45">
      <c r="A5361" s="4">
        <v>5358</v>
      </c>
      <c r="B5361" s="4">
        <v>100365</v>
      </c>
      <c r="C5361" s="4" t="s">
        <v>12734</v>
      </c>
      <c r="D5361" s="6">
        <v>500365</v>
      </c>
      <c r="E5361" s="4" t="s">
        <v>12735</v>
      </c>
      <c r="F5361" s="4" t="s">
        <v>12735</v>
      </c>
      <c r="G5361" s="4" t="s">
        <v>21906</v>
      </c>
    </row>
    <row r="5362" spans="1:7" x14ac:dyDescent="0.45">
      <c r="A5362" s="4">
        <v>5359</v>
      </c>
      <c r="B5362" s="4">
        <v>119375</v>
      </c>
      <c r="C5362" s="4" t="s">
        <v>12736</v>
      </c>
      <c r="D5362" s="6">
        <v>519375</v>
      </c>
      <c r="E5362" s="4" t="s">
        <v>12737</v>
      </c>
      <c r="F5362" s="4" t="s">
        <v>12738</v>
      </c>
      <c r="G5362" s="4" t="s">
        <v>21907</v>
      </c>
    </row>
    <row r="5363" spans="1:7" x14ac:dyDescent="0.45">
      <c r="A5363" s="4">
        <v>5360</v>
      </c>
      <c r="B5363" s="4">
        <v>113212</v>
      </c>
      <c r="C5363" s="4" t="s">
        <v>12739</v>
      </c>
      <c r="D5363" s="6">
        <v>513212</v>
      </c>
      <c r="E5363" s="4" t="s">
        <v>12740</v>
      </c>
      <c r="F5363" s="4" t="s">
        <v>12741</v>
      </c>
      <c r="G5363" s="4" t="s">
        <v>21908</v>
      </c>
    </row>
    <row r="5364" spans="1:7" x14ac:dyDescent="0.45">
      <c r="A5364" s="4">
        <v>5361</v>
      </c>
      <c r="B5364" s="4">
        <v>131250</v>
      </c>
      <c r="C5364" s="4" t="s">
        <v>12742</v>
      </c>
      <c r="D5364" s="6">
        <v>531250</v>
      </c>
      <c r="E5364" s="4" t="s">
        <v>12743</v>
      </c>
      <c r="F5364" s="4" t="s">
        <v>12743</v>
      </c>
      <c r="G5364" s="4" t="s">
        <v>21909</v>
      </c>
    </row>
    <row r="5365" spans="1:7" x14ac:dyDescent="0.45">
      <c r="A5365" s="4">
        <v>5362</v>
      </c>
      <c r="B5365" s="4">
        <v>244996</v>
      </c>
      <c r="C5365" s="4" t="s">
        <v>12744</v>
      </c>
      <c r="D5365" s="6"/>
      <c r="E5365" s="4"/>
      <c r="F5365" s="4"/>
      <c r="G5365" s="4" t="s">
        <v>17778</v>
      </c>
    </row>
    <row r="5366" spans="1:7" x14ac:dyDescent="0.45">
      <c r="A5366" s="4">
        <v>5363</v>
      </c>
      <c r="B5366" s="4">
        <v>244997</v>
      </c>
      <c r="C5366" s="4" t="s">
        <v>12745</v>
      </c>
      <c r="D5366" s="6"/>
      <c r="E5366" s="4"/>
      <c r="F5366" s="4"/>
      <c r="G5366" s="4" t="s">
        <v>17778</v>
      </c>
    </row>
    <row r="5367" spans="1:7" x14ac:dyDescent="0.45">
      <c r="A5367" s="4">
        <v>5364</v>
      </c>
      <c r="B5367" s="4">
        <v>244998</v>
      </c>
      <c r="C5367" s="4" t="s">
        <v>12746</v>
      </c>
      <c r="D5367" s="6"/>
      <c r="E5367" s="4"/>
      <c r="F5367" s="4"/>
      <c r="G5367" s="4" t="s">
        <v>17778</v>
      </c>
    </row>
    <row r="5368" spans="1:7" x14ac:dyDescent="0.45">
      <c r="A5368" s="4">
        <v>5365</v>
      </c>
      <c r="B5368" s="4">
        <v>124194</v>
      </c>
      <c r="C5368" s="4" t="s">
        <v>12747</v>
      </c>
      <c r="D5368" s="6">
        <v>524194</v>
      </c>
      <c r="E5368" s="4" t="s">
        <v>12748</v>
      </c>
      <c r="F5368" s="4" t="s">
        <v>12749</v>
      </c>
      <c r="G5368" s="4" t="s">
        <v>21910</v>
      </c>
    </row>
    <row r="5369" spans="1:7" x14ac:dyDescent="0.45">
      <c r="A5369" s="4">
        <v>5366</v>
      </c>
      <c r="B5369" s="4">
        <v>123179</v>
      </c>
      <c r="C5369" s="4" t="s">
        <v>12750</v>
      </c>
      <c r="D5369" s="6">
        <v>523179</v>
      </c>
      <c r="E5369" s="4" t="s">
        <v>12751</v>
      </c>
      <c r="F5369" s="4" t="s">
        <v>12752</v>
      </c>
      <c r="G5369" s="4" t="s">
        <v>21911</v>
      </c>
    </row>
    <row r="5370" spans="1:7" x14ac:dyDescent="0.45">
      <c r="A5370" s="4">
        <v>5367</v>
      </c>
      <c r="B5370" s="4">
        <v>131704</v>
      </c>
      <c r="C5370" s="4" t="s">
        <v>12753</v>
      </c>
      <c r="D5370" s="6">
        <v>531704</v>
      </c>
      <c r="E5370" s="4" t="s">
        <v>12754</v>
      </c>
      <c r="F5370" s="4" t="s">
        <v>12755</v>
      </c>
      <c r="G5370" s="4" t="s">
        <v>21912</v>
      </c>
    </row>
    <row r="5371" spans="1:7" x14ac:dyDescent="0.45">
      <c r="A5371" s="4">
        <v>5368</v>
      </c>
      <c r="B5371" s="4">
        <v>130061</v>
      </c>
      <c r="C5371" s="4" t="s">
        <v>12756</v>
      </c>
      <c r="D5371" s="6">
        <v>530061</v>
      </c>
      <c r="E5371" s="4" t="s">
        <v>12757</v>
      </c>
      <c r="F5371" s="4" t="s">
        <v>12758</v>
      </c>
      <c r="G5371" s="4" t="s">
        <v>21913</v>
      </c>
    </row>
    <row r="5372" spans="1:7" x14ac:dyDescent="0.45">
      <c r="A5372" s="4">
        <v>5369</v>
      </c>
      <c r="B5372" s="4">
        <v>131447</v>
      </c>
      <c r="C5372" s="4" t="s">
        <v>12759</v>
      </c>
      <c r="D5372" s="6">
        <v>531447</v>
      </c>
      <c r="E5372" s="4" t="s">
        <v>12760</v>
      </c>
      <c r="F5372" s="4" t="s">
        <v>12760</v>
      </c>
      <c r="G5372" s="4" t="s">
        <v>21914</v>
      </c>
    </row>
    <row r="5373" spans="1:7" x14ac:dyDescent="0.45">
      <c r="A5373" s="4">
        <v>5370</v>
      </c>
      <c r="B5373" s="4">
        <v>131822</v>
      </c>
      <c r="C5373" s="4" t="s">
        <v>12761</v>
      </c>
      <c r="D5373" s="6">
        <v>531822</v>
      </c>
      <c r="E5373" s="4" t="s">
        <v>12762</v>
      </c>
      <c r="F5373" s="4" t="s">
        <v>12762</v>
      </c>
      <c r="G5373" s="4" t="s">
        <v>21915</v>
      </c>
    </row>
    <row r="5374" spans="1:7" x14ac:dyDescent="0.45">
      <c r="A5374" s="4">
        <v>5371</v>
      </c>
      <c r="B5374" s="4">
        <v>200353</v>
      </c>
      <c r="C5374" s="4" t="s">
        <v>12763</v>
      </c>
      <c r="D5374" s="6"/>
      <c r="E5374" s="4"/>
      <c r="F5374" s="4"/>
      <c r="G5374" s="4" t="s">
        <v>17778</v>
      </c>
    </row>
    <row r="5375" spans="1:7" x14ac:dyDescent="0.45">
      <c r="A5375" s="4">
        <v>5372</v>
      </c>
      <c r="B5375" s="4">
        <v>126277</v>
      </c>
      <c r="C5375" s="4" t="s">
        <v>12764</v>
      </c>
      <c r="D5375" s="6">
        <v>526277</v>
      </c>
      <c r="E5375" s="4" t="s">
        <v>12765</v>
      </c>
      <c r="F5375" s="4" t="s">
        <v>12766</v>
      </c>
      <c r="G5375" s="4" t="s">
        <v>21916</v>
      </c>
    </row>
    <row r="5376" spans="1:7" x14ac:dyDescent="0.45">
      <c r="A5376" s="4">
        <v>5373</v>
      </c>
      <c r="B5376" s="4">
        <v>255233</v>
      </c>
      <c r="C5376" s="4" t="s">
        <v>12767</v>
      </c>
      <c r="D5376" s="6"/>
      <c r="E5376" s="4"/>
      <c r="F5376" s="4"/>
      <c r="G5376" s="4" t="s">
        <v>17778</v>
      </c>
    </row>
    <row r="5377" spans="1:7" x14ac:dyDescent="0.45">
      <c r="A5377" s="4">
        <v>5374</v>
      </c>
      <c r="B5377" s="4">
        <v>132731</v>
      </c>
      <c r="C5377" s="4" t="s">
        <v>12768</v>
      </c>
      <c r="D5377" s="6">
        <v>532731</v>
      </c>
      <c r="E5377" s="4" t="s">
        <v>12769</v>
      </c>
      <c r="F5377" s="4" t="s">
        <v>12770</v>
      </c>
      <c r="G5377" s="4" t="s">
        <v>21917</v>
      </c>
    </row>
    <row r="5378" spans="1:7" x14ac:dyDescent="0.45">
      <c r="A5378" s="4">
        <v>5375</v>
      </c>
      <c r="B5378" s="4">
        <v>105807</v>
      </c>
      <c r="C5378" s="4" t="s">
        <v>12771</v>
      </c>
      <c r="D5378" s="6">
        <v>505807</v>
      </c>
      <c r="E5378" s="4" t="s">
        <v>12772</v>
      </c>
      <c r="F5378" s="4" t="s">
        <v>12773</v>
      </c>
      <c r="G5378" s="4" t="s">
        <v>21918</v>
      </c>
    </row>
    <row r="5379" spans="1:7" x14ac:dyDescent="0.45">
      <c r="A5379" s="4">
        <v>5376</v>
      </c>
      <c r="B5379" s="4">
        <v>102448</v>
      </c>
      <c r="C5379" s="4" t="s">
        <v>12774</v>
      </c>
      <c r="D5379" s="6">
        <v>502448</v>
      </c>
      <c r="E5379" s="4" t="s">
        <v>12775</v>
      </c>
      <c r="F5379" s="4" t="s">
        <v>12776</v>
      </c>
      <c r="G5379" s="4" t="s">
        <v>21919</v>
      </c>
    </row>
    <row r="5380" spans="1:7" x14ac:dyDescent="0.45">
      <c r="A5380" s="4">
        <v>5377</v>
      </c>
      <c r="B5380" s="4">
        <v>100366</v>
      </c>
      <c r="C5380" s="4" t="s">
        <v>12777</v>
      </c>
      <c r="D5380" s="6">
        <v>500366</v>
      </c>
      <c r="E5380" s="4" t="s">
        <v>12778</v>
      </c>
      <c r="F5380" s="4" t="s">
        <v>12779</v>
      </c>
      <c r="G5380" s="4" t="s">
        <v>21920</v>
      </c>
    </row>
    <row r="5381" spans="1:7" x14ac:dyDescent="0.45">
      <c r="A5381" s="4">
        <v>5378</v>
      </c>
      <c r="B5381" s="4">
        <v>237105</v>
      </c>
      <c r="C5381" s="4" t="s">
        <v>12780</v>
      </c>
      <c r="D5381" s="6"/>
      <c r="E5381" s="4"/>
      <c r="F5381" s="4" t="s">
        <v>2259</v>
      </c>
      <c r="G5381" s="4" t="s">
        <v>18469</v>
      </c>
    </row>
    <row r="5382" spans="1:7" x14ac:dyDescent="0.45">
      <c r="A5382" s="4">
        <v>5379</v>
      </c>
      <c r="B5382" s="4">
        <v>244793</v>
      </c>
      <c r="C5382" s="4" t="s">
        <v>12781</v>
      </c>
      <c r="D5382" s="6"/>
      <c r="E5382" s="4"/>
      <c r="F5382" s="4"/>
      <c r="G5382" s="4" t="s">
        <v>17778</v>
      </c>
    </row>
    <row r="5383" spans="1:7" x14ac:dyDescent="0.45">
      <c r="A5383" s="4">
        <v>5380</v>
      </c>
      <c r="B5383" s="4">
        <v>126089</v>
      </c>
      <c r="C5383" s="4" t="s">
        <v>12782</v>
      </c>
      <c r="D5383" s="6">
        <v>526089</v>
      </c>
      <c r="E5383" s="4" t="s">
        <v>12783</v>
      </c>
      <c r="F5383" s="4" t="s">
        <v>12783</v>
      </c>
      <c r="G5383" s="4" t="s">
        <v>21921</v>
      </c>
    </row>
    <row r="5384" spans="1:7" x14ac:dyDescent="0.45">
      <c r="A5384" s="4">
        <v>5381</v>
      </c>
      <c r="B5384" s="4">
        <v>130991</v>
      </c>
      <c r="C5384" s="4" t="s">
        <v>12784</v>
      </c>
      <c r="D5384" s="6">
        <v>530991</v>
      </c>
      <c r="E5384" s="4" t="s">
        <v>12785</v>
      </c>
      <c r="F5384" s="4" t="s">
        <v>12786</v>
      </c>
      <c r="G5384" s="4" t="s">
        <v>21922</v>
      </c>
    </row>
    <row r="5385" spans="1:7" x14ac:dyDescent="0.45">
      <c r="A5385" s="4">
        <v>5382</v>
      </c>
      <c r="B5385" s="4">
        <v>109854</v>
      </c>
      <c r="C5385" s="4" t="s">
        <v>12787</v>
      </c>
      <c r="D5385" s="6">
        <v>509854</v>
      </c>
      <c r="E5385" s="4" t="s">
        <v>12788</v>
      </c>
      <c r="F5385" s="4" t="s">
        <v>12788</v>
      </c>
      <c r="G5385" s="4" t="s">
        <v>21923</v>
      </c>
    </row>
    <row r="5386" spans="1:7" x14ac:dyDescent="0.45">
      <c r="A5386" s="4">
        <v>5383</v>
      </c>
      <c r="B5386" s="4">
        <v>101154</v>
      </c>
      <c r="C5386" s="4" t="s">
        <v>12789</v>
      </c>
      <c r="D5386" s="6">
        <v>501154</v>
      </c>
      <c r="E5386" s="4" t="s">
        <v>12790</v>
      </c>
      <c r="F5386" s="4" t="s">
        <v>12791</v>
      </c>
      <c r="G5386" s="4" t="s">
        <v>21924</v>
      </c>
    </row>
    <row r="5387" spans="1:7" x14ac:dyDescent="0.45">
      <c r="A5387" s="4">
        <v>5384</v>
      </c>
      <c r="B5387" s="4">
        <v>112115</v>
      </c>
      <c r="C5387" s="4" t="s">
        <v>12792</v>
      </c>
      <c r="D5387" s="6">
        <v>512115</v>
      </c>
      <c r="E5387" s="4" t="s">
        <v>12793</v>
      </c>
      <c r="F5387" s="4" t="s">
        <v>12794</v>
      </c>
      <c r="G5387" s="4" t="s">
        <v>21925</v>
      </c>
    </row>
    <row r="5388" spans="1:7" x14ac:dyDescent="0.45">
      <c r="A5388" s="4">
        <v>5385</v>
      </c>
      <c r="B5388" s="4">
        <v>130631</v>
      </c>
      <c r="C5388" s="4" t="s">
        <v>12795</v>
      </c>
      <c r="D5388" s="6">
        <v>530631</v>
      </c>
      <c r="E5388" s="4" t="s">
        <v>12796</v>
      </c>
      <c r="F5388" s="4" t="s">
        <v>12797</v>
      </c>
      <c r="G5388" s="4" t="s">
        <v>21926</v>
      </c>
    </row>
    <row r="5389" spans="1:7" x14ac:dyDescent="0.45">
      <c r="A5389" s="4">
        <v>5386</v>
      </c>
      <c r="B5389" s="4">
        <v>112309</v>
      </c>
      <c r="C5389" s="4" t="s">
        <v>12798</v>
      </c>
      <c r="D5389" s="6">
        <v>512309</v>
      </c>
      <c r="E5389" s="4" t="s">
        <v>12799</v>
      </c>
      <c r="F5389" s="4" t="s">
        <v>12800</v>
      </c>
      <c r="G5389" s="4" t="s">
        <v>21927</v>
      </c>
    </row>
    <row r="5390" spans="1:7" x14ac:dyDescent="0.45">
      <c r="A5390" s="4">
        <v>5387</v>
      </c>
      <c r="B5390" s="4">
        <v>131324</v>
      </c>
      <c r="C5390" s="4" t="s">
        <v>12801</v>
      </c>
      <c r="D5390" s="6">
        <v>531324</v>
      </c>
      <c r="E5390" s="4" t="s">
        <v>12802</v>
      </c>
      <c r="F5390" s="4" t="s">
        <v>12803</v>
      </c>
      <c r="G5390" s="4" t="s">
        <v>21928</v>
      </c>
    </row>
    <row r="5391" spans="1:7" x14ac:dyDescent="0.45">
      <c r="A5391" s="4">
        <v>5388</v>
      </c>
      <c r="B5391" s="4">
        <v>244075</v>
      </c>
      <c r="C5391" s="4" t="s">
        <v>12804</v>
      </c>
      <c r="D5391" s="6">
        <v>535503</v>
      </c>
      <c r="E5391" s="4" t="s">
        <v>12805</v>
      </c>
      <c r="F5391" s="4" t="s">
        <v>12806</v>
      </c>
      <c r="G5391" s="4" t="s">
        <v>21929</v>
      </c>
    </row>
    <row r="5392" spans="1:7" x14ac:dyDescent="0.45">
      <c r="A5392" s="4">
        <v>5389</v>
      </c>
      <c r="B5392" s="4">
        <v>219268</v>
      </c>
      <c r="C5392" s="4" t="s">
        <v>12807</v>
      </c>
      <c r="D5392" s="6">
        <v>533168</v>
      </c>
      <c r="E5392" s="4" t="s">
        <v>12808</v>
      </c>
      <c r="F5392" s="4" t="s">
        <v>12809</v>
      </c>
      <c r="G5392" s="4" t="s">
        <v>21930</v>
      </c>
    </row>
    <row r="5393" spans="1:7" x14ac:dyDescent="0.45">
      <c r="A5393" s="4">
        <v>5390</v>
      </c>
      <c r="B5393" s="4">
        <v>117500</v>
      </c>
      <c r="C5393" s="4" t="s">
        <v>12810</v>
      </c>
      <c r="D5393" s="6">
        <v>517500</v>
      </c>
      <c r="E5393" s="4" t="s">
        <v>12811</v>
      </c>
      <c r="F5393" s="4" t="s">
        <v>12812</v>
      </c>
      <c r="G5393" s="4" t="s">
        <v>21931</v>
      </c>
    </row>
    <row r="5394" spans="1:7" x14ac:dyDescent="0.45">
      <c r="A5394" s="4">
        <v>5391</v>
      </c>
      <c r="B5394" s="4">
        <v>255239</v>
      </c>
      <c r="C5394" s="4" t="s">
        <v>12813</v>
      </c>
      <c r="D5394" s="6">
        <v>539922</v>
      </c>
      <c r="E5394" s="4" t="s">
        <v>12814</v>
      </c>
      <c r="F5394" s="4" t="s">
        <v>12814</v>
      </c>
      <c r="G5394" s="4" t="s">
        <v>21932</v>
      </c>
    </row>
    <row r="5395" spans="1:7" x14ac:dyDescent="0.45">
      <c r="A5395" s="4">
        <v>5392</v>
      </c>
      <c r="B5395" s="4">
        <v>237116</v>
      </c>
      <c r="C5395" s="4" t="s">
        <v>12815</v>
      </c>
      <c r="D5395" s="6">
        <v>539561</v>
      </c>
      <c r="E5395" s="4" t="s">
        <v>12816</v>
      </c>
      <c r="F5395" s="4" t="s">
        <v>12816</v>
      </c>
      <c r="G5395" s="4" t="s">
        <v>21933</v>
      </c>
    </row>
    <row r="5396" spans="1:7" x14ac:dyDescent="0.45">
      <c r="A5396" s="4">
        <v>5393</v>
      </c>
      <c r="B5396" s="4">
        <v>126193</v>
      </c>
      <c r="C5396" s="4" t="s">
        <v>12817</v>
      </c>
      <c r="D5396" s="6">
        <v>526193</v>
      </c>
      <c r="E5396" s="4" t="s">
        <v>12818</v>
      </c>
      <c r="F5396" s="4" t="s">
        <v>12819</v>
      </c>
      <c r="G5396" s="4" t="s">
        <v>21934</v>
      </c>
    </row>
    <row r="5397" spans="1:7" x14ac:dyDescent="0.45">
      <c r="A5397" s="4">
        <v>5394</v>
      </c>
      <c r="B5397" s="4">
        <v>112047</v>
      </c>
      <c r="C5397" s="4" t="s">
        <v>12820</v>
      </c>
      <c r="D5397" s="6">
        <v>512047</v>
      </c>
      <c r="E5397" s="4" t="s">
        <v>12821</v>
      </c>
      <c r="F5397" s="4" t="s">
        <v>12822</v>
      </c>
      <c r="G5397" s="4" t="s">
        <v>21935</v>
      </c>
    </row>
    <row r="5398" spans="1:7" x14ac:dyDescent="0.45">
      <c r="A5398" s="4">
        <v>5395</v>
      </c>
      <c r="B5398" s="4">
        <v>132699</v>
      </c>
      <c r="C5398" s="4" t="s">
        <v>12823</v>
      </c>
      <c r="D5398" s="6">
        <v>532699</v>
      </c>
      <c r="E5398" s="4" t="s">
        <v>12824</v>
      </c>
      <c r="F5398" s="4" t="s">
        <v>12825</v>
      </c>
      <c r="G5398" s="4" t="s">
        <v>21936</v>
      </c>
    </row>
    <row r="5399" spans="1:7" x14ac:dyDescent="0.45">
      <c r="A5399" s="4">
        <v>5396</v>
      </c>
      <c r="B5399" s="4">
        <v>126640</v>
      </c>
      <c r="C5399" s="4" t="s">
        <v>12826</v>
      </c>
      <c r="D5399" s="6">
        <v>526640</v>
      </c>
      <c r="E5399" s="4" t="s">
        <v>12827</v>
      </c>
      <c r="F5399" s="4" t="s">
        <v>12828</v>
      </c>
      <c r="G5399" s="4" t="s">
        <v>21937</v>
      </c>
    </row>
    <row r="5400" spans="1:7" x14ac:dyDescent="0.45">
      <c r="A5400" s="4">
        <v>5397</v>
      </c>
      <c r="B5400" s="4">
        <v>237121</v>
      </c>
      <c r="C5400" s="4" t="s">
        <v>12829</v>
      </c>
      <c r="D5400" s="6"/>
      <c r="E5400" s="4"/>
      <c r="F5400" s="4" t="s">
        <v>2259</v>
      </c>
      <c r="G5400" s="4" t="s">
        <v>18469</v>
      </c>
    </row>
    <row r="5401" spans="1:7" x14ac:dyDescent="0.45">
      <c r="A5401" s="4">
        <v>5398</v>
      </c>
      <c r="B5401" s="4">
        <v>117056</v>
      </c>
      <c r="C5401" s="4" t="s">
        <v>12830</v>
      </c>
      <c r="D5401" s="6">
        <v>517056</v>
      </c>
      <c r="E5401" s="4" t="s">
        <v>12831</v>
      </c>
      <c r="F5401" s="4" t="s">
        <v>23590</v>
      </c>
      <c r="G5401" s="4" t="s">
        <v>23676</v>
      </c>
    </row>
    <row r="5402" spans="1:7" x14ac:dyDescent="0.45">
      <c r="A5402" s="4">
        <v>5399</v>
      </c>
      <c r="B5402" s="4">
        <v>205250</v>
      </c>
      <c r="C5402" s="4" t="s">
        <v>12832</v>
      </c>
      <c r="D5402" s="6">
        <v>532983</v>
      </c>
      <c r="E5402" s="4" t="s">
        <v>12833</v>
      </c>
      <c r="F5402" s="4" t="s">
        <v>12834</v>
      </c>
      <c r="G5402" s="4" t="s">
        <v>21938</v>
      </c>
    </row>
    <row r="5403" spans="1:7" x14ac:dyDescent="0.45">
      <c r="A5403" s="4">
        <v>5400</v>
      </c>
      <c r="B5403" s="4">
        <v>221213</v>
      </c>
      <c r="C5403" s="4" t="s">
        <v>12835</v>
      </c>
      <c r="D5403" s="6">
        <v>533284</v>
      </c>
      <c r="E5403" s="4" t="s">
        <v>12836</v>
      </c>
      <c r="F5403" s="4" t="s">
        <v>12837</v>
      </c>
      <c r="G5403" s="4" t="s">
        <v>21939</v>
      </c>
    </row>
    <row r="5404" spans="1:7" x14ac:dyDescent="0.45">
      <c r="A5404" s="4">
        <v>5401</v>
      </c>
      <c r="B5404" s="4">
        <v>111626</v>
      </c>
      <c r="C5404" s="4" t="s">
        <v>12838</v>
      </c>
      <c r="D5404" s="6">
        <v>511626</v>
      </c>
      <c r="E5404" s="4" t="s">
        <v>12839</v>
      </c>
      <c r="F5404" s="4" t="s">
        <v>12840</v>
      </c>
      <c r="G5404" s="4" t="s">
        <v>21940</v>
      </c>
    </row>
    <row r="5405" spans="1:7" x14ac:dyDescent="0.45">
      <c r="A5405" s="4">
        <v>5402</v>
      </c>
      <c r="B5405" s="4">
        <v>130917</v>
      </c>
      <c r="C5405" s="4" t="s">
        <v>12841</v>
      </c>
      <c r="D5405" s="6">
        <v>530917</v>
      </c>
      <c r="E5405" s="4" t="s">
        <v>12842</v>
      </c>
      <c r="F5405" s="4" t="s">
        <v>12843</v>
      </c>
      <c r="G5405" s="4" t="s">
        <v>21941</v>
      </c>
    </row>
    <row r="5406" spans="1:7" x14ac:dyDescent="0.45">
      <c r="A5406" s="4">
        <v>5403</v>
      </c>
      <c r="B5406" s="4">
        <v>224337</v>
      </c>
      <c r="C5406" s="4" t="s">
        <v>12844</v>
      </c>
      <c r="D5406" s="6"/>
      <c r="E5406" s="4"/>
      <c r="F5406" s="4"/>
      <c r="G5406" s="4" t="s">
        <v>17778</v>
      </c>
    </row>
    <row r="5407" spans="1:7" x14ac:dyDescent="0.45">
      <c r="A5407" s="4">
        <v>5404</v>
      </c>
      <c r="B5407" s="4">
        <v>245004</v>
      </c>
      <c r="C5407" s="4" t="s">
        <v>12845</v>
      </c>
      <c r="D5407" s="6"/>
      <c r="E5407" s="4"/>
      <c r="F5407" s="4"/>
      <c r="G5407" s="4" t="s">
        <v>17778</v>
      </c>
    </row>
    <row r="5408" spans="1:7" x14ac:dyDescent="0.45">
      <c r="A5408" s="4">
        <v>5405</v>
      </c>
      <c r="B5408" s="4">
        <v>131700</v>
      </c>
      <c r="C5408" s="4" t="s">
        <v>12846</v>
      </c>
      <c r="D5408" s="6">
        <v>531700</v>
      </c>
      <c r="E5408" s="4" t="s">
        <v>12847</v>
      </c>
      <c r="F5408" s="4" t="s">
        <v>12848</v>
      </c>
      <c r="G5408" s="4" t="s">
        <v>21942</v>
      </c>
    </row>
    <row r="5409" spans="1:7" x14ac:dyDescent="0.45">
      <c r="A5409" s="4">
        <v>5406</v>
      </c>
      <c r="B5409" s="4">
        <v>245005</v>
      </c>
      <c r="C5409" s="4" t="s">
        <v>12849</v>
      </c>
      <c r="D5409" s="6"/>
      <c r="E5409" s="4"/>
      <c r="F5409" s="4"/>
      <c r="G5409" s="4" t="s">
        <v>17778</v>
      </c>
    </row>
    <row r="5410" spans="1:7" x14ac:dyDescent="0.45">
      <c r="A5410" s="4">
        <v>5407</v>
      </c>
      <c r="B5410" s="4">
        <v>124691</v>
      </c>
      <c r="C5410" s="4" t="s">
        <v>12850</v>
      </c>
      <c r="D5410" s="6">
        <v>524691</v>
      </c>
      <c r="E5410" s="4" t="s">
        <v>12851</v>
      </c>
      <c r="F5410" s="4" t="s">
        <v>12852</v>
      </c>
      <c r="G5410" s="4" t="s">
        <v>21943</v>
      </c>
    </row>
    <row r="5411" spans="1:7" x14ac:dyDescent="0.45">
      <c r="A5411" s="4">
        <v>5408</v>
      </c>
      <c r="B5411" s="4">
        <v>117447</v>
      </c>
      <c r="C5411" s="4" t="s">
        <v>12853</v>
      </c>
      <c r="D5411" s="6">
        <v>517447</v>
      </c>
      <c r="E5411" s="4" t="s">
        <v>12854</v>
      </c>
      <c r="F5411" s="4" t="s">
        <v>12855</v>
      </c>
      <c r="G5411" s="4" t="s">
        <v>21944</v>
      </c>
    </row>
    <row r="5412" spans="1:7" x14ac:dyDescent="0.45">
      <c r="A5412" s="4">
        <v>5409</v>
      </c>
      <c r="B5412" s="4">
        <v>130179</v>
      </c>
      <c r="C5412" s="4" t="s">
        <v>12856</v>
      </c>
      <c r="D5412" s="6">
        <v>530179</v>
      </c>
      <c r="E5412" s="4" t="s">
        <v>12857</v>
      </c>
      <c r="F5412" s="4" t="s">
        <v>12858</v>
      </c>
      <c r="G5412" s="4" t="s">
        <v>21945</v>
      </c>
    </row>
    <row r="5413" spans="1:7" x14ac:dyDescent="0.45">
      <c r="A5413" s="4">
        <v>5410</v>
      </c>
      <c r="B5413" s="4">
        <v>244796</v>
      </c>
      <c r="C5413" s="4" t="s">
        <v>12859</v>
      </c>
      <c r="D5413" s="6">
        <v>539875</v>
      </c>
      <c r="E5413" s="4" t="s">
        <v>12860</v>
      </c>
      <c r="F5413" s="4" t="s">
        <v>12860</v>
      </c>
      <c r="G5413" s="4" t="s">
        <v>21946</v>
      </c>
    </row>
    <row r="5414" spans="1:7" x14ac:dyDescent="0.45">
      <c r="A5414" s="4">
        <v>5411</v>
      </c>
      <c r="B5414" s="4">
        <v>132463</v>
      </c>
      <c r="C5414" s="4" t="s">
        <v>12861</v>
      </c>
      <c r="D5414" s="6">
        <v>532463</v>
      </c>
      <c r="E5414" s="4" t="s">
        <v>12862</v>
      </c>
      <c r="F5414" s="4" t="s">
        <v>12863</v>
      </c>
      <c r="G5414" s="4" t="s">
        <v>21947</v>
      </c>
    </row>
    <row r="5415" spans="1:7" x14ac:dyDescent="0.45">
      <c r="A5415" s="4">
        <v>5412</v>
      </c>
      <c r="B5415" s="4">
        <v>100350</v>
      </c>
      <c r="C5415" s="4" t="s">
        <v>12864</v>
      </c>
      <c r="D5415" s="6">
        <v>500350</v>
      </c>
      <c r="E5415" s="4" t="s">
        <v>12865</v>
      </c>
      <c r="F5415" s="4" t="s">
        <v>12866</v>
      </c>
      <c r="G5415" s="4" t="s">
        <v>21948</v>
      </c>
    </row>
    <row r="5416" spans="1:7" x14ac:dyDescent="0.45">
      <c r="A5416" s="4">
        <v>5413</v>
      </c>
      <c r="B5416" s="4">
        <v>112565</v>
      </c>
      <c r="C5416" s="4" t="s">
        <v>12867</v>
      </c>
      <c r="D5416" s="6">
        <v>512565</v>
      </c>
      <c r="E5416" s="4" t="s">
        <v>12868</v>
      </c>
      <c r="F5416" s="4" t="s">
        <v>12869</v>
      </c>
      <c r="G5416" s="4" t="s">
        <v>21949</v>
      </c>
    </row>
    <row r="5417" spans="1:7" x14ac:dyDescent="0.45">
      <c r="A5417" s="4">
        <v>5414</v>
      </c>
      <c r="B5417" s="4">
        <v>131552</v>
      </c>
      <c r="C5417" s="4" t="s">
        <v>12870</v>
      </c>
      <c r="D5417" s="6">
        <v>531552</v>
      </c>
      <c r="E5417" s="4" t="s">
        <v>12871</v>
      </c>
      <c r="F5417" s="4" t="s">
        <v>23591</v>
      </c>
      <c r="G5417" s="4" t="s">
        <v>23677</v>
      </c>
    </row>
    <row r="5418" spans="1:7" x14ac:dyDescent="0.45">
      <c r="A5418" s="4">
        <v>5415</v>
      </c>
      <c r="B5418" s="4">
        <v>131215</v>
      </c>
      <c r="C5418" s="4" t="s">
        <v>12872</v>
      </c>
      <c r="D5418" s="6">
        <v>531215</v>
      </c>
      <c r="E5418" s="4" t="s">
        <v>12873</v>
      </c>
      <c r="F5418" s="4" t="s">
        <v>12874</v>
      </c>
      <c r="G5418" s="4" t="s">
        <v>21950</v>
      </c>
    </row>
    <row r="5419" spans="1:7" x14ac:dyDescent="0.45">
      <c r="A5419" s="4">
        <v>5416</v>
      </c>
      <c r="B5419" s="4">
        <v>126496</v>
      </c>
      <c r="C5419" s="4" t="s">
        <v>12875</v>
      </c>
      <c r="D5419" s="6">
        <v>526496</v>
      </c>
      <c r="E5419" s="4" t="s">
        <v>12876</v>
      </c>
      <c r="F5419" s="4" t="s">
        <v>12877</v>
      </c>
      <c r="G5419" s="4" t="s">
        <v>21951</v>
      </c>
    </row>
    <row r="5420" spans="1:7" x14ac:dyDescent="0.45">
      <c r="A5420" s="4">
        <v>5417</v>
      </c>
      <c r="B5420" s="4">
        <v>100367</v>
      </c>
      <c r="C5420" s="4" t="s">
        <v>12878</v>
      </c>
      <c r="D5420" s="6">
        <v>500367</v>
      </c>
      <c r="E5420" s="4" t="s">
        <v>12879</v>
      </c>
      <c r="F5420" s="4" t="s">
        <v>12880</v>
      </c>
      <c r="G5420" s="4" t="s">
        <v>21952</v>
      </c>
    </row>
    <row r="5421" spans="1:7" x14ac:dyDescent="0.45">
      <c r="A5421" s="4">
        <v>5418</v>
      </c>
      <c r="B5421" s="4">
        <v>131099</v>
      </c>
      <c r="C5421" s="4" t="s">
        <v>12881</v>
      </c>
      <c r="D5421" s="6">
        <v>531099</v>
      </c>
      <c r="E5421" s="4" t="s">
        <v>12882</v>
      </c>
      <c r="F5421" s="4" t="s">
        <v>12883</v>
      </c>
      <c r="G5421" s="4" t="s">
        <v>21953</v>
      </c>
    </row>
    <row r="5422" spans="1:7" x14ac:dyDescent="0.45">
      <c r="A5422" s="4">
        <v>5419</v>
      </c>
      <c r="B5422" s="4">
        <v>280486</v>
      </c>
      <c r="C5422" s="4" t="s">
        <v>12884</v>
      </c>
      <c r="D5422" s="6">
        <v>539836</v>
      </c>
      <c r="E5422" s="4" t="s">
        <v>12885</v>
      </c>
      <c r="F5422" s="4" t="s">
        <v>12885</v>
      </c>
      <c r="G5422" s="4" t="s">
        <v>21954</v>
      </c>
    </row>
    <row r="5423" spans="1:7" x14ac:dyDescent="0.45">
      <c r="A5423" s="4">
        <v>5420</v>
      </c>
      <c r="B5423" s="4">
        <v>103169</v>
      </c>
      <c r="C5423" s="4" t="s">
        <v>12886</v>
      </c>
      <c r="D5423" s="6">
        <v>503169</v>
      </c>
      <c r="E5423" s="4" t="s">
        <v>12887</v>
      </c>
      <c r="F5423" s="4" t="s">
        <v>12888</v>
      </c>
      <c r="G5423" s="4" t="s">
        <v>21955</v>
      </c>
    </row>
    <row r="5424" spans="1:7" x14ac:dyDescent="0.45">
      <c r="A5424" s="4">
        <v>5421</v>
      </c>
      <c r="B5424" s="4">
        <v>109020</v>
      </c>
      <c r="C5424" s="4" t="s">
        <v>12889</v>
      </c>
      <c r="D5424" s="6">
        <v>509020</v>
      </c>
      <c r="E5424" s="4" t="s">
        <v>12890</v>
      </c>
      <c r="F5424" s="4" t="s">
        <v>12891</v>
      </c>
      <c r="G5424" s="4" t="s">
        <v>21956</v>
      </c>
    </row>
    <row r="5425" spans="1:7" x14ac:dyDescent="0.45">
      <c r="A5425" s="4">
        <v>5422</v>
      </c>
      <c r="B5425" s="4">
        <v>100368</v>
      </c>
      <c r="C5425" s="4" t="s">
        <v>12892</v>
      </c>
      <c r="D5425" s="6">
        <v>500368</v>
      </c>
      <c r="E5425" s="4" t="s">
        <v>12893</v>
      </c>
      <c r="F5425" s="4" t="s">
        <v>12894</v>
      </c>
      <c r="G5425" s="4" t="s">
        <v>21957</v>
      </c>
    </row>
    <row r="5426" spans="1:7" x14ac:dyDescent="0.45">
      <c r="A5426" s="4">
        <v>5423</v>
      </c>
      <c r="B5426" s="4">
        <v>113295</v>
      </c>
      <c r="C5426" s="4" t="s">
        <v>12895</v>
      </c>
      <c r="D5426" s="6">
        <v>513295</v>
      </c>
      <c r="E5426" s="4" t="s">
        <v>12896</v>
      </c>
      <c r="F5426" s="4" t="s">
        <v>12897</v>
      </c>
      <c r="G5426" s="4" t="s">
        <v>21958</v>
      </c>
    </row>
    <row r="5427" spans="1:7" x14ac:dyDescent="0.45">
      <c r="A5427" s="4">
        <v>5424</v>
      </c>
      <c r="B5427" s="4">
        <v>287268</v>
      </c>
      <c r="C5427" s="4" t="s">
        <v>12898</v>
      </c>
      <c r="D5427" s="6">
        <v>540696</v>
      </c>
      <c r="E5427" s="4" t="s">
        <v>12899</v>
      </c>
      <c r="F5427" s="4" t="s">
        <v>12899</v>
      </c>
      <c r="G5427" s="4" t="s">
        <v>21959</v>
      </c>
    </row>
    <row r="5428" spans="1:7" x14ac:dyDescent="0.45">
      <c r="A5428" s="4">
        <v>5425</v>
      </c>
      <c r="B5428" s="4">
        <v>132785</v>
      </c>
      <c r="C5428" s="4" t="s">
        <v>12900</v>
      </c>
      <c r="D5428" s="6">
        <v>532785</v>
      </c>
      <c r="E5428" s="4" t="s">
        <v>12901</v>
      </c>
      <c r="F5428" s="4" t="s">
        <v>12902</v>
      </c>
      <c r="G5428" s="4" t="s">
        <v>21960</v>
      </c>
    </row>
    <row r="5429" spans="1:7" x14ac:dyDescent="0.45">
      <c r="A5429" s="4">
        <v>5426</v>
      </c>
      <c r="B5429" s="4">
        <v>119413</v>
      </c>
      <c r="C5429" s="4" t="s">
        <v>12903</v>
      </c>
      <c r="D5429" s="6">
        <v>519413</v>
      </c>
      <c r="E5429" s="4" t="s">
        <v>12904</v>
      </c>
      <c r="F5429" s="4" t="s">
        <v>12905</v>
      </c>
      <c r="G5429" s="4" t="s">
        <v>21961</v>
      </c>
    </row>
    <row r="5430" spans="1:7" x14ac:dyDescent="0.45">
      <c r="A5430" s="4">
        <v>5427</v>
      </c>
      <c r="B5430" s="4">
        <v>222600</v>
      </c>
      <c r="C5430" s="4" t="s">
        <v>12906</v>
      </c>
      <c r="D5430" s="6">
        <v>590124</v>
      </c>
      <c r="E5430" s="4" t="s">
        <v>12907</v>
      </c>
      <c r="F5430" s="4" t="s">
        <v>12907</v>
      </c>
      <c r="G5430" s="4" t="s">
        <v>21962</v>
      </c>
    </row>
    <row r="5431" spans="1:7" x14ac:dyDescent="0.45">
      <c r="A5431" s="4">
        <v>5428</v>
      </c>
      <c r="B5431" s="4">
        <v>130449</v>
      </c>
      <c r="C5431" s="4" t="s">
        <v>12908</v>
      </c>
      <c r="D5431" s="6">
        <v>530449</v>
      </c>
      <c r="E5431" s="4" t="s">
        <v>12909</v>
      </c>
      <c r="F5431" s="4" t="s">
        <v>12910</v>
      </c>
      <c r="G5431" s="4" t="s">
        <v>21963</v>
      </c>
    </row>
    <row r="5432" spans="1:7" x14ac:dyDescent="0.45">
      <c r="A5432" s="4">
        <v>5429</v>
      </c>
      <c r="B5432" s="4">
        <v>245006</v>
      </c>
      <c r="C5432" s="4" t="s">
        <v>12911</v>
      </c>
      <c r="D5432" s="6"/>
      <c r="E5432" s="4"/>
      <c r="F5432" s="4"/>
      <c r="G5432" s="4" t="s">
        <v>17778</v>
      </c>
    </row>
    <row r="5433" spans="1:7" x14ac:dyDescent="0.45">
      <c r="A5433" s="4">
        <v>5430</v>
      </c>
      <c r="B5433" s="4">
        <v>244800</v>
      </c>
      <c r="C5433" s="4" t="s">
        <v>12912</v>
      </c>
      <c r="D5433" s="6"/>
      <c r="E5433" s="4"/>
      <c r="F5433" s="4"/>
      <c r="G5433" s="4" t="s">
        <v>17778</v>
      </c>
    </row>
    <row r="5434" spans="1:7" x14ac:dyDescent="0.45">
      <c r="A5434" s="4">
        <v>5431</v>
      </c>
      <c r="B5434" s="4">
        <v>221363</v>
      </c>
      <c r="C5434" s="4" t="s">
        <v>12913</v>
      </c>
      <c r="D5434" s="6">
        <v>533552</v>
      </c>
      <c r="E5434" s="4" t="s">
        <v>12914</v>
      </c>
      <c r="F5434" s="4" t="s">
        <v>12915</v>
      </c>
      <c r="G5434" s="4" t="s">
        <v>21964</v>
      </c>
    </row>
    <row r="5435" spans="1:7" x14ac:dyDescent="0.45">
      <c r="A5435" s="4">
        <v>5432</v>
      </c>
      <c r="B5435" s="4">
        <v>116052</v>
      </c>
      <c r="C5435" s="4" t="s">
        <v>12916</v>
      </c>
      <c r="D5435" s="6">
        <v>516052</v>
      </c>
      <c r="E5435" s="4" t="s">
        <v>12917</v>
      </c>
      <c r="F5435" s="4" t="s">
        <v>12918</v>
      </c>
      <c r="G5435" s="4" t="s">
        <v>21965</v>
      </c>
    </row>
    <row r="5436" spans="1:7" x14ac:dyDescent="0.45">
      <c r="A5436" s="4">
        <v>5433</v>
      </c>
      <c r="B5436" s="4">
        <v>200055</v>
      </c>
      <c r="C5436" s="4" t="s">
        <v>12919</v>
      </c>
      <c r="D5436" s="6">
        <v>532955</v>
      </c>
      <c r="E5436" s="4" t="s">
        <v>12920</v>
      </c>
      <c r="F5436" s="4" t="s">
        <v>12920</v>
      </c>
      <c r="G5436" s="4" t="s">
        <v>21966</v>
      </c>
    </row>
    <row r="5437" spans="1:7" x14ac:dyDescent="0.45">
      <c r="A5437" s="4">
        <v>5434</v>
      </c>
      <c r="B5437" s="4">
        <v>131371</v>
      </c>
      <c r="C5437" s="4" t="s">
        <v>12921</v>
      </c>
      <c r="D5437" s="6">
        <v>531371</v>
      </c>
      <c r="E5437" s="4" t="s">
        <v>12922</v>
      </c>
      <c r="F5437" s="4" t="s">
        <v>12923</v>
      </c>
      <c r="G5437" s="4" t="s">
        <v>21967</v>
      </c>
    </row>
    <row r="5438" spans="1:7" x14ac:dyDescent="0.45">
      <c r="A5438" s="4">
        <v>5435</v>
      </c>
      <c r="B5438" s="4">
        <v>213993</v>
      </c>
      <c r="C5438" s="4" t="s">
        <v>12924</v>
      </c>
      <c r="D5438" s="6">
        <v>533470</v>
      </c>
      <c r="E5438" s="4" t="s">
        <v>12925</v>
      </c>
      <c r="F5438" s="4" t="s">
        <v>12926</v>
      </c>
      <c r="G5438" s="4" t="s">
        <v>21968</v>
      </c>
    </row>
    <row r="5439" spans="1:7" x14ac:dyDescent="0.45">
      <c r="A5439" s="4">
        <v>5436</v>
      </c>
      <c r="B5439" s="4">
        <v>112353</v>
      </c>
      <c r="C5439" s="4" t="s">
        <v>12927</v>
      </c>
      <c r="D5439" s="6">
        <v>512353</v>
      </c>
      <c r="E5439" s="4" t="s">
        <v>12928</v>
      </c>
      <c r="F5439" s="4" t="s">
        <v>12929</v>
      </c>
      <c r="G5439" s="4" t="s">
        <v>21969</v>
      </c>
    </row>
    <row r="5440" spans="1:7" x14ac:dyDescent="0.45">
      <c r="A5440" s="4">
        <v>5437</v>
      </c>
      <c r="B5440" s="4">
        <v>117035</v>
      </c>
      <c r="C5440" s="4" t="s">
        <v>12930</v>
      </c>
      <c r="D5440" s="6">
        <v>517035</v>
      </c>
      <c r="E5440" s="4" t="s">
        <v>12931</v>
      </c>
      <c r="F5440" s="4" t="s">
        <v>12932</v>
      </c>
      <c r="G5440" s="4" t="s">
        <v>21970</v>
      </c>
    </row>
    <row r="5441" spans="1:7" x14ac:dyDescent="0.45">
      <c r="A5441" s="4">
        <v>5438</v>
      </c>
      <c r="B5441" s="4">
        <v>252139</v>
      </c>
      <c r="C5441" s="4" t="s">
        <v>12933</v>
      </c>
      <c r="D5441" s="6"/>
      <c r="E5441" s="4"/>
      <c r="F5441" s="4"/>
      <c r="G5441" s="4" t="s">
        <v>17778</v>
      </c>
    </row>
    <row r="5442" spans="1:7" x14ac:dyDescent="0.45">
      <c r="A5442" s="4">
        <v>5439</v>
      </c>
      <c r="B5442" s="4">
        <v>219269</v>
      </c>
      <c r="C5442" s="4" t="s">
        <v>12934</v>
      </c>
      <c r="D5442" s="6"/>
      <c r="E5442" s="4"/>
      <c r="F5442" s="4"/>
      <c r="G5442" s="4" t="s">
        <v>17778</v>
      </c>
    </row>
    <row r="5443" spans="1:7" x14ac:dyDescent="0.45">
      <c r="A5443" s="4">
        <v>5440</v>
      </c>
      <c r="B5443" s="4">
        <v>231273</v>
      </c>
      <c r="C5443" s="4" t="s">
        <v>12935</v>
      </c>
      <c r="D5443" s="6">
        <v>540497</v>
      </c>
      <c r="E5443" s="4" t="s">
        <v>12936</v>
      </c>
      <c r="F5443" s="4" t="s">
        <v>12936</v>
      </c>
      <c r="G5443" s="4" t="s">
        <v>21971</v>
      </c>
    </row>
    <row r="5444" spans="1:7" x14ac:dyDescent="0.45">
      <c r="A5444" s="4">
        <v>5441</v>
      </c>
      <c r="B5444" s="4">
        <v>114304</v>
      </c>
      <c r="C5444" s="4" t="s">
        <v>12937</v>
      </c>
      <c r="D5444" s="6">
        <v>514304</v>
      </c>
      <c r="E5444" s="4" t="s">
        <v>12938</v>
      </c>
      <c r="F5444" s="4" t="s">
        <v>12939</v>
      </c>
      <c r="G5444" s="4" t="s">
        <v>21972</v>
      </c>
    </row>
    <row r="5445" spans="1:7" x14ac:dyDescent="0.45">
      <c r="A5445" s="4">
        <v>5442</v>
      </c>
      <c r="B5445" s="4">
        <v>132316</v>
      </c>
      <c r="C5445" s="4" t="s">
        <v>12940</v>
      </c>
      <c r="D5445" s="6">
        <v>532316</v>
      </c>
      <c r="E5445" s="4" t="s">
        <v>12941</v>
      </c>
      <c r="F5445" s="4" t="s">
        <v>12942</v>
      </c>
      <c r="G5445" s="4" t="s">
        <v>21973</v>
      </c>
    </row>
    <row r="5446" spans="1:7" x14ac:dyDescent="0.45">
      <c r="A5446" s="4">
        <v>5443</v>
      </c>
      <c r="B5446" s="4">
        <v>226840</v>
      </c>
      <c r="C5446" s="4" t="s">
        <v>12943</v>
      </c>
      <c r="D5446" s="6"/>
      <c r="E5446" s="4"/>
      <c r="F5446" s="4"/>
      <c r="G5446" s="4" t="s">
        <v>17778</v>
      </c>
    </row>
    <row r="5447" spans="1:7" x14ac:dyDescent="0.45">
      <c r="A5447" s="4">
        <v>5444</v>
      </c>
      <c r="B5447" s="4">
        <v>218481</v>
      </c>
      <c r="C5447" s="4" t="s">
        <v>12944</v>
      </c>
      <c r="D5447" s="6">
        <v>8</v>
      </c>
      <c r="E5447" s="4"/>
      <c r="F5447" s="4"/>
      <c r="G5447" s="4" t="s">
        <v>17778</v>
      </c>
    </row>
    <row r="5448" spans="1:7" x14ac:dyDescent="0.45">
      <c r="A5448" s="4">
        <v>5445</v>
      </c>
      <c r="B5448" s="4">
        <v>218475</v>
      </c>
      <c r="C5448" s="4" t="s">
        <v>12945</v>
      </c>
      <c r="D5448" s="6">
        <v>2</v>
      </c>
      <c r="E5448" s="4"/>
      <c r="F5448" s="4"/>
      <c r="G5448" s="4" t="s">
        <v>17778</v>
      </c>
    </row>
    <row r="5449" spans="1:7" x14ac:dyDescent="0.45">
      <c r="A5449" s="4">
        <v>5446</v>
      </c>
      <c r="B5449" s="4">
        <v>218476</v>
      </c>
      <c r="C5449" s="4" t="s">
        <v>12946</v>
      </c>
      <c r="D5449" s="6">
        <v>3</v>
      </c>
      <c r="E5449" s="4"/>
      <c r="F5449" s="4"/>
      <c r="G5449" s="4" t="s">
        <v>17778</v>
      </c>
    </row>
    <row r="5450" spans="1:7" x14ac:dyDescent="0.45">
      <c r="A5450" s="4">
        <v>5447</v>
      </c>
      <c r="B5450" s="4">
        <v>218477</v>
      </c>
      <c r="C5450" s="4" t="s">
        <v>12947</v>
      </c>
      <c r="D5450" s="6">
        <v>4</v>
      </c>
      <c r="E5450" s="4"/>
      <c r="F5450" s="4"/>
      <c r="G5450" s="4" t="s">
        <v>17778</v>
      </c>
    </row>
    <row r="5451" spans="1:7" x14ac:dyDescent="0.45">
      <c r="A5451" s="4">
        <v>5448</v>
      </c>
      <c r="B5451" s="4">
        <v>274763</v>
      </c>
      <c r="C5451" s="4" t="s">
        <v>12948</v>
      </c>
      <c r="D5451" s="6">
        <v>46</v>
      </c>
      <c r="E5451" s="4"/>
      <c r="F5451" s="4"/>
      <c r="G5451" s="4" t="s">
        <v>17778</v>
      </c>
    </row>
    <row r="5452" spans="1:7" x14ac:dyDescent="0.45">
      <c r="A5452" s="4">
        <v>5449</v>
      </c>
      <c r="B5452" s="4">
        <v>218488</v>
      </c>
      <c r="C5452" s="4" t="s">
        <v>12949</v>
      </c>
      <c r="D5452" s="6">
        <v>15</v>
      </c>
      <c r="E5452" s="4"/>
      <c r="F5452" s="4"/>
      <c r="G5452" s="4" t="s">
        <v>17778</v>
      </c>
    </row>
    <row r="5453" spans="1:7" x14ac:dyDescent="0.45">
      <c r="A5453" s="4">
        <v>5450</v>
      </c>
      <c r="B5453" s="4">
        <v>218487</v>
      </c>
      <c r="C5453" s="4" t="s">
        <v>12950</v>
      </c>
      <c r="D5453" s="6">
        <v>14</v>
      </c>
      <c r="E5453" s="4"/>
      <c r="F5453" s="4"/>
      <c r="G5453" s="4" t="s">
        <v>17778</v>
      </c>
    </row>
    <row r="5454" spans="1:7" x14ac:dyDescent="0.45">
      <c r="A5454" s="4">
        <v>5451</v>
      </c>
      <c r="B5454" s="4">
        <v>274752</v>
      </c>
      <c r="C5454" s="4" t="s">
        <v>12951</v>
      </c>
      <c r="D5454" s="6">
        <v>35</v>
      </c>
      <c r="E5454" s="4"/>
      <c r="F5454" s="4"/>
      <c r="G5454" s="4" t="s">
        <v>17778</v>
      </c>
    </row>
    <row r="5455" spans="1:7" x14ac:dyDescent="0.45">
      <c r="A5455" s="4">
        <v>5452</v>
      </c>
      <c r="B5455" s="4">
        <v>287111</v>
      </c>
      <c r="C5455" s="4" t="s">
        <v>12952</v>
      </c>
      <c r="D5455" s="6">
        <v>69</v>
      </c>
      <c r="E5455" s="4"/>
      <c r="F5455" s="4"/>
      <c r="G5455" s="4" t="s">
        <v>17778</v>
      </c>
    </row>
    <row r="5456" spans="1:7" x14ac:dyDescent="0.45">
      <c r="A5456" s="4">
        <v>5453</v>
      </c>
      <c r="B5456" s="4">
        <v>218480</v>
      </c>
      <c r="C5456" s="4" t="s">
        <v>12953</v>
      </c>
      <c r="D5456" s="6">
        <v>7</v>
      </c>
      <c r="E5456" s="4"/>
      <c r="F5456" s="4"/>
      <c r="G5456" s="4" t="s">
        <v>17778</v>
      </c>
    </row>
    <row r="5457" spans="1:7" x14ac:dyDescent="0.45">
      <c r="A5457" s="4">
        <v>5454</v>
      </c>
      <c r="B5457" s="4">
        <v>239648</v>
      </c>
      <c r="C5457" s="4" t="s">
        <v>12954</v>
      </c>
      <c r="D5457" s="6">
        <v>26</v>
      </c>
      <c r="E5457" s="4"/>
      <c r="G5457" s="4" t="s">
        <v>17778</v>
      </c>
    </row>
    <row r="5458" spans="1:7" x14ac:dyDescent="0.45">
      <c r="A5458" s="4">
        <v>5455</v>
      </c>
      <c r="B5458" s="4">
        <v>274753</v>
      </c>
      <c r="C5458" s="4" t="s">
        <v>12955</v>
      </c>
      <c r="D5458" s="6">
        <v>36</v>
      </c>
      <c r="E5458" s="4"/>
      <c r="G5458" s="4" t="s">
        <v>17778</v>
      </c>
    </row>
    <row r="5459" spans="1:7" x14ac:dyDescent="0.45">
      <c r="A5459" s="4">
        <v>5456</v>
      </c>
      <c r="B5459" s="4">
        <v>218493</v>
      </c>
      <c r="C5459" s="4" t="s">
        <v>12956</v>
      </c>
      <c r="D5459" s="6">
        <v>20</v>
      </c>
      <c r="E5459" s="4"/>
      <c r="G5459" s="4" t="s">
        <v>17778</v>
      </c>
    </row>
    <row r="5460" spans="1:7" x14ac:dyDescent="0.45">
      <c r="A5460" s="4">
        <v>5457</v>
      </c>
      <c r="B5460" s="4">
        <v>218483</v>
      </c>
      <c r="C5460" s="4" t="s">
        <v>12957</v>
      </c>
      <c r="D5460" s="6">
        <v>10</v>
      </c>
      <c r="E5460" s="4"/>
      <c r="G5460" s="4" t="s">
        <v>17778</v>
      </c>
    </row>
    <row r="5461" spans="1:7" x14ac:dyDescent="0.45">
      <c r="A5461" s="4">
        <v>5458</v>
      </c>
      <c r="B5461" s="4">
        <v>218486</v>
      </c>
      <c r="C5461" s="4" t="s">
        <v>12958</v>
      </c>
      <c r="D5461" s="6">
        <v>13</v>
      </c>
      <c r="E5461" s="4"/>
      <c r="G5461" s="4" t="s">
        <v>17778</v>
      </c>
    </row>
    <row r="5462" spans="1:7" x14ac:dyDescent="0.45">
      <c r="A5462" s="4">
        <v>5459</v>
      </c>
      <c r="B5462" s="4">
        <v>274758</v>
      </c>
      <c r="C5462" s="4" t="s">
        <v>12959</v>
      </c>
      <c r="D5462" s="6">
        <v>41</v>
      </c>
      <c r="E5462" s="4"/>
      <c r="G5462" s="4" t="s">
        <v>17778</v>
      </c>
    </row>
    <row r="5463" spans="1:7" x14ac:dyDescent="0.45">
      <c r="A5463" s="4">
        <v>5460</v>
      </c>
      <c r="B5463" s="4">
        <v>279307</v>
      </c>
      <c r="C5463" s="4" t="s">
        <v>12960</v>
      </c>
      <c r="D5463" s="6">
        <v>63</v>
      </c>
      <c r="E5463" s="4"/>
      <c r="G5463" s="4" t="s">
        <v>17778</v>
      </c>
    </row>
    <row r="5464" spans="1:7" x14ac:dyDescent="0.45">
      <c r="A5464" s="4">
        <v>5461</v>
      </c>
      <c r="B5464" s="4">
        <v>274754</v>
      </c>
      <c r="C5464" s="4" t="s">
        <v>12961</v>
      </c>
      <c r="D5464" s="6">
        <v>37</v>
      </c>
      <c r="E5464" s="4"/>
      <c r="G5464" s="4" t="s">
        <v>17778</v>
      </c>
    </row>
    <row r="5465" spans="1:7" x14ac:dyDescent="0.45">
      <c r="A5465" s="4">
        <v>5462</v>
      </c>
      <c r="B5465" s="4">
        <v>218479</v>
      </c>
      <c r="C5465" s="4" t="s">
        <v>12962</v>
      </c>
      <c r="D5465" s="6">
        <v>6</v>
      </c>
      <c r="E5465" s="4"/>
      <c r="G5465" s="4" t="s">
        <v>17778</v>
      </c>
    </row>
    <row r="5466" spans="1:7" x14ac:dyDescent="0.45">
      <c r="A5466" s="4">
        <v>5463</v>
      </c>
      <c r="B5466" s="4">
        <v>232939</v>
      </c>
      <c r="C5466" s="4" t="s">
        <v>12963</v>
      </c>
      <c r="D5466" s="6">
        <v>25</v>
      </c>
      <c r="E5466" s="4" t="s">
        <v>12964</v>
      </c>
      <c r="G5466" s="4" t="s">
        <v>17778</v>
      </c>
    </row>
    <row r="5467" spans="1:7" x14ac:dyDescent="0.45">
      <c r="A5467" s="4">
        <v>5464</v>
      </c>
      <c r="B5467" s="4">
        <v>218482</v>
      </c>
      <c r="C5467" s="4" t="s">
        <v>12965</v>
      </c>
      <c r="D5467" s="6">
        <v>9</v>
      </c>
      <c r="E5467" s="4"/>
      <c r="G5467" s="4" t="s">
        <v>17778</v>
      </c>
    </row>
    <row r="5468" spans="1:7" x14ac:dyDescent="0.45">
      <c r="A5468" s="4">
        <v>5465</v>
      </c>
      <c r="B5468" s="4">
        <v>276851</v>
      </c>
      <c r="C5468" s="4" t="s">
        <v>12966</v>
      </c>
      <c r="D5468" s="6">
        <v>60</v>
      </c>
      <c r="E5468" s="4"/>
      <c r="G5468" s="4" t="s">
        <v>17778</v>
      </c>
    </row>
    <row r="5469" spans="1:7" x14ac:dyDescent="0.45">
      <c r="A5469" s="4">
        <v>5466</v>
      </c>
      <c r="B5469" s="4">
        <v>274757</v>
      </c>
      <c r="C5469" s="4" t="s">
        <v>12967</v>
      </c>
      <c r="D5469" s="6">
        <v>40</v>
      </c>
      <c r="E5469" s="4"/>
      <c r="G5469" s="4" t="s">
        <v>17778</v>
      </c>
    </row>
    <row r="5470" spans="1:7" x14ac:dyDescent="0.45">
      <c r="A5470" s="4">
        <v>5467</v>
      </c>
      <c r="B5470" s="4">
        <v>281088</v>
      </c>
      <c r="C5470" s="4" t="s">
        <v>12968</v>
      </c>
      <c r="D5470" s="6">
        <v>29</v>
      </c>
      <c r="E5470" s="4"/>
      <c r="G5470" s="4" t="s">
        <v>17778</v>
      </c>
    </row>
    <row r="5471" spans="1:7" x14ac:dyDescent="0.45">
      <c r="A5471" s="4">
        <v>5468</v>
      </c>
      <c r="B5471" s="4">
        <v>219288</v>
      </c>
      <c r="C5471" s="4" t="s">
        <v>12969</v>
      </c>
      <c r="D5471" s="6">
        <v>23</v>
      </c>
      <c r="E5471" s="4" t="s">
        <v>12970</v>
      </c>
      <c r="G5471" s="4" t="s">
        <v>17778</v>
      </c>
    </row>
    <row r="5472" spans="1:7" x14ac:dyDescent="0.45">
      <c r="A5472" s="4">
        <v>5469</v>
      </c>
      <c r="B5472" s="4">
        <v>218478</v>
      </c>
      <c r="C5472" s="4" t="s">
        <v>12971</v>
      </c>
      <c r="D5472" s="6">
        <v>5</v>
      </c>
      <c r="E5472" s="4"/>
      <c r="G5472" s="4" t="s">
        <v>17778</v>
      </c>
    </row>
    <row r="5473" spans="1:7" x14ac:dyDescent="0.45">
      <c r="A5473" s="4">
        <v>5470</v>
      </c>
      <c r="B5473" s="4">
        <v>274755</v>
      </c>
      <c r="C5473" s="4" t="s">
        <v>12972</v>
      </c>
      <c r="D5473" s="6">
        <v>38</v>
      </c>
      <c r="G5473" s="4" t="s">
        <v>17778</v>
      </c>
    </row>
    <row r="5474" spans="1:7" x14ac:dyDescent="0.45">
      <c r="A5474" s="4">
        <v>5471</v>
      </c>
      <c r="B5474" s="4">
        <v>274762</v>
      </c>
      <c r="C5474" s="4" t="s">
        <v>12973</v>
      </c>
      <c r="D5474" s="6">
        <v>45</v>
      </c>
      <c r="G5474" s="4" t="s">
        <v>17778</v>
      </c>
    </row>
    <row r="5475" spans="1:7" x14ac:dyDescent="0.45">
      <c r="A5475" s="4">
        <v>5472</v>
      </c>
      <c r="B5475" s="4">
        <v>279314</v>
      </c>
      <c r="C5475" s="4" t="s">
        <v>12974</v>
      </c>
      <c r="D5475" s="6">
        <v>64</v>
      </c>
      <c r="G5475" s="4" t="s">
        <v>17778</v>
      </c>
    </row>
    <row r="5476" spans="1:7" x14ac:dyDescent="0.45">
      <c r="A5476" s="4">
        <v>5473</v>
      </c>
      <c r="B5476" s="4">
        <v>218489</v>
      </c>
      <c r="C5476" s="4" t="s">
        <v>12975</v>
      </c>
      <c r="D5476" s="6">
        <v>16</v>
      </c>
      <c r="G5476" s="4" t="s">
        <v>17778</v>
      </c>
    </row>
    <row r="5477" spans="1:7" x14ac:dyDescent="0.45">
      <c r="A5477" s="4">
        <v>5474</v>
      </c>
      <c r="B5477" s="4">
        <v>218491</v>
      </c>
      <c r="C5477" s="4" t="s">
        <v>12976</v>
      </c>
      <c r="D5477" s="6">
        <v>18</v>
      </c>
      <c r="G5477" s="4" t="s">
        <v>17778</v>
      </c>
    </row>
    <row r="5478" spans="1:7" x14ac:dyDescent="0.45">
      <c r="A5478" s="4">
        <v>5475</v>
      </c>
      <c r="B5478" s="4">
        <v>279090</v>
      </c>
      <c r="C5478" s="4" t="s">
        <v>12977</v>
      </c>
      <c r="D5478" s="6">
        <v>62</v>
      </c>
      <c r="G5478" s="4" t="s">
        <v>17778</v>
      </c>
    </row>
    <row r="5479" spans="1:7" x14ac:dyDescent="0.45">
      <c r="A5479" s="4">
        <v>5476</v>
      </c>
      <c r="B5479" s="4">
        <v>274756</v>
      </c>
      <c r="C5479" s="4" t="s">
        <v>12978</v>
      </c>
      <c r="D5479" s="6">
        <v>39</v>
      </c>
      <c r="G5479" s="4" t="s">
        <v>17778</v>
      </c>
    </row>
    <row r="5480" spans="1:7" x14ac:dyDescent="0.45">
      <c r="A5480" s="4">
        <v>5477</v>
      </c>
      <c r="B5480" s="4">
        <v>279315</v>
      </c>
      <c r="C5480" s="4" t="s">
        <v>12979</v>
      </c>
      <c r="D5480" s="6">
        <v>65</v>
      </c>
      <c r="G5480" s="4" t="s">
        <v>17778</v>
      </c>
    </row>
    <row r="5481" spans="1:7" x14ac:dyDescent="0.45">
      <c r="A5481" s="4">
        <v>5478</v>
      </c>
      <c r="B5481" s="4">
        <v>218490</v>
      </c>
      <c r="C5481" s="4" t="s">
        <v>12980</v>
      </c>
      <c r="D5481" s="6">
        <v>17</v>
      </c>
      <c r="G5481" s="4" t="s">
        <v>17778</v>
      </c>
    </row>
    <row r="5482" spans="1:7" x14ac:dyDescent="0.45">
      <c r="A5482" s="4">
        <v>5479</v>
      </c>
      <c r="B5482" s="4">
        <v>218495</v>
      </c>
      <c r="C5482" s="4" t="s">
        <v>12981</v>
      </c>
      <c r="D5482" s="6">
        <v>22</v>
      </c>
      <c r="G5482" s="4" t="s">
        <v>17778</v>
      </c>
    </row>
    <row r="5483" spans="1:7" x14ac:dyDescent="0.45">
      <c r="A5483" s="4">
        <v>5480</v>
      </c>
      <c r="B5483" s="4">
        <v>279316</v>
      </c>
      <c r="C5483" s="4" t="s">
        <v>12982</v>
      </c>
      <c r="D5483" s="6">
        <v>66</v>
      </c>
      <c r="G5483" s="4" t="s">
        <v>17778</v>
      </c>
    </row>
    <row r="5484" spans="1:7" x14ac:dyDescent="0.45">
      <c r="A5484" s="4">
        <v>5481</v>
      </c>
      <c r="B5484" s="4">
        <v>218494</v>
      </c>
      <c r="C5484" s="4" t="s">
        <v>12983</v>
      </c>
      <c r="D5484" s="6">
        <v>21</v>
      </c>
      <c r="G5484" s="4" t="s">
        <v>17778</v>
      </c>
    </row>
    <row r="5485" spans="1:7" x14ac:dyDescent="0.45">
      <c r="A5485" s="4">
        <v>5482</v>
      </c>
      <c r="B5485" s="4">
        <v>218474</v>
      </c>
      <c r="C5485" s="4" t="s">
        <v>12984</v>
      </c>
      <c r="D5485" s="6">
        <v>1</v>
      </c>
      <c r="G5485" s="4" t="s">
        <v>17778</v>
      </c>
    </row>
    <row r="5486" spans="1:7" x14ac:dyDescent="0.45">
      <c r="A5486" s="4">
        <v>5483</v>
      </c>
      <c r="B5486" s="4">
        <v>274856</v>
      </c>
      <c r="C5486" s="4" t="s">
        <v>12985</v>
      </c>
      <c r="D5486" s="6">
        <v>47</v>
      </c>
      <c r="G5486" s="4" t="s">
        <v>17778</v>
      </c>
    </row>
    <row r="5487" spans="1:7" x14ac:dyDescent="0.45">
      <c r="A5487" s="4">
        <v>5484</v>
      </c>
      <c r="B5487" s="4">
        <v>274857</v>
      </c>
      <c r="C5487" s="4" t="s">
        <v>12986</v>
      </c>
      <c r="D5487" s="6">
        <v>48</v>
      </c>
      <c r="G5487" s="4" t="s">
        <v>17778</v>
      </c>
    </row>
    <row r="5488" spans="1:7" x14ac:dyDescent="0.45">
      <c r="A5488" s="4">
        <v>5485</v>
      </c>
      <c r="B5488" s="4">
        <v>274858</v>
      </c>
      <c r="C5488" s="4" t="s">
        <v>12987</v>
      </c>
      <c r="D5488" s="6">
        <v>49</v>
      </c>
      <c r="G5488" s="4" t="s">
        <v>17778</v>
      </c>
    </row>
    <row r="5489" spans="1:7" x14ac:dyDescent="0.45">
      <c r="A5489" s="4">
        <v>5486</v>
      </c>
      <c r="B5489" s="4">
        <v>283909</v>
      </c>
      <c r="C5489" s="4" t="s">
        <v>12988</v>
      </c>
      <c r="D5489" s="6">
        <v>67</v>
      </c>
      <c r="E5489" s="4"/>
      <c r="F5489" s="4" t="s">
        <v>12989</v>
      </c>
      <c r="G5489" s="4" t="s">
        <v>21974</v>
      </c>
    </row>
    <row r="5490" spans="1:7" x14ac:dyDescent="0.45">
      <c r="A5490" s="4">
        <v>5487</v>
      </c>
      <c r="B5490" s="4">
        <v>284971</v>
      </c>
      <c r="C5490" s="4" t="s">
        <v>12990</v>
      </c>
      <c r="D5490" s="6">
        <v>68</v>
      </c>
      <c r="E5490" s="4"/>
      <c r="F5490" s="4" t="s">
        <v>12991</v>
      </c>
      <c r="G5490" s="4" t="s">
        <v>21975</v>
      </c>
    </row>
    <row r="5491" spans="1:7" x14ac:dyDescent="0.45">
      <c r="A5491" s="4">
        <v>5488</v>
      </c>
      <c r="B5491" s="4">
        <v>218492</v>
      </c>
      <c r="C5491" s="4" t="s">
        <v>12992</v>
      </c>
      <c r="D5491" s="6">
        <v>19</v>
      </c>
      <c r="E5491" s="4"/>
      <c r="F5491" s="4"/>
      <c r="G5491" s="4" t="s">
        <v>17778</v>
      </c>
    </row>
    <row r="5492" spans="1:7" x14ac:dyDescent="0.45">
      <c r="A5492" s="4">
        <v>5489</v>
      </c>
      <c r="B5492" s="4">
        <v>279091</v>
      </c>
      <c r="C5492" s="4" t="s">
        <v>12993</v>
      </c>
      <c r="D5492" s="6">
        <v>61</v>
      </c>
      <c r="E5492" s="4"/>
      <c r="F5492" s="4"/>
      <c r="G5492" s="4" t="s">
        <v>17778</v>
      </c>
    </row>
    <row r="5493" spans="1:7" x14ac:dyDescent="0.45">
      <c r="A5493" s="4">
        <v>5490</v>
      </c>
      <c r="B5493" s="4">
        <v>240213</v>
      </c>
      <c r="C5493" s="4" t="s">
        <v>12994</v>
      </c>
      <c r="D5493" s="6">
        <v>27</v>
      </c>
      <c r="E5493" s="4"/>
      <c r="F5493" s="4"/>
      <c r="G5493" s="4" t="s">
        <v>17778</v>
      </c>
    </row>
    <row r="5494" spans="1:7" x14ac:dyDescent="0.45">
      <c r="A5494" s="4">
        <v>5491</v>
      </c>
      <c r="B5494" s="4">
        <v>222991</v>
      </c>
      <c r="C5494" s="4" t="s">
        <v>12995</v>
      </c>
      <c r="D5494" s="6">
        <v>24</v>
      </c>
      <c r="E5494" s="4"/>
      <c r="F5494" s="4"/>
      <c r="G5494" s="4" t="s">
        <v>17778</v>
      </c>
    </row>
    <row r="5495" spans="1:7" x14ac:dyDescent="0.45">
      <c r="A5495" s="4">
        <v>5492</v>
      </c>
      <c r="B5495" s="4">
        <v>218484</v>
      </c>
      <c r="C5495" s="4" t="s">
        <v>12996</v>
      </c>
      <c r="D5495" s="6">
        <v>11</v>
      </c>
      <c r="E5495" s="4"/>
      <c r="F5495" s="4"/>
      <c r="G5495" s="4" t="s">
        <v>17778</v>
      </c>
    </row>
    <row r="5496" spans="1:7" x14ac:dyDescent="0.45">
      <c r="A5496" s="4">
        <v>5493</v>
      </c>
      <c r="B5496" s="4">
        <v>274759</v>
      </c>
      <c r="C5496" s="4" t="s">
        <v>12997</v>
      </c>
      <c r="D5496" s="6">
        <v>42</v>
      </c>
      <c r="E5496" s="4"/>
      <c r="F5496" s="4"/>
      <c r="G5496" s="4" t="s">
        <v>17778</v>
      </c>
    </row>
    <row r="5497" spans="1:7" x14ac:dyDescent="0.45">
      <c r="A5497" s="4">
        <v>5494</v>
      </c>
      <c r="B5497" s="4">
        <v>274760</v>
      </c>
      <c r="C5497" s="4" t="s">
        <v>12998</v>
      </c>
      <c r="D5497" s="6">
        <v>43</v>
      </c>
      <c r="E5497" s="4"/>
      <c r="F5497" s="4"/>
      <c r="G5497" s="4" t="s">
        <v>17778</v>
      </c>
    </row>
    <row r="5498" spans="1:7" x14ac:dyDescent="0.45">
      <c r="A5498" s="4">
        <v>5495</v>
      </c>
      <c r="B5498" s="4">
        <v>281089</v>
      </c>
      <c r="C5498" s="4" t="s">
        <v>12999</v>
      </c>
      <c r="D5498" s="6">
        <v>30</v>
      </c>
      <c r="E5498" s="4"/>
      <c r="F5498" s="4"/>
      <c r="G5498" s="4" t="s">
        <v>17778</v>
      </c>
    </row>
    <row r="5499" spans="1:7" x14ac:dyDescent="0.45">
      <c r="A5499" s="4">
        <v>5496</v>
      </c>
      <c r="B5499" s="4">
        <v>274761</v>
      </c>
      <c r="C5499" s="4" t="s">
        <v>13000</v>
      </c>
      <c r="D5499" s="6">
        <v>44</v>
      </c>
      <c r="E5499" s="4"/>
      <c r="F5499" s="4"/>
      <c r="G5499" s="4" t="s">
        <v>17778</v>
      </c>
    </row>
    <row r="5500" spans="1:7" x14ac:dyDescent="0.45">
      <c r="A5500" s="4">
        <v>5497</v>
      </c>
      <c r="B5500" s="4">
        <v>274686</v>
      </c>
      <c r="C5500" s="4" t="s">
        <v>13001</v>
      </c>
      <c r="D5500" s="6">
        <v>32</v>
      </c>
      <c r="E5500" s="4"/>
      <c r="F5500" s="4"/>
      <c r="G5500" s="4" t="s">
        <v>17778</v>
      </c>
    </row>
    <row r="5501" spans="1:7" x14ac:dyDescent="0.45">
      <c r="A5501" s="4">
        <v>5498</v>
      </c>
      <c r="B5501" s="4">
        <v>274687</v>
      </c>
      <c r="C5501" s="4" t="s">
        <v>13002</v>
      </c>
      <c r="D5501" s="6">
        <v>33</v>
      </c>
      <c r="E5501" s="4"/>
      <c r="F5501" s="4"/>
      <c r="G5501" s="4" t="s">
        <v>17778</v>
      </c>
    </row>
    <row r="5502" spans="1:7" x14ac:dyDescent="0.45">
      <c r="A5502" s="4">
        <v>5499</v>
      </c>
      <c r="B5502" s="4">
        <v>274688</v>
      </c>
      <c r="C5502" s="4" t="s">
        <v>13003</v>
      </c>
      <c r="D5502" s="6">
        <v>34</v>
      </c>
      <c r="E5502" s="4"/>
      <c r="F5502" s="4"/>
      <c r="G5502" s="4" t="s">
        <v>17778</v>
      </c>
    </row>
    <row r="5503" spans="1:7" x14ac:dyDescent="0.45">
      <c r="A5503" s="4">
        <v>5500</v>
      </c>
      <c r="B5503" s="4">
        <v>274685</v>
      </c>
      <c r="C5503" s="4" t="s">
        <v>13004</v>
      </c>
      <c r="D5503" s="6">
        <v>31</v>
      </c>
      <c r="E5503" s="4"/>
      <c r="F5503" s="4"/>
      <c r="G5503" s="4" t="s">
        <v>17778</v>
      </c>
    </row>
    <row r="5504" spans="1:7" x14ac:dyDescent="0.45">
      <c r="A5504" s="4">
        <v>5501</v>
      </c>
      <c r="B5504" s="4">
        <v>123554</v>
      </c>
      <c r="C5504" s="4" t="s">
        <v>13005</v>
      </c>
      <c r="D5504" s="6">
        <v>523554</v>
      </c>
      <c r="E5504" s="4" t="s">
        <v>13006</v>
      </c>
      <c r="F5504" s="4" t="s">
        <v>13007</v>
      </c>
      <c r="G5504" s="4" t="s">
        <v>21976</v>
      </c>
    </row>
    <row r="5505" spans="1:7" x14ac:dyDescent="0.45">
      <c r="A5505" s="4">
        <v>5502</v>
      </c>
      <c r="B5505" s="4">
        <v>117273</v>
      </c>
      <c r="C5505" s="4" t="s">
        <v>13008</v>
      </c>
      <c r="D5505" s="6">
        <v>517273</v>
      </c>
      <c r="E5505" s="4" t="s">
        <v>13009</v>
      </c>
      <c r="F5505" s="4" t="s">
        <v>13010</v>
      </c>
      <c r="G5505" s="4" t="s">
        <v>21977</v>
      </c>
    </row>
    <row r="5506" spans="1:7" x14ac:dyDescent="0.45">
      <c r="A5506" s="4">
        <v>5503</v>
      </c>
      <c r="B5506" s="4">
        <v>114197</v>
      </c>
      <c r="C5506" s="4" t="s">
        <v>13011</v>
      </c>
      <c r="D5506" s="6">
        <v>514197</v>
      </c>
      <c r="E5506" s="4" t="s">
        <v>13012</v>
      </c>
      <c r="F5506" s="4" t="s">
        <v>13013</v>
      </c>
      <c r="G5506" s="4" t="s">
        <v>21978</v>
      </c>
    </row>
    <row r="5507" spans="1:7" x14ac:dyDescent="0.45">
      <c r="A5507" s="4">
        <v>5504</v>
      </c>
      <c r="B5507" s="4">
        <v>246596</v>
      </c>
      <c r="C5507" s="4" t="s">
        <v>13014</v>
      </c>
      <c r="D5507" s="6"/>
      <c r="E5507" s="4"/>
      <c r="F5507" s="4"/>
      <c r="G5507" s="4" t="s">
        <v>17778</v>
      </c>
    </row>
    <row r="5508" spans="1:7" x14ac:dyDescent="0.45">
      <c r="A5508" s="4">
        <v>5505</v>
      </c>
      <c r="B5508" s="4">
        <v>233231</v>
      </c>
      <c r="C5508" s="4" t="s">
        <v>13015</v>
      </c>
      <c r="D5508" s="6"/>
      <c r="E5508" s="4"/>
      <c r="F5508" s="4"/>
      <c r="G5508" s="4" t="s">
        <v>17778</v>
      </c>
    </row>
    <row r="5509" spans="1:7" x14ac:dyDescent="0.45">
      <c r="A5509" s="4">
        <v>5506</v>
      </c>
      <c r="B5509" s="4">
        <v>131374</v>
      </c>
      <c r="C5509" s="4" t="s">
        <v>13016</v>
      </c>
      <c r="D5509" s="6">
        <v>531374</v>
      </c>
      <c r="E5509" s="4" t="s">
        <v>13017</v>
      </c>
      <c r="F5509" s="4" t="s">
        <v>13018</v>
      </c>
      <c r="G5509" s="4" t="s">
        <v>21979</v>
      </c>
    </row>
    <row r="5510" spans="1:7" x14ac:dyDescent="0.45">
      <c r="A5510" s="4">
        <v>5507</v>
      </c>
      <c r="B5510" s="4">
        <v>227550</v>
      </c>
      <c r="C5510" s="4" t="s">
        <v>13019</v>
      </c>
      <c r="D5510" s="6"/>
      <c r="E5510" s="4"/>
      <c r="F5510" s="4"/>
      <c r="G5510" s="4" t="s">
        <v>17778</v>
      </c>
    </row>
    <row r="5511" spans="1:7" x14ac:dyDescent="0.45">
      <c r="A5511" s="4">
        <v>5508</v>
      </c>
      <c r="B5511" s="4">
        <v>272453</v>
      </c>
      <c r="C5511" s="4" t="s">
        <v>13020</v>
      </c>
      <c r="D5511" s="6"/>
      <c r="E5511" s="4"/>
      <c r="F5511" s="4"/>
      <c r="G5511" s="4" t="s">
        <v>17778</v>
      </c>
    </row>
    <row r="5512" spans="1:7" x14ac:dyDescent="0.45">
      <c r="A5512" s="4">
        <v>5509</v>
      </c>
      <c r="B5512" s="4">
        <v>132905</v>
      </c>
      <c r="C5512" s="4" t="s">
        <v>13021</v>
      </c>
      <c r="D5512" s="6">
        <v>532905</v>
      </c>
      <c r="E5512" s="4" t="s">
        <v>13022</v>
      </c>
      <c r="F5512" s="4" t="s">
        <v>13023</v>
      </c>
      <c r="G5512" s="4" t="s">
        <v>21980</v>
      </c>
    </row>
    <row r="5513" spans="1:7" x14ac:dyDescent="0.45">
      <c r="A5513" s="4">
        <v>5510</v>
      </c>
      <c r="B5513" s="4">
        <v>126811</v>
      </c>
      <c r="C5513" s="4" t="s">
        <v>13024</v>
      </c>
      <c r="D5513" s="6">
        <v>526811</v>
      </c>
      <c r="E5513" s="4" t="s">
        <v>13025</v>
      </c>
      <c r="F5513" s="4" t="s">
        <v>13026</v>
      </c>
      <c r="G5513" s="4" t="s">
        <v>21981</v>
      </c>
    </row>
    <row r="5514" spans="1:7" x14ac:dyDescent="0.45">
      <c r="A5514" s="4">
        <v>5511</v>
      </c>
      <c r="B5514" s="4">
        <v>282920</v>
      </c>
      <c r="C5514" s="4" t="s">
        <v>13027</v>
      </c>
      <c r="D5514" s="6">
        <v>540081</v>
      </c>
      <c r="E5514" s="4" t="s">
        <v>13028</v>
      </c>
      <c r="F5514" s="4" t="s">
        <v>13028</v>
      </c>
      <c r="G5514" s="4" t="s">
        <v>21982</v>
      </c>
    </row>
    <row r="5515" spans="1:7" x14ac:dyDescent="0.45">
      <c r="A5515" s="4">
        <v>5512</v>
      </c>
      <c r="B5515" s="4">
        <v>209113</v>
      </c>
      <c r="C5515" s="4" t="s">
        <v>13029</v>
      </c>
      <c r="D5515" s="6">
        <v>539112</v>
      </c>
      <c r="E5515" s="4" t="s">
        <v>13030</v>
      </c>
      <c r="F5515" s="4" t="s">
        <v>13030</v>
      </c>
      <c r="G5515" s="4" t="s">
        <v>21983</v>
      </c>
    </row>
    <row r="5516" spans="1:7" x14ac:dyDescent="0.45">
      <c r="A5516" s="4">
        <v>5513</v>
      </c>
      <c r="B5516" s="4">
        <v>124446</v>
      </c>
      <c r="C5516" s="4" t="s">
        <v>13031</v>
      </c>
      <c r="D5516" s="6">
        <v>524446</v>
      </c>
      <c r="E5516" s="4" t="s">
        <v>13032</v>
      </c>
      <c r="F5516" s="4" t="s">
        <v>13032</v>
      </c>
      <c r="G5516" s="4" t="s">
        <v>21984</v>
      </c>
    </row>
    <row r="5517" spans="1:7" x14ac:dyDescent="0.45">
      <c r="A5517" s="4">
        <v>5514</v>
      </c>
      <c r="B5517" s="4">
        <v>130267</v>
      </c>
      <c r="C5517" s="4" t="s">
        <v>13033</v>
      </c>
      <c r="D5517" s="6">
        <v>530267</v>
      </c>
      <c r="E5517" s="4" t="s">
        <v>13034</v>
      </c>
      <c r="F5517" s="4" t="s">
        <v>13035</v>
      </c>
      <c r="G5517" s="4" t="s">
        <v>21985</v>
      </c>
    </row>
    <row r="5518" spans="1:7" x14ac:dyDescent="0.45">
      <c r="A5518" s="4">
        <v>5515</v>
      </c>
      <c r="B5518" s="4">
        <v>130461</v>
      </c>
      <c r="C5518" s="4" t="s">
        <v>13036</v>
      </c>
      <c r="D5518" s="6">
        <v>530461</v>
      </c>
      <c r="E5518" s="4" t="s">
        <v>13037</v>
      </c>
      <c r="F5518" s="4" t="s">
        <v>13038</v>
      </c>
      <c r="G5518" s="4" t="s">
        <v>21986</v>
      </c>
    </row>
    <row r="5519" spans="1:7" x14ac:dyDescent="0.45">
      <c r="A5519" s="4">
        <v>5516</v>
      </c>
      <c r="B5519" s="4">
        <v>283135</v>
      </c>
      <c r="C5519" s="4" t="s">
        <v>13039</v>
      </c>
      <c r="D5519" s="6">
        <v>540132</v>
      </c>
      <c r="E5519" s="4" t="s">
        <v>13040</v>
      </c>
      <c r="F5519" s="4" t="s">
        <v>13040</v>
      </c>
      <c r="G5519" s="4" t="s">
        <v>21987</v>
      </c>
    </row>
    <row r="5520" spans="1:7" x14ac:dyDescent="0.45">
      <c r="A5520" s="4">
        <v>5517</v>
      </c>
      <c r="B5520" s="4">
        <v>131869</v>
      </c>
      <c r="C5520" s="4" t="s">
        <v>13041</v>
      </c>
      <c r="D5520" s="6">
        <v>531869</v>
      </c>
      <c r="E5520" s="4" t="s">
        <v>13042</v>
      </c>
      <c r="F5520" s="4" t="s">
        <v>13043</v>
      </c>
      <c r="G5520" s="4" t="s">
        <v>21988</v>
      </c>
    </row>
    <row r="5521" spans="1:7" x14ac:dyDescent="0.45">
      <c r="A5521" s="4">
        <v>5518</v>
      </c>
      <c r="B5521" s="4">
        <v>132710</v>
      </c>
      <c r="C5521" s="4" t="s">
        <v>13044</v>
      </c>
      <c r="D5521" s="6">
        <v>532710</v>
      </c>
      <c r="E5521" s="4" t="s">
        <v>13045</v>
      </c>
      <c r="F5521" s="4" t="s">
        <v>13046</v>
      </c>
      <c r="G5521" s="4" t="s">
        <v>21989</v>
      </c>
    </row>
    <row r="5522" spans="1:7" x14ac:dyDescent="0.45">
      <c r="A5522" s="4">
        <v>5519</v>
      </c>
      <c r="B5522" s="4">
        <v>229458</v>
      </c>
      <c r="C5522" s="4" t="s">
        <v>13047</v>
      </c>
      <c r="D5522" s="6">
        <v>539346</v>
      </c>
      <c r="E5522" s="4" t="s">
        <v>13048</v>
      </c>
      <c r="F5522" s="4" t="s">
        <v>13048</v>
      </c>
      <c r="G5522" s="4" t="s">
        <v>21990</v>
      </c>
    </row>
    <row r="5523" spans="1:7" x14ac:dyDescent="0.45">
      <c r="A5523" s="4">
        <v>5520</v>
      </c>
      <c r="B5523" s="4">
        <v>111024</v>
      </c>
      <c r="C5523" s="4" t="s">
        <v>13049</v>
      </c>
      <c r="D5523" s="6">
        <v>511024</v>
      </c>
      <c r="E5523" s="4" t="s">
        <v>13050</v>
      </c>
      <c r="F5523" s="4" t="s">
        <v>13051</v>
      </c>
      <c r="G5523" s="4" t="s">
        <v>21991</v>
      </c>
    </row>
    <row r="5524" spans="1:7" x14ac:dyDescent="0.45">
      <c r="A5524" s="4">
        <v>5521</v>
      </c>
      <c r="B5524" s="4">
        <v>106642</v>
      </c>
      <c r="C5524" s="4" t="s">
        <v>13052</v>
      </c>
      <c r="D5524" s="6">
        <v>506642</v>
      </c>
      <c r="E5524" s="4" t="s">
        <v>13053</v>
      </c>
      <c r="F5524" s="4" t="s">
        <v>13054</v>
      </c>
      <c r="G5524" s="4" t="s">
        <v>21992</v>
      </c>
    </row>
    <row r="5525" spans="1:7" x14ac:dyDescent="0.45">
      <c r="A5525" s="4">
        <v>5522</v>
      </c>
      <c r="B5525" s="4">
        <v>132034</v>
      </c>
      <c r="C5525" s="4" t="s">
        <v>13055</v>
      </c>
      <c r="D5525" s="6">
        <v>532034</v>
      </c>
      <c r="E5525" s="4" t="s">
        <v>13056</v>
      </c>
      <c r="F5525" s="4" t="s">
        <v>13056</v>
      </c>
      <c r="G5525" s="4" t="s">
        <v>21993</v>
      </c>
    </row>
    <row r="5526" spans="1:7" x14ac:dyDescent="0.45">
      <c r="A5526" s="4">
        <v>5523</v>
      </c>
      <c r="B5526" s="4">
        <v>131448</v>
      </c>
      <c r="C5526" s="4" t="s">
        <v>13057</v>
      </c>
      <c r="D5526" s="6">
        <v>531448</v>
      </c>
      <c r="E5526" s="4" t="s">
        <v>13058</v>
      </c>
      <c r="F5526" s="4" t="s">
        <v>13059</v>
      </c>
      <c r="G5526" s="4" t="s">
        <v>21994</v>
      </c>
    </row>
    <row r="5527" spans="1:7" x14ac:dyDescent="0.45">
      <c r="A5527" s="4">
        <v>5524</v>
      </c>
      <c r="B5527" s="4">
        <v>123025</v>
      </c>
      <c r="C5527" s="4" t="s">
        <v>13060</v>
      </c>
      <c r="D5527" s="6">
        <v>523025</v>
      </c>
      <c r="E5527" s="4" t="s">
        <v>13061</v>
      </c>
      <c r="F5527" s="4" t="s">
        <v>13062</v>
      </c>
      <c r="G5527" s="4" t="s">
        <v>21995</v>
      </c>
    </row>
    <row r="5528" spans="1:7" x14ac:dyDescent="0.45">
      <c r="A5528" s="4">
        <v>5525</v>
      </c>
      <c r="B5528" s="4">
        <v>131436</v>
      </c>
      <c r="C5528" s="4" t="s">
        <v>13063</v>
      </c>
      <c r="D5528" s="6">
        <v>531436</v>
      </c>
      <c r="E5528" s="4" t="s">
        <v>13064</v>
      </c>
      <c r="F5528" s="4" t="s">
        <v>13065</v>
      </c>
      <c r="G5528" s="4" t="s">
        <v>21996</v>
      </c>
    </row>
    <row r="5529" spans="1:7" x14ac:dyDescent="0.45">
      <c r="A5529" s="4">
        <v>5526</v>
      </c>
      <c r="B5529" s="4">
        <v>124418</v>
      </c>
      <c r="C5529" s="4" t="s">
        <v>13066</v>
      </c>
      <c r="D5529" s="6">
        <v>524418</v>
      </c>
      <c r="E5529" s="4" t="s">
        <v>13067</v>
      </c>
      <c r="F5529" s="4" t="s">
        <v>13068</v>
      </c>
      <c r="G5529" s="4" t="s">
        <v>21997</v>
      </c>
    </row>
    <row r="5530" spans="1:7" x14ac:dyDescent="0.45">
      <c r="A5530" s="4">
        <v>5527</v>
      </c>
      <c r="B5530" s="4">
        <v>102090</v>
      </c>
      <c r="C5530" s="4" t="s">
        <v>122</v>
      </c>
      <c r="D5530" s="6">
        <v>502090</v>
      </c>
      <c r="E5530" s="4" t="s">
        <v>13069</v>
      </c>
      <c r="F5530" s="4" t="s">
        <v>13070</v>
      </c>
      <c r="G5530" s="4" t="s">
        <v>21998</v>
      </c>
    </row>
    <row r="5531" spans="1:7" x14ac:dyDescent="0.45">
      <c r="A5531" s="4">
        <v>5528</v>
      </c>
      <c r="B5531" s="4">
        <v>286880</v>
      </c>
      <c r="C5531" s="4" t="s">
        <v>13071</v>
      </c>
      <c r="D5531" s="6"/>
      <c r="E5531" s="4"/>
      <c r="F5531" s="4"/>
      <c r="G5531" s="4" t="s">
        <v>17778</v>
      </c>
    </row>
    <row r="5532" spans="1:7" x14ac:dyDescent="0.45">
      <c r="A5532" s="4">
        <v>5529</v>
      </c>
      <c r="B5532" s="4">
        <v>238746</v>
      </c>
      <c r="C5532" s="4" t="s">
        <v>13072</v>
      </c>
      <c r="D5532" s="6"/>
      <c r="E5532" s="4"/>
      <c r="F5532" s="4"/>
      <c r="G5532" s="4" t="s">
        <v>17778</v>
      </c>
    </row>
    <row r="5533" spans="1:7" x14ac:dyDescent="0.45">
      <c r="A5533" s="4">
        <v>5530</v>
      </c>
      <c r="B5533" s="4">
        <v>244806</v>
      </c>
      <c r="C5533" s="4" t="s">
        <v>13073</v>
      </c>
      <c r="D5533" s="6"/>
      <c r="E5533" s="4"/>
      <c r="F5533" s="4"/>
      <c r="G5533" s="4" t="s">
        <v>17778</v>
      </c>
    </row>
    <row r="5534" spans="1:7" x14ac:dyDescent="0.45">
      <c r="A5534" s="4">
        <v>5531</v>
      </c>
      <c r="B5534" s="4">
        <v>132092</v>
      </c>
      <c r="C5534" s="4" t="s">
        <v>13074</v>
      </c>
      <c r="D5534" s="6">
        <v>532092</v>
      </c>
      <c r="E5534" s="4" t="s">
        <v>13075</v>
      </c>
      <c r="F5534" s="4" t="s">
        <v>13075</v>
      </c>
      <c r="G5534" s="4" t="s">
        <v>21999</v>
      </c>
    </row>
    <row r="5535" spans="1:7" x14ac:dyDescent="0.45">
      <c r="A5535" s="4">
        <v>5532</v>
      </c>
      <c r="B5535" s="4">
        <v>112050</v>
      </c>
      <c r="C5535" s="4" t="s">
        <v>13076</v>
      </c>
      <c r="D5535" s="6">
        <v>512050</v>
      </c>
      <c r="E5535" s="4" t="s">
        <v>13077</v>
      </c>
      <c r="F5535" s="4" t="s">
        <v>13078</v>
      </c>
      <c r="G5535" s="4" t="s">
        <v>22000</v>
      </c>
    </row>
    <row r="5536" spans="1:7" x14ac:dyDescent="0.45">
      <c r="A5536" s="4">
        <v>5533</v>
      </c>
      <c r="B5536" s="4">
        <v>107663</v>
      </c>
      <c r="C5536" s="4" t="s">
        <v>13079</v>
      </c>
      <c r="D5536" s="6">
        <v>507663</v>
      </c>
      <c r="E5536" s="4" t="s">
        <v>13080</v>
      </c>
      <c r="F5536" s="4" t="s">
        <v>13081</v>
      </c>
      <c r="G5536" s="4" t="s">
        <v>22001</v>
      </c>
    </row>
    <row r="5537" spans="1:7" x14ac:dyDescent="0.45">
      <c r="A5537" s="4">
        <v>5534</v>
      </c>
      <c r="B5537" s="4">
        <v>111254</v>
      </c>
      <c r="C5537" s="4" t="s">
        <v>13082</v>
      </c>
      <c r="D5537" s="6">
        <v>511254</v>
      </c>
      <c r="E5537" s="4" t="s">
        <v>13083</v>
      </c>
      <c r="F5537" s="4" t="s">
        <v>13084</v>
      </c>
      <c r="G5537" s="4" t="s">
        <v>22002</v>
      </c>
    </row>
    <row r="5538" spans="1:7" x14ac:dyDescent="0.45">
      <c r="A5538" s="4">
        <v>5535</v>
      </c>
      <c r="B5538" s="4">
        <v>126085</v>
      </c>
      <c r="C5538" s="4" t="s">
        <v>13085</v>
      </c>
      <c r="D5538" s="6">
        <v>526085</v>
      </c>
      <c r="E5538" s="4" t="s">
        <v>13086</v>
      </c>
      <c r="F5538" s="4" t="s">
        <v>13087</v>
      </c>
      <c r="G5538" s="4" t="s">
        <v>22003</v>
      </c>
    </row>
    <row r="5539" spans="1:7" x14ac:dyDescent="0.45">
      <c r="A5539" s="4">
        <v>5536</v>
      </c>
      <c r="B5539" s="4">
        <v>280966</v>
      </c>
      <c r="C5539" s="4" t="s">
        <v>13088</v>
      </c>
      <c r="D5539" s="6"/>
      <c r="E5539" s="4"/>
      <c r="F5539" s="4"/>
      <c r="G5539" s="4" t="s">
        <v>17778</v>
      </c>
    </row>
    <row r="5540" spans="1:7" x14ac:dyDescent="0.45">
      <c r="A5540" s="4">
        <v>5537</v>
      </c>
      <c r="B5540" s="4">
        <v>219375</v>
      </c>
      <c r="C5540" s="4" t="s">
        <v>13089</v>
      </c>
      <c r="D5540" s="6">
        <v>540143</v>
      </c>
      <c r="E5540" s="4" t="s">
        <v>13090</v>
      </c>
      <c r="F5540" s="4" t="s">
        <v>13090</v>
      </c>
      <c r="G5540" s="4" t="s">
        <v>22004</v>
      </c>
    </row>
    <row r="5541" spans="1:7" x14ac:dyDescent="0.45">
      <c r="A5541" s="4">
        <v>5538</v>
      </c>
      <c r="B5541" s="4">
        <v>111533</v>
      </c>
      <c r="C5541" s="4" t="s">
        <v>13091</v>
      </c>
      <c r="D5541" s="6">
        <v>511533</v>
      </c>
      <c r="E5541" s="4" t="s">
        <v>13092</v>
      </c>
      <c r="F5541" s="4" t="s">
        <v>13093</v>
      </c>
      <c r="G5541" s="4" t="s">
        <v>22005</v>
      </c>
    </row>
    <row r="5542" spans="1:7" x14ac:dyDescent="0.45">
      <c r="A5542" s="4">
        <v>5539</v>
      </c>
      <c r="B5542" s="4">
        <v>214039</v>
      </c>
      <c r="C5542" s="4" t="s">
        <v>13094</v>
      </c>
      <c r="D5542" s="6"/>
      <c r="E5542" s="4"/>
      <c r="F5542" s="4"/>
      <c r="G5542" s="4" t="s">
        <v>17778</v>
      </c>
    </row>
    <row r="5543" spans="1:7" x14ac:dyDescent="0.45">
      <c r="A5543" s="4">
        <v>5540</v>
      </c>
      <c r="B5543" s="4">
        <v>103691</v>
      </c>
      <c r="C5543" s="4" t="s">
        <v>13095</v>
      </c>
      <c r="D5543" s="6">
        <v>503691</v>
      </c>
      <c r="E5543" s="4" t="s">
        <v>13096</v>
      </c>
      <c r="F5543" s="4" t="s">
        <v>13097</v>
      </c>
      <c r="G5543" s="4" t="s">
        <v>22006</v>
      </c>
    </row>
    <row r="5544" spans="1:7" x14ac:dyDescent="0.45">
      <c r="A5544" s="4">
        <v>5541</v>
      </c>
      <c r="B5544" s="4">
        <v>238762</v>
      </c>
      <c r="C5544" s="4" t="s">
        <v>13098</v>
      </c>
      <c r="D5544" s="6"/>
      <c r="E5544" s="4"/>
      <c r="F5544" s="4"/>
      <c r="G5544" s="4" t="s">
        <v>17778</v>
      </c>
    </row>
    <row r="5545" spans="1:7" x14ac:dyDescent="0.45">
      <c r="A5545" s="4">
        <v>5542</v>
      </c>
      <c r="B5545" s="4">
        <v>132841</v>
      </c>
      <c r="C5545" s="4" t="s">
        <v>13099</v>
      </c>
      <c r="D5545" s="6">
        <v>532841</v>
      </c>
      <c r="E5545" s="4" t="s">
        <v>13100</v>
      </c>
      <c r="F5545" s="4" t="s">
        <v>13101</v>
      </c>
      <c r="G5545" s="4" t="s">
        <v>22007</v>
      </c>
    </row>
    <row r="5546" spans="1:7" x14ac:dyDescent="0.45">
      <c r="A5546" s="4">
        <v>5543</v>
      </c>
      <c r="B5546" s="4">
        <v>245011</v>
      </c>
      <c r="C5546" s="4" t="s">
        <v>13102</v>
      </c>
      <c r="D5546" s="6">
        <v>539660</v>
      </c>
      <c r="E5546" s="4" t="s">
        <v>13103</v>
      </c>
      <c r="F5546" s="4" t="s">
        <v>13103</v>
      </c>
      <c r="G5546" s="4" t="s">
        <v>22008</v>
      </c>
    </row>
    <row r="5547" spans="1:7" x14ac:dyDescent="0.45">
      <c r="A5547" s="4">
        <v>5544</v>
      </c>
      <c r="B5547" s="4">
        <v>267229</v>
      </c>
      <c r="C5547" s="4" t="s">
        <v>13104</v>
      </c>
      <c r="D5547" s="6">
        <v>538557</v>
      </c>
      <c r="E5547" s="4" t="s">
        <v>13105</v>
      </c>
      <c r="F5547" s="4" t="s">
        <v>13105</v>
      </c>
      <c r="G5547" s="4" t="s">
        <v>22009</v>
      </c>
    </row>
    <row r="5548" spans="1:7" x14ac:dyDescent="0.45">
      <c r="A5548" s="4">
        <v>5545</v>
      </c>
      <c r="B5548" s="4">
        <v>131931</v>
      </c>
      <c r="C5548" s="4" t="s">
        <v>13106</v>
      </c>
      <c r="D5548" s="6">
        <v>531931</v>
      </c>
      <c r="E5548" s="4" t="s">
        <v>13107</v>
      </c>
      <c r="F5548" s="4" t="s">
        <v>13108</v>
      </c>
      <c r="G5548" s="4" t="s">
        <v>22010</v>
      </c>
    </row>
    <row r="5549" spans="1:7" x14ac:dyDescent="0.45">
      <c r="A5549" s="4">
        <v>5546</v>
      </c>
      <c r="B5549" s="4">
        <v>130905</v>
      </c>
      <c r="C5549" s="4" t="s">
        <v>13109</v>
      </c>
      <c r="D5549" s="6">
        <v>530905</v>
      </c>
      <c r="E5549" s="4" t="s">
        <v>13110</v>
      </c>
      <c r="F5549" s="4" t="s">
        <v>13111</v>
      </c>
      <c r="G5549" s="4" t="s">
        <v>22011</v>
      </c>
    </row>
    <row r="5550" spans="1:7" x14ac:dyDescent="0.45">
      <c r="A5550" s="4">
        <v>5547</v>
      </c>
      <c r="B5550" s="4">
        <v>209149</v>
      </c>
      <c r="C5550" s="4" t="s">
        <v>13112</v>
      </c>
      <c r="D5550" s="6"/>
      <c r="E5550" s="4"/>
      <c r="F5550" s="4"/>
      <c r="G5550" s="4" t="s">
        <v>17778</v>
      </c>
    </row>
    <row r="5551" spans="1:7" x14ac:dyDescent="0.45">
      <c r="A5551" s="4">
        <v>5548</v>
      </c>
      <c r="B5551" s="4">
        <v>111403</v>
      </c>
      <c r="C5551" s="4" t="s">
        <v>13113</v>
      </c>
      <c r="D5551" s="6">
        <v>511403</v>
      </c>
      <c r="E5551" s="4" t="s">
        <v>13114</v>
      </c>
      <c r="F5551" s="4" t="s">
        <v>13115</v>
      </c>
      <c r="G5551" s="4" t="s">
        <v>22012</v>
      </c>
    </row>
    <row r="5552" spans="1:7" x14ac:dyDescent="0.45">
      <c r="A5552" s="4">
        <v>5549</v>
      </c>
      <c r="B5552" s="4">
        <v>282927</v>
      </c>
      <c r="C5552" s="4" t="s">
        <v>13116</v>
      </c>
      <c r="D5552" s="6">
        <v>540066</v>
      </c>
      <c r="E5552" s="4" t="s">
        <v>13117</v>
      </c>
      <c r="F5552" s="4" t="s">
        <v>13117</v>
      </c>
      <c r="G5552" s="4" t="s">
        <v>22013</v>
      </c>
    </row>
    <row r="5553" spans="1:7" x14ac:dyDescent="0.45">
      <c r="A5553" s="4">
        <v>5550</v>
      </c>
      <c r="B5553" s="4">
        <v>112097</v>
      </c>
      <c r="C5553" s="4" t="s">
        <v>13118</v>
      </c>
      <c r="D5553" s="6">
        <v>512097</v>
      </c>
      <c r="E5553" s="4" t="s">
        <v>13119</v>
      </c>
      <c r="F5553" s="4" t="s">
        <v>13119</v>
      </c>
      <c r="G5553" s="4" t="s">
        <v>22014</v>
      </c>
    </row>
    <row r="5554" spans="1:7" x14ac:dyDescent="0.45">
      <c r="A5554" s="4">
        <v>5551</v>
      </c>
      <c r="B5554" s="4">
        <v>130265</v>
      </c>
      <c r="C5554" s="4" t="s">
        <v>13120</v>
      </c>
      <c r="D5554" s="6">
        <v>530265</v>
      </c>
      <c r="E5554" s="4" t="s">
        <v>13121</v>
      </c>
      <c r="F5554" s="4" t="s">
        <v>13122</v>
      </c>
      <c r="G5554" s="4" t="s">
        <v>22015</v>
      </c>
    </row>
    <row r="5555" spans="1:7" x14ac:dyDescent="0.45">
      <c r="A5555" s="4">
        <v>5552</v>
      </c>
      <c r="B5555" s="4">
        <v>115043</v>
      </c>
      <c r="C5555" s="4" t="s">
        <v>13123</v>
      </c>
      <c r="D5555" s="6">
        <v>515043</v>
      </c>
      <c r="E5555" s="4" t="s">
        <v>13124</v>
      </c>
      <c r="F5555" s="4" t="s">
        <v>13125</v>
      </c>
      <c r="G5555" s="4" t="s">
        <v>22016</v>
      </c>
    </row>
    <row r="5556" spans="1:7" x14ac:dyDescent="0.45">
      <c r="A5556" s="4">
        <v>5553</v>
      </c>
      <c r="B5556" s="4">
        <v>238768</v>
      </c>
      <c r="C5556" s="4" t="s">
        <v>13126</v>
      </c>
      <c r="D5556" s="6"/>
      <c r="E5556" s="4"/>
      <c r="F5556" s="4"/>
      <c r="G5556" s="4" t="s">
        <v>17778</v>
      </c>
    </row>
    <row r="5557" spans="1:7" x14ac:dyDescent="0.45">
      <c r="A5557" s="4">
        <v>5554</v>
      </c>
      <c r="B5557" s="4">
        <v>121107</v>
      </c>
      <c r="C5557" s="4" t="s">
        <v>13127</v>
      </c>
      <c r="D5557" s="6">
        <v>521107</v>
      </c>
      <c r="E5557" s="4" t="s">
        <v>13128</v>
      </c>
      <c r="F5557" s="4" t="s">
        <v>13129</v>
      </c>
      <c r="G5557" s="4" t="s">
        <v>22017</v>
      </c>
    </row>
    <row r="5558" spans="1:7" x14ac:dyDescent="0.45">
      <c r="A5558" s="4">
        <v>5555</v>
      </c>
      <c r="B5558" s="4">
        <v>283121</v>
      </c>
      <c r="C5558" s="4" t="s">
        <v>13130</v>
      </c>
      <c r="D5558" s="6"/>
      <c r="E5558" s="4"/>
      <c r="F5558" s="4"/>
      <c r="G5558" s="4" t="s">
        <v>17778</v>
      </c>
    </row>
    <row r="5559" spans="1:7" x14ac:dyDescent="0.45">
      <c r="A5559" s="4">
        <v>5556</v>
      </c>
      <c r="B5559" s="4">
        <v>238770</v>
      </c>
      <c r="C5559" s="4" t="s">
        <v>13131</v>
      </c>
      <c r="D5559" s="6"/>
      <c r="E5559" s="4"/>
      <c r="F5559" s="4"/>
      <c r="G5559" s="4" t="s">
        <v>17778</v>
      </c>
    </row>
    <row r="5560" spans="1:7" x14ac:dyDescent="0.45">
      <c r="A5560" s="4">
        <v>5557</v>
      </c>
      <c r="B5560" s="4">
        <v>232344</v>
      </c>
      <c r="C5560" s="4" t="s">
        <v>13132</v>
      </c>
      <c r="D5560" s="6"/>
      <c r="E5560" s="4"/>
      <c r="F5560" s="4"/>
      <c r="G5560" s="4" t="s">
        <v>17778</v>
      </c>
    </row>
    <row r="5561" spans="1:7" x14ac:dyDescent="0.45">
      <c r="A5561" s="4">
        <v>5558</v>
      </c>
      <c r="B5561" s="4">
        <v>190051</v>
      </c>
      <c r="C5561" s="4" t="s">
        <v>13133</v>
      </c>
      <c r="D5561" s="6">
        <v>590051</v>
      </c>
      <c r="E5561" s="4" t="s">
        <v>13134</v>
      </c>
      <c r="F5561" s="4" t="s">
        <v>13135</v>
      </c>
      <c r="G5561" s="4" t="s">
        <v>22018</v>
      </c>
    </row>
    <row r="5562" spans="1:7" x14ac:dyDescent="0.45">
      <c r="A5562" s="4">
        <v>5559</v>
      </c>
      <c r="B5562" s="4">
        <v>111066</v>
      </c>
      <c r="C5562" s="4" t="s">
        <v>13136</v>
      </c>
      <c r="D5562" s="6">
        <v>511066</v>
      </c>
      <c r="E5562" s="4" t="s">
        <v>13137</v>
      </c>
      <c r="F5562" s="4" t="s">
        <v>13138</v>
      </c>
      <c r="G5562" s="4" t="s">
        <v>22019</v>
      </c>
    </row>
    <row r="5563" spans="1:7" x14ac:dyDescent="0.45">
      <c r="A5563" s="4">
        <v>5560</v>
      </c>
      <c r="B5563" s="4">
        <v>107315</v>
      </c>
      <c r="C5563" s="4" t="s">
        <v>13139</v>
      </c>
      <c r="D5563" s="6">
        <v>507315</v>
      </c>
      <c r="E5563" s="4" t="s">
        <v>13140</v>
      </c>
      <c r="F5563" s="4" t="s">
        <v>13141</v>
      </c>
      <c r="G5563" s="4" t="s">
        <v>22020</v>
      </c>
    </row>
    <row r="5564" spans="1:7" x14ac:dyDescent="0.45">
      <c r="A5564" s="4">
        <v>5561</v>
      </c>
      <c r="B5564" s="4">
        <v>132713</v>
      </c>
      <c r="C5564" s="4" t="s">
        <v>13142</v>
      </c>
      <c r="D5564" s="6">
        <v>532713</v>
      </c>
      <c r="E5564" s="4" t="s">
        <v>13143</v>
      </c>
      <c r="F5564" s="4" t="s">
        <v>13144</v>
      </c>
      <c r="G5564" s="4" t="s">
        <v>22021</v>
      </c>
    </row>
    <row r="5565" spans="1:7" x14ac:dyDescent="0.45">
      <c r="A5565" s="4">
        <v>5562</v>
      </c>
      <c r="B5565" s="4">
        <v>132604</v>
      </c>
      <c r="C5565" s="4" t="s">
        <v>13145</v>
      </c>
      <c r="D5565" s="6">
        <v>532604</v>
      </c>
      <c r="E5565" s="4" t="s">
        <v>13146</v>
      </c>
      <c r="F5565" s="4" t="s">
        <v>13147</v>
      </c>
      <c r="G5565" s="4" t="s">
        <v>22022</v>
      </c>
    </row>
    <row r="5566" spans="1:7" x14ac:dyDescent="0.45">
      <c r="A5566" s="4">
        <v>5563</v>
      </c>
      <c r="B5566" s="4">
        <v>284680</v>
      </c>
      <c r="C5566" s="4" t="s">
        <v>13148</v>
      </c>
      <c r="D5566" s="6">
        <v>540642</v>
      </c>
      <c r="E5566" s="4" t="s">
        <v>13149</v>
      </c>
      <c r="F5566" s="4" t="s">
        <v>13149</v>
      </c>
      <c r="G5566" s="4" t="s">
        <v>22023</v>
      </c>
    </row>
    <row r="5567" spans="1:7" x14ac:dyDescent="0.45">
      <c r="A5567" s="4">
        <v>5564</v>
      </c>
      <c r="B5567" s="4">
        <v>245016</v>
      </c>
      <c r="C5567" s="4" t="s">
        <v>13150</v>
      </c>
      <c r="D5567" s="6">
        <v>540181</v>
      </c>
      <c r="E5567" s="4" t="s">
        <v>13151</v>
      </c>
      <c r="F5567" s="4" t="s">
        <v>13151</v>
      </c>
      <c r="G5567" s="4" t="s">
        <v>22024</v>
      </c>
    </row>
    <row r="5568" spans="1:7" x14ac:dyDescent="0.45">
      <c r="A5568" s="4">
        <v>5565</v>
      </c>
      <c r="B5568" s="4">
        <v>121052</v>
      </c>
      <c r="C5568" s="4" t="s">
        <v>13152</v>
      </c>
      <c r="D5568" s="6">
        <v>521052</v>
      </c>
      <c r="E5568" s="4" t="s">
        <v>13153</v>
      </c>
      <c r="F5568" s="4" t="s">
        <v>13154</v>
      </c>
      <c r="G5568" s="4" t="s">
        <v>22025</v>
      </c>
    </row>
    <row r="5569" spans="1:7" x14ac:dyDescent="0.45">
      <c r="A5569" s="4">
        <v>5566</v>
      </c>
      <c r="B5569" s="4">
        <v>126554</v>
      </c>
      <c r="C5569" s="4" t="s">
        <v>13155</v>
      </c>
      <c r="D5569" s="6">
        <v>526554</v>
      </c>
      <c r="E5569" s="4" t="s">
        <v>13156</v>
      </c>
      <c r="F5569" s="4" t="s">
        <v>13157</v>
      </c>
      <c r="G5569" s="4" t="s">
        <v>22026</v>
      </c>
    </row>
    <row r="5570" spans="1:7" x14ac:dyDescent="0.45">
      <c r="A5570" s="4">
        <v>5567</v>
      </c>
      <c r="B5570" s="4">
        <v>190056</v>
      </c>
      <c r="C5570" s="4" t="s">
        <v>13158</v>
      </c>
      <c r="D5570" s="6">
        <v>590056</v>
      </c>
      <c r="E5570" s="4" t="s">
        <v>13159</v>
      </c>
      <c r="F5570" s="4" t="s">
        <v>13160</v>
      </c>
      <c r="G5570" s="4" t="s">
        <v>22027</v>
      </c>
    </row>
    <row r="5571" spans="1:7" x14ac:dyDescent="0.45">
      <c r="A5571" s="4">
        <v>5568</v>
      </c>
      <c r="B5571" s="4">
        <v>100370</v>
      </c>
      <c r="C5571" s="4" t="s">
        <v>13161</v>
      </c>
      <c r="D5571" s="6">
        <v>500370</v>
      </c>
      <c r="E5571" s="4" t="s">
        <v>13162</v>
      </c>
      <c r="F5571" s="4" t="s">
        <v>13163</v>
      </c>
      <c r="G5571" s="4" t="s">
        <v>22028</v>
      </c>
    </row>
    <row r="5572" spans="1:7" x14ac:dyDescent="0.45">
      <c r="A5572" s="4">
        <v>5569</v>
      </c>
      <c r="B5572" s="4">
        <v>117059</v>
      </c>
      <c r="C5572" s="4" t="s">
        <v>13164</v>
      </c>
      <c r="D5572" s="6">
        <v>517059</v>
      </c>
      <c r="E5572" s="4" t="s">
        <v>13165</v>
      </c>
      <c r="F5572" s="4" t="s">
        <v>13166</v>
      </c>
      <c r="G5572" s="4" t="s">
        <v>22029</v>
      </c>
    </row>
    <row r="5573" spans="1:7" x14ac:dyDescent="0.45">
      <c r="A5573" s="4">
        <v>5570</v>
      </c>
      <c r="B5573" s="4">
        <v>132005</v>
      </c>
      <c r="C5573" s="4" t="s">
        <v>13167</v>
      </c>
      <c r="D5573" s="6">
        <v>532005</v>
      </c>
      <c r="E5573" s="4" t="s">
        <v>13168</v>
      </c>
      <c r="F5573" s="4" t="s">
        <v>13169</v>
      </c>
      <c r="G5573" s="4" t="s">
        <v>22030</v>
      </c>
    </row>
    <row r="5574" spans="1:7" x14ac:dyDescent="0.45">
      <c r="A5574" s="4">
        <v>5571</v>
      </c>
      <c r="B5574" s="4">
        <v>113462</v>
      </c>
      <c r="C5574" s="4" t="s">
        <v>13170</v>
      </c>
      <c r="D5574" s="6">
        <v>513462</v>
      </c>
      <c r="E5574" s="4" t="s">
        <v>13171</v>
      </c>
      <c r="F5574" s="4" t="s">
        <v>13172</v>
      </c>
      <c r="G5574" s="4" t="s">
        <v>22031</v>
      </c>
    </row>
    <row r="5575" spans="1:7" x14ac:dyDescent="0.45">
      <c r="A5575" s="4">
        <v>5572</v>
      </c>
      <c r="B5575" s="4">
        <v>130485</v>
      </c>
      <c r="C5575" s="4" t="s">
        <v>13173</v>
      </c>
      <c r="D5575" s="6">
        <v>530485</v>
      </c>
      <c r="E5575" s="4" t="s">
        <v>13174</v>
      </c>
      <c r="F5575" s="4" t="s">
        <v>13175</v>
      </c>
      <c r="G5575" s="4" t="s">
        <v>22032</v>
      </c>
    </row>
    <row r="5576" spans="1:7" x14ac:dyDescent="0.45">
      <c r="A5576" s="4">
        <v>5573</v>
      </c>
      <c r="B5576" s="4">
        <v>121240</v>
      </c>
      <c r="C5576" s="4" t="s">
        <v>13176</v>
      </c>
      <c r="D5576" s="6">
        <v>521240</v>
      </c>
      <c r="E5576" s="4" t="s">
        <v>13177</v>
      </c>
      <c r="F5576" s="4" t="s">
        <v>13178</v>
      </c>
      <c r="G5576" s="4" t="s">
        <v>22033</v>
      </c>
    </row>
    <row r="5577" spans="1:7" x14ac:dyDescent="0.45">
      <c r="A5577" s="4">
        <v>5574</v>
      </c>
      <c r="B5577" s="4">
        <v>111630</v>
      </c>
      <c r="C5577" s="4" t="s">
        <v>13179</v>
      </c>
      <c r="D5577" s="6">
        <v>511630</v>
      </c>
      <c r="E5577" s="4" t="s">
        <v>13180</v>
      </c>
      <c r="F5577" s="4" t="s">
        <v>13181</v>
      </c>
      <c r="G5577" s="4" t="s">
        <v>22034</v>
      </c>
    </row>
    <row r="5578" spans="1:7" x14ac:dyDescent="0.45">
      <c r="A5578" s="4">
        <v>5575</v>
      </c>
      <c r="B5578" s="4">
        <v>120075</v>
      </c>
      <c r="C5578" s="4" t="s">
        <v>13182</v>
      </c>
      <c r="D5578" s="6">
        <v>520075</v>
      </c>
      <c r="E5578" s="4" t="s">
        <v>13183</v>
      </c>
      <c r="F5578" s="4" t="s">
        <v>13184</v>
      </c>
      <c r="G5578" s="4" t="s">
        <v>22035</v>
      </c>
    </row>
    <row r="5579" spans="1:7" x14ac:dyDescent="0.45">
      <c r="A5579" s="4">
        <v>5576</v>
      </c>
      <c r="B5579" s="4">
        <v>106172</v>
      </c>
      <c r="C5579" s="4" t="s">
        <v>13185</v>
      </c>
      <c r="D5579" s="6">
        <v>506172</v>
      </c>
      <c r="E5579" s="4" t="s">
        <v>13186</v>
      </c>
      <c r="F5579" s="4" t="s">
        <v>13187</v>
      </c>
      <c r="G5579" s="4" t="s">
        <v>22036</v>
      </c>
    </row>
    <row r="5580" spans="1:7" x14ac:dyDescent="0.45">
      <c r="A5580" s="4">
        <v>5577</v>
      </c>
      <c r="B5580" s="4">
        <v>112419</v>
      </c>
      <c r="C5580" s="4" t="s">
        <v>13188</v>
      </c>
      <c r="D5580" s="6">
        <v>512419</v>
      </c>
      <c r="E5580" s="4" t="s">
        <v>13189</v>
      </c>
      <c r="F5580" s="4" t="s">
        <v>13190</v>
      </c>
      <c r="G5580" s="4" t="s">
        <v>22037</v>
      </c>
    </row>
    <row r="5581" spans="1:7" x14ac:dyDescent="0.45">
      <c r="A5581" s="4">
        <v>5578</v>
      </c>
      <c r="B5581" s="4">
        <v>130617</v>
      </c>
      <c r="C5581" s="4" t="s">
        <v>13191</v>
      </c>
      <c r="D5581" s="6">
        <v>530617</v>
      </c>
      <c r="E5581" s="4" t="s">
        <v>13192</v>
      </c>
      <c r="F5581" s="4" t="s">
        <v>13193</v>
      </c>
      <c r="G5581" s="4" t="s">
        <v>22038</v>
      </c>
    </row>
    <row r="5582" spans="1:7" x14ac:dyDescent="0.45">
      <c r="A5582" s="4">
        <v>5579</v>
      </c>
      <c r="B5582" s="4">
        <v>209159</v>
      </c>
      <c r="C5582" s="4" t="s">
        <v>13194</v>
      </c>
      <c r="D5582" s="6"/>
      <c r="E5582" s="4"/>
      <c r="F5582" s="4"/>
      <c r="G5582" s="4" t="s">
        <v>17778</v>
      </c>
    </row>
    <row r="5583" spans="1:7" x14ac:dyDescent="0.45">
      <c r="A5583" s="4">
        <v>5580</v>
      </c>
      <c r="B5583" s="4">
        <v>130125</v>
      </c>
      <c r="C5583" s="4" t="s">
        <v>13195</v>
      </c>
      <c r="D5583" s="6">
        <v>530125</v>
      </c>
      <c r="E5583" s="4" t="s">
        <v>13196</v>
      </c>
      <c r="F5583" s="4" t="s">
        <v>13197</v>
      </c>
      <c r="G5583" s="4" t="s">
        <v>22039</v>
      </c>
    </row>
    <row r="5584" spans="1:7" x14ac:dyDescent="0.45">
      <c r="A5584" s="4">
        <v>5581</v>
      </c>
      <c r="B5584" s="4">
        <v>103243</v>
      </c>
      <c r="C5584" s="4" t="s">
        <v>13198</v>
      </c>
      <c r="D5584" s="6">
        <v>503243</v>
      </c>
      <c r="E5584" s="4" t="s">
        <v>13199</v>
      </c>
      <c r="F5584" s="4" t="s">
        <v>13200</v>
      </c>
      <c r="G5584" s="4" t="s">
        <v>22040</v>
      </c>
    </row>
    <row r="5585" spans="1:7" x14ac:dyDescent="0.45">
      <c r="A5585" s="4">
        <v>5582</v>
      </c>
      <c r="B5585" s="4">
        <v>245021</v>
      </c>
      <c r="C5585" s="4" t="s">
        <v>13201</v>
      </c>
      <c r="D5585" s="6"/>
      <c r="E5585" s="4"/>
      <c r="F5585" s="4"/>
      <c r="G5585" s="4" t="s">
        <v>17778</v>
      </c>
    </row>
    <row r="5586" spans="1:7" x14ac:dyDescent="0.45">
      <c r="A5586" s="4">
        <v>5583</v>
      </c>
      <c r="B5586" s="4">
        <v>242619</v>
      </c>
      <c r="C5586" s="4" t="s">
        <v>13202</v>
      </c>
      <c r="D5586" s="6">
        <v>535466</v>
      </c>
      <c r="E5586" s="4" t="s">
        <v>13203</v>
      </c>
      <c r="F5586" s="4" t="s">
        <v>13203</v>
      </c>
      <c r="G5586" s="4" t="s">
        <v>22041</v>
      </c>
    </row>
    <row r="5587" spans="1:7" x14ac:dyDescent="0.45">
      <c r="A5587" s="4">
        <v>5584</v>
      </c>
      <c r="B5587" s="4">
        <v>100372</v>
      </c>
      <c r="C5587" s="4" t="s">
        <v>13204</v>
      </c>
      <c r="D5587" s="6">
        <v>500372</v>
      </c>
      <c r="E5587" s="4" t="s">
        <v>13205</v>
      </c>
      <c r="F5587" s="4" t="s">
        <v>13206</v>
      </c>
      <c r="G5587" s="4" t="s">
        <v>22042</v>
      </c>
    </row>
    <row r="5588" spans="1:7" x14ac:dyDescent="0.45">
      <c r="A5588" s="4">
        <v>5585</v>
      </c>
      <c r="B5588" s="4">
        <v>100371</v>
      </c>
      <c r="C5588" s="4" t="s">
        <v>13207</v>
      </c>
      <c r="D5588" s="6">
        <v>500371</v>
      </c>
      <c r="E5588" s="4" t="s">
        <v>13208</v>
      </c>
      <c r="F5588" s="4" t="s">
        <v>13209</v>
      </c>
      <c r="G5588" s="4" t="s">
        <v>22043</v>
      </c>
    </row>
    <row r="5589" spans="1:7" x14ac:dyDescent="0.45">
      <c r="A5589" s="4">
        <v>5586</v>
      </c>
      <c r="B5589" s="4">
        <v>121206</v>
      </c>
      <c r="C5589" s="4" t="s">
        <v>13210</v>
      </c>
      <c r="D5589" s="6">
        <v>521206</v>
      </c>
      <c r="E5589" s="4" t="s">
        <v>13211</v>
      </c>
      <c r="F5589" s="4" t="s">
        <v>13212</v>
      </c>
      <c r="G5589" s="4" t="s">
        <v>22044</v>
      </c>
    </row>
    <row r="5590" spans="1:7" x14ac:dyDescent="0.45">
      <c r="A5590" s="4">
        <v>5587</v>
      </c>
      <c r="B5590" s="4">
        <v>105511</v>
      </c>
      <c r="C5590" s="4" t="s">
        <v>13213</v>
      </c>
      <c r="D5590" s="6">
        <v>505511</v>
      </c>
      <c r="E5590" s="4" t="s">
        <v>13214</v>
      </c>
      <c r="F5590" s="4" t="s">
        <v>13215</v>
      </c>
      <c r="G5590" s="4" t="s">
        <v>22045</v>
      </c>
    </row>
    <row r="5591" spans="1:7" x14ac:dyDescent="0.45">
      <c r="A5591" s="4">
        <v>5588</v>
      </c>
      <c r="B5591" s="4">
        <v>130025</v>
      </c>
      <c r="C5591" s="4" t="s">
        <v>13216</v>
      </c>
      <c r="D5591" s="6">
        <v>530025</v>
      </c>
      <c r="E5591" s="4" t="s">
        <v>13217</v>
      </c>
      <c r="F5591" s="4" t="s">
        <v>13218</v>
      </c>
      <c r="G5591" s="4" t="s">
        <v>22046</v>
      </c>
    </row>
    <row r="5592" spans="1:7" x14ac:dyDescent="0.45">
      <c r="A5592" s="4">
        <v>5589</v>
      </c>
      <c r="B5592" s="4">
        <v>272746</v>
      </c>
      <c r="C5592" s="4" t="s">
        <v>13219</v>
      </c>
      <c r="D5592" s="6">
        <v>780015</v>
      </c>
      <c r="E5592" s="4" t="s">
        <v>13220</v>
      </c>
      <c r="F5592" s="4" t="s">
        <v>13220</v>
      </c>
      <c r="G5592" s="4" t="s">
        <v>22047</v>
      </c>
    </row>
    <row r="5593" spans="1:7" x14ac:dyDescent="0.45">
      <c r="A5593" s="4">
        <v>5590</v>
      </c>
      <c r="B5593" s="4">
        <v>109423</v>
      </c>
      <c r="C5593" s="4" t="s">
        <v>13221</v>
      </c>
      <c r="D5593" s="6">
        <v>509423</v>
      </c>
      <c r="E5593" s="4" t="s">
        <v>13222</v>
      </c>
      <c r="F5593" s="4" t="s">
        <v>13222</v>
      </c>
      <c r="G5593" s="4" t="s">
        <v>22048</v>
      </c>
    </row>
    <row r="5594" spans="1:7" x14ac:dyDescent="0.45">
      <c r="A5594" s="4">
        <v>5591</v>
      </c>
      <c r="B5594" s="4">
        <v>121222</v>
      </c>
      <c r="C5594" s="4" t="s">
        <v>13223</v>
      </c>
      <c r="D5594" s="6">
        <v>521222</v>
      </c>
      <c r="E5594" s="4" t="s">
        <v>13224</v>
      </c>
      <c r="F5594" s="4" t="s">
        <v>13224</v>
      </c>
      <c r="G5594" s="4" t="s">
        <v>22049</v>
      </c>
    </row>
    <row r="5595" spans="1:7" x14ac:dyDescent="0.45">
      <c r="A5595" s="4">
        <v>5592</v>
      </c>
      <c r="B5595" s="4">
        <v>111563</v>
      </c>
      <c r="C5595" s="4" t="s">
        <v>13225</v>
      </c>
      <c r="D5595" s="6">
        <v>511563</v>
      </c>
      <c r="E5595" s="4" t="s">
        <v>13226</v>
      </c>
      <c r="F5595" s="4" t="s">
        <v>13227</v>
      </c>
      <c r="G5595" s="4" t="s">
        <v>22050</v>
      </c>
    </row>
    <row r="5596" spans="1:7" x14ac:dyDescent="0.45">
      <c r="A5596" s="4">
        <v>5593</v>
      </c>
      <c r="B5596" s="4">
        <v>112125</v>
      </c>
      <c r="C5596" s="4" t="s">
        <v>13228</v>
      </c>
      <c r="D5596" s="6">
        <v>512125</v>
      </c>
      <c r="E5596" s="4" t="s">
        <v>13229</v>
      </c>
      <c r="F5596" s="4" t="s">
        <v>13230</v>
      </c>
      <c r="G5596" s="4" t="s">
        <v>22051</v>
      </c>
    </row>
    <row r="5597" spans="1:7" x14ac:dyDescent="0.45">
      <c r="A5597" s="4">
        <v>5594</v>
      </c>
      <c r="B5597" s="4">
        <v>132836</v>
      </c>
      <c r="C5597" s="4" t="s">
        <v>13231</v>
      </c>
      <c r="D5597" s="6">
        <v>532836</v>
      </c>
      <c r="E5597" s="4" t="s">
        <v>13232</v>
      </c>
      <c r="F5597" s="4" t="s">
        <v>13233</v>
      </c>
      <c r="G5597" s="4" t="s">
        <v>22052</v>
      </c>
    </row>
    <row r="5598" spans="1:7" x14ac:dyDescent="0.45">
      <c r="A5598" s="4">
        <v>5595</v>
      </c>
      <c r="B5598" s="4">
        <v>223358</v>
      </c>
      <c r="C5598" s="4" t="s">
        <v>13234</v>
      </c>
      <c r="D5598" s="6"/>
      <c r="E5598" s="4"/>
      <c r="F5598" s="4"/>
      <c r="G5598" s="4" t="s">
        <v>17778</v>
      </c>
    </row>
    <row r="5599" spans="1:7" x14ac:dyDescent="0.45">
      <c r="A5599" s="4">
        <v>5596</v>
      </c>
      <c r="B5599" s="4">
        <v>123116</v>
      </c>
      <c r="C5599" s="4" t="s">
        <v>13235</v>
      </c>
      <c r="D5599" s="6">
        <v>523116</v>
      </c>
      <c r="E5599" s="4" t="s">
        <v>13236</v>
      </c>
      <c r="F5599" s="4" t="s">
        <v>13237</v>
      </c>
      <c r="G5599" s="4" t="s">
        <v>22053</v>
      </c>
    </row>
    <row r="5600" spans="1:7" x14ac:dyDescent="0.45">
      <c r="A5600" s="4">
        <v>5597</v>
      </c>
      <c r="B5600" s="4">
        <v>218549</v>
      </c>
      <c r="C5600" s="4" t="s">
        <v>13238</v>
      </c>
      <c r="D5600" s="6">
        <v>533079</v>
      </c>
      <c r="E5600" s="4" t="s">
        <v>13239</v>
      </c>
      <c r="F5600" s="4" t="s">
        <v>13240</v>
      </c>
      <c r="G5600" s="4" t="s">
        <v>22054</v>
      </c>
    </row>
    <row r="5601" spans="1:7" x14ac:dyDescent="0.45">
      <c r="A5601" s="4">
        <v>5598</v>
      </c>
      <c r="B5601" s="4">
        <v>126725</v>
      </c>
      <c r="C5601" s="4" t="s">
        <v>13241</v>
      </c>
      <c r="D5601" s="6">
        <v>526725</v>
      </c>
      <c r="E5601" s="4" t="s">
        <v>13242</v>
      </c>
      <c r="F5601" s="4" t="s">
        <v>13243</v>
      </c>
      <c r="G5601" s="4" t="s">
        <v>22055</v>
      </c>
    </row>
    <row r="5602" spans="1:7" x14ac:dyDescent="0.45">
      <c r="A5602" s="4">
        <v>5599</v>
      </c>
      <c r="B5602" s="4">
        <v>209165</v>
      </c>
      <c r="C5602" s="4" t="s">
        <v>13244</v>
      </c>
      <c r="D5602" s="6"/>
      <c r="E5602" s="4"/>
      <c r="F5602" s="4"/>
      <c r="G5602" s="4" t="s">
        <v>17778</v>
      </c>
    </row>
    <row r="5603" spans="1:7" x14ac:dyDescent="0.45">
      <c r="A5603" s="4">
        <v>5600</v>
      </c>
      <c r="B5603" s="4">
        <v>124703</v>
      </c>
      <c r="C5603" s="4" t="s">
        <v>13245</v>
      </c>
      <c r="D5603" s="6">
        <v>524703</v>
      </c>
      <c r="E5603" s="4" t="s">
        <v>13246</v>
      </c>
      <c r="F5603" s="4" t="s">
        <v>13247</v>
      </c>
      <c r="G5603" s="4" t="s">
        <v>22056</v>
      </c>
    </row>
    <row r="5604" spans="1:7" x14ac:dyDescent="0.45">
      <c r="A5604" s="4">
        <v>5601</v>
      </c>
      <c r="B5604" s="4">
        <v>131316</v>
      </c>
      <c r="C5604" s="4" t="s">
        <v>13248</v>
      </c>
      <c r="D5604" s="6">
        <v>531316</v>
      </c>
      <c r="E5604" s="4" t="s">
        <v>13249</v>
      </c>
      <c r="F5604" s="4" t="s">
        <v>13250</v>
      </c>
      <c r="G5604" s="4" t="s">
        <v>22057</v>
      </c>
    </row>
    <row r="5605" spans="1:7" x14ac:dyDescent="0.45">
      <c r="A5605" s="4">
        <v>5602</v>
      </c>
      <c r="B5605" s="4">
        <v>104918</v>
      </c>
      <c r="C5605" s="4" t="s">
        <v>75</v>
      </c>
      <c r="D5605" s="6">
        <v>504918</v>
      </c>
      <c r="E5605" s="4" t="s">
        <v>13251</v>
      </c>
      <c r="F5605" s="4" t="s">
        <v>13252</v>
      </c>
      <c r="G5605" s="4" t="s">
        <v>22058</v>
      </c>
    </row>
    <row r="5606" spans="1:7" x14ac:dyDescent="0.45">
      <c r="A5606" s="4">
        <v>5603</v>
      </c>
      <c r="B5606" s="4">
        <v>245028</v>
      </c>
      <c r="C5606" s="4" t="s">
        <v>13253</v>
      </c>
      <c r="D5606" s="6"/>
      <c r="E5606" s="4"/>
      <c r="F5606" s="4"/>
      <c r="G5606" s="4" t="s">
        <v>17778</v>
      </c>
    </row>
    <row r="5607" spans="1:7" x14ac:dyDescent="0.45">
      <c r="A5607" s="4">
        <v>5604</v>
      </c>
      <c r="B5607" s="4">
        <v>269267</v>
      </c>
      <c r="C5607" s="4" t="s">
        <v>13254</v>
      </c>
      <c r="D5607" s="6">
        <v>539392</v>
      </c>
      <c r="E5607" s="4" t="s">
        <v>13255</v>
      </c>
      <c r="F5607" s="4" t="s">
        <v>13255</v>
      </c>
      <c r="G5607" s="4" t="s">
        <v>22059</v>
      </c>
    </row>
    <row r="5608" spans="1:7" x14ac:dyDescent="0.45">
      <c r="A5608" s="4">
        <v>5605</v>
      </c>
      <c r="B5608" s="4">
        <v>116096</v>
      </c>
      <c r="C5608" s="4" t="s">
        <v>13256</v>
      </c>
      <c r="D5608" s="6">
        <v>516096</v>
      </c>
      <c r="E5608" s="4" t="s">
        <v>13257</v>
      </c>
      <c r="F5608" s="4" t="s">
        <v>13258</v>
      </c>
      <c r="G5608" s="4" t="s">
        <v>22060</v>
      </c>
    </row>
    <row r="5609" spans="1:7" x14ac:dyDescent="0.45">
      <c r="A5609" s="4">
        <v>5606</v>
      </c>
      <c r="B5609" s="4">
        <v>114234</v>
      </c>
      <c r="C5609" s="4" t="s">
        <v>13259</v>
      </c>
      <c r="D5609" s="6">
        <v>514234</v>
      </c>
      <c r="E5609" s="4" t="s">
        <v>13260</v>
      </c>
      <c r="F5609" s="4" t="s">
        <v>13261</v>
      </c>
      <c r="G5609" s="4" t="s">
        <v>22061</v>
      </c>
    </row>
    <row r="5610" spans="1:7" x14ac:dyDescent="0.45">
      <c r="A5610" s="4">
        <v>5607</v>
      </c>
      <c r="B5610" s="4">
        <v>237056</v>
      </c>
      <c r="C5610" s="4" t="s">
        <v>13262</v>
      </c>
      <c r="D5610" s="6">
        <v>534618</v>
      </c>
      <c r="E5610" s="4" t="s">
        <v>13263</v>
      </c>
      <c r="F5610" s="4" t="s">
        <v>13264</v>
      </c>
      <c r="G5610" s="4" t="s">
        <v>22062</v>
      </c>
    </row>
    <row r="5611" spans="1:7" x14ac:dyDescent="0.45">
      <c r="A5611" s="4">
        <v>5608</v>
      </c>
      <c r="B5611" s="4">
        <v>131625</v>
      </c>
      <c r="C5611" s="4" t="s">
        <v>13265</v>
      </c>
      <c r="D5611" s="6">
        <v>531625</v>
      </c>
      <c r="E5611" s="4" t="s">
        <v>13266</v>
      </c>
      <c r="F5611" s="4" t="s">
        <v>13267</v>
      </c>
      <c r="G5611" s="4" t="s">
        <v>22063</v>
      </c>
    </row>
    <row r="5612" spans="1:7" x14ac:dyDescent="0.45">
      <c r="A5612" s="4">
        <v>5609</v>
      </c>
      <c r="B5612" s="4">
        <v>219270</v>
      </c>
      <c r="C5612" s="4" t="s">
        <v>13268</v>
      </c>
      <c r="D5612" s="6"/>
      <c r="E5612" s="4"/>
      <c r="F5612" s="4"/>
      <c r="G5612" s="4" t="s">
        <v>17778</v>
      </c>
    </row>
    <row r="5613" spans="1:7" x14ac:dyDescent="0.45">
      <c r="A5613" s="4">
        <v>5610</v>
      </c>
      <c r="B5613" s="4">
        <v>111640</v>
      </c>
      <c r="C5613" s="4" t="s">
        <v>13269</v>
      </c>
      <c r="D5613" s="6">
        <v>511640</v>
      </c>
      <c r="E5613" s="4" t="s">
        <v>13270</v>
      </c>
      <c r="F5613" s="4" t="s">
        <v>13271</v>
      </c>
      <c r="G5613" s="4" t="s">
        <v>22064</v>
      </c>
    </row>
    <row r="5614" spans="1:7" x14ac:dyDescent="0.45">
      <c r="A5614" s="4">
        <v>5611</v>
      </c>
      <c r="B5614" s="4">
        <v>238796</v>
      </c>
      <c r="C5614" s="4" t="s">
        <v>13272</v>
      </c>
      <c r="D5614" s="6"/>
      <c r="E5614" s="4"/>
      <c r="F5614" s="4"/>
      <c r="G5614" s="4" t="s">
        <v>17778</v>
      </c>
    </row>
    <row r="5615" spans="1:7" x14ac:dyDescent="0.45">
      <c r="A5615" s="4">
        <v>5612</v>
      </c>
      <c r="B5615" s="4">
        <v>126521</v>
      </c>
      <c r="C5615" s="4" t="s">
        <v>13273</v>
      </c>
      <c r="D5615" s="6">
        <v>526521</v>
      </c>
      <c r="E5615" s="4" t="s">
        <v>13274</v>
      </c>
      <c r="F5615" s="4" t="s">
        <v>13275</v>
      </c>
      <c r="G5615" s="4" t="s">
        <v>22065</v>
      </c>
    </row>
    <row r="5616" spans="1:7" x14ac:dyDescent="0.45">
      <c r="A5616" s="4">
        <v>5613</v>
      </c>
      <c r="B5616" s="4">
        <v>100375</v>
      </c>
      <c r="C5616" s="4" t="s">
        <v>13276</v>
      </c>
      <c r="D5616" s="6">
        <v>500375</v>
      </c>
      <c r="E5616" s="4" t="s">
        <v>13277</v>
      </c>
      <c r="F5616" s="4" t="s">
        <v>13277</v>
      </c>
      <c r="G5616" s="4" t="s">
        <v>22066</v>
      </c>
    </row>
    <row r="5617" spans="1:7" x14ac:dyDescent="0.45">
      <c r="A5617" s="4">
        <v>5614</v>
      </c>
      <c r="B5617" s="4">
        <v>130203</v>
      </c>
      <c r="C5617" s="4" t="s">
        <v>13278</v>
      </c>
      <c r="D5617" s="6">
        <v>530203</v>
      </c>
      <c r="E5617" s="4" t="s">
        <v>13279</v>
      </c>
      <c r="F5617" s="4" t="s">
        <v>13280</v>
      </c>
      <c r="G5617" s="4" t="s">
        <v>22067</v>
      </c>
    </row>
    <row r="5618" spans="1:7" x14ac:dyDescent="0.45">
      <c r="A5618" s="4">
        <v>5615</v>
      </c>
      <c r="B5618" s="4">
        <v>222334</v>
      </c>
      <c r="C5618" s="4" t="s">
        <v>13281</v>
      </c>
      <c r="D5618" s="6">
        <v>533411</v>
      </c>
      <c r="E5618" s="4" t="s">
        <v>13282</v>
      </c>
      <c r="F5618" s="4" t="s">
        <v>13283</v>
      </c>
      <c r="G5618" s="4" t="s">
        <v>22068</v>
      </c>
    </row>
    <row r="5619" spans="1:7" x14ac:dyDescent="0.45">
      <c r="A5619" s="4">
        <v>5616</v>
      </c>
      <c r="B5619" s="4">
        <v>130073</v>
      </c>
      <c r="C5619" s="4" t="s">
        <v>13284</v>
      </c>
      <c r="D5619" s="6">
        <v>530073</v>
      </c>
      <c r="E5619" s="4" t="s">
        <v>13285</v>
      </c>
      <c r="F5619" s="4" t="s">
        <v>13286</v>
      </c>
      <c r="G5619" s="4" t="s">
        <v>22069</v>
      </c>
    </row>
    <row r="5620" spans="1:7" x14ac:dyDescent="0.45">
      <c r="A5620" s="4">
        <v>5617</v>
      </c>
      <c r="B5620" s="4">
        <v>252145</v>
      </c>
      <c r="C5620" s="4" t="s">
        <v>13287</v>
      </c>
      <c r="D5620" s="6"/>
      <c r="E5620" s="4"/>
      <c r="F5620" s="4"/>
      <c r="G5620" s="4" t="s">
        <v>17778</v>
      </c>
    </row>
    <row r="5621" spans="1:7" x14ac:dyDescent="0.45">
      <c r="A5621" s="4">
        <v>5618</v>
      </c>
      <c r="B5621" s="4">
        <v>246595</v>
      </c>
      <c r="C5621" s="4" t="s">
        <v>13288</v>
      </c>
      <c r="D5621" s="6"/>
      <c r="E5621" s="4"/>
      <c r="F5621" s="4"/>
      <c r="G5621" s="4" t="s">
        <v>17778</v>
      </c>
    </row>
    <row r="5622" spans="1:7" x14ac:dyDescent="0.45">
      <c r="A5622" s="4">
        <v>5619</v>
      </c>
      <c r="B5622" s="4">
        <v>131898</v>
      </c>
      <c r="C5622" s="4" t="s">
        <v>13289</v>
      </c>
      <c r="D5622" s="6">
        <v>531898</v>
      </c>
      <c r="E5622" s="4" t="s">
        <v>13290</v>
      </c>
      <c r="F5622" s="4" t="s">
        <v>13291</v>
      </c>
      <c r="G5622" s="4" t="s">
        <v>22070</v>
      </c>
    </row>
    <row r="5623" spans="1:7" x14ac:dyDescent="0.45">
      <c r="A5623" s="4">
        <v>5620</v>
      </c>
      <c r="B5623" s="4">
        <v>119405</v>
      </c>
      <c r="C5623" s="4" t="s">
        <v>13292</v>
      </c>
      <c r="D5623" s="6">
        <v>519405</v>
      </c>
      <c r="E5623" s="4" t="s">
        <v>13293</v>
      </c>
      <c r="F5623" s="4" t="s">
        <v>13294</v>
      </c>
      <c r="G5623" s="4" t="s">
        <v>22071</v>
      </c>
    </row>
    <row r="5624" spans="1:7" x14ac:dyDescent="0.45">
      <c r="A5624" s="4">
        <v>5621</v>
      </c>
      <c r="B5624" s="4">
        <v>131569</v>
      </c>
      <c r="C5624" s="4" t="s">
        <v>13295</v>
      </c>
      <c r="D5624" s="6">
        <v>531569</v>
      </c>
      <c r="E5624" s="4" t="s">
        <v>13296</v>
      </c>
      <c r="F5624" s="4" t="s">
        <v>13297</v>
      </c>
      <c r="G5624" s="4" t="s">
        <v>22072</v>
      </c>
    </row>
    <row r="5625" spans="1:7" x14ac:dyDescent="0.45">
      <c r="A5625" s="4">
        <v>5622</v>
      </c>
      <c r="B5625" s="4">
        <v>245031</v>
      </c>
      <c r="C5625" s="4" t="s">
        <v>13298</v>
      </c>
      <c r="D5625" s="6"/>
      <c r="E5625" s="4"/>
      <c r="F5625" s="4"/>
      <c r="G5625" s="4" t="s">
        <v>17778</v>
      </c>
    </row>
    <row r="5626" spans="1:7" x14ac:dyDescent="0.45">
      <c r="A5626" s="4">
        <v>5623</v>
      </c>
      <c r="B5626" s="4">
        <v>200557</v>
      </c>
      <c r="C5626" s="4" t="s">
        <v>13299</v>
      </c>
      <c r="D5626" s="6">
        <v>532972</v>
      </c>
      <c r="E5626" s="4" t="s">
        <v>13300</v>
      </c>
      <c r="F5626" s="4" t="s">
        <v>13301</v>
      </c>
      <c r="G5626" s="4" t="s">
        <v>22073</v>
      </c>
    </row>
    <row r="5627" spans="1:7" x14ac:dyDescent="0.45">
      <c r="A5627" s="4">
        <v>5624</v>
      </c>
      <c r="B5627" s="4">
        <v>132435</v>
      </c>
      <c r="C5627" s="4" t="s">
        <v>13302</v>
      </c>
      <c r="D5627" s="6">
        <v>532435</v>
      </c>
      <c r="E5627" s="4" t="s">
        <v>13303</v>
      </c>
      <c r="F5627" s="4" t="s">
        <v>13303</v>
      </c>
      <c r="G5627" s="4" t="s">
        <v>22074</v>
      </c>
    </row>
    <row r="5628" spans="1:7" x14ac:dyDescent="0.45">
      <c r="A5628" s="4">
        <v>5625</v>
      </c>
      <c r="B5628" s="4">
        <v>112062</v>
      </c>
      <c r="C5628" s="4" t="s">
        <v>13304</v>
      </c>
      <c r="D5628" s="6">
        <v>512062</v>
      </c>
      <c r="E5628" s="4" t="s">
        <v>13305</v>
      </c>
      <c r="F5628" s="4" t="s">
        <v>13306</v>
      </c>
      <c r="G5628" s="4" t="s">
        <v>22075</v>
      </c>
    </row>
    <row r="5629" spans="1:7" x14ac:dyDescent="0.45">
      <c r="A5629" s="4">
        <v>5626</v>
      </c>
      <c r="B5629" s="4">
        <v>100674</v>
      </c>
      <c r="C5629" s="4" t="s">
        <v>13307</v>
      </c>
      <c r="D5629" s="6">
        <v>500674</v>
      </c>
      <c r="E5629" s="4" t="s">
        <v>13308</v>
      </c>
      <c r="F5629" s="4" t="s">
        <v>13308</v>
      </c>
      <c r="G5629" s="4" t="s">
        <v>22076</v>
      </c>
    </row>
    <row r="5630" spans="1:7" x14ac:dyDescent="0.45">
      <c r="A5630" s="4">
        <v>5627</v>
      </c>
      <c r="B5630" s="4">
        <v>131312</v>
      </c>
      <c r="C5630" s="4" t="s">
        <v>13309</v>
      </c>
      <c r="D5630" s="6">
        <v>531312</v>
      </c>
      <c r="E5630" s="4" t="s">
        <v>13310</v>
      </c>
      <c r="F5630" s="4" t="s">
        <v>13310</v>
      </c>
      <c r="G5630" s="4" t="s">
        <v>22077</v>
      </c>
    </row>
    <row r="5631" spans="1:7" x14ac:dyDescent="0.45">
      <c r="A5631" s="4">
        <v>5628</v>
      </c>
      <c r="B5631" s="4">
        <v>114280</v>
      </c>
      <c r="C5631" s="4" t="s">
        <v>13311</v>
      </c>
      <c r="D5631" s="6">
        <v>514280</v>
      </c>
      <c r="E5631" s="4" t="s">
        <v>13312</v>
      </c>
      <c r="F5631" s="4" t="s">
        <v>13313</v>
      </c>
      <c r="G5631" s="4" t="s">
        <v>22078</v>
      </c>
    </row>
    <row r="5632" spans="1:7" x14ac:dyDescent="0.45">
      <c r="A5632" s="4">
        <v>5629</v>
      </c>
      <c r="B5632" s="4">
        <v>245037</v>
      </c>
      <c r="C5632" s="4" t="s">
        <v>13314</v>
      </c>
      <c r="D5632" s="6"/>
      <c r="E5632" s="4"/>
      <c r="F5632" s="4"/>
      <c r="G5632" s="4" t="s">
        <v>17778</v>
      </c>
    </row>
    <row r="5633" spans="1:7" x14ac:dyDescent="0.45">
      <c r="A5633" s="4">
        <v>5630</v>
      </c>
      <c r="B5633" s="4">
        <v>131323</v>
      </c>
      <c r="C5633" s="4" t="s">
        <v>13315</v>
      </c>
      <c r="D5633" s="6">
        <v>531323</v>
      </c>
      <c r="E5633" s="4" t="s">
        <v>13316</v>
      </c>
      <c r="F5633" s="4" t="s">
        <v>13317</v>
      </c>
      <c r="G5633" s="4" t="s">
        <v>22079</v>
      </c>
    </row>
    <row r="5634" spans="1:7" x14ac:dyDescent="0.45">
      <c r="A5634" s="4">
        <v>5631</v>
      </c>
      <c r="B5634" s="4">
        <v>111141</v>
      </c>
      <c r="C5634" s="4" t="s">
        <v>13318</v>
      </c>
      <c r="D5634" s="6">
        <v>511141</v>
      </c>
      <c r="E5634" s="4" t="s">
        <v>13319</v>
      </c>
      <c r="F5634" s="4" t="s">
        <v>13320</v>
      </c>
      <c r="G5634" s="4" t="s">
        <v>22080</v>
      </c>
    </row>
    <row r="5635" spans="1:7" x14ac:dyDescent="0.45">
      <c r="A5635" s="4">
        <v>5632</v>
      </c>
      <c r="B5635" s="4">
        <v>130035</v>
      </c>
      <c r="C5635" s="4" t="s">
        <v>13321</v>
      </c>
      <c r="D5635" s="6">
        <v>530035</v>
      </c>
      <c r="E5635" s="4" t="s">
        <v>13322</v>
      </c>
      <c r="F5635" s="4" t="s">
        <v>13323</v>
      </c>
      <c r="G5635" s="4" t="s">
        <v>22081</v>
      </c>
    </row>
    <row r="5636" spans="1:7" x14ac:dyDescent="0.45">
      <c r="A5636" s="4">
        <v>5633</v>
      </c>
      <c r="B5636" s="4">
        <v>223947</v>
      </c>
      <c r="C5636" s="4" t="s">
        <v>13324</v>
      </c>
      <c r="D5636" s="6"/>
      <c r="E5636" s="4"/>
      <c r="F5636" s="4"/>
      <c r="G5636" s="4" t="s">
        <v>17778</v>
      </c>
    </row>
    <row r="5637" spans="1:7" x14ac:dyDescent="0.45">
      <c r="A5637" s="4">
        <v>5634</v>
      </c>
      <c r="B5637" s="4">
        <v>112465</v>
      </c>
      <c r="C5637" s="4" t="s">
        <v>13325</v>
      </c>
      <c r="D5637" s="6">
        <v>512465</v>
      </c>
      <c r="E5637" s="4" t="s">
        <v>13326</v>
      </c>
      <c r="F5637" s="4" t="s">
        <v>13326</v>
      </c>
      <c r="G5637" s="4" t="s">
        <v>22082</v>
      </c>
    </row>
    <row r="5638" spans="1:7" x14ac:dyDescent="0.45">
      <c r="A5638" s="4">
        <v>5635</v>
      </c>
      <c r="B5638" s="4">
        <v>131829</v>
      </c>
      <c r="C5638" s="4" t="s">
        <v>13327</v>
      </c>
      <c r="D5638" s="6">
        <v>531829</v>
      </c>
      <c r="E5638" s="4" t="s">
        <v>13328</v>
      </c>
      <c r="F5638" s="4" t="s">
        <v>13329</v>
      </c>
      <c r="G5638" s="4" t="s">
        <v>22083</v>
      </c>
    </row>
    <row r="5639" spans="1:7" x14ac:dyDescent="0.45">
      <c r="A5639" s="4">
        <v>5636</v>
      </c>
      <c r="B5639" s="4">
        <v>119260</v>
      </c>
      <c r="C5639" s="4" t="s">
        <v>13330</v>
      </c>
      <c r="D5639" s="6">
        <v>519260</v>
      </c>
      <c r="E5639" s="4" t="s">
        <v>13331</v>
      </c>
      <c r="F5639" s="4" t="s">
        <v>13331</v>
      </c>
      <c r="G5639" s="4" t="s">
        <v>22084</v>
      </c>
    </row>
    <row r="5640" spans="1:7" x14ac:dyDescent="0.45">
      <c r="A5640" s="4">
        <v>5637</v>
      </c>
      <c r="B5640" s="4">
        <v>131488</v>
      </c>
      <c r="C5640" s="4" t="s">
        <v>13332</v>
      </c>
      <c r="D5640" s="6">
        <v>531488</v>
      </c>
      <c r="E5640" s="4" t="s">
        <v>13333</v>
      </c>
      <c r="F5640" s="4" t="s">
        <v>13334</v>
      </c>
      <c r="G5640" s="4" t="s">
        <v>22085</v>
      </c>
    </row>
    <row r="5641" spans="1:7" x14ac:dyDescent="0.45">
      <c r="A5641" s="4">
        <v>5638</v>
      </c>
      <c r="B5641" s="4">
        <v>131781</v>
      </c>
      <c r="C5641" s="4" t="s">
        <v>13335</v>
      </c>
      <c r="D5641" s="6">
        <v>531781</v>
      </c>
      <c r="E5641" s="4" t="s">
        <v>13336</v>
      </c>
      <c r="F5641" s="4" t="s">
        <v>13337</v>
      </c>
      <c r="G5641" s="4" t="s">
        <v>22086</v>
      </c>
    </row>
    <row r="5642" spans="1:7" x14ac:dyDescent="0.45">
      <c r="A5642" s="4">
        <v>5639</v>
      </c>
      <c r="B5642" s="4">
        <v>119238</v>
      </c>
      <c r="C5642" s="4" t="s">
        <v>13338</v>
      </c>
      <c r="D5642" s="6">
        <v>519238</v>
      </c>
      <c r="E5642" s="4" t="s">
        <v>13339</v>
      </c>
      <c r="F5642" s="4" t="s">
        <v>13340</v>
      </c>
      <c r="G5642" s="4" t="s">
        <v>22087</v>
      </c>
    </row>
    <row r="5643" spans="1:7" x14ac:dyDescent="0.45">
      <c r="A5643" s="4">
        <v>5640</v>
      </c>
      <c r="B5643" s="4">
        <v>245042</v>
      </c>
      <c r="C5643" s="4" t="s">
        <v>13341</v>
      </c>
      <c r="D5643" s="6">
        <v>538992</v>
      </c>
      <c r="E5643" s="4" t="s">
        <v>13342</v>
      </c>
      <c r="F5643" s="4" t="s">
        <v>13342</v>
      </c>
      <c r="G5643" s="4" t="s">
        <v>22088</v>
      </c>
    </row>
    <row r="5644" spans="1:7" x14ac:dyDescent="0.45">
      <c r="A5644" s="4">
        <v>5641</v>
      </c>
      <c r="B5644" s="4">
        <v>255269</v>
      </c>
      <c r="C5644" s="4" t="s">
        <v>13343</v>
      </c>
      <c r="D5644" s="6"/>
      <c r="E5644" s="4"/>
      <c r="F5644" s="4"/>
      <c r="G5644" s="4" t="s">
        <v>17778</v>
      </c>
    </row>
    <row r="5645" spans="1:7" x14ac:dyDescent="0.45">
      <c r="A5645" s="4">
        <v>5642</v>
      </c>
      <c r="B5645" s="4">
        <v>106152</v>
      </c>
      <c r="C5645" s="4" t="s">
        <v>13344</v>
      </c>
      <c r="D5645" s="6">
        <v>506152</v>
      </c>
      <c r="E5645" s="4" t="s">
        <v>13345</v>
      </c>
      <c r="F5645" s="4" t="s">
        <v>13346</v>
      </c>
      <c r="G5645" s="4" t="s">
        <v>22089</v>
      </c>
    </row>
    <row r="5646" spans="1:7" x14ac:dyDescent="0.45">
      <c r="A5646" s="4">
        <v>5643</v>
      </c>
      <c r="B5646" s="4">
        <v>132116</v>
      </c>
      <c r="C5646" s="4" t="s">
        <v>13347</v>
      </c>
      <c r="D5646" s="6">
        <v>532116</v>
      </c>
      <c r="E5646" s="4" t="s">
        <v>13348</v>
      </c>
      <c r="F5646" s="4" t="s">
        <v>13349</v>
      </c>
      <c r="G5646" s="4" t="s">
        <v>22090</v>
      </c>
    </row>
    <row r="5647" spans="1:7" x14ac:dyDescent="0.45">
      <c r="A5647" s="4">
        <v>5644</v>
      </c>
      <c r="B5647" s="4">
        <v>132031</v>
      </c>
      <c r="C5647" s="4" t="s">
        <v>13350</v>
      </c>
      <c r="D5647" s="6">
        <v>532031</v>
      </c>
      <c r="E5647" s="4" t="s">
        <v>13351</v>
      </c>
      <c r="F5647" s="4" t="s">
        <v>13352</v>
      </c>
      <c r="G5647" s="4" t="s">
        <v>22091</v>
      </c>
    </row>
    <row r="5648" spans="1:7" x14ac:dyDescent="0.45">
      <c r="A5648" s="4">
        <v>5645</v>
      </c>
      <c r="B5648" s="4">
        <v>131483</v>
      </c>
      <c r="C5648" s="4" t="s">
        <v>13353</v>
      </c>
      <c r="D5648" s="6">
        <v>531483</v>
      </c>
      <c r="E5648" s="4" t="s">
        <v>13354</v>
      </c>
      <c r="F5648" s="4" t="s">
        <v>13355</v>
      </c>
      <c r="G5648" s="4" t="s">
        <v>22092</v>
      </c>
    </row>
    <row r="5649" spans="1:7" x14ac:dyDescent="0.45">
      <c r="A5649" s="4">
        <v>5646</v>
      </c>
      <c r="B5649" s="4">
        <v>246597</v>
      </c>
      <c r="C5649" s="4" t="s">
        <v>13356</v>
      </c>
      <c r="D5649" s="6"/>
      <c r="E5649" s="4"/>
      <c r="F5649" s="4"/>
      <c r="G5649" s="4" t="s">
        <v>17778</v>
      </c>
    </row>
    <row r="5650" spans="1:7" x14ac:dyDescent="0.45">
      <c r="A5650" s="4">
        <v>5647</v>
      </c>
      <c r="B5650" s="4">
        <v>112020</v>
      </c>
      <c r="C5650" s="4" t="s">
        <v>13357</v>
      </c>
      <c r="D5650" s="6">
        <v>512020</v>
      </c>
      <c r="E5650" s="4" t="s">
        <v>13358</v>
      </c>
      <c r="F5650" s="4" t="s">
        <v>13359</v>
      </c>
      <c r="G5650" s="4" t="s">
        <v>22093</v>
      </c>
    </row>
    <row r="5651" spans="1:7" x14ac:dyDescent="0.45">
      <c r="A5651" s="4">
        <v>5648</v>
      </c>
      <c r="B5651" s="4">
        <v>238826</v>
      </c>
      <c r="C5651" s="4" t="s">
        <v>13360</v>
      </c>
      <c r="D5651" s="6"/>
      <c r="E5651" s="4"/>
      <c r="F5651" s="4"/>
      <c r="G5651" s="4" t="s">
        <v>17778</v>
      </c>
    </row>
    <row r="5652" spans="1:7" x14ac:dyDescent="0.45">
      <c r="A5652" s="4">
        <v>5649</v>
      </c>
      <c r="B5652" s="4">
        <v>104614</v>
      </c>
      <c r="C5652" s="4" t="s">
        <v>13361</v>
      </c>
      <c r="D5652" s="6">
        <v>504614</v>
      </c>
      <c r="E5652" s="4" t="s">
        <v>13362</v>
      </c>
      <c r="F5652" s="4" t="s">
        <v>13363</v>
      </c>
      <c r="G5652" s="4" t="s">
        <v>22094</v>
      </c>
    </row>
    <row r="5653" spans="1:7" x14ac:dyDescent="0.45">
      <c r="A5653" s="4">
        <v>5650</v>
      </c>
      <c r="B5653" s="4">
        <v>114488</v>
      </c>
      <c r="C5653" s="4" t="s">
        <v>13364</v>
      </c>
      <c r="D5653" s="6">
        <v>514488</v>
      </c>
      <c r="E5653" s="4" t="s">
        <v>13365</v>
      </c>
      <c r="F5653" s="4" t="s">
        <v>13366</v>
      </c>
      <c r="G5653" s="4" t="s">
        <v>22095</v>
      </c>
    </row>
    <row r="5654" spans="1:7" x14ac:dyDescent="0.45">
      <c r="A5654" s="4">
        <v>5651</v>
      </c>
      <c r="B5654" s="4">
        <v>116032</v>
      </c>
      <c r="C5654" s="4" t="s">
        <v>13367</v>
      </c>
      <c r="D5654" s="6">
        <v>516032</v>
      </c>
      <c r="E5654" s="4" t="s">
        <v>13368</v>
      </c>
      <c r="F5654" s="4" t="s">
        <v>13369</v>
      </c>
      <c r="G5654" s="4" t="s">
        <v>22096</v>
      </c>
    </row>
    <row r="5655" spans="1:7" x14ac:dyDescent="0.45">
      <c r="A5655" s="4">
        <v>5652</v>
      </c>
      <c r="B5655" s="4">
        <v>116003</v>
      </c>
      <c r="C5655" s="4" t="s">
        <v>13370</v>
      </c>
      <c r="D5655" s="6">
        <v>516003</v>
      </c>
      <c r="E5655" s="4" t="s">
        <v>13371</v>
      </c>
      <c r="F5655" s="4" t="s">
        <v>13372</v>
      </c>
      <c r="G5655" s="4" t="s">
        <v>22097</v>
      </c>
    </row>
    <row r="5656" spans="1:7" x14ac:dyDescent="0.45">
      <c r="A5656" s="4">
        <v>5653</v>
      </c>
      <c r="B5656" s="4">
        <v>119242</v>
      </c>
      <c r="C5656" s="4" t="s">
        <v>13373</v>
      </c>
      <c r="D5656" s="6">
        <v>519242</v>
      </c>
      <c r="E5656" s="4" t="s">
        <v>13374</v>
      </c>
      <c r="F5656" s="4" t="s">
        <v>13375</v>
      </c>
      <c r="G5656" s="4" t="s">
        <v>22098</v>
      </c>
    </row>
    <row r="5657" spans="1:7" x14ac:dyDescent="0.45">
      <c r="A5657" s="4">
        <v>5654</v>
      </c>
      <c r="B5657" s="4">
        <v>132163</v>
      </c>
      <c r="C5657" s="4" t="s">
        <v>13376</v>
      </c>
      <c r="D5657" s="6">
        <v>532163</v>
      </c>
      <c r="E5657" s="4" t="s">
        <v>13377</v>
      </c>
      <c r="F5657" s="4" t="s">
        <v>13378</v>
      </c>
      <c r="G5657" s="4" t="s">
        <v>22099</v>
      </c>
    </row>
    <row r="5658" spans="1:7" x14ac:dyDescent="0.45">
      <c r="A5658" s="4">
        <v>5655</v>
      </c>
      <c r="B5658" s="4">
        <v>126039</v>
      </c>
      <c r="C5658" s="4" t="s">
        <v>13379</v>
      </c>
      <c r="D5658" s="6">
        <v>526039</v>
      </c>
      <c r="E5658" s="4" t="s">
        <v>13380</v>
      </c>
      <c r="F5658" s="4" t="s">
        <v>13381</v>
      </c>
      <c r="G5658" s="4" t="s">
        <v>22100</v>
      </c>
    </row>
    <row r="5659" spans="1:7" x14ac:dyDescent="0.45">
      <c r="A5659" s="4">
        <v>5656</v>
      </c>
      <c r="B5659" s="4">
        <v>130221</v>
      </c>
      <c r="C5659" s="4" t="s">
        <v>13382</v>
      </c>
      <c r="D5659" s="6">
        <v>530221</v>
      </c>
      <c r="E5659" s="4" t="s">
        <v>13383</v>
      </c>
      <c r="F5659" s="4" t="s">
        <v>13384</v>
      </c>
      <c r="G5659" s="4" t="s">
        <v>22101</v>
      </c>
    </row>
    <row r="5660" spans="1:7" x14ac:dyDescent="0.45">
      <c r="A5660" s="4">
        <v>5657</v>
      </c>
      <c r="B5660" s="4">
        <v>111513</v>
      </c>
      <c r="C5660" s="4" t="s">
        <v>13385</v>
      </c>
      <c r="D5660" s="6">
        <v>511513</v>
      </c>
      <c r="E5660" s="4" t="s">
        <v>13386</v>
      </c>
      <c r="F5660" s="4" t="s">
        <v>13387</v>
      </c>
      <c r="G5660" s="4" t="s">
        <v>22102</v>
      </c>
    </row>
    <row r="5661" spans="1:7" x14ac:dyDescent="0.45">
      <c r="A5661" s="4">
        <v>5658</v>
      </c>
      <c r="B5661" s="4">
        <v>126885</v>
      </c>
      <c r="C5661" s="4" t="s">
        <v>13388</v>
      </c>
      <c r="D5661" s="6">
        <v>526885</v>
      </c>
      <c r="E5661" s="4" t="s">
        <v>13389</v>
      </c>
      <c r="F5661" s="4" t="s">
        <v>13390</v>
      </c>
      <c r="G5661" s="4" t="s">
        <v>22103</v>
      </c>
    </row>
    <row r="5662" spans="1:7" x14ac:dyDescent="0.45">
      <c r="A5662" s="4">
        <v>5659</v>
      </c>
      <c r="B5662" s="4">
        <v>245045</v>
      </c>
      <c r="C5662" s="4" t="s">
        <v>13391</v>
      </c>
      <c r="D5662" s="6"/>
      <c r="E5662" s="4"/>
      <c r="F5662" s="4"/>
      <c r="G5662" s="4" t="s">
        <v>17778</v>
      </c>
    </row>
    <row r="5663" spans="1:7" x14ac:dyDescent="0.45">
      <c r="A5663" s="4">
        <v>5660</v>
      </c>
      <c r="B5663" s="4">
        <v>130993</v>
      </c>
      <c r="C5663" s="4" t="s">
        <v>13392</v>
      </c>
      <c r="D5663" s="6">
        <v>530993</v>
      </c>
      <c r="E5663" s="4" t="s">
        <v>13393</v>
      </c>
      <c r="F5663" s="4" t="s">
        <v>13394</v>
      </c>
      <c r="G5663" s="4" t="s">
        <v>22104</v>
      </c>
    </row>
    <row r="5664" spans="1:7" x14ac:dyDescent="0.45">
      <c r="A5664" s="4">
        <v>5661</v>
      </c>
      <c r="B5664" s="4">
        <v>131930</v>
      </c>
      <c r="C5664" s="4" t="s">
        <v>13395</v>
      </c>
      <c r="D5664" s="6">
        <v>531930</v>
      </c>
      <c r="E5664" s="4" t="s">
        <v>13396</v>
      </c>
      <c r="F5664" s="4" t="s">
        <v>13396</v>
      </c>
      <c r="G5664" s="4" t="s">
        <v>22105</v>
      </c>
    </row>
    <row r="5665" spans="1:7" x14ac:dyDescent="0.45">
      <c r="A5665" s="4">
        <v>5662</v>
      </c>
      <c r="B5665" s="4">
        <v>284649</v>
      </c>
      <c r="C5665" s="4" t="s">
        <v>13397</v>
      </c>
      <c r="D5665" s="6">
        <v>540393</v>
      </c>
      <c r="E5665" s="4" t="s">
        <v>13398</v>
      </c>
      <c r="F5665" s="4" t="s">
        <v>13398</v>
      </c>
      <c r="G5665" s="4" t="s">
        <v>22106</v>
      </c>
    </row>
    <row r="5666" spans="1:7" x14ac:dyDescent="0.45">
      <c r="A5666" s="4">
        <v>5663</v>
      </c>
      <c r="B5666" s="4">
        <v>238833</v>
      </c>
      <c r="C5666" s="4" t="s">
        <v>13399</v>
      </c>
      <c r="D5666" s="6"/>
      <c r="E5666" s="4"/>
      <c r="F5666" s="4"/>
      <c r="G5666" s="4" t="s">
        <v>17778</v>
      </c>
    </row>
    <row r="5667" spans="1:7" x14ac:dyDescent="0.45">
      <c r="A5667" s="4">
        <v>5664</v>
      </c>
      <c r="B5667" s="4">
        <v>114412</v>
      </c>
      <c r="C5667" s="4" t="s">
        <v>13400</v>
      </c>
      <c r="D5667" s="6">
        <v>514412</v>
      </c>
      <c r="E5667" s="4" t="s">
        <v>13401</v>
      </c>
      <c r="F5667" s="4" t="s">
        <v>13401</v>
      </c>
      <c r="G5667" s="4" t="s">
        <v>22107</v>
      </c>
    </row>
    <row r="5668" spans="1:7" x14ac:dyDescent="0.45">
      <c r="A5668" s="4">
        <v>5665</v>
      </c>
      <c r="B5668" s="4">
        <v>245139</v>
      </c>
      <c r="C5668" s="4" t="s">
        <v>13402</v>
      </c>
      <c r="D5668" s="6"/>
      <c r="E5668" s="4"/>
      <c r="F5668" s="4"/>
      <c r="G5668" s="4" t="s">
        <v>17778</v>
      </c>
    </row>
    <row r="5669" spans="1:7" x14ac:dyDescent="0.45">
      <c r="A5669" s="4">
        <v>5666</v>
      </c>
      <c r="B5669" s="4">
        <v>106190</v>
      </c>
      <c r="C5669" s="4" t="s">
        <v>13403</v>
      </c>
      <c r="D5669" s="6">
        <v>506190</v>
      </c>
      <c r="E5669" s="4" t="s">
        <v>13404</v>
      </c>
      <c r="F5669" s="4" t="s">
        <v>13405</v>
      </c>
      <c r="G5669" s="4" t="s">
        <v>22108</v>
      </c>
    </row>
    <row r="5670" spans="1:7" x14ac:dyDescent="0.45">
      <c r="A5670" s="4">
        <v>5667</v>
      </c>
      <c r="B5670" s="4">
        <v>245047</v>
      </c>
      <c r="C5670" s="4" t="s">
        <v>13406</v>
      </c>
      <c r="D5670" s="6"/>
      <c r="E5670" s="4"/>
      <c r="F5670" s="4"/>
      <c r="G5670" s="4" t="s">
        <v>17778</v>
      </c>
    </row>
    <row r="5671" spans="1:7" x14ac:dyDescent="0.45">
      <c r="A5671" s="4">
        <v>5668</v>
      </c>
      <c r="B5671" s="4">
        <v>130501</v>
      </c>
      <c r="C5671" s="4" t="s">
        <v>13407</v>
      </c>
      <c r="D5671" s="6">
        <v>530501</v>
      </c>
      <c r="E5671" s="4" t="s">
        <v>13408</v>
      </c>
      <c r="F5671" s="4" t="s">
        <v>13409</v>
      </c>
      <c r="G5671" s="4" t="s">
        <v>22109</v>
      </c>
    </row>
    <row r="5672" spans="1:7" x14ac:dyDescent="0.45">
      <c r="A5672" s="4">
        <v>5669</v>
      </c>
      <c r="B5672" s="4">
        <v>245049</v>
      </c>
      <c r="C5672" s="4" t="s">
        <v>13410</v>
      </c>
      <c r="D5672" s="6">
        <v>539124</v>
      </c>
      <c r="E5672" s="4" t="s">
        <v>13411</v>
      </c>
      <c r="F5672" s="4" t="s">
        <v>13411</v>
      </c>
      <c r="G5672" s="4" t="s">
        <v>22110</v>
      </c>
    </row>
    <row r="5673" spans="1:7" x14ac:dyDescent="0.45">
      <c r="A5673" s="4">
        <v>5670</v>
      </c>
      <c r="B5673" s="4">
        <v>245050</v>
      </c>
      <c r="C5673" s="4" t="s">
        <v>13412</v>
      </c>
      <c r="D5673" s="6"/>
      <c r="E5673" s="4"/>
      <c r="F5673" s="4"/>
      <c r="G5673" s="4" t="s">
        <v>17778</v>
      </c>
    </row>
    <row r="5674" spans="1:7" x14ac:dyDescent="0.45">
      <c r="A5674" s="4">
        <v>5671</v>
      </c>
      <c r="B5674" s="4">
        <v>106313</v>
      </c>
      <c r="C5674" s="4" t="s">
        <v>13413</v>
      </c>
      <c r="D5674" s="6">
        <v>506313</v>
      </c>
      <c r="E5674" s="4" t="s">
        <v>13414</v>
      </c>
      <c r="F5674" s="4" t="s">
        <v>13414</v>
      </c>
      <c r="G5674" s="4" t="s">
        <v>22111</v>
      </c>
    </row>
    <row r="5675" spans="1:7" x14ac:dyDescent="0.45">
      <c r="A5675" s="4">
        <v>5672</v>
      </c>
      <c r="B5675" s="4">
        <v>132663</v>
      </c>
      <c r="C5675" s="4" t="s">
        <v>13415</v>
      </c>
      <c r="D5675" s="6">
        <v>532663</v>
      </c>
      <c r="E5675" s="4" t="s">
        <v>13416</v>
      </c>
      <c r="F5675" s="4" t="s">
        <v>13416</v>
      </c>
      <c r="G5675" s="4" t="s">
        <v>22112</v>
      </c>
    </row>
    <row r="5676" spans="1:7" x14ac:dyDescent="0.45">
      <c r="A5676" s="4">
        <v>5673</v>
      </c>
      <c r="B5676" s="4">
        <v>208736</v>
      </c>
      <c r="C5676" s="4" t="s">
        <v>13417</v>
      </c>
      <c r="D5676" s="6">
        <v>533259</v>
      </c>
      <c r="E5676" s="4" t="s">
        <v>13418</v>
      </c>
      <c r="F5676" s="4" t="s">
        <v>13418</v>
      </c>
      <c r="G5676" s="4" t="s">
        <v>22113</v>
      </c>
    </row>
    <row r="5677" spans="1:7" x14ac:dyDescent="0.45">
      <c r="A5677" s="4">
        <v>5674</v>
      </c>
      <c r="B5677" s="4">
        <v>111076</v>
      </c>
      <c r="C5677" s="4" t="s">
        <v>13419</v>
      </c>
      <c r="D5677" s="6">
        <v>511076</v>
      </c>
      <c r="E5677" s="4" t="s">
        <v>13420</v>
      </c>
      <c r="F5677" s="4" t="s">
        <v>13421</v>
      </c>
      <c r="G5677" s="4" t="s">
        <v>22114</v>
      </c>
    </row>
    <row r="5678" spans="1:7" x14ac:dyDescent="0.45">
      <c r="A5678" s="4">
        <v>5675</v>
      </c>
      <c r="B5678" s="4">
        <v>238670</v>
      </c>
      <c r="C5678" s="4" t="s">
        <v>13422</v>
      </c>
      <c r="D5678" s="6"/>
      <c r="E5678" s="4"/>
      <c r="F5678" s="4"/>
      <c r="G5678" s="4" t="s">
        <v>17778</v>
      </c>
    </row>
    <row r="5679" spans="1:7" x14ac:dyDescent="0.45">
      <c r="A5679" s="4">
        <v>5676</v>
      </c>
      <c r="B5679" s="4">
        <v>122279</v>
      </c>
      <c r="C5679" s="4" t="s">
        <v>13423</v>
      </c>
      <c r="D5679" s="6">
        <v>522279</v>
      </c>
      <c r="E5679" s="4" t="s">
        <v>13424</v>
      </c>
      <c r="F5679" s="4" t="s">
        <v>13425</v>
      </c>
      <c r="G5679" s="4" t="s">
        <v>22115</v>
      </c>
    </row>
    <row r="5680" spans="1:7" x14ac:dyDescent="0.45">
      <c r="A5680" s="4">
        <v>5677</v>
      </c>
      <c r="B5680" s="4">
        <v>108671</v>
      </c>
      <c r="C5680" s="4" t="s">
        <v>13426</v>
      </c>
      <c r="D5680" s="6">
        <v>508671</v>
      </c>
      <c r="E5680" s="4" t="s">
        <v>13427</v>
      </c>
      <c r="F5680" s="4" t="s">
        <v>13427</v>
      </c>
      <c r="G5680" s="4" t="s">
        <v>22116</v>
      </c>
    </row>
    <row r="5681" spans="1:7" x14ac:dyDescent="0.45">
      <c r="A5681" s="4">
        <v>5678</v>
      </c>
      <c r="B5681" s="4">
        <v>119192</v>
      </c>
      <c r="C5681" s="4" t="s">
        <v>13428</v>
      </c>
      <c r="D5681" s="6">
        <v>519192</v>
      </c>
      <c r="E5681" s="4" t="s">
        <v>13429</v>
      </c>
      <c r="F5681" s="4" t="s">
        <v>13430</v>
      </c>
      <c r="G5681" s="4" t="s">
        <v>22117</v>
      </c>
    </row>
    <row r="5682" spans="1:7" x14ac:dyDescent="0.45">
      <c r="A5682" s="4">
        <v>5679</v>
      </c>
      <c r="B5682" s="4">
        <v>126093</v>
      </c>
      <c r="C5682" s="4" t="s">
        <v>13431</v>
      </c>
      <c r="D5682" s="6">
        <v>526093</v>
      </c>
      <c r="E5682" s="4" t="s">
        <v>13432</v>
      </c>
      <c r="F5682" s="4" t="s">
        <v>13433</v>
      </c>
      <c r="G5682" s="4" t="s">
        <v>22118</v>
      </c>
    </row>
    <row r="5683" spans="1:7" x14ac:dyDescent="0.45">
      <c r="A5683" s="4">
        <v>5680</v>
      </c>
      <c r="B5683" s="4">
        <v>269287</v>
      </c>
      <c r="C5683" s="4" t="s">
        <v>13434</v>
      </c>
      <c r="D5683" s="6"/>
      <c r="E5683" s="4"/>
      <c r="F5683" s="4"/>
      <c r="G5683" s="4" t="s">
        <v>17778</v>
      </c>
    </row>
    <row r="5684" spans="1:7" x14ac:dyDescent="0.45">
      <c r="A5684" s="4">
        <v>5681</v>
      </c>
      <c r="B5684" s="4">
        <v>209185</v>
      </c>
      <c r="C5684" s="4" t="s">
        <v>13435</v>
      </c>
      <c r="D5684" s="6">
        <v>539201</v>
      </c>
      <c r="E5684" s="4" t="s">
        <v>13436</v>
      </c>
      <c r="F5684" s="4" t="s">
        <v>13436</v>
      </c>
      <c r="G5684" s="4" t="s">
        <v>22119</v>
      </c>
    </row>
    <row r="5685" spans="1:7" x14ac:dyDescent="0.45">
      <c r="A5685" s="4">
        <v>5682</v>
      </c>
      <c r="B5685" s="4">
        <v>240474</v>
      </c>
      <c r="C5685" s="4" t="s">
        <v>13437</v>
      </c>
      <c r="D5685" s="6">
        <v>539404</v>
      </c>
      <c r="E5685" s="4" t="s">
        <v>13438</v>
      </c>
      <c r="F5685" s="4" t="s">
        <v>13438</v>
      </c>
      <c r="G5685" s="4" t="s">
        <v>22120</v>
      </c>
    </row>
    <row r="5686" spans="1:7" x14ac:dyDescent="0.45">
      <c r="A5686" s="4">
        <v>5683</v>
      </c>
      <c r="B5686" s="4">
        <v>117488</v>
      </c>
      <c r="C5686" s="4" t="s">
        <v>13439</v>
      </c>
      <c r="D5686" s="6">
        <v>517488</v>
      </c>
      <c r="E5686" s="4" t="s">
        <v>13440</v>
      </c>
      <c r="F5686" s="4" t="s">
        <v>13441</v>
      </c>
      <c r="G5686" s="4" t="s">
        <v>22121</v>
      </c>
    </row>
    <row r="5687" spans="1:7" x14ac:dyDescent="0.45">
      <c r="A5687" s="4">
        <v>5684</v>
      </c>
      <c r="B5687" s="4">
        <v>247794</v>
      </c>
      <c r="C5687" s="4" t="s">
        <v>13442</v>
      </c>
      <c r="D5687" s="6">
        <v>536592</v>
      </c>
      <c r="E5687" s="4" t="s">
        <v>13443</v>
      </c>
      <c r="F5687" s="4" t="s">
        <v>13443</v>
      </c>
      <c r="G5687" s="4" t="s">
        <v>22122</v>
      </c>
    </row>
    <row r="5688" spans="1:7" x14ac:dyDescent="0.45">
      <c r="A5688" s="4">
        <v>5685</v>
      </c>
      <c r="B5688" s="4">
        <v>108996</v>
      </c>
      <c r="C5688" s="4" t="s">
        <v>13444</v>
      </c>
      <c r="D5688" s="6">
        <v>508996</v>
      </c>
      <c r="E5688" s="4" t="s">
        <v>13445</v>
      </c>
      <c r="F5688" s="4" t="s">
        <v>13446</v>
      </c>
      <c r="G5688" s="4" t="s">
        <v>22123</v>
      </c>
    </row>
    <row r="5689" spans="1:7" x14ac:dyDescent="0.45">
      <c r="A5689" s="4">
        <v>5686</v>
      </c>
      <c r="B5689" s="4">
        <v>131127</v>
      </c>
      <c r="C5689" s="4" t="s">
        <v>13447</v>
      </c>
      <c r="D5689" s="6">
        <v>531127</v>
      </c>
      <c r="E5689" s="4" t="s">
        <v>13448</v>
      </c>
      <c r="F5689" s="4" t="s">
        <v>13448</v>
      </c>
      <c r="G5689" s="4" t="s">
        <v>22124</v>
      </c>
    </row>
    <row r="5690" spans="1:7" x14ac:dyDescent="0.45">
      <c r="A5690" s="4">
        <v>5687</v>
      </c>
      <c r="B5690" s="4">
        <v>245056</v>
      </c>
      <c r="C5690" s="4" t="s">
        <v>13449</v>
      </c>
      <c r="D5690" s="6">
        <v>537068</v>
      </c>
      <c r="E5690" s="4" t="s">
        <v>13450</v>
      </c>
      <c r="F5690" s="4" t="s">
        <v>13451</v>
      </c>
      <c r="G5690" s="4" t="s">
        <v>22125</v>
      </c>
    </row>
    <row r="5691" spans="1:7" x14ac:dyDescent="0.45">
      <c r="A5691" s="4">
        <v>5688</v>
      </c>
      <c r="B5691" s="4">
        <v>100377</v>
      </c>
      <c r="C5691" s="4" t="s">
        <v>13452</v>
      </c>
      <c r="D5691" s="6">
        <v>500377</v>
      </c>
      <c r="E5691" s="4" t="s">
        <v>13453</v>
      </c>
      <c r="F5691" s="4" t="s">
        <v>13454</v>
      </c>
      <c r="G5691" s="4" t="s">
        <v>22126</v>
      </c>
    </row>
    <row r="5692" spans="1:7" x14ac:dyDescent="0.45">
      <c r="A5692" s="4">
        <v>5689</v>
      </c>
      <c r="B5692" s="4">
        <v>245058</v>
      </c>
      <c r="C5692" s="4" t="s">
        <v>13455</v>
      </c>
      <c r="D5692" s="6"/>
      <c r="E5692" s="4"/>
      <c r="F5692" s="4"/>
      <c r="G5692" s="4" t="s">
        <v>17778</v>
      </c>
    </row>
    <row r="5693" spans="1:7" x14ac:dyDescent="0.45">
      <c r="A5693" s="4">
        <v>5690</v>
      </c>
      <c r="B5693" s="4">
        <v>103893</v>
      </c>
      <c r="C5693" s="4" t="s">
        <v>13456</v>
      </c>
      <c r="D5693" s="6">
        <v>503893</v>
      </c>
      <c r="E5693" s="4" t="s">
        <v>13457</v>
      </c>
      <c r="F5693" s="4" t="s">
        <v>13458</v>
      </c>
      <c r="G5693" s="4" t="s">
        <v>22127</v>
      </c>
    </row>
    <row r="5694" spans="1:7" x14ac:dyDescent="0.45">
      <c r="A5694" s="4">
        <v>5691</v>
      </c>
      <c r="B5694" s="4">
        <v>245060</v>
      </c>
      <c r="C5694" s="4" t="s">
        <v>13459</v>
      </c>
      <c r="D5694" s="6"/>
      <c r="E5694" s="4"/>
      <c r="F5694" s="4"/>
      <c r="G5694" s="4" t="s">
        <v>17778</v>
      </c>
    </row>
    <row r="5695" spans="1:7" x14ac:dyDescent="0.45">
      <c r="A5695" s="4">
        <v>5692</v>
      </c>
      <c r="B5695" s="4">
        <v>131160</v>
      </c>
      <c r="C5695" s="4" t="s">
        <v>13460</v>
      </c>
      <c r="D5695" s="6">
        <v>531160</v>
      </c>
      <c r="E5695" s="4" t="s">
        <v>13461</v>
      </c>
      <c r="F5695" s="4" t="s">
        <v>13461</v>
      </c>
      <c r="G5695" s="4" t="s">
        <v>22128</v>
      </c>
    </row>
    <row r="5696" spans="1:7" x14ac:dyDescent="0.45">
      <c r="A5696" s="4">
        <v>5693</v>
      </c>
      <c r="B5696" s="4">
        <v>222731</v>
      </c>
      <c r="C5696" s="4" t="s">
        <v>13462</v>
      </c>
      <c r="D5696" s="6">
        <v>539218</v>
      </c>
      <c r="E5696" s="4" t="s">
        <v>13463</v>
      </c>
      <c r="F5696" s="4" t="s">
        <v>13463</v>
      </c>
      <c r="G5696" s="4" t="s">
        <v>22129</v>
      </c>
    </row>
    <row r="5697" spans="1:7" x14ac:dyDescent="0.45">
      <c r="A5697" s="4">
        <v>5694</v>
      </c>
      <c r="B5697" s="4">
        <v>245057</v>
      </c>
      <c r="C5697" s="4" t="s">
        <v>13464</v>
      </c>
      <c r="D5697" s="6"/>
      <c r="E5697" s="4"/>
      <c r="F5697" s="4"/>
      <c r="G5697" s="4" t="s">
        <v>17778</v>
      </c>
    </row>
    <row r="5698" spans="1:7" x14ac:dyDescent="0.45">
      <c r="A5698" s="4">
        <v>5695</v>
      </c>
      <c r="B5698" s="4">
        <v>224336</v>
      </c>
      <c r="C5698" s="4" t="s">
        <v>13465</v>
      </c>
      <c r="D5698" s="6"/>
      <c r="E5698" s="4"/>
      <c r="F5698" s="4"/>
      <c r="G5698" s="4" t="s">
        <v>17778</v>
      </c>
    </row>
    <row r="5699" spans="1:7" x14ac:dyDescent="0.45">
      <c r="A5699" s="4">
        <v>5696</v>
      </c>
      <c r="B5699" s="4">
        <v>102175</v>
      </c>
      <c r="C5699" s="4" t="s">
        <v>13466</v>
      </c>
      <c r="D5699" s="6">
        <v>502175</v>
      </c>
      <c r="E5699" s="4" t="s">
        <v>13467</v>
      </c>
      <c r="F5699" s="4" t="s">
        <v>13468</v>
      </c>
      <c r="G5699" s="4" t="s">
        <v>22130</v>
      </c>
    </row>
    <row r="5700" spans="1:7" x14ac:dyDescent="0.45">
      <c r="A5700" s="4">
        <v>5697</v>
      </c>
      <c r="B5700" s="4">
        <v>214099</v>
      </c>
      <c r="C5700" s="4" t="s">
        <v>13469</v>
      </c>
      <c r="D5700" s="6"/>
      <c r="E5700" s="4"/>
      <c r="F5700" s="4"/>
      <c r="G5700" s="4" t="s">
        <v>17778</v>
      </c>
    </row>
    <row r="5701" spans="1:7" x14ac:dyDescent="0.45">
      <c r="A5701" s="4">
        <v>5698</v>
      </c>
      <c r="B5701" s="4">
        <v>116088</v>
      </c>
      <c r="C5701" s="4" t="s">
        <v>13470</v>
      </c>
      <c r="D5701" s="6">
        <v>516088</v>
      </c>
      <c r="E5701" s="4" t="s">
        <v>13471</v>
      </c>
      <c r="F5701" s="4" t="s">
        <v>13472</v>
      </c>
      <c r="G5701" s="4" t="s">
        <v>22131</v>
      </c>
    </row>
    <row r="5702" spans="1:7" x14ac:dyDescent="0.45">
      <c r="A5702" s="4">
        <v>5699</v>
      </c>
      <c r="B5702" s="4">
        <v>111577</v>
      </c>
      <c r="C5702" s="4" t="s">
        <v>13473</v>
      </c>
      <c r="D5702" s="6">
        <v>511577</v>
      </c>
      <c r="E5702" s="4" t="s">
        <v>13474</v>
      </c>
      <c r="F5702" s="4" t="s">
        <v>13475</v>
      </c>
      <c r="G5702" s="4" t="s">
        <v>22132</v>
      </c>
    </row>
    <row r="5703" spans="1:7" x14ac:dyDescent="0.45">
      <c r="A5703" s="4">
        <v>5700</v>
      </c>
      <c r="B5703" s="4">
        <v>117320</v>
      </c>
      <c r="C5703" s="4" t="s">
        <v>13476</v>
      </c>
      <c r="D5703" s="6">
        <v>517320</v>
      </c>
      <c r="E5703" s="4" t="s">
        <v>13477</v>
      </c>
      <c r="F5703" s="4" t="s">
        <v>13478</v>
      </c>
      <c r="G5703" s="4" t="s">
        <v>22133</v>
      </c>
    </row>
    <row r="5704" spans="1:7" x14ac:dyDescent="0.45">
      <c r="A5704" s="4">
        <v>5701</v>
      </c>
      <c r="B5704" s="4">
        <v>132404</v>
      </c>
      <c r="C5704" s="4" t="s">
        <v>13479</v>
      </c>
      <c r="D5704" s="6">
        <v>532404</v>
      </c>
      <c r="E5704" s="4" t="s">
        <v>13480</v>
      </c>
      <c r="F5704" s="4" t="s">
        <v>13481</v>
      </c>
      <c r="G5704" s="4" t="s">
        <v>22134</v>
      </c>
    </row>
    <row r="5705" spans="1:7" x14ac:dyDescent="0.45">
      <c r="A5705" s="4">
        <v>5702</v>
      </c>
      <c r="B5705" s="4">
        <v>112634</v>
      </c>
      <c r="C5705" s="4" t="s">
        <v>13482</v>
      </c>
      <c r="D5705" s="6">
        <v>512634</v>
      </c>
      <c r="E5705" s="4" t="s">
        <v>13483</v>
      </c>
      <c r="F5705" s="4" t="s">
        <v>13484</v>
      </c>
      <c r="G5705" s="4" t="s">
        <v>22135</v>
      </c>
    </row>
    <row r="5706" spans="1:7" x14ac:dyDescent="0.45">
      <c r="A5706" s="4">
        <v>5703</v>
      </c>
      <c r="B5706" s="4">
        <v>124667</v>
      </c>
      <c r="C5706" s="4" t="s">
        <v>79</v>
      </c>
      <c r="D5706" s="6">
        <v>524667</v>
      </c>
      <c r="E5706" s="4" t="s">
        <v>13485</v>
      </c>
      <c r="F5706" s="4" t="s">
        <v>13485</v>
      </c>
      <c r="G5706" s="4" t="s">
        <v>22136</v>
      </c>
    </row>
    <row r="5707" spans="1:7" x14ac:dyDescent="0.45">
      <c r="A5707" s="4">
        <v>5704</v>
      </c>
      <c r="B5707" s="4">
        <v>245081</v>
      </c>
      <c r="C5707" s="4" t="s">
        <v>13486</v>
      </c>
      <c r="D5707" s="6"/>
      <c r="E5707" s="4"/>
      <c r="F5707" s="4"/>
      <c r="G5707" s="4" t="s">
        <v>17778</v>
      </c>
    </row>
    <row r="5708" spans="1:7" x14ac:dyDescent="0.45">
      <c r="A5708" s="4">
        <v>5705</v>
      </c>
      <c r="B5708" s="4">
        <v>131893</v>
      </c>
      <c r="C5708" s="4" t="s">
        <v>13487</v>
      </c>
      <c r="D5708" s="6">
        <v>531893</v>
      </c>
      <c r="E5708" s="4" t="s">
        <v>13488</v>
      </c>
      <c r="F5708" s="4" t="s">
        <v>13489</v>
      </c>
      <c r="G5708" s="4" t="s">
        <v>22137</v>
      </c>
    </row>
    <row r="5709" spans="1:7" x14ac:dyDescent="0.45">
      <c r="A5709" s="4">
        <v>5706</v>
      </c>
      <c r="B5709" s="4">
        <v>131603</v>
      </c>
      <c r="C5709" s="4" t="s">
        <v>13490</v>
      </c>
      <c r="D5709" s="6">
        <v>531603</v>
      </c>
      <c r="E5709" s="4" t="s">
        <v>13491</v>
      </c>
      <c r="F5709" s="4" t="s">
        <v>13492</v>
      </c>
      <c r="G5709" s="4" t="s">
        <v>22138</v>
      </c>
    </row>
    <row r="5710" spans="1:7" x14ac:dyDescent="0.45">
      <c r="A5710" s="4">
        <v>5707</v>
      </c>
      <c r="B5710" s="4">
        <v>119387</v>
      </c>
      <c r="C5710" s="4" t="s">
        <v>13493</v>
      </c>
      <c r="D5710" s="6">
        <v>519387</v>
      </c>
      <c r="E5710" s="4" t="s">
        <v>13494</v>
      </c>
      <c r="F5710" s="4" t="s">
        <v>13495</v>
      </c>
      <c r="G5710" s="4" t="s">
        <v>22139</v>
      </c>
    </row>
    <row r="5711" spans="1:7" x14ac:dyDescent="0.45">
      <c r="A5711" s="4">
        <v>5708</v>
      </c>
      <c r="B5711" s="4">
        <v>123710</v>
      </c>
      <c r="C5711" s="4" t="s">
        <v>13496</v>
      </c>
      <c r="D5711" s="6">
        <v>523710</v>
      </c>
      <c r="E5711" s="4" t="s">
        <v>13497</v>
      </c>
      <c r="F5711" s="4" t="s">
        <v>13498</v>
      </c>
      <c r="G5711" s="4" t="s">
        <v>22140</v>
      </c>
    </row>
    <row r="5712" spans="1:7" x14ac:dyDescent="0.45">
      <c r="A5712" s="4">
        <v>5709</v>
      </c>
      <c r="B5712" s="4">
        <v>226339</v>
      </c>
      <c r="C5712" s="4" t="s">
        <v>13499</v>
      </c>
      <c r="D5712" s="6"/>
      <c r="E5712" s="4"/>
      <c r="F5712" s="4"/>
      <c r="G5712" s="4" t="s">
        <v>17778</v>
      </c>
    </row>
    <row r="5713" spans="1:7" x14ac:dyDescent="0.45">
      <c r="A5713" s="4">
        <v>5710</v>
      </c>
      <c r="B5713" s="4">
        <v>246598</v>
      </c>
      <c r="C5713" s="4" t="s">
        <v>13500</v>
      </c>
      <c r="D5713" s="6"/>
      <c r="E5713" s="4"/>
      <c r="F5713" s="4"/>
      <c r="G5713" s="4" t="s">
        <v>17778</v>
      </c>
    </row>
    <row r="5714" spans="1:7" x14ac:dyDescent="0.45">
      <c r="A5714" s="4">
        <v>5711</v>
      </c>
      <c r="B5714" s="4">
        <v>113583</v>
      </c>
      <c r="C5714" s="4" t="s">
        <v>13501</v>
      </c>
      <c r="D5714" s="6">
        <v>513583</v>
      </c>
      <c r="E5714" s="4" t="s">
        <v>13502</v>
      </c>
      <c r="F5714" s="4" t="s">
        <v>13503</v>
      </c>
      <c r="G5714" s="4" t="s">
        <v>22141</v>
      </c>
    </row>
    <row r="5715" spans="1:7" x14ac:dyDescent="0.45">
      <c r="A5715" s="4">
        <v>5712</v>
      </c>
      <c r="B5715" s="4">
        <v>132102</v>
      </c>
      <c r="C5715" s="4" t="s">
        <v>13504</v>
      </c>
      <c r="D5715" s="6">
        <v>532102</v>
      </c>
      <c r="E5715" s="4" t="s">
        <v>13505</v>
      </c>
      <c r="F5715" s="4" t="s">
        <v>13506</v>
      </c>
      <c r="G5715" s="4" t="s">
        <v>22142</v>
      </c>
    </row>
    <row r="5716" spans="1:7" x14ac:dyDescent="0.45">
      <c r="A5716" s="4">
        <v>5713</v>
      </c>
      <c r="B5716" s="4">
        <v>117360</v>
      </c>
      <c r="C5716" s="4" t="s">
        <v>13507</v>
      </c>
      <c r="D5716" s="6">
        <v>517360</v>
      </c>
      <c r="E5716" s="4" t="s">
        <v>13508</v>
      </c>
      <c r="F5716" s="4" t="s">
        <v>13509</v>
      </c>
      <c r="G5716" s="4" t="s">
        <v>22143</v>
      </c>
    </row>
    <row r="5717" spans="1:7" x14ac:dyDescent="0.45">
      <c r="A5717" s="4">
        <v>5714</v>
      </c>
      <c r="B5717" s="4">
        <v>274261</v>
      </c>
      <c r="C5717" s="4" t="s">
        <v>13510</v>
      </c>
      <c r="D5717" s="6"/>
      <c r="E5717" s="4"/>
      <c r="F5717" s="4"/>
      <c r="G5717" s="4" t="s">
        <v>17778</v>
      </c>
    </row>
    <row r="5718" spans="1:7" x14ac:dyDescent="0.45">
      <c r="A5718" s="4">
        <v>5715</v>
      </c>
      <c r="B5718" s="4">
        <v>100379</v>
      </c>
      <c r="C5718" s="4" t="s">
        <v>13511</v>
      </c>
      <c r="D5718" s="6">
        <v>500379</v>
      </c>
      <c r="E5718" s="4" t="s">
        <v>13512</v>
      </c>
      <c r="F5718" s="4" t="s">
        <v>13512</v>
      </c>
      <c r="G5718" s="4" t="s">
        <v>22144</v>
      </c>
    </row>
    <row r="5719" spans="1:7" x14ac:dyDescent="0.45">
      <c r="A5719" s="4">
        <v>5716</v>
      </c>
      <c r="B5719" s="4">
        <v>211385</v>
      </c>
      <c r="C5719" s="4" t="s">
        <v>13513</v>
      </c>
      <c r="D5719" s="6"/>
      <c r="E5719" s="4"/>
      <c r="F5719" s="4"/>
      <c r="G5719" s="4" t="s">
        <v>17778</v>
      </c>
    </row>
    <row r="5720" spans="1:7" x14ac:dyDescent="0.45">
      <c r="A5720" s="4">
        <v>5717</v>
      </c>
      <c r="B5720" s="4">
        <v>274257</v>
      </c>
      <c r="C5720" s="4" t="s">
        <v>13514</v>
      </c>
      <c r="D5720" s="6">
        <v>539031</v>
      </c>
      <c r="E5720" s="4" t="s">
        <v>13515</v>
      </c>
      <c r="F5720" s="4" t="s">
        <v>13515</v>
      </c>
      <c r="G5720" s="4" t="s">
        <v>22145</v>
      </c>
    </row>
    <row r="5721" spans="1:7" x14ac:dyDescent="0.45">
      <c r="A5721" s="4">
        <v>5718</v>
      </c>
      <c r="B5721" s="4">
        <v>218552</v>
      </c>
      <c r="C5721" s="4" t="s">
        <v>13516</v>
      </c>
      <c r="D5721" s="6">
        <v>590098</v>
      </c>
      <c r="E5721" s="4" t="s">
        <v>13517</v>
      </c>
      <c r="F5721" s="4" t="s">
        <v>13518</v>
      </c>
      <c r="G5721" s="4" t="s">
        <v>22146</v>
      </c>
    </row>
    <row r="5722" spans="1:7" x14ac:dyDescent="0.45">
      <c r="A5722" s="4">
        <v>5719</v>
      </c>
      <c r="B5722" s="4">
        <v>242572</v>
      </c>
      <c r="C5722" s="4" t="s">
        <v>13519</v>
      </c>
      <c r="D5722" s="6">
        <v>535276</v>
      </c>
      <c r="E5722" s="4" t="s">
        <v>13520</v>
      </c>
      <c r="F5722" s="4"/>
      <c r="G5722" s="4" t="s">
        <v>17778</v>
      </c>
    </row>
    <row r="5723" spans="1:7" x14ac:dyDescent="0.45">
      <c r="A5723" s="4">
        <v>5720</v>
      </c>
      <c r="B5723" s="4">
        <v>277318</v>
      </c>
      <c r="C5723" s="4" t="s">
        <v>13521</v>
      </c>
      <c r="D5723" s="6"/>
      <c r="E5723" s="4"/>
      <c r="F5723" s="4"/>
      <c r="G5723" s="4" t="s">
        <v>17778</v>
      </c>
    </row>
    <row r="5724" spans="1:7" x14ac:dyDescent="0.45">
      <c r="A5724" s="4">
        <v>5721</v>
      </c>
      <c r="B5724" s="4">
        <v>274260</v>
      </c>
      <c r="C5724" s="4" t="s">
        <v>13522</v>
      </c>
      <c r="D5724" s="6"/>
      <c r="E5724" s="4"/>
      <c r="F5724" s="4"/>
      <c r="G5724" s="4" t="s">
        <v>17778</v>
      </c>
    </row>
    <row r="5725" spans="1:7" x14ac:dyDescent="0.45">
      <c r="A5725" s="4">
        <v>5722</v>
      </c>
      <c r="B5725" s="4">
        <v>105835</v>
      </c>
      <c r="C5725" s="4" t="s">
        <v>13523</v>
      </c>
      <c r="D5725" s="6">
        <v>505835</v>
      </c>
      <c r="E5725" s="4" t="s">
        <v>13524</v>
      </c>
      <c r="F5725" s="4" t="s">
        <v>13525</v>
      </c>
      <c r="G5725" s="4" t="s">
        <v>22147</v>
      </c>
    </row>
    <row r="5726" spans="1:7" x14ac:dyDescent="0.45">
      <c r="A5726" s="4">
        <v>5723</v>
      </c>
      <c r="B5726" s="4">
        <v>126081</v>
      </c>
      <c r="C5726" s="4" t="s">
        <v>13526</v>
      </c>
      <c r="D5726" s="6">
        <v>526081</v>
      </c>
      <c r="E5726" s="4" t="s">
        <v>13527</v>
      </c>
      <c r="F5726" s="4" t="s">
        <v>13527</v>
      </c>
      <c r="G5726" s="4" t="s">
        <v>22148</v>
      </c>
    </row>
    <row r="5727" spans="1:7" x14ac:dyDescent="0.45">
      <c r="A5727" s="4">
        <v>5724</v>
      </c>
      <c r="B5727" s="4">
        <v>245865</v>
      </c>
      <c r="C5727" s="4" t="s">
        <v>13528</v>
      </c>
      <c r="D5727" s="6"/>
      <c r="E5727" s="4"/>
      <c r="F5727" s="4"/>
      <c r="G5727" s="4" t="s">
        <v>17778</v>
      </c>
    </row>
    <row r="5728" spans="1:7" x14ac:dyDescent="0.45">
      <c r="A5728" s="4">
        <v>5725</v>
      </c>
      <c r="B5728" s="4">
        <v>131105</v>
      </c>
      <c r="C5728" s="4" t="s">
        <v>13529</v>
      </c>
      <c r="D5728" s="6">
        <v>531105</v>
      </c>
      <c r="E5728" s="4" t="s">
        <v>13530</v>
      </c>
      <c r="F5728" s="4" t="s">
        <v>13531</v>
      </c>
      <c r="G5728" s="4" t="s">
        <v>22149</v>
      </c>
    </row>
    <row r="5729" spans="1:7" x14ac:dyDescent="0.45">
      <c r="A5729" s="4">
        <v>5726</v>
      </c>
      <c r="B5729" s="4">
        <v>131797</v>
      </c>
      <c r="C5729" s="4" t="s">
        <v>13532</v>
      </c>
      <c r="D5729" s="6">
        <v>531797</v>
      </c>
      <c r="E5729" s="4" t="s">
        <v>13533</v>
      </c>
      <c r="F5729" s="4" t="s">
        <v>13534</v>
      </c>
      <c r="G5729" s="4" t="s">
        <v>22150</v>
      </c>
    </row>
    <row r="5730" spans="1:7" x14ac:dyDescent="0.45">
      <c r="A5730" s="4">
        <v>5727</v>
      </c>
      <c r="B5730" s="4">
        <v>111672</v>
      </c>
      <c r="C5730" s="4" t="s">
        <v>13535</v>
      </c>
      <c r="D5730" s="6">
        <v>511672</v>
      </c>
      <c r="E5730" s="4" t="s">
        <v>13536</v>
      </c>
      <c r="F5730" s="4" t="s">
        <v>13536</v>
      </c>
      <c r="G5730" s="4" t="s">
        <v>22151</v>
      </c>
    </row>
    <row r="5731" spans="1:7" x14ac:dyDescent="0.45">
      <c r="A5731" s="4">
        <v>5728</v>
      </c>
      <c r="B5731" s="4">
        <v>214106</v>
      </c>
      <c r="C5731" s="4" t="s">
        <v>13537</v>
      </c>
      <c r="D5731" s="6"/>
      <c r="E5731" s="4"/>
      <c r="F5731" s="4"/>
      <c r="G5731" s="4" t="s">
        <v>17778</v>
      </c>
    </row>
    <row r="5732" spans="1:7" x14ac:dyDescent="0.45">
      <c r="A5732" s="4">
        <v>5729</v>
      </c>
      <c r="B5732" s="4">
        <v>116110</v>
      </c>
      <c r="C5732" s="4" t="s">
        <v>13538</v>
      </c>
      <c r="D5732" s="6">
        <v>516110</v>
      </c>
      <c r="E5732" s="4" t="s">
        <v>13539</v>
      </c>
      <c r="F5732" s="4" t="s">
        <v>13540</v>
      </c>
      <c r="G5732" s="4" t="s">
        <v>22152</v>
      </c>
    </row>
    <row r="5733" spans="1:7" x14ac:dyDescent="0.45">
      <c r="A5733" s="4">
        <v>5730</v>
      </c>
      <c r="B5733" s="4">
        <v>126544</v>
      </c>
      <c r="C5733" s="4" t="s">
        <v>13541</v>
      </c>
      <c r="D5733" s="6">
        <v>526544</v>
      </c>
      <c r="E5733" s="4" t="s">
        <v>13542</v>
      </c>
      <c r="F5733" s="4" t="s">
        <v>13543</v>
      </c>
      <c r="G5733" s="4" t="s">
        <v>22153</v>
      </c>
    </row>
    <row r="5734" spans="1:7" x14ac:dyDescent="0.45">
      <c r="A5734" s="4">
        <v>5731</v>
      </c>
      <c r="B5734" s="4">
        <v>107894</v>
      </c>
      <c r="C5734" s="4" t="s">
        <v>13544</v>
      </c>
      <c r="D5734" s="6">
        <v>507894</v>
      </c>
      <c r="E5734" s="4" t="s">
        <v>13545</v>
      </c>
      <c r="F5734" s="4" t="s">
        <v>13546</v>
      </c>
      <c r="G5734" s="4" t="s">
        <v>22154</v>
      </c>
    </row>
    <row r="5735" spans="1:7" x14ac:dyDescent="0.45">
      <c r="A5735" s="4">
        <v>5732</v>
      </c>
      <c r="B5735" s="4">
        <v>105790</v>
      </c>
      <c r="C5735" s="4" t="s">
        <v>13547</v>
      </c>
      <c r="D5735" s="6">
        <v>505790</v>
      </c>
      <c r="E5735" s="4" t="s">
        <v>13548</v>
      </c>
      <c r="F5735" s="4" t="s">
        <v>13548</v>
      </c>
      <c r="G5735" s="4" t="s">
        <v>22155</v>
      </c>
    </row>
    <row r="5736" spans="1:7" x14ac:dyDescent="0.45">
      <c r="A5736" s="4">
        <v>5733</v>
      </c>
      <c r="B5736" s="4">
        <v>229820</v>
      </c>
      <c r="C5736" s="4" t="s">
        <v>13549</v>
      </c>
      <c r="D5736" s="6">
        <v>534139</v>
      </c>
      <c r="E5736" s="4" t="s">
        <v>13550</v>
      </c>
      <c r="F5736" s="4" t="s">
        <v>13550</v>
      </c>
      <c r="G5736" s="4" t="s">
        <v>22156</v>
      </c>
    </row>
    <row r="5737" spans="1:7" x14ac:dyDescent="0.45">
      <c r="A5737" s="4">
        <v>5734</v>
      </c>
      <c r="B5737" s="4">
        <v>190033</v>
      </c>
      <c r="C5737" s="4" t="s">
        <v>13551</v>
      </c>
      <c r="D5737" s="6">
        <v>590033</v>
      </c>
      <c r="E5737" s="4" t="s">
        <v>13552</v>
      </c>
      <c r="F5737" s="4" t="s">
        <v>13553</v>
      </c>
      <c r="G5737" s="4" t="s">
        <v>22157</v>
      </c>
    </row>
    <row r="5738" spans="1:7" x14ac:dyDescent="0.45">
      <c r="A5738" s="4">
        <v>5735</v>
      </c>
      <c r="B5738" s="4">
        <v>101887</v>
      </c>
      <c r="C5738" s="4" t="s">
        <v>13554</v>
      </c>
      <c r="D5738" s="6">
        <v>501887</v>
      </c>
      <c r="E5738" s="4" t="s">
        <v>13555</v>
      </c>
      <c r="F5738" s="4" t="s">
        <v>13555</v>
      </c>
      <c r="G5738" s="4" t="s">
        <v>22158</v>
      </c>
    </row>
    <row r="5739" spans="1:7" x14ac:dyDescent="0.45">
      <c r="A5739" s="4">
        <v>5736</v>
      </c>
      <c r="B5739" s="4">
        <v>245253</v>
      </c>
      <c r="C5739" s="4" t="s">
        <v>13556</v>
      </c>
      <c r="D5739" s="6">
        <v>538857</v>
      </c>
      <c r="E5739" s="4" t="s">
        <v>13557</v>
      </c>
      <c r="F5739" s="4" t="s">
        <v>13557</v>
      </c>
      <c r="G5739" s="4" t="s">
        <v>22159</v>
      </c>
    </row>
    <row r="5740" spans="1:7" x14ac:dyDescent="0.45">
      <c r="A5740" s="4">
        <v>5737</v>
      </c>
      <c r="B5740" s="4">
        <v>130729</v>
      </c>
      <c r="C5740" s="4" t="s">
        <v>13558</v>
      </c>
      <c r="D5740" s="6">
        <v>530729</v>
      </c>
      <c r="E5740" s="4" t="s">
        <v>13559</v>
      </c>
      <c r="F5740" s="4" t="s">
        <v>13559</v>
      </c>
      <c r="G5740" s="4" t="s">
        <v>22160</v>
      </c>
    </row>
    <row r="5741" spans="1:7" x14ac:dyDescent="0.45">
      <c r="A5741" s="4">
        <v>5738</v>
      </c>
      <c r="B5741" s="4">
        <v>105141</v>
      </c>
      <c r="C5741" s="4" t="s">
        <v>13560</v>
      </c>
      <c r="D5741" s="6">
        <v>505141</v>
      </c>
      <c r="E5741" s="4" t="s">
        <v>13561</v>
      </c>
      <c r="F5741" s="4" t="s">
        <v>13562</v>
      </c>
      <c r="G5741" s="4" t="s">
        <v>22161</v>
      </c>
    </row>
    <row r="5742" spans="1:7" x14ac:dyDescent="0.45">
      <c r="A5742" s="4">
        <v>5739</v>
      </c>
      <c r="B5742" s="4">
        <v>131886</v>
      </c>
      <c r="C5742" s="4" t="s">
        <v>13563</v>
      </c>
      <c r="D5742" s="6">
        <v>531886</v>
      </c>
      <c r="E5742" s="4" t="s">
        <v>13564</v>
      </c>
      <c r="F5742" s="4" t="s">
        <v>13565</v>
      </c>
      <c r="G5742" s="4" t="s">
        <v>22162</v>
      </c>
    </row>
    <row r="5743" spans="1:7" x14ac:dyDescent="0.45">
      <c r="A5743" s="4">
        <v>5740</v>
      </c>
      <c r="B5743" s="4">
        <v>266878</v>
      </c>
      <c r="C5743" s="4" t="s">
        <v>13566</v>
      </c>
      <c r="D5743" s="6"/>
      <c r="E5743" s="4"/>
      <c r="F5743" s="4"/>
      <c r="G5743" s="4" t="s">
        <v>17778</v>
      </c>
    </row>
    <row r="5744" spans="1:7" x14ac:dyDescent="0.45">
      <c r="A5744" s="4">
        <v>5741</v>
      </c>
      <c r="B5744" s="4">
        <v>107518</v>
      </c>
      <c r="C5744" s="4" t="s">
        <v>13567</v>
      </c>
      <c r="D5744" s="6">
        <v>507518</v>
      </c>
      <c r="E5744" s="4" t="s">
        <v>13568</v>
      </c>
      <c r="F5744" s="4" t="s">
        <v>13569</v>
      </c>
      <c r="G5744" s="4" t="s">
        <v>22163</v>
      </c>
    </row>
    <row r="5745" spans="1:7" x14ac:dyDescent="0.45">
      <c r="A5745" s="4">
        <v>5742</v>
      </c>
      <c r="B5745" s="4">
        <v>132900</v>
      </c>
      <c r="C5745" s="4" t="s">
        <v>13570</v>
      </c>
      <c r="D5745" s="6">
        <v>532900</v>
      </c>
      <c r="E5745" s="4" t="s">
        <v>13571</v>
      </c>
      <c r="F5745" s="4" t="s">
        <v>13572</v>
      </c>
      <c r="G5745" s="4" t="s">
        <v>22164</v>
      </c>
    </row>
    <row r="5746" spans="1:7" x14ac:dyDescent="0.45">
      <c r="A5746" s="4">
        <v>5743</v>
      </c>
      <c r="B5746" s="4">
        <v>237288</v>
      </c>
      <c r="C5746" s="4" t="s">
        <v>13573</v>
      </c>
      <c r="D5746" s="6">
        <v>534598</v>
      </c>
      <c r="E5746" s="4" t="s">
        <v>13574</v>
      </c>
      <c r="F5746" s="4" t="s">
        <v>13574</v>
      </c>
      <c r="G5746" s="4" t="s">
        <v>22165</v>
      </c>
    </row>
    <row r="5747" spans="1:7" x14ac:dyDescent="0.45">
      <c r="A5747" s="4">
        <v>5744</v>
      </c>
      <c r="B5747" s="4">
        <v>130361</v>
      </c>
      <c r="C5747" s="4" t="s">
        <v>13575</v>
      </c>
      <c r="D5747" s="6">
        <v>530361</v>
      </c>
      <c r="E5747" s="4" t="s">
        <v>13576</v>
      </c>
      <c r="F5747" s="4" t="s">
        <v>13577</v>
      </c>
      <c r="G5747" s="4" t="s">
        <v>22166</v>
      </c>
    </row>
    <row r="5748" spans="1:7" x14ac:dyDescent="0.45">
      <c r="A5748" s="4">
        <v>5745</v>
      </c>
      <c r="B5748" s="4">
        <v>219226</v>
      </c>
      <c r="C5748" s="4" t="s">
        <v>13578</v>
      </c>
      <c r="D5748" s="6"/>
      <c r="E5748" s="4"/>
      <c r="F5748" s="4"/>
      <c r="G5748" s="4" t="s">
        <v>17778</v>
      </c>
    </row>
    <row r="5749" spans="1:7" x14ac:dyDescent="0.45">
      <c r="A5749" s="4">
        <v>5746</v>
      </c>
      <c r="B5749" s="4">
        <v>200108</v>
      </c>
      <c r="C5749" s="4" t="s">
        <v>13579</v>
      </c>
      <c r="D5749" s="6">
        <v>533268</v>
      </c>
      <c r="E5749" s="4" t="s">
        <v>13580</v>
      </c>
      <c r="F5749" s="4" t="s">
        <v>13580</v>
      </c>
      <c r="G5749" s="4" t="s">
        <v>22167</v>
      </c>
    </row>
    <row r="5750" spans="1:7" x14ac:dyDescent="0.45">
      <c r="A5750" s="4">
        <v>5747</v>
      </c>
      <c r="B5750" s="4">
        <v>131690</v>
      </c>
      <c r="C5750" s="4" t="s">
        <v>13581</v>
      </c>
      <c r="D5750" s="6">
        <v>531690</v>
      </c>
      <c r="E5750" s="4" t="s">
        <v>13582</v>
      </c>
      <c r="F5750" s="4" t="s">
        <v>13583</v>
      </c>
      <c r="G5750" s="4" t="s">
        <v>22168</v>
      </c>
    </row>
    <row r="5751" spans="1:7" x14ac:dyDescent="0.45">
      <c r="A5751" s="4">
        <v>5748</v>
      </c>
      <c r="B5751" s="4">
        <v>126807</v>
      </c>
      <c r="C5751" s="4" t="s">
        <v>67</v>
      </c>
      <c r="D5751" s="6">
        <v>526807</v>
      </c>
      <c r="E5751" s="4" t="s">
        <v>13584</v>
      </c>
      <c r="F5751" s="4" t="s">
        <v>13585</v>
      </c>
      <c r="G5751" s="4" t="s">
        <v>22169</v>
      </c>
    </row>
    <row r="5752" spans="1:7" x14ac:dyDescent="0.45">
      <c r="A5752" s="4">
        <v>5749</v>
      </c>
      <c r="B5752" s="4">
        <v>121182</v>
      </c>
      <c r="C5752" s="4" t="s">
        <v>13586</v>
      </c>
      <c r="D5752" s="6">
        <v>521182</v>
      </c>
      <c r="E5752" s="4" t="s">
        <v>13587</v>
      </c>
      <c r="F5752" s="4" t="s">
        <v>13588</v>
      </c>
      <c r="G5752" s="4" t="s">
        <v>22170</v>
      </c>
    </row>
    <row r="5753" spans="1:7" x14ac:dyDescent="0.45">
      <c r="A5753" s="4">
        <v>5750</v>
      </c>
      <c r="B5753" s="4">
        <v>114264</v>
      </c>
      <c r="C5753" s="4" t="s">
        <v>13589</v>
      </c>
      <c r="D5753" s="6">
        <v>514264</v>
      </c>
      <c r="E5753" s="4" t="s">
        <v>13590</v>
      </c>
      <c r="F5753" s="4" t="s">
        <v>13591</v>
      </c>
      <c r="G5753" s="4" t="s">
        <v>22171</v>
      </c>
    </row>
    <row r="5754" spans="1:7" x14ac:dyDescent="0.45">
      <c r="A5754" s="4">
        <v>5751</v>
      </c>
      <c r="B5754" s="4">
        <v>105823</v>
      </c>
      <c r="C5754" s="4" t="s">
        <v>13592</v>
      </c>
      <c r="D5754" s="6">
        <v>505823</v>
      </c>
      <c r="E5754" s="4" t="s">
        <v>13593</v>
      </c>
      <c r="F5754" s="4" t="s">
        <v>13593</v>
      </c>
      <c r="G5754" s="4" t="s">
        <v>22172</v>
      </c>
    </row>
    <row r="5755" spans="1:7" x14ac:dyDescent="0.45">
      <c r="A5755" s="4">
        <v>5752</v>
      </c>
      <c r="B5755" s="4">
        <v>124540</v>
      </c>
      <c r="C5755" s="4" t="s">
        <v>13594</v>
      </c>
      <c r="D5755" s="6">
        <v>524540</v>
      </c>
      <c r="E5755" s="4" t="s">
        <v>13595</v>
      </c>
      <c r="F5755" s="4" t="s">
        <v>13596</v>
      </c>
      <c r="G5755" s="4" t="s">
        <v>22173</v>
      </c>
    </row>
    <row r="5756" spans="1:7" x14ac:dyDescent="0.45">
      <c r="A5756" s="4">
        <v>5753</v>
      </c>
      <c r="B5756" s="4">
        <v>111503</v>
      </c>
      <c r="C5756" s="4" t="s">
        <v>13597</v>
      </c>
      <c r="D5756" s="6">
        <v>511503</v>
      </c>
      <c r="E5756" s="4" t="s">
        <v>13598</v>
      </c>
      <c r="F5756" s="4" t="s">
        <v>13598</v>
      </c>
      <c r="G5756" s="4" t="s">
        <v>23678</v>
      </c>
    </row>
    <row r="5757" spans="1:7" x14ac:dyDescent="0.45">
      <c r="A5757" s="4">
        <v>5754</v>
      </c>
      <c r="B5757" s="4">
        <v>245083</v>
      </c>
      <c r="C5757" s="4" t="s">
        <v>13599</v>
      </c>
      <c r="D5757" s="6"/>
      <c r="E5757" s="4"/>
      <c r="F5757" s="4"/>
      <c r="G5757" s="4" t="s">
        <v>17778</v>
      </c>
    </row>
    <row r="5758" spans="1:7" x14ac:dyDescent="0.45">
      <c r="A5758" s="4">
        <v>5755</v>
      </c>
      <c r="B5758" s="4">
        <v>210729</v>
      </c>
      <c r="C5758" s="4" t="s">
        <v>13600</v>
      </c>
      <c r="D5758" s="6">
        <v>540673</v>
      </c>
      <c r="E5758" s="4" t="s">
        <v>13601</v>
      </c>
      <c r="F5758" s="4" t="s">
        <v>13601</v>
      </c>
      <c r="G5758" s="4" t="s">
        <v>22174</v>
      </c>
    </row>
    <row r="5759" spans="1:7" x14ac:dyDescent="0.45">
      <c r="A5759" s="4">
        <v>5756</v>
      </c>
      <c r="B5759" s="4">
        <v>245259</v>
      </c>
      <c r="C5759" s="4" t="s">
        <v>13602</v>
      </c>
      <c r="D5759" s="6"/>
      <c r="E5759" s="4"/>
      <c r="F5759" s="4"/>
      <c r="G5759" s="4" t="s">
        <v>17778</v>
      </c>
    </row>
    <row r="5760" spans="1:7" x14ac:dyDescent="0.45">
      <c r="A5760" s="4">
        <v>5757</v>
      </c>
      <c r="B5760" s="4">
        <v>245084</v>
      </c>
      <c r="C5760" s="4" t="s">
        <v>13603</v>
      </c>
      <c r="D5760" s="6"/>
      <c r="E5760" s="4"/>
      <c r="F5760" s="4"/>
      <c r="G5760" s="4" t="s">
        <v>17778</v>
      </c>
    </row>
    <row r="5761" spans="1:7" x14ac:dyDescent="0.45">
      <c r="A5761" s="4">
        <v>5758</v>
      </c>
      <c r="B5761" s="4">
        <v>200109</v>
      </c>
      <c r="C5761" s="4" t="s">
        <v>13604</v>
      </c>
      <c r="D5761" s="6">
        <v>532993</v>
      </c>
      <c r="E5761" s="4" t="s">
        <v>13605</v>
      </c>
      <c r="F5761" s="4" t="s">
        <v>13606</v>
      </c>
      <c r="G5761" s="4" t="s">
        <v>22175</v>
      </c>
    </row>
    <row r="5762" spans="1:7" x14ac:dyDescent="0.45">
      <c r="A5762" s="4">
        <v>5759</v>
      </c>
      <c r="B5762" s="4">
        <v>132886</v>
      </c>
      <c r="C5762" s="4" t="s">
        <v>13607</v>
      </c>
      <c r="D5762" s="6">
        <v>532886</v>
      </c>
      <c r="E5762" s="4" t="s">
        <v>13608</v>
      </c>
      <c r="F5762" s="4" t="s">
        <v>13609</v>
      </c>
      <c r="G5762" s="4" t="s">
        <v>22176</v>
      </c>
    </row>
    <row r="5763" spans="1:7" x14ac:dyDescent="0.45">
      <c r="A5763" s="4">
        <v>5760</v>
      </c>
      <c r="B5763" s="4">
        <v>130075</v>
      </c>
      <c r="C5763" s="4" t="s">
        <v>13610</v>
      </c>
      <c r="D5763" s="6">
        <v>530075</v>
      </c>
      <c r="E5763" s="4" t="s">
        <v>13611</v>
      </c>
      <c r="F5763" s="4" t="s">
        <v>13612</v>
      </c>
      <c r="G5763" s="4" t="s">
        <v>22177</v>
      </c>
    </row>
    <row r="5764" spans="1:7" x14ac:dyDescent="0.45">
      <c r="A5764" s="4">
        <v>5761</v>
      </c>
      <c r="B5764" s="4">
        <v>245087</v>
      </c>
      <c r="C5764" s="4" t="s">
        <v>13613</v>
      </c>
      <c r="D5764" s="6">
        <v>538875</v>
      </c>
      <c r="E5764" s="4" t="s">
        <v>13614</v>
      </c>
      <c r="F5764" s="4" t="s">
        <v>13614</v>
      </c>
      <c r="G5764" s="4" t="s">
        <v>22178</v>
      </c>
    </row>
    <row r="5765" spans="1:7" x14ac:dyDescent="0.45">
      <c r="A5765" s="4">
        <v>5762</v>
      </c>
      <c r="B5765" s="4">
        <v>132060</v>
      </c>
      <c r="C5765" s="4" t="s">
        <v>13615</v>
      </c>
      <c r="D5765" s="6">
        <v>532060</v>
      </c>
      <c r="E5765" s="4" t="s">
        <v>13616</v>
      </c>
      <c r="F5765" s="4" t="s">
        <v>13617</v>
      </c>
      <c r="G5765" s="4" t="s">
        <v>22179</v>
      </c>
    </row>
    <row r="5766" spans="1:7" x14ac:dyDescent="0.45">
      <c r="A5766" s="4">
        <v>5763</v>
      </c>
      <c r="B5766" s="4">
        <v>245088</v>
      </c>
      <c r="C5766" s="4" t="s">
        <v>13618</v>
      </c>
      <c r="D5766" s="6"/>
      <c r="E5766" s="4"/>
      <c r="F5766" s="4"/>
      <c r="G5766" s="4" t="s">
        <v>17778</v>
      </c>
    </row>
    <row r="5767" spans="1:7" x14ac:dyDescent="0.45">
      <c r="A5767" s="4">
        <v>5764</v>
      </c>
      <c r="B5767" s="4">
        <v>132021</v>
      </c>
      <c r="C5767" s="4" t="s">
        <v>13619</v>
      </c>
      <c r="D5767" s="6">
        <v>532021</v>
      </c>
      <c r="E5767" s="4" t="s">
        <v>13620</v>
      </c>
      <c r="F5767" s="4" t="s">
        <v>13621</v>
      </c>
      <c r="G5767" s="4" t="s">
        <v>22180</v>
      </c>
    </row>
    <row r="5768" spans="1:7" x14ac:dyDescent="0.45">
      <c r="A5768" s="4">
        <v>5765</v>
      </c>
      <c r="B5768" s="4">
        <v>245260</v>
      </c>
      <c r="C5768" s="4" t="s">
        <v>13622</v>
      </c>
      <c r="D5768" s="6"/>
      <c r="E5768" s="4"/>
      <c r="F5768" s="4"/>
      <c r="G5768" s="4" t="s">
        <v>17778</v>
      </c>
    </row>
    <row r="5769" spans="1:7" x14ac:dyDescent="0.45">
      <c r="A5769" s="4">
        <v>5766</v>
      </c>
      <c r="B5769" s="4">
        <v>131980</v>
      </c>
      <c r="C5769" s="4" t="s">
        <v>13623</v>
      </c>
      <c r="D5769" s="6">
        <v>531980</v>
      </c>
      <c r="E5769" s="4" t="s">
        <v>13624</v>
      </c>
      <c r="F5769" s="4" t="s">
        <v>13624</v>
      </c>
      <c r="G5769" s="4" t="s">
        <v>22181</v>
      </c>
    </row>
    <row r="5770" spans="1:7" x14ac:dyDescent="0.45">
      <c r="A5770" s="4">
        <v>5767</v>
      </c>
      <c r="B5770" s="4">
        <v>132422</v>
      </c>
      <c r="C5770" s="4" t="s">
        <v>13625</v>
      </c>
      <c r="D5770" s="6">
        <v>532422</v>
      </c>
      <c r="E5770" s="4" t="s">
        <v>13626</v>
      </c>
      <c r="F5770" s="4" t="s">
        <v>13627</v>
      </c>
      <c r="G5770" s="4" t="s">
        <v>22182</v>
      </c>
    </row>
    <row r="5771" spans="1:7" x14ac:dyDescent="0.45">
      <c r="A5771" s="4">
        <v>5768</v>
      </c>
      <c r="B5771" s="4">
        <v>112529</v>
      </c>
      <c r="C5771" s="4" t="s">
        <v>13628</v>
      </c>
      <c r="D5771" s="6">
        <v>512529</v>
      </c>
      <c r="E5771" s="4" t="s">
        <v>13629</v>
      </c>
      <c r="F5771" s="4" t="s">
        <v>13629</v>
      </c>
      <c r="G5771" s="4" t="s">
        <v>22183</v>
      </c>
    </row>
    <row r="5772" spans="1:7" x14ac:dyDescent="0.45">
      <c r="A5772" s="4">
        <v>5769</v>
      </c>
      <c r="B5772" s="4">
        <v>107984</v>
      </c>
      <c r="C5772" s="4" t="s">
        <v>13630</v>
      </c>
      <c r="D5772" s="6">
        <v>507984</v>
      </c>
      <c r="E5772" s="4" t="s">
        <v>13631</v>
      </c>
      <c r="F5772" s="4" t="s">
        <v>13632</v>
      </c>
      <c r="G5772" s="4" t="s">
        <v>22184</v>
      </c>
    </row>
    <row r="5773" spans="1:7" x14ac:dyDescent="0.45">
      <c r="A5773" s="4">
        <v>5770</v>
      </c>
      <c r="B5773" s="4">
        <v>124067</v>
      </c>
      <c r="C5773" s="4" t="s">
        <v>13633</v>
      </c>
      <c r="D5773" s="6">
        <v>524067</v>
      </c>
      <c r="E5773" s="4" t="s">
        <v>13634</v>
      </c>
      <c r="F5773" s="4" t="s">
        <v>13635</v>
      </c>
      <c r="G5773" s="4" t="s">
        <v>22185</v>
      </c>
    </row>
    <row r="5774" spans="1:7" x14ac:dyDescent="0.45">
      <c r="A5774" s="4">
        <v>5771</v>
      </c>
      <c r="B5774" s="4">
        <v>222160</v>
      </c>
      <c r="C5774" s="4" t="s">
        <v>13636</v>
      </c>
      <c r="D5774" s="6">
        <v>533401</v>
      </c>
      <c r="E5774" s="4" t="s">
        <v>13637</v>
      </c>
      <c r="F5774" s="4" t="s">
        <v>13638</v>
      </c>
      <c r="G5774" s="4" t="s">
        <v>22186</v>
      </c>
    </row>
    <row r="5775" spans="1:7" x14ac:dyDescent="0.45">
      <c r="A5775" s="4">
        <v>5772</v>
      </c>
      <c r="B5775" s="4">
        <v>131944</v>
      </c>
      <c r="C5775" s="4" t="s">
        <v>13639</v>
      </c>
      <c r="D5775" s="6">
        <v>531944</v>
      </c>
      <c r="E5775" s="4" t="s">
        <v>13640</v>
      </c>
      <c r="F5775" s="4" t="s">
        <v>13641</v>
      </c>
      <c r="G5775" s="4" t="s">
        <v>22187</v>
      </c>
    </row>
    <row r="5776" spans="1:7" x14ac:dyDescent="0.45">
      <c r="A5776" s="4">
        <v>5773</v>
      </c>
      <c r="B5776" s="4">
        <v>287004</v>
      </c>
      <c r="C5776" s="4" t="s">
        <v>13642</v>
      </c>
      <c r="D5776" s="6"/>
      <c r="E5776" s="4"/>
      <c r="F5776" s="4"/>
      <c r="G5776" s="4" t="s">
        <v>17778</v>
      </c>
    </row>
    <row r="5777" spans="1:7" x14ac:dyDescent="0.45">
      <c r="A5777" s="4">
        <v>5774</v>
      </c>
      <c r="B5777" s="4">
        <v>131794</v>
      </c>
      <c r="C5777" s="4" t="s">
        <v>13643</v>
      </c>
      <c r="D5777" s="6">
        <v>531794</v>
      </c>
      <c r="E5777" s="4" t="s">
        <v>13644</v>
      </c>
      <c r="F5777" s="4" t="s">
        <v>13644</v>
      </c>
      <c r="G5777" s="4" t="s">
        <v>22188</v>
      </c>
    </row>
    <row r="5778" spans="1:7" x14ac:dyDescent="0.45">
      <c r="A5778" s="4">
        <v>5775</v>
      </c>
      <c r="B5778" s="4">
        <v>102450</v>
      </c>
      <c r="C5778" s="4" t="s">
        <v>13645</v>
      </c>
      <c r="D5778" s="6">
        <v>502450</v>
      </c>
      <c r="E5778" s="4" t="s">
        <v>13646</v>
      </c>
      <c r="F5778" s="4" t="s">
        <v>13647</v>
      </c>
      <c r="G5778" s="4" t="s">
        <v>22189</v>
      </c>
    </row>
    <row r="5779" spans="1:7" x14ac:dyDescent="0.45">
      <c r="A5779" s="4">
        <v>5776</v>
      </c>
      <c r="B5779" s="4">
        <v>105075</v>
      </c>
      <c r="C5779" s="4" t="s">
        <v>13648</v>
      </c>
      <c r="D5779" s="6">
        <v>505075</v>
      </c>
      <c r="E5779" s="4" t="s">
        <v>13649</v>
      </c>
      <c r="F5779" s="4" t="s">
        <v>13650</v>
      </c>
      <c r="G5779" s="4" t="s">
        <v>22190</v>
      </c>
    </row>
    <row r="5780" spans="1:7" x14ac:dyDescent="0.45">
      <c r="A5780" s="4">
        <v>5777</v>
      </c>
      <c r="B5780" s="4">
        <v>245089</v>
      </c>
      <c r="C5780" s="4" t="s">
        <v>13651</v>
      </c>
      <c r="D5780" s="6"/>
      <c r="E5780" s="4"/>
      <c r="F5780" s="4"/>
      <c r="G5780" s="4" t="s">
        <v>17778</v>
      </c>
    </row>
    <row r="5781" spans="1:7" x14ac:dyDescent="0.45">
      <c r="A5781" s="4">
        <v>5778</v>
      </c>
      <c r="B5781" s="4">
        <v>111760</v>
      </c>
      <c r="C5781" s="4" t="s">
        <v>13652</v>
      </c>
      <c r="D5781" s="6">
        <v>511760</v>
      </c>
      <c r="E5781" s="4" t="s">
        <v>13653</v>
      </c>
      <c r="F5781" s="4" t="s">
        <v>13653</v>
      </c>
      <c r="G5781" s="4" t="s">
        <v>22191</v>
      </c>
    </row>
    <row r="5782" spans="1:7" x14ac:dyDescent="0.45">
      <c r="A5782" s="4">
        <v>5779</v>
      </c>
      <c r="B5782" s="4">
        <v>287112</v>
      </c>
      <c r="C5782" s="4" t="s">
        <v>13654</v>
      </c>
      <c r="D5782" s="6"/>
      <c r="E5782" s="4"/>
      <c r="F5782" s="4"/>
      <c r="G5782" s="4" t="s">
        <v>17778</v>
      </c>
    </row>
    <row r="5783" spans="1:7" x14ac:dyDescent="0.45">
      <c r="A5783" s="4">
        <v>5780</v>
      </c>
      <c r="B5783" s="4">
        <v>245940</v>
      </c>
      <c r="C5783" s="4" t="s">
        <v>13655</v>
      </c>
      <c r="D5783" s="6"/>
      <c r="E5783" s="4"/>
      <c r="F5783" s="4"/>
      <c r="G5783" s="4" t="s">
        <v>17778</v>
      </c>
    </row>
    <row r="5784" spans="1:7" x14ac:dyDescent="0.45">
      <c r="A5784" s="4">
        <v>5781</v>
      </c>
      <c r="B5784" s="4">
        <v>124324</v>
      </c>
      <c r="C5784" s="4" t="s">
        <v>13656</v>
      </c>
      <c r="D5784" s="6">
        <v>524324</v>
      </c>
      <c r="E5784" s="4" t="s">
        <v>13657</v>
      </c>
      <c r="F5784" s="4" t="s">
        <v>13657</v>
      </c>
      <c r="G5784" s="4" t="s">
        <v>22192</v>
      </c>
    </row>
    <row r="5785" spans="1:7" x14ac:dyDescent="0.45">
      <c r="A5785" s="4">
        <v>5782</v>
      </c>
      <c r="B5785" s="4">
        <v>107725</v>
      </c>
      <c r="C5785" s="4" t="s">
        <v>13658</v>
      </c>
      <c r="D5785" s="6">
        <v>507725</v>
      </c>
      <c r="E5785" s="4" t="s">
        <v>13659</v>
      </c>
      <c r="F5785" s="4" t="s">
        <v>13660</v>
      </c>
      <c r="G5785" s="4" t="s">
        <v>22193</v>
      </c>
    </row>
    <row r="5786" spans="1:7" x14ac:dyDescent="0.45">
      <c r="A5786" s="4">
        <v>5783</v>
      </c>
      <c r="B5786" s="4">
        <v>130867</v>
      </c>
      <c r="C5786" s="4" t="s">
        <v>13661</v>
      </c>
      <c r="D5786" s="6">
        <v>530867</v>
      </c>
      <c r="E5786" s="4" t="s">
        <v>13662</v>
      </c>
      <c r="F5786" s="4" t="s">
        <v>13662</v>
      </c>
      <c r="G5786" s="4" t="s">
        <v>22194</v>
      </c>
    </row>
    <row r="5787" spans="1:7" x14ac:dyDescent="0.45">
      <c r="A5787" s="4">
        <v>5784</v>
      </c>
      <c r="B5787" s="4">
        <v>269216</v>
      </c>
      <c r="C5787" s="4" t="s">
        <v>13663</v>
      </c>
      <c r="D5787" s="6"/>
      <c r="E5787" s="4"/>
      <c r="F5787" s="4"/>
      <c r="G5787" s="4" t="s">
        <v>17778</v>
      </c>
    </row>
    <row r="5788" spans="1:7" x14ac:dyDescent="0.45">
      <c r="A5788" s="4">
        <v>5785</v>
      </c>
      <c r="B5788" s="4">
        <v>131745</v>
      </c>
      <c r="C5788" s="4" t="s">
        <v>13664</v>
      </c>
      <c r="D5788" s="6">
        <v>531745</v>
      </c>
      <c r="E5788" s="4" t="s">
        <v>13665</v>
      </c>
      <c r="F5788" s="4" t="s">
        <v>13666</v>
      </c>
      <c r="G5788" s="4" t="s">
        <v>22195</v>
      </c>
    </row>
    <row r="5789" spans="1:7" x14ac:dyDescent="0.45">
      <c r="A5789" s="4">
        <v>5786</v>
      </c>
      <c r="B5789" s="4">
        <v>131812</v>
      </c>
      <c r="C5789" s="4" t="s">
        <v>13667</v>
      </c>
      <c r="D5789" s="6">
        <v>531812</v>
      </c>
      <c r="E5789" s="4" t="s">
        <v>13668</v>
      </c>
      <c r="F5789" s="4" t="s">
        <v>13669</v>
      </c>
      <c r="G5789" s="4" t="s">
        <v>22196</v>
      </c>
    </row>
    <row r="5790" spans="1:7" x14ac:dyDescent="0.45">
      <c r="A5790" s="4">
        <v>5787</v>
      </c>
      <c r="B5790" s="4">
        <v>245091</v>
      </c>
      <c r="C5790" s="4" t="s">
        <v>13670</v>
      </c>
      <c r="D5790" s="6"/>
      <c r="E5790" s="4"/>
      <c r="F5790" s="4"/>
      <c r="G5790" s="4" t="s">
        <v>17778</v>
      </c>
    </row>
    <row r="5791" spans="1:7" x14ac:dyDescent="0.45">
      <c r="A5791" s="4">
        <v>5788</v>
      </c>
      <c r="B5791" s="4">
        <v>220884</v>
      </c>
      <c r="C5791" s="4" t="s">
        <v>13671</v>
      </c>
      <c r="D5791" s="6">
        <v>539450</v>
      </c>
      <c r="E5791" s="4" t="s">
        <v>13672</v>
      </c>
      <c r="F5791" s="4" t="s">
        <v>13672</v>
      </c>
      <c r="G5791" s="4" t="s">
        <v>22197</v>
      </c>
    </row>
    <row r="5792" spans="1:7" x14ac:dyDescent="0.45">
      <c r="A5792" s="4">
        <v>5789</v>
      </c>
      <c r="B5792" s="4">
        <v>114458</v>
      </c>
      <c r="C5792" s="4" t="s">
        <v>13673</v>
      </c>
      <c r="D5792" s="6">
        <v>514458</v>
      </c>
      <c r="E5792" s="4" t="s">
        <v>13674</v>
      </c>
      <c r="F5792" s="4" t="s">
        <v>13675</v>
      </c>
      <c r="G5792" s="4" t="s">
        <v>22198</v>
      </c>
    </row>
    <row r="5793" spans="1:7" x14ac:dyDescent="0.45">
      <c r="A5793" s="4">
        <v>5790</v>
      </c>
      <c r="B5793" s="4">
        <v>124546</v>
      </c>
      <c r="C5793" s="4" t="s">
        <v>13676</v>
      </c>
      <c r="D5793" s="6">
        <v>524546</v>
      </c>
      <c r="E5793" s="4" t="s">
        <v>13677</v>
      </c>
      <c r="F5793" s="4" t="s">
        <v>13678</v>
      </c>
      <c r="G5793" s="4" t="s">
        <v>22199</v>
      </c>
    </row>
    <row r="5794" spans="1:7" x14ac:dyDescent="0.45">
      <c r="A5794" s="4">
        <v>5791</v>
      </c>
      <c r="B5794" s="4">
        <v>113436</v>
      </c>
      <c r="C5794" s="4" t="s">
        <v>13679</v>
      </c>
      <c r="D5794" s="6">
        <v>513436</v>
      </c>
      <c r="E5794" s="4" t="s">
        <v>13680</v>
      </c>
      <c r="F5794" s="4" t="s">
        <v>13681</v>
      </c>
      <c r="G5794" s="4" t="s">
        <v>22200</v>
      </c>
    </row>
    <row r="5795" spans="1:7" x14ac:dyDescent="0.45">
      <c r="A5795" s="4">
        <v>5792</v>
      </c>
      <c r="B5795" s="4">
        <v>109870</v>
      </c>
      <c r="C5795" s="4" t="s">
        <v>13682</v>
      </c>
      <c r="D5795" s="6">
        <v>509870</v>
      </c>
      <c r="E5795" s="4" t="s">
        <v>13683</v>
      </c>
      <c r="F5795" s="4" t="s">
        <v>13684</v>
      </c>
      <c r="G5795" s="4" t="s">
        <v>22201</v>
      </c>
    </row>
    <row r="5796" spans="1:7" x14ac:dyDescent="0.45">
      <c r="A5796" s="4">
        <v>5793</v>
      </c>
      <c r="B5796" s="4">
        <v>119031</v>
      </c>
      <c r="C5796" s="4" t="s">
        <v>13685</v>
      </c>
      <c r="D5796" s="6">
        <v>519031</v>
      </c>
      <c r="E5796" s="4" t="s">
        <v>13686</v>
      </c>
      <c r="F5796" s="4" t="s">
        <v>13687</v>
      </c>
      <c r="G5796" s="4" t="s">
        <v>22202</v>
      </c>
    </row>
    <row r="5797" spans="1:7" x14ac:dyDescent="0.45">
      <c r="A5797" s="4">
        <v>5794</v>
      </c>
      <c r="B5797" s="4">
        <v>126508</v>
      </c>
      <c r="C5797" s="4" t="s">
        <v>13688</v>
      </c>
      <c r="D5797" s="6">
        <v>526508</v>
      </c>
      <c r="E5797" s="4" t="s">
        <v>13689</v>
      </c>
      <c r="F5797" s="4" t="s">
        <v>13689</v>
      </c>
      <c r="G5797" s="4" t="s">
        <v>22203</v>
      </c>
    </row>
    <row r="5798" spans="1:7" x14ac:dyDescent="0.45">
      <c r="A5798" s="4">
        <v>5795</v>
      </c>
      <c r="B5798" s="4">
        <v>255292</v>
      </c>
      <c r="C5798" s="4" t="s">
        <v>13690</v>
      </c>
      <c r="D5798" s="6"/>
      <c r="E5798" s="4"/>
      <c r="F5798" s="4"/>
      <c r="G5798" s="4" t="s">
        <v>17778</v>
      </c>
    </row>
    <row r="5799" spans="1:7" x14ac:dyDescent="0.45">
      <c r="A5799" s="4">
        <v>5796</v>
      </c>
      <c r="B5799" s="4">
        <v>279354</v>
      </c>
      <c r="C5799" s="4" t="s">
        <v>13691</v>
      </c>
      <c r="D5799" s="6">
        <v>539520</v>
      </c>
      <c r="E5799" s="4" t="s">
        <v>13692</v>
      </c>
      <c r="F5799" s="4" t="s">
        <v>13692</v>
      </c>
      <c r="G5799" s="4" t="s">
        <v>22204</v>
      </c>
    </row>
    <row r="5800" spans="1:7" x14ac:dyDescent="0.45">
      <c r="A5800" s="4">
        <v>5797</v>
      </c>
      <c r="B5800" s="4">
        <v>101423</v>
      </c>
      <c r="C5800" s="4" t="s">
        <v>13693</v>
      </c>
      <c r="D5800" s="6">
        <v>501423</v>
      </c>
      <c r="E5800" s="4" t="s">
        <v>13694</v>
      </c>
      <c r="F5800" s="4" t="s">
        <v>13695</v>
      </c>
      <c r="G5800" s="4" t="s">
        <v>22205</v>
      </c>
    </row>
    <row r="5801" spans="1:7" x14ac:dyDescent="0.45">
      <c r="A5801" s="4">
        <v>5798</v>
      </c>
      <c r="B5801" s="4">
        <v>277848</v>
      </c>
      <c r="C5801" s="4" t="s">
        <v>13696</v>
      </c>
      <c r="D5801" s="6"/>
      <c r="E5801" s="4"/>
      <c r="F5801" s="4"/>
      <c r="G5801" s="4" t="s">
        <v>17778</v>
      </c>
    </row>
    <row r="5802" spans="1:7" x14ac:dyDescent="0.45">
      <c r="A5802" s="4">
        <v>5799</v>
      </c>
      <c r="B5802" s="4">
        <v>126841</v>
      </c>
      <c r="C5802" s="4" t="s">
        <v>13697</v>
      </c>
      <c r="D5802" s="6">
        <v>526841</v>
      </c>
      <c r="E5802" s="4" t="s">
        <v>13698</v>
      </c>
      <c r="F5802" s="4" t="s">
        <v>13699</v>
      </c>
      <c r="G5802" s="4" t="s">
        <v>22206</v>
      </c>
    </row>
    <row r="5803" spans="1:7" x14ac:dyDescent="0.45">
      <c r="A5803" s="4">
        <v>5800</v>
      </c>
      <c r="B5803" s="4">
        <v>131431</v>
      </c>
      <c r="C5803" s="4" t="s">
        <v>13700</v>
      </c>
      <c r="D5803" s="6">
        <v>531431</v>
      </c>
      <c r="E5803" s="4" t="s">
        <v>13701</v>
      </c>
      <c r="F5803" s="4" t="s">
        <v>13702</v>
      </c>
      <c r="G5803" s="4" t="s">
        <v>22207</v>
      </c>
    </row>
    <row r="5804" spans="1:7" x14ac:dyDescent="0.45">
      <c r="A5804" s="4">
        <v>5801</v>
      </c>
      <c r="B5804" s="4">
        <v>130229</v>
      </c>
      <c r="C5804" s="4" t="s">
        <v>13703</v>
      </c>
      <c r="D5804" s="6">
        <v>530229</v>
      </c>
      <c r="E5804" s="4" t="s">
        <v>13704</v>
      </c>
      <c r="F5804" s="4" t="s">
        <v>13705</v>
      </c>
      <c r="G5804" s="4" t="s">
        <v>22208</v>
      </c>
    </row>
    <row r="5805" spans="1:7" x14ac:dyDescent="0.45">
      <c r="A5805" s="4">
        <v>5802</v>
      </c>
      <c r="B5805" s="4">
        <v>111754</v>
      </c>
      <c r="C5805" s="4" t="s">
        <v>13706</v>
      </c>
      <c r="D5805" s="6">
        <v>511754</v>
      </c>
      <c r="E5805" s="4" t="s">
        <v>13707</v>
      </c>
      <c r="F5805" s="4" t="s">
        <v>13708</v>
      </c>
      <c r="G5805" s="4" t="s">
        <v>22209</v>
      </c>
    </row>
    <row r="5806" spans="1:7" x14ac:dyDescent="0.45">
      <c r="A5806" s="4">
        <v>5803</v>
      </c>
      <c r="B5806" s="4">
        <v>131773</v>
      </c>
      <c r="C5806" s="4" t="s">
        <v>13709</v>
      </c>
      <c r="D5806" s="6">
        <v>531773</v>
      </c>
      <c r="E5806" s="4" t="s">
        <v>13710</v>
      </c>
      <c r="F5806" s="4" t="s">
        <v>13711</v>
      </c>
      <c r="G5806" s="4" t="s">
        <v>22210</v>
      </c>
    </row>
    <row r="5807" spans="1:7" x14ac:dyDescent="0.45">
      <c r="A5807" s="4">
        <v>5804</v>
      </c>
      <c r="B5807" s="4">
        <v>245092</v>
      </c>
      <c r="C5807" s="4" t="s">
        <v>13712</v>
      </c>
      <c r="D5807" s="6">
        <v>539895</v>
      </c>
      <c r="E5807" s="4" t="s">
        <v>13713</v>
      </c>
      <c r="F5807" s="4" t="s">
        <v>13713</v>
      </c>
      <c r="G5807" s="4" t="s">
        <v>22211</v>
      </c>
    </row>
    <row r="5808" spans="1:7" x14ac:dyDescent="0.45">
      <c r="A5808" s="4">
        <v>5805</v>
      </c>
      <c r="B5808" s="4">
        <v>266879</v>
      </c>
      <c r="C5808" s="4" t="s">
        <v>13714</v>
      </c>
      <c r="D5808" s="6"/>
      <c r="E5808" s="4"/>
      <c r="F5808" s="4"/>
      <c r="G5808" s="4" t="s">
        <v>17778</v>
      </c>
    </row>
    <row r="5809" spans="1:7" x14ac:dyDescent="0.45">
      <c r="A5809" s="4">
        <v>5806</v>
      </c>
      <c r="B5809" s="4">
        <v>109874</v>
      </c>
      <c r="C5809" s="4" t="s">
        <v>13715</v>
      </c>
      <c r="D5809" s="6">
        <v>509874</v>
      </c>
      <c r="E5809" s="4" t="s">
        <v>13716</v>
      </c>
      <c r="F5809" s="4" t="s">
        <v>13717</v>
      </c>
      <c r="G5809" s="4" t="s">
        <v>22212</v>
      </c>
    </row>
    <row r="5810" spans="1:7" x14ac:dyDescent="0.45">
      <c r="A5810" s="4">
        <v>5807</v>
      </c>
      <c r="B5810" s="4">
        <v>112499</v>
      </c>
      <c r="C5810" s="4" t="s">
        <v>13718</v>
      </c>
      <c r="D5810" s="6">
        <v>512499</v>
      </c>
      <c r="E5810" s="4" t="s">
        <v>13719</v>
      </c>
      <c r="F5810" s="4" t="s">
        <v>13720</v>
      </c>
      <c r="G5810" s="4" t="s">
        <v>22213</v>
      </c>
    </row>
    <row r="5811" spans="1:7" x14ac:dyDescent="0.45">
      <c r="A5811" s="4">
        <v>5808</v>
      </c>
      <c r="B5811" s="4">
        <v>132455</v>
      </c>
      <c r="C5811" s="4" t="s">
        <v>13721</v>
      </c>
      <c r="D5811" s="6">
        <v>532455</v>
      </c>
      <c r="E5811" s="4" t="s">
        <v>13722</v>
      </c>
      <c r="F5811" s="4" t="s">
        <v>13723</v>
      </c>
      <c r="G5811" s="4" t="s">
        <v>22214</v>
      </c>
    </row>
    <row r="5812" spans="1:7" x14ac:dyDescent="0.45">
      <c r="A5812" s="4">
        <v>5809</v>
      </c>
      <c r="B5812" s="4">
        <v>114209</v>
      </c>
      <c r="C5812" s="4" t="s">
        <v>13724</v>
      </c>
      <c r="D5812" s="6">
        <v>514209</v>
      </c>
      <c r="E5812" s="4" t="s">
        <v>13725</v>
      </c>
      <c r="F5812" s="4" t="s">
        <v>13726</v>
      </c>
      <c r="G5812" s="4" t="s">
        <v>22215</v>
      </c>
    </row>
    <row r="5813" spans="1:7" x14ac:dyDescent="0.45">
      <c r="A5813" s="4">
        <v>5810</v>
      </c>
      <c r="B5813" s="4">
        <v>114152</v>
      </c>
      <c r="C5813" s="4" t="s">
        <v>13727</v>
      </c>
      <c r="D5813" s="6">
        <v>514152</v>
      </c>
      <c r="E5813" s="4" t="s">
        <v>13728</v>
      </c>
      <c r="F5813" s="4" t="s">
        <v>13729</v>
      </c>
      <c r="G5813" s="4" t="s">
        <v>22216</v>
      </c>
    </row>
    <row r="5814" spans="1:7" x14ac:dyDescent="0.45">
      <c r="A5814" s="4">
        <v>5811</v>
      </c>
      <c r="B5814" s="4">
        <v>100386</v>
      </c>
      <c r="C5814" s="4" t="s">
        <v>13730</v>
      </c>
      <c r="D5814" s="6">
        <v>500386</v>
      </c>
      <c r="E5814" s="4" t="s">
        <v>13731</v>
      </c>
      <c r="F5814" s="4" t="s">
        <v>13731</v>
      </c>
      <c r="G5814" s="4" t="s">
        <v>22217</v>
      </c>
    </row>
    <row r="5815" spans="1:7" x14ac:dyDescent="0.45">
      <c r="A5815" s="4">
        <v>5812</v>
      </c>
      <c r="B5815" s="4">
        <v>131240</v>
      </c>
      <c r="C5815" s="4" t="s">
        <v>13732</v>
      </c>
      <c r="D5815" s="6">
        <v>531240</v>
      </c>
      <c r="E5815" s="4" t="s">
        <v>13733</v>
      </c>
      <c r="F5815" s="4" t="s">
        <v>13734</v>
      </c>
      <c r="G5815" s="4" t="s">
        <v>22218</v>
      </c>
    </row>
    <row r="5816" spans="1:7" x14ac:dyDescent="0.45">
      <c r="A5816" s="4">
        <v>5813</v>
      </c>
      <c r="B5816" s="4">
        <v>284405</v>
      </c>
      <c r="C5816" s="4" t="s">
        <v>13735</v>
      </c>
      <c r="D5816" s="6">
        <v>540259</v>
      </c>
      <c r="E5816" s="4" t="s">
        <v>13736</v>
      </c>
      <c r="F5816" s="4" t="s">
        <v>13736</v>
      </c>
      <c r="G5816" s="4" t="s">
        <v>22219</v>
      </c>
    </row>
    <row r="5817" spans="1:7" x14ac:dyDescent="0.45">
      <c r="A5817" s="4">
        <v>5814</v>
      </c>
      <c r="B5817" s="4">
        <v>200110</v>
      </c>
      <c r="C5817" s="4" t="s">
        <v>13737</v>
      </c>
      <c r="D5817" s="6">
        <v>540425</v>
      </c>
      <c r="E5817" s="4" t="s">
        <v>13738</v>
      </c>
      <c r="F5817" s="4" t="s">
        <v>13738</v>
      </c>
      <c r="G5817" s="4" t="s">
        <v>22220</v>
      </c>
    </row>
    <row r="5818" spans="1:7" x14ac:dyDescent="0.45">
      <c r="A5818" s="4">
        <v>5815</v>
      </c>
      <c r="B5818" s="4">
        <v>112297</v>
      </c>
      <c r="C5818" s="4" t="s">
        <v>13739</v>
      </c>
      <c r="D5818" s="6">
        <v>512297</v>
      </c>
      <c r="E5818" s="4" t="s">
        <v>13740</v>
      </c>
      <c r="F5818" s="4" t="s">
        <v>13740</v>
      </c>
      <c r="G5818" s="4" t="s">
        <v>22221</v>
      </c>
    </row>
    <row r="5819" spans="1:7" x14ac:dyDescent="0.45">
      <c r="A5819" s="4">
        <v>5816</v>
      </c>
      <c r="B5819" s="4">
        <v>122034</v>
      </c>
      <c r="C5819" s="4" t="s">
        <v>13741</v>
      </c>
      <c r="D5819" s="6">
        <v>522034</v>
      </c>
      <c r="E5819" s="4" t="s">
        <v>13742</v>
      </c>
      <c r="F5819" s="4" t="s">
        <v>13743</v>
      </c>
      <c r="G5819" s="4" t="s">
        <v>22222</v>
      </c>
    </row>
    <row r="5820" spans="1:7" x14ac:dyDescent="0.45">
      <c r="A5820" s="4">
        <v>5817</v>
      </c>
      <c r="B5820" s="4">
        <v>280949</v>
      </c>
      <c r="C5820" s="4" t="s">
        <v>13744</v>
      </c>
      <c r="D5820" s="6">
        <v>539921</v>
      </c>
      <c r="E5820" s="4" t="s">
        <v>13745</v>
      </c>
      <c r="F5820" s="4" t="s">
        <v>13745</v>
      </c>
      <c r="G5820" s="4" t="s">
        <v>22223</v>
      </c>
    </row>
    <row r="5821" spans="1:7" x14ac:dyDescent="0.45">
      <c r="A5821" s="4">
        <v>5818</v>
      </c>
      <c r="B5821" s="4">
        <v>286873</v>
      </c>
      <c r="C5821" s="4" t="s">
        <v>13746</v>
      </c>
      <c r="D5821" s="6"/>
      <c r="E5821" s="4"/>
      <c r="F5821" s="4"/>
      <c r="G5821" s="4" t="s">
        <v>17778</v>
      </c>
    </row>
    <row r="5822" spans="1:7" x14ac:dyDescent="0.45">
      <c r="A5822" s="4">
        <v>5819</v>
      </c>
      <c r="B5822" s="4">
        <v>130989</v>
      </c>
      <c r="C5822" s="4" t="s">
        <v>13747</v>
      </c>
      <c r="D5822" s="6">
        <v>530989</v>
      </c>
      <c r="E5822" s="4" t="s">
        <v>13748</v>
      </c>
      <c r="F5822" s="4" t="s">
        <v>13749</v>
      </c>
      <c r="G5822" s="4" t="s">
        <v>22224</v>
      </c>
    </row>
    <row r="5823" spans="1:7" x14ac:dyDescent="0.45">
      <c r="A5823" s="4">
        <v>5820</v>
      </c>
      <c r="B5823" s="4">
        <v>200368</v>
      </c>
      <c r="C5823" s="4" t="s">
        <v>13750</v>
      </c>
      <c r="D5823" s="6"/>
      <c r="E5823" s="4"/>
      <c r="F5823" s="4"/>
      <c r="G5823" s="4" t="s">
        <v>17778</v>
      </c>
    </row>
    <row r="5824" spans="1:7" x14ac:dyDescent="0.45">
      <c r="A5824" s="4">
        <v>5821</v>
      </c>
      <c r="B5824" s="4">
        <v>114402</v>
      </c>
      <c r="C5824" s="4" t="s">
        <v>13751</v>
      </c>
      <c r="D5824" s="6">
        <v>514402</v>
      </c>
      <c r="E5824" s="4" t="s">
        <v>13752</v>
      </c>
      <c r="F5824" s="4" t="s">
        <v>13753</v>
      </c>
      <c r="G5824" s="4" t="s">
        <v>22225</v>
      </c>
    </row>
    <row r="5825" spans="1:7" x14ac:dyDescent="0.45">
      <c r="A5825" s="4">
        <v>5822</v>
      </c>
      <c r="B5825" s="4">
        <v>279658</v>
      </c>
      <c r="C5825" s="4" t="s">
        <v>13754</v>
      </c>
      <c r="D5825" s="6">
        <v>539584</v>
      </c>
      <c r="E5825" s="4" t="s">
        <v>13755</v>
      </c>
      <c r="F5825" s="4" t="s">
        <v>13755</v>
      </c>
      <c r="G5825" s="4" t="s">
        <v>22226</v>
      </c>
    </row>
    <row r="5826" spans="1:7" x14ac:dyDescent="0.45">
      <c r="A5826" s="4">
        <v>5823</v>
      </c>
      <c r="B5826" s="4">
        <v>119397</v>
      </c>
      <c r="C5826" s="4" t="s">
        <v>13756</v>
      </c>
      <c r="D5826" s="6">
        <v>519397</v>
      </c>
      <c r="E5826" s="4" t="s">
        <v>13757</v>
      </c>
      <c r="F5826" s="4" t="s">
        <v>13758</v>
      </c>
      <c r="G5826" s="4" t="s">
        <v>22227</v>
      </c>
    </row>
    <row r="5827" spans="1:7" x14ac:dyDescent="0.45">
      <c r="A5827" s="4">
        <v>5824</v>
      </c>
      <c r="B5827" s="4">
        <v>245096</v>
      </c>
      <c r="C5827" s="4" t="s">
        <v>13759</v>
      </c>
      <c r="D5827" s="6"/>
      <c r="E5827" s="4"/>
      <c r="F5827" s="4"/>
      <c r="G5827" s="4" t="s">
        <v>17778</v>
      </c>
    </row>
    <row r="5828" spans="1:7" x14ac:dyDescent="0.45">
      <c r="A5828" s="4">
        <v>5825</v>
      </c>
      <c r="B5828" s="4">
        <v>190034</v>
      </c>
      <c r="C5828" s="4" t="s">
        <v>13760</v>
      </c>
      <c r="D5828" s="6">
        <v>590034</v>
      </c>
      <c r="E5828" s="4" t="s">
        <v>13761</v>
      </c>
      <c r="F5828" s="4" t="s">
        <v>23592</v>
      </c>
      <c r="G5828" s="4" t="s">
        <v>23679</v>
      </c>
    </row>
    <row r="5829" spans="1:7" x14ac:dyDescent="0.45">
      <c r="A5829" s="4">
        <v>5826</v>
      </c>
      <c r="B5829" s="4">
        <v>225091</v>
      </c>
      <c r="C5829" s="4" t="s">
        <v>13762</v>
      </c>
      <c r="D5829" s="6"/>
      <c r="E5829" s="4"/>
      <c r="F5829" s="4"/>
      <c r="G5829" s="4" t="s">
        <v>17778</v>
      </c>
    </row>
    <row r="5830" spans="1:7" x14ac:dyDescent="0.45">
      <c r="A5830" s="4">
        <v>5827</v>
      </c>
      <c r="B5830" s="4">
        <v>226627</v>
      </c>
      <c r="C5830" s="4" t="s">
        <v>13763</v>
      </c>
      <c r="D5830" s="6">
        <v>538666</v>
      </c>
      <c r="E5830" s="4" t="s">
        <v>13764</v>
      </c>
      <c r="F5830" s="4" t="s">
        <v>13764</v>
      </c>
      <c r="G5830" s="4" t="s">
        <v>22228</v>
      </c>
    </row>
    <row r="5831" spans="1:7" x14ac:dyDescent="0.45">
      <c r="A5831" s="4">
        <v>5828</v>
      </c>
      <c r="B5831" s="4">
        <v>113548</v>
      </c>
      <c r="C5831" s="4" t="s">
        <v>13765</v>
      </c>
      <c r="D5831" s="6">
        <v>513548</v>
      </c>
      <c r="E5831" s="4" t="s">
        <v>13766</v>
      </c>
      <c r="F5831" s="4" t="s">
        <v>13767</v>
      </c>
      <c r="G5831" s="4" t="s">
        <v>22229</v>
      </c>
    </row>
    <row r="5832" spans="1:7" x14ac:dyDescent="0.45">
      <c r="A5832" s="4">
        <v>5829</v>
      </c>
      <c r="B5832" s="4">
        <v>209220</v>
      </c>
      <c r="C5832" s="4" t="s">
        <v>13768</v>
      </c>
      <c r="D5832" s="6">
        <v>535602</v>
      </c>
      <c r="E5832" s="4" t="s">
        <v>13769</v>
      </c>
      <c r="F5832" s="4" t="s">
        <v>13770</v>
      </c>
      <c r="G5832" s="4" t="s">
        <v>22230</v>
      </c>
    </row>
    <row r="5833" spans="1:7" x14ac:dyDescent="0.45">
      <c r="A5833" s="4">
        <v>5830</v>
      </c>
      <c r="B5833" s="4">
        <v>222719</v>
      </c>
      <c r="C5833" s="4" t="s">
        <v>13771</v>
      </c>
      <c r="D5833" s="6"/>
      <c r="E5833" s="4"/>
      <c r="F5833" s="4"/>
      <c r="G5833" s="4" t="s">
        <v>17778</v>
      </c>
    </row>
    <row r="5834" spans="1:7" x14ac:dyDescent="0.45">
      <c r="A5834" s="4">
        <v>5831</v>
      </c>
      <c r="B5834" s="4">
        <v>112393</v>
      </c>
      <c r="C5834" s="4" t="s">
        <v>13772</v>
      </c>
      <c r="D5834" s="6">
        <v>512393</v>
      </c>
      <c r="E5834" s="4" t="s">
        <v>13773</v>
      </c>
      <c r="F5834" s="4" t="s">
        <v>13774</v>
      </c>
      <c r="G5834" s="4" t="s">
        <v>22231</v>
      </c>
    </row>
    <row r="5835" spans="1:7" x14ac:dyDescent="0.45">
      <c r="A5835" s="4">
        <v>5832</v>
      </c>
      <c r="B5835" s="4">
        <v>287141</v>
      </c>
      <c r="C5835" s="4" t="s">
        <v>13775</v>
      </c>
      <c r="D5835" s="6"/>
      <c r="E5835" s="4" t="s">
        <v>23968</v>
      </c>
      <c r="F5835" s="11" t="s">
        <v>23968</v>
      </c>
      <c r="G5835" s="4" t="s">
        <v>23969</v>
      </c>
    </row>
    <row r="5836" spans="1:7" x14ac:dyDescent="0.45">
      <c r="A5836" s="4">
        <v>5833</v>
      </c>
      <c r="B5836" s="4">
        <v>124548</v>
      </c>
      <c r="C5836" s="4" t="s">
        <v>13776</v>
      </c>
      <c r="D5836" s="6">
        <v>524548</v>
      </c>
      <c r="E5836" s="4" t="s">
        <v>13777</v>
      </c>
      <c r="F5836" s="4" t="s">
        <v>13778</v>
      </c>
      <c r="G5836" s="4" t="s">
        <v>22232</v>
      </c>
    </row>
    <row r="5837" spans="1:7" x14ac:dyDescent="0.45">
      <c r="A5837" s="4">
        <v>5834</v>
      </c>
      <c r="B5837" s="4">
        <v>238925</v>
      </c>
      <c r="C5837" s="4" t="s">
        <v>13779</v>
      </c>
      <c r="D5837" s="6"/>
      <c r="E5837" s="4"/>
      <c r="F5837" s="4"/>
      <c r="G5837" s="4" t="s">
        <v>17778</v>
      </c>
    </row>
    <row r="5838" spans="1:7" x14ac:dyDescent="0.45">
      <c r="A5838" s="4">
        <v>5835</v>
      </c>
      <c r="B5838" s="4">
        <v>132908</v>
      </c>
      <c r="C5838" s="4" t="s">
        <v>13780</v>
      </c>
      <c r="D5838" s="6">
        <v>532908</v>
      </c>
      <c r="E5838" s="4" t="s">
        <v>13761</v>
      </c>
      <c r="F5838" s="4" t="s">
        <v>13781</v>
      </c>
      <c r="G5838" s="4" t="s">
        <v>22233</v>
      </c>
    </row>
    <row r="5839" spans="1:7" x14ac:dyDescent="0.45">
      <c r="A5839" s="4">
        <v>5836</v>
      </c>
      <c r="B5839" s="4">
        <v>269315</v>
      </c>
      <c r="C5839" s="4" t="s">
        <v>13782</v>
      </c>
      <c r="D5839" s="6"/>
      <c r="E5839" s="4"/>
      <c r="F5839" s="4"/>
      <c r="G5839" s="4" t="s">
        <v>17778</v>
      </c>
    </row>
    <row r="5840" spans="1:7" x14ac:dyDescent="0.45">
      <c r="A5840" s="4">
        <v>5837</v>
      </c>
      <c r="B5840" s="4">
        <v>123449</v>
      </c>
      <c r="C5840" s="4" t="s">
        <v>13783</v>
      </c>
      <c r="D5840" s="6">
        <v>523449</v>
      </c>
      <c r="E5840" s="4" t="s">
        <v>13784</v>
      </c>
      <c r="F5840" s="4" t="s">
        <v>13785</v>
      </c>
      <c r="G5840" s="4" t="s">
        <v>22234</v>
      </c>
    </row>
    <row r="5841" spans="1:7" x14ac:dyDescent="0.45">
      <c r="A5841" s="4">
        <v>5838</v>
      </c>
      <c r="B5841" s="4">
        <v>123359</v>
      </c>
      <c r="C5841" s="4" t="s">
        <v>13786</v>
      </c>
      <c r="D5841" s="6">
        <v>523359</v>
      </c>
      <c r="E5841" s="4" t="s">
        <v>13787</v>
      </c>
      <c r="F5841" s="4" t="s">
        <v>13788</v>
      </c>
      <c r="G5841" s="4" t="s">
        <v>22235</v>
      </c>
    </row>
    <row r="5842" spans="1:7" x14ac:dyDescent="0.45">
      <c r="A5842" s="4">
        <v>5839</v>
      </c>
      <c r="B5842" s="4">
        <v>255761</v>
      </c>
      <c r="C5842" s="4" t="s">
        <v>13789</v>
      </c>
      <c r="D5842" s="6">
        <v>538212</v>
      </c>
      <c r="E5842" s="4" t="s">
        <v>13790</v>
      </c>
      <c r="F5842" s="4" t="s">
        <v>13791</v>
      </c>
      <c r="G5842" s="4" t="s">
        <v>22236</v>
      </c>
    </row>
    <row r="5843" spans="1:7" x14ac:dyDescent="0.45">
      <c r="A5843" s="4">
        <v>5840</v>
      </c>
      <c r="B5843" s="4">
        <v>131799</v>
      </c>
      <c r="C5843" s="4" t="s">
        <v>13792</v>
      </c>
      <c r="D5843" s="6">
        <v>531799</v>
      </c>
      <c r="E5843" s="4" t="s">
        <v>13793</v>
      </c>
      <c r="F5843" s="4" t="s">
        <v>13794</v>
      </c>
      <c r="G5843" s="4" t="s">
        <v>22237</v>
      </c>
    </row>
    <row r="5844" spans="1:7" x14ac:dyDescent="0.45">
      <c r="A5844" s="4">
        <v>5841</v>
      </c>
      <c r="B5844" s="4">
        <v>245098</v>
      </c>
      <c r="C5844" s="4" t="s">
        <v>13795</v>
      </c>
      <c r="D5844" s="6">
        <v>540221</v>
      </c>
      <c r="E5844" s="4" t="s">
        <v>13796</v>
      </c>
      <c r="F5844" s="4" t="s">
        <v>13796</v>
      </c>
      <c r="G5844" s="4" t="s">
        <v>22238</v>
      </c>
    </row>
    <row r="5845" spans="1:7" x14ac:dyDescent="0.45">
      <c r="A5845" s="4">
        <v>5842</v>
      </c>
      <c r="B5845" s="4">
        <v>282837</v>
      </c>
      <c r="C5845" s="4" t="s">
        <v>13797</v>
      </c>
      <c r="D5845" s="6">
        <v>540147</v>
      </c>
      <c r="E5845" s="4" t="s">
        <v>13798</v>
      </c>
      <c r="F5845" s="4" t="s">
        <v>13798</v>
      </c>
      <c r="G5845" s="4" t="s">
        <v>22239</v>
      </c>
    </row>
    <row r="5846" spans="1:7" x14ac:dyDescent="0.45">
      <c r="A5846" s="4">
        <v>5843</v>
      </c>
      <c r="B5846" s="4">
        <v>124552</v>
      </c>
      <c r="C5846" s="4" t="s">
        <v>13799</v>
      </c>
      <c r="D5846" s="6">
        <v>524552</v>
      </c>
      <c r="E5846" s="4" t="s">
        <v>13800</v>
      </c>
      <c r="F5846" s="4" t="s">
        <v>13800</v>
      </c>
      <c r="G5846" s="4" t="s">
        <v>22240</v>
      </c>
    </row>
    <row r="5847" spans="1:7" x14ac:dyDescent="0.45">
      <c r="A5847" s="4">
        <v>5844</v>
      </c>
      <c r="B5847" s="4">
        <v>245941</v>
      </c>
      <c r="C5847" s="4" t="s">
        <v>13801</v>
      </c>
      <c r="D5847" s="6"/>
      <c r="E5847" s="4"/>
      <c r="F5847" s="4"/>
      <c r="G5847" s="4" t="s">
        <v>17778</v>
      </c>
    </row>
    <row r="5848" spans="1:7" x14ac:dyDescent="0.45">
      <c r="A5848" s="4">
        <v>5845</v>
      </c>
      <c r="B5848" s="4">
        <v>131538</v>
      </c>
      <c r="C5848" s="4" t="s">
        <v>13802</v>
      </c>
      <c r="D5848" s="6">
        <v>531538</v>
      </c>
      <c r="E5848" s="4" t="s">
        <v>13803</v>
      </c>
      <c r="F5848" s="4" t="s">
        <v>13804</v>
      </c>
      <c r="G5848" s="4" t="s">
        <v>22241</v>
      </c>
    </row>
    <row r="5849" spans="1:7" x14ac:dyDescent="0.45">
      <c r="A5849" s="4">
        <v>5846</v>
      </c>
      <c r="B5849" s="4">
        <v>211969</v>
      </c>
      <c r="C5849" s="4" t="s">
        <v>13805</v>
      </c>
      <c r="D5849" s="6">
        <v>540203</v>
      </c>
      <c r="E5849" s="4" t="s">
        <v>13806</v>
      </c>
      <c r="F5849" s="4" t="s">
        <v>13806</v>
      </c>
      <c r="G5849" s="4" t="s">
        <v>22242</v>
      </c>
    </row>
    <row r="5850" spans="1:7" x14ac:dyDescent="0.45">
      <c r="A5850" s="4">
        <v>5847</v>
      </c>
      <c r="B5850" s="4">
        <v>121026</v>
      </c>
      <c r="C5850" s="4" t="s">
        <v>13807</v>
      </c>
      <c r="D5850" s="6">
        <v>521026</v>
      </c>
      <c r="E5850" s="4" t="s">
        <v>13808</v>
      </c>
      <c r="F5850" s="4" t="s">
        <v>13809</v>
      </c>
      <c r="G5850" s="4" t="s">
        <v>22243</v>
      </c>
    </row>
    <row r="5851" spans="1:7" x14ac:dyDescent="0.45">
      <c r="A5851" s="4">
        <v>5848</v>
      </c>
      <c r="B5851" s="4">
        <v>131800</v>
      </c>
      <c r="C5851" s="4" t="s">
        <v>13810</v>
      </c>
      <c r="D5851" s="6">
        <v>531800</v>
      </c>
      <c r="E5851" s="4" t="s">
        <v>13811</v>
      </c>
      <c r="F5851" s="4" t="s">
        <v>13812</v>
      </c>
      <c r="G5851" s="4" t="s">
        <v>22244</v>
      </c>
    </row>
    <row r="5852" spans="1:7" x14ac:dyDescent="0.45">
      <c r="A5852" s="4">
        <v>5849</v>
      </c>
      <c r="B5852" s="4">
        <v>130525</v>
      </c>
      <c r="C5852" s="4" t="s">
        <v>13813</v>
      </c>
      <c r="D5852" s="6">
        <v>530525</v>
      </c>
      <c r="E5852" s="4" t="s">
        <v>13814</v>
      </c>
      <c r="F5852" s="4" t="s">
        <v>13815</v>
      </c>
      <c r="G5852" s="4" t="s">
        <v>22245</v>
      </c>
    </row>
    <row r="5853" spans="1:7" x14ac:dyDescent="0.45">
      <c r="A5853" s="4">
        <v>5850</v>
      </c>
      <c r="B5853" s="4">
        <v>245099</v>
      </c>
      <c r="C5853" s="4" t="s">
        <v>13816</v>
      </c>
      <c r="D5853" s="6"/>
      <c r="E5853" s="4"/>
      <c r="F5853" s="4"/>
      <c r="G5853" s="4" t="s">
        <v>17778</v>
      </c>
    </row>
    <row r="5854" spans="1:7" x14ac:dyDescent="0.45">
      <c r="A5854" s="4">
        <v>5851</v>
      </c>
      <c r="B5854" s="4">
        <v>221520</v>
      </c>
      <c r="C5854" s="4" t="s">
        <v>13817</v>
      </c>
      <c r="D5854" s="6">
        <v>533301</v>
      </c>
      <c r="E5854" s="4" t="s">
        <v>13818</v>
      </c>
      <c r="F5854" s="4" t="s">
        <v>13819</v>
      </c>
      <c r="G5854" s="4" t="s">
        <v>22246</v>
      </c>
    </row>
    <row r="5855" spans="1:7" x14ac:dyDescent="0.45">
      <c r="A5855" s="4">
        <v>5852</v>
      </c>
      <c r="B5855" s="4">
        <v>103630</v>
      </c>
      <c r="C5855" s="4" t="s">
        <v>13820</v>
      </c>
      <c r="D5855" s="6">
        <v>503630</v>
      </c>
      <c r="E5855" s="4" t="s">
        <v>13821</v>
      </c>
      <c r="F5855" s="4" t="s">
        <v>13822</v>
      </c>
      <c r="G5855" s="4" t="s">
        <v>22247</v>
      </c>
    </row>
    <row r="5856" spans="1:7" x14ac:dyDescent="0.45">
      <c r="A5856" s="4">
        <v>5853</v>
      </c>
      <c r="B5856" s="4">
        <v>131770</v>
      </c>
      <c r="C5856" s="4" t="s">
        <v>13823</v>
      </c>
      <c r="D5856" s="6">
        <v>531770</v>
      </c>
      <c r="E5856" s="4" t="s">
        <v>13824</v>
      </c>
      <c r="F5856" s="4" t="s">
        <v>13825</v>
      </c>
      <c r="G5856" s="4" t="s">
        <v>22248</v>
      </c>
    </row>
    <row r="5857" spans="1:7" x14ac:dyDescent="0.45">
      <c r="A5857" s="4">
        <v>5854</v>
      </c>
      <c r="B5857" s="4">
        <v>126839</v>
      </c>
      <c r="C5857" s="4" t="s">
        <v>13826</v>
      </c>
      <c r="D5857" s="6">
        <v>526839</v>
      </c>
      <c r="E5857" s="4" t="s">
        <v>13827</v>
      </c>
      <c r="F5857" s="4" t="s">
        <v>13828</v>
      </c>
      <c r="G5857" s="4" t="s">
        <v>22249</v>
      </c>
    </row>
    <row r="5858" spans="1:7" x14ac:dyDescent="0.45">
      <c r="A5858" s="4">
        <v>5855</v>
      </c>
      <c r="B5858" s="4">
        <v>209224</v>
      </c>
      <c r="C5858" s="4" t="s">
        <v>13829</v>
      </c>
      <c r="D5858" s="6">
        <v>538685</v>
      </c>
      <c r="E5858" s="4" t="s">
        <v>13830</v>
      </c>
      <c r="F5858" s="4" t="s">
        <v>13830</v>
      </c>
      <c r="G5858" s="4" t="s">
        <v>22250</v>
      </c>
    </row>
    <row r="5859" spans="1:7" x14ac:dyDescent="0.45">
      <c r="A5859" s="4">
        <v>5856</v>
      </c>
      <c r="B5859" s="4">
        <v>130757</v>
      </c>
      <c r="C5859" s="4" t="s">
        <v>13831</v>
      </c>
      <c r="D5859" s="6">
        <v>530757</v>
      </c>
      <c r="E5859" s="4" t="s">
        <v>13832</v>
      </c>
      <c r="F5859" s="4" t="s">
        <v>13833</v>
      </c>
      <c r="G5859" s="4" t="s">
        <v>22251</v>
      </c>
    </row>
    <row r="5860" spans="1:7" x14ac:dyDescent="0.45">
      <c r="A5860" s="4">
        <v>5857</v>
      </c>
      <c r="B5860" s="4">
        <v>112367</v>
      </c>
      <c r="C5860" s="4" t="s">
        <v>13834</v>
      </c>
      <c r="D5860" s="6">
        <v>512367</v>
      </c>
      <c r="E5860" s="4" t="s">
        <v>13835</v>
      </c>
      <c r="F5860" s="4" t="s">
        <v>13836</v>
      </c>
      <c r="G5860" s="4" t="s">
        <v>22252</v>
      </c>
    </row>
    <row r="5861" spans="1:7" x14ac:dyDescent="0.45">
      <c r="A5861" s="4">
        <v>5858</v>
      </c>
      <c r="B5861" s="4">
        <v>126117</v>
      </c>
      <c r="C5861" s="4" t="s">
        <v>13837</v>
      </c>
      <c r="D5861" s="6">
        <v>526117</v>
      </c>
      <c r="E5861" s="4" t="s">
        <v>13838</v>
      </c>
      <c r="F5861" s="4" t="s">
        <v>13839</v>
      </c>
      <c r="G5861" s="4" t="s">
        <v>22253</v>
      </c>
    </row>
    <row r="5862" spans="1:7" x14ac:dyDescent="0.45">
      <c r="A5862" s="4">
        <v>5859</v>
      </c>
      <c r="B5862" s="4">
        <v>270101</v>
      </c>
      <c r="C5862" s="4" t="s">
        <v>13840</v>
      </c>
      <c r="D5862" s="6">
        <v>539111</v>
      </c>
      <c r="E5862" s="4" t="s">
        <v>13841</v>
      </c>
      <c r="F5862" s="4" t="s">
        <v>13841</v>
      </c>
      <c r="G5862" s="4" t="s">
        <v>22254</v>
      </c>
    </row>
    <row r="5863" spans="1:7" x14ac:dyDescent="0.45">
      <c r="A5863" s="4">
        <v>5860</v>
      </c>
      <c r="B5863" s="4">
        <v>126137</v>
      </c>
      <c r="C5863" s="4" t="s">
        <v>13842</v>
      </c>
      <c r="D5863" s="6">
        <v>526137</v>
      </c>
      <c r="E5863" s="4" t="s">
        <v>13843</v>
      </c>
      <c r="F5863" s="4" t="s">
        <v>13844</v>
      </c>
      <c r="G5863" s="4" t="s">
        <v>22255</v>
      </c>
    </row>
    <row r="5864" spans="1:7" x14ac:dyDescent="0.45">
      <c r="A5864" s="4">
        <v>5861</v>
      </c>
      <c r="B5864" s="4">
        <v>126883</v>
      </c>
      <c r="C5864" s="4" t="s">
        <v>13845</v>
      </c>
      <c r="D5864" s="6">
        <v>526883</v>
      </c>
      <c r="E5864" s="4" t="s">
        <v>13846</v>
      </c>
      <c r="F5864" s="4" t="s">
        <v>13847</v>
      </c>
      <c r="G5864" s="4" t="s">
        <v>22256</v>
      </c>
    </row>
    <row r="5865" spans="1:7" x14ac:dyDescent="0.45">
      <c r="A5865" s="4">
        <v>5862</v>
      </c>
      <c r="B5865" s="4">
        <v>107952</v>
      </c>
      <c r="C5865" s="4" t="s">
        <v>13848</v>
      </c>
      <c r="D5865" s="6">
        <v>507952</v>
      </c>
      <c r="E5865" s="4" t="s">
        <v>13849</v>
      </c>
      <c r="F5865" s="4" t="s">
        <v>13850</v>
      </c>
      <c r="G5865" s="4" t="s">
        <v>22257</v>
      </c>
    </row>
    <row r="5866" spans="1:7" x14ac:dyDescent="0.45">
      <c r="A5866" s="4">
        <v>5863</v>
      </c>
      <c r="B5866" s="4">
        <v>131201</v>
      </c>
      <c r="C5866" s="4" t="s">
        <v>13851</v>
      </c>
      <c r="D5866" s="6">
        <v>531201</v>
      </c>
      <c r="E5866" s="4" t="s">
        <v>13852</v>
      </c>
      <c r="F5866" s="4" t="s">
        <v>13853</v>
      </c>
      <c r="G5866" s="4" t="s">
        <v>22258</v>
      </c>
    </row>
    <row r="5867" spans="1:7" x14ac:dyDescent="0.45">
      <c r="A5867" s="4">
        <v>5864</v>
      </c>
      <c r="B5867" s="4">
        <v>113709</v>
      </c>
      <c r="C5867" s="4" t="s">
        <v>13854</v>
      </c>
      <c r="D5867" s="6">
        <v>513709</v>
      </c>
      <c r="E5867" s="4" t="s">
        <v>13855</v>
      </c>
      <c r="F5867" s="4" t="s">
        <v>13856</v>
      </c>
      <c r="G5867" s="4" t="s">
        <v>22259</v>
      </c>
    </row>
    <row r="5868" spans="1:7" x14ac:dyDescent="0.45">
      <c r="A5868" s="4">
        <v>5865</v>
      </c>
      <c r="B5868" s="4">
        <v>130549</v>
      </c>
      <c r="C5868" s="4" t="s">
        <v>69</v>
      </c>
      <c r="D5868" s="6">
        <v>530549</v>
      </c>
      <c r="E5868" s="4" t="s">
        <v>13857</v>
      </c>
      <c r="F5868" s="4" t="s">
        <v>13858</v>
      </c>
      <c r="G5868" s="4" t="s">
        <v>22260</v>
      </c>
    </row>
    <row r="5869" spans="1:7" x14ac:dyDescent="0.45">
      <c r="A5869" s="4">
        <v>5866</v>
      </c>
      <c r="B5869" s="4">
        <v>124482</v>
      </c>
      <c r="C5869" s="4" t="s">
        <v>13859</v>
      </c>
      <c r="D5869" s="6">
        <v>524482</v>
      </c>
      <c r="E5869" s="4" t="s">
        <v>13860</v>
      </c>
      <c r="F5869" s="4" t="s">
        <v>13861</v>
      </c>
      <c r="G5869" s="4" t="s">
        <v>22261</v>
      </c>
    </row>
    <row r="5870" spans="1:7" x14ac:dyDescent="0.45">
      <c r="A5870" s="4">
        <v>5867</v>
      </c>
      <c r="B5870" s="4">
        <v>222083</v>
      </c>
      <c r="C5870" s="4" t="s">
        <v>13862</v>
      </c>
      <c r="D5870" s="6">
        <v>533389</v>
      </c>
      <c r="E5870" s="4" t="s">
        <v>13863</v>
      </c>
      <c r="F5870" s="4" t="s">
        <v>13864</v>
      </c>
      <c r="G5870" s="4" t="s">
        <v>22262</v>
      </c>
    </row>
    <row r="5871" spans="1:7" x14ac:dyDescent="0.45">
      <c r="A5871" s="4">
        <v>5868</v>
      </c>
      <c r="B5871" s="4">
        <v>123598</v>
      </c>
      <c r="C5871" s="4" t="s">
        <v>13865</v>
      </c>
      <c r="D5871" s="6">
        <v>523598</v>
      </c>
      <c r="E5871" s="4" t="s">
        <v>13866</v>
      </c>
      <c r="F5871" s="4" t="s">
        <v>13867</v>
      </c>
      <c r="G5871" s="4" t="s">
        <v>22263</v>
      </c>
    </row>
    <row r="5872" spans="1:7" x14ac:dyDescent="0.45">
      <c r="A5872" s="4">
        <v>5869</v>
      </c>
      <c r="B5872" s="4">
        <v>112289</v>
      </c>
      <c r="C5872" s="4" t="s">
        <v>13868</v>
      </c>
      <c r="D5872" s="6">
        <v>512289</v>
      </c>
      <c r="E5872" s="4" t="s">
        <v>13869</v>
      </c>
      <c r="F5872" s="4" t="s">
        <v>13870</v>
      </c>
      <c r="G5872" s="4" t="s">
        <v>22264</v>
      </c>
    </row>
    <row r="5873" spans="1:7" x14ac:dyDescent="0.45">
      <c r="A5873" s="4">
        <v>5870</v>
      </c>
      <c r="B5873" s="4">
        <v>286881</v>
      </c>
      <c r="C5873" s="4" t="s">
        <v>13871</v>
      </c>
      <c r="D5873" s="6">
        <v>540693</v>
      </c>
      <c r="E5873" s="4" t="s">
        <v>13872</v>
      </c>
      <c r="F5873" s="4" t="s">
        <v>13872</v>
      </c>
      <c r="G5873" s="4" t="s">
        <v>22265</v>
      </c>
    </row>
    <row r="5874" spans="1:7" x14ac:dyDescent="0.45">
      <c r="A5874" s="4">
        <v>5871</v>
      </c>
      <c r="B5874" s="4">
        <v>245278</v>
      </c>
      <c r="C5874" s="4" t="s">
        <v>13873</v>
      </c>
      <c r="D5874" s="6"/>
      <c r="E5874" s="4"/>
      <c r="F5874" s="4"/>
      <c r="G5874" s="4" t="s">
        <v>17778</v>
      </c>
    </row>
    <row r="5875" spans="1:7" x14ac:dyDescent="0.45">
      <c r="A5875" s="4">
        <v>5872</v>
      </c>
      <c r="B5875" s="4">
        <v>132323</v>
      </c>
      <c r="C5875" s="4" t="s">
        <v>13874</v>
      </c>
      <c r="D5875" s="6">
        <v>532323</v>
      </c>
      <c r="E5875" s="4" t="s">
        <v>13875</v>
      </c>
      <c r="F5875" s="4" t="s">
        <v>13876</v>
      </c>
      <c r="G5875" s="4" t="s">
        <v>22266</v>
      </c>
    </row>
    <row r="5876" spans="1:7" x14ac:dyDescent="0.45">
      <c r="A5876" s="4">
        <v>5873</v>
      </c>
      <c r="B5876" s="4">
        <v>130433</v>
      </c>
      <c r="C5876" s="4" t="s">
        <v>13877</v>
      </c>
      <c r="D5876" s="6">
        <v>530433</v>
      </c>
      <c r="E5876" s="4" t="s">
        <v>13878</v>
      </c>
      <c r="F5876" s="4" t="s">
        <v>13879</v>
      </c>
      <c r="G5876" s="4" t="s">
        <v>22267</v>
      </c>
    </row>
    <row r="5877" spans="1:7" x14ac:dyDescent="0.45">
      <c r="A5877" s="4">
        <v>5874</v>
      </c>
      <c r="B5877" s="4">
        <v>281567</v>
      </c>
      <c r="C5877" s="4" t="s">
        <v>13880</v>
      </c>
      <c r="D5877" s="6">
        <v>540072</v>
      </c>
      <c r="E5877" s="4" t="s">
        <v>13881</v>
      </c>
      <c r="F5877" s="4" t="s">
        <v>13881</v>
      </c>
      <c r="G5877" s="4" t="s">
        <v>22268</v>
      </c>
    </row>
    <row r="5878" spans="1:7" x14ac:dyDescent="0.45">
      <c r="A5878" s="4">
        <v>5875</v>
      </c>
      <c r="B5878" s="4">
        <v>124602</v>
      </c>
      <c r="C5878" s="4" t="s">
        <v>13882</v>
      </c>
      <c r="D5878" s="6">
        <v>524602</v>
      </c>
      <c r="E5878" s="4" t="s">
        <v>13883</v>
      </c>
      <c r="F5878" s="4" t="s">
        <v>13884</v>
      </c>
      <c r="G5878" s="4" t="s">
        <v>22269</v>
      </c>
    </row>
    <row r="5879" spans="1:7" x14ac:dyDescent="0.45">
      <c r="A5879" s="4">
        <v>5876</v>
      </c>
      <c r="B5879" s="4">
        <v>102550</v>
      </c>
      <c r="C5879" s="4" t="s">
        <v>13885</v>
      </c>
      <c r="D5879" s="6">
        <v>502550</v>
      </c>
      <c r="E5879" s="4" t="s">
        <v>13886</v>
      </c>
      <c r="F5879" s="4" t="s">
        <v>13887</v>
      </c>
      <c r="G5879" s="4" t="s">
        <v>22270</v>
      </c>
    </row>
    <row r="5880" spans="1:7" x14ac:dyDescent="0.45">
      <c r="A5880" s="4">
        <v>5877</v>
      </c>
      <c r="B5880" s="4">
        <v>121003</v>
      </c>
      <c r="C5880" s="4" t="s">
        <v>13888</v>
      </c>
      <c r="D5880" s="6">
        <v>521003</v>
      </c>
      <c r="E5880" s="4" t="s">
        <v>13889</v>
      </c>
      <c r="F5880" s="4" t="s">
        <v>13890</v>
      </c>
      <c r="G5880" s="4" t="s">
        <v>22271</v>
      </c>
    </row>
    <row r="5881" spans="1:7" x14ac:dyDescent="0.45">
      <c r="A5881" s="4">
        <v>5878</v>
      </c>
      <c r="B5881" s="4">
        <v>111108</v>
      </c>
      <c r="C5881" s="4" t="s">
        <v>13891</v>
      </c>
      <c r="D5881" s="6">
        <v>511108</v>
      </c>
      <c r="E5881" s="4" t="s">
        <v>13892</v>
      </c>
      <c r="F5881" s="4" t="s">
        <v>13893</v>
      </c>
      <c r="G5881" s="4" t="s">
        <v>22272</v>
      </c>
    </row>
    <row r="5882" spans="1:7" x14ac:dyDescent="0.45">
      <c r="A5882" s="4">
        <v>5879</v>
      </c>
      <c r="B5882" s="4">
        <v>122237</v>
      </c>
      <c r="C5882" s="4" t="s">
        <v>13894</v>
      </c>
      <c r="D5882" s="6">
        <v>522237</v>
      </c>
      <c r="E5882" s="4" t="s">
        <v>13895</v>
      </c>
      <c r="F5882" s="4" t="s">
        <v>13896</v>
      </c>
      <c r="G5882" s="4" t="s">
        <v>22273</v>
      </c>
    </row>
    <row r="5883" spans="1:7" x14ac:dyDescent="0.45">
      <c r="A5883" s="4">
        <v>5880</v>
      </c>
      <c r="B5883" s="4">
        <v>113097</v>
      </c>
      <c r="C5883" s="4" t="s">
        <v>13897</v>
      </c>
      <c r="D5883" s="6">
        <v>513097</v>
      </c>
      <c r="E5883" s="4" t="s">
        <v>13898</v>
      </c>
      <c r="F5883" s="4" t="s">
        <v>13899</v>
      </c>
      <c r="G5883" s="4" t="s">
        <v>22274</v>
      </c>
    </row>
    <row r="5884" spans="1:7" x14ac:dyDescent="0.45">
      <c r="A5884" s="4">
        <v>5881</v>
      </c>
      <c r="B5884" s="4">
        <v>225090</v>
      </c>
      <c r="C5884" s="4" t="s">
        <v>13900</v>
      </c>
      <c r="D5884" s="6">
        <v>539148</v>
      </c>
      <c r="E5884" s="4" t="s">
        <v>13901</v>
      </c>
      <c r="F5884" s="4" t="s">
        <v>13901</v>
      </c>
      <c r="G5884" s="4" t="s">
        <v>22275</v>
      </c>
    </row>
    <row r="5885" spans="1:7" x14ac:dyDescent="0.45">
      <c r="A5885" s="4">
        <v>5882</v>
      </c>
      <c r="B5885" s="4">
        <v>131995</v>
      </c>
      <c r="C5885" s="4" t="s">
        <v>13902</v>
      </c>
      <c r="D5885" s="6">
        <v>531995</v>
      </c>
      <c r="E5885" s="4" t="s">
        <v>13903</v>
      </c>
      <c r="F5885" s="4" t="s">
        <v>13904</v>
      </c>
      <c r="G5885" s="4" t="s">
        <v>22276</v>
      </c>
    </row>
    <row r="5886" spans="1:7" x14ac:dyDescent="0.45">
      <c r="A5886" s="4">
        <v>5883</v>
      </c>
      <c r="B5886" s="4">
        <v>132776</v>
      </c>
      <c r="C5886" s="4" t="s">
        <v>13905</v>
      </c>
      <c r="D5886" s="6">
        <v>532776</v>
      </c>
      <c r="E5886" s="4" t="s">
        <v>13906</v>
      </c>
      <c r="F5886" s="4" t="s">
        <v>13907</v>
      </c>
      <c r="G5886" s="4" t="s">
        <v>22277</v>
      </c>
    </row>
    <row r="5887" spans="1:7" x14ac:dyDescent="0.45">
      <c r="A5887" s="4">
        <v>5884</v>
      </c>
      <c r="B5887" s="4">
        <v>269326</v>
      </c>
      <c r="C5887" s="4" t="s">
        <v>13908</v>
      </c>
      <c r="D5887" s="6"/>
      <c r="E5887" s="4"/>
      <c r="F5887" s="4"/>
      <c r="G5887" s="4" t="s">
        <v>17778</v>
      </c>
    </row>
    <row r="5888" spans="1:7" x14ac:dyDescent="0.45">
      <c r="A5888" s="4">
        <v>5885</v>
      </c>
      <c r="B5888" s="4">
        <v>267016</v>
      </c>
      <c r="C5888" s="4" t="s">
        <v>13909</v>
      </c>
      <c r="D5888" s="6">
        <v>538520</v>
      </c>
      <c r="E5888" s="4" t="s">
        <v>13910</v>
      </c>
      <c r="F5888" s="4" t="s">
        <v>13910</v>
      </c>
      <c r="G5888" s="4" t="s">
        <v>22278</v>
      </c>
    </row>
    <row r="5889" spans="1:7" x14ac:dyDescent="0.45">
      <c r="A5889" s="4">
        <v>5886</v>
      </c>
      <c r="B5889" s="4">
        <v>131722</v>
      </c>
      <c r="C5889" s="4" t="s">
        <v>13911</v>
      </c>
      <c r="D5889" s="6">
        <v>531722</v>
      </c>
      <c r="E5889" s="4" t="s">
        <v>13912</v>
      </c>
      <c r="F5889" s="4" t="s">
        <v>13913</v>
      </c>
      <c r="G5889" s="4" t="s">
        <v>22279</v>
      </c>
    </row>
    <row r="5890" spans="1:7" x14ac:dyDescent="0.45">
      <c r="A5890" s="4">
        <v>5887</v>
      </c>
      <c r="B5890" s="4">
        <v>279655</v>
      </c>
      <c r="C5890" s="4" t="s">
        <v>13914</v>
      </c>
      <c r="D5890" s="6">
        <v>539593</v>
      </c>
      <c r="E5890" s="4" t="s">
        <v>13915</v>
      </c>
      <c r="F5890" s="4" t="s">
        <v>13915</v>
      </c>
      <c r="G5890" s="4" t="s">
        <v>22280</v>
      </c>
    </row>
    <row r="5891" spans="1:7" x14ac:dyDescent="0.45">
      <c r="A5891" s="4">
        <v>5888</v>
      </c>
      <c r="B5891" s="4">
        <v>234744</v>
      </c>
      <c r="C5891" s="4" t="s">
        <v>13916</v>
      </c>
      <c r="D5891" s="6"/>
      <c r="E5891" s="4"/>
      <c r="F5891" s="4"/>
      <c r="G5891" s="4" t="s">
        <v>17778</v>
      </c>
    </row>
    <row r="5892" spans="1:7" x14ac:dyDescent="0.45">
      <c r="A5892" s="4">
        <v>5889</v>
      </c>
      <c r="B5892" s="4">
        <v>132013</v>
      </c>
      <c r="C5892" s="4" t="s">
        <v>13917</v>
      </c>
      <c r="D5892" s="6">
        <v>532013</v>
      </c>
      <c r="E5892" s="4" t="s">
        <v>13918</v>
      </c>
      <c r="F5892" s="4" t="s">
        <v>13919</v>
      </c>
      <c r="G5892" s="4" t="s">
        <v>22281</v>
      </c>
    </row>
    <row r="5893" spans="1:7" x14ac:dyDescent="0.45">
      <c r="A5893" s="4">
        <v>5890</v>
      </c>
      <c r="B5893" s="4">
        <v>245102</v>
      </c>
      <c r="C5893" s="4" t="s">
        <v>13920</v>
      </c>
      <c r="D5893" s="6">
        <v>539683</v>
      </c>
      <c r="E5893" s="4" t="s">
        <v>13921</v>
      </c>
      <c r="F5893" s="4" t="s">
        <v>13921</v>
      </c>
      <c r="G5893" s="4" t="s">
        <v>22282</v>
      </c>
    </row>
    <row r="5894" spans="1:7" x14ac:dyDescent="0.45">
      <c r="A5894" s="4">
        <v>5891</v>
      </c>
      <c r="B5894" s="4">
        <v>267460</v>
      </c>
      <c r="C5894" s="4" t="s">
        <v>13922</v>
      </c>
      <c r="D5894" s="6"/>
      <c r="E5894" s="4"/>
      <c r="F5894" s="4"/>
      <c r="G5894" s="4" t="s">
        <v>17778</v>
      </c>
    </row>
    <row r="5895" spans="1:7" x14ac:dyDescent="0.45">
      <c r="A5895" s="4">
        <v>5892</v>
      </c>
      <c r="B5895" s="4">
        <v>245277</v>
      </c>
      <c r="C5895" s="4" t="s">
        <v>13923</v>
      </c>
      <c r="D5895" s="6">
        <v>539833</v>
      </c>
      <c r="E5895" s="4" t="s">
        <v>13924</v>
      </c>
      <c r="F5895" s="4" t="s">
        <v>13924</v>
      </c>
      <c r="G5895" s="4" t="s">
        <v>22283</v>
      </c>
    </row>
    <row r="5896" spans="1:7" x14ac:dyDescent="0.45">
      <c r="A5896" s="4">
        <v>5893</v>
      </c>
      <c r="B5896" s="4">
        <v>112028</v>
      </c>
      <c r="C5896" s="4" t="s">
        <v>13925</v>
      </c>
      <c r="D5896" s="6">
        <v>512028</v>
      </c>
      <c r="E5896" s="4" t="s">
        <v>13926</v>
      </c>
      <c r="F5896" s="4" t="s">
        <v>13927</v>
      </c>
      <c r="G5896" s="4" t="s">
        <v>22284</v>
      </c>
    </row>
    <row r="5897" spans="1:7" x14ac:dyDescent="0.45">
      <c r="A5897" s="4">
        <v>5894</v>
      </c>
      <c r="B5897" s="4">
        <v>132638</v>
      </c>
      <c r="C5897" s="4" t="s">
        <v>13928</v>
      </c>
      <c r="D5897" s="6">
        <v>532638</v>
      </c>
      <c r="E5897" s="4" t="s">
        <v>13929</v>
      </c>
      <c r="F5897" s="4" t="s">
        <v>13930</v>
      </c>
      <c r="G5897" s="4" t="s">
        <v>22285</v>
      </c>
    </row>
    <row r="5898" spans="1:7" x14ac:dyDescent="0.45">
      <c r="A5898" s="4">
        <v>5895</v>
      </c>
      <c r="B5898" s="4">
        <v>217638</v>
      </c>
      <c r="C5898" s="4" t="s">
        <v>13931</v>
      </c>
      <c r="D5898" s="6"/>
      <c r="E5898" s="4"/>
      <c r="F5898" s="4"/>
      <c r="G5898" s="4" t="s">
        <v>17778</v>
      </c>
    </row>
    <row r="5899" spans="1:7" x14ac:dyDescent="0.45">
      <c r="A5899" s="4">
        <v>5896</v>
      </c>
      <c r="B5899" s="4">
        <v>245280</v>
      </c>
      <c r="C5899" s="4" t="s">
        <v>13932</v>
      </c>
      <c r="D5899" s="6"/>
      <c r="E5899" s="4"/>
      <c r="F5899" s="4"/>
      <c r="G5899" s="4" t="s">
        <v>17778</v>
      </c>
    </row>
    <row r="5900" spans="1:7" x14ac:dyDescent="0.45">
      <c r="A5900" s="4">
        <v>5897</v>
      </c>
      <c r="B5900" s="4">
        <v>245281</v>
      </c>
      <c r="C5900" s="4" t="s">
        <v>13933</v>
      </c>
      <c r="D5900" s="6"/>
      <c r="E5900" s="4"/>
      <c r="F5900" s="4"/>
      <c r="G5900" s="4" t="s">
        <v>17778</v>
      </c>
    </row>
    <row r="5901" spans="1:7" x14ac:dyDescent="0.45">
      <c r="A5901" s="4">
        <v>5898</v>
      </c>
      <c r="B5901" s="4">
        <v>106900</v>
      </c>
      <c r="C5901" s="4" t="s">
        <v>13934</v>
      </c>
      <c r="D5901" s="6">
        <v>506900</v>
      </c>
      <c r="E5901" s="4" t="s">
        <v>13935</v>
      </c>
      <c r="F5901" s="4" t="s">
        <v>13936</v>
      </c>
      <c r="G5901" s="4" t="s">
        <v>22286</v>
      </c>
    </row>
    <row r="5902" spans="1:7" x14ac:dyDescent="0.45">
      <c r="A5902" s="4">
        <v>5899</v>
      </c>
      <c r="B5902" s="4">
        <v>190058</v>
      </c>
      <c r="C5902" s="4" t="s">
        <v>13937</v>
      </c>
      <c r="D5902" s="6">
        <v>538795</v>
      </c>
      <c r="E5902" s="4" t="s">
        <v>13938</v>
      </c>
      <c r="F5902" s="4" t="s">
        <v>13938</v>
      </c>
      <c r="G5902" s="4" t="s">
        <v>22287</v>
      </c>
    </row>
    <row r="5903" spans="1:7" x14ac:dyDescent="0.45">
      <c r="A5903" s="4">
        <v>5900</v>
      </c>
      <c r="B5903" s="4">
        <v>116028</v>
      </c>
      <c r="C5903" s="4" t="s">
        <v>13939</v>
      </c>
      <c r="D5903" s="6">
        <v>516028</v>
      </c>
      <c r="E5903" s="4" t="s">
        <v>13940</v>
      </c>
      <c r="F5903" s="4" t="s">
        <v>13941</v>
      </c>
      <c r="G5903" s="4" t="s">
        <v>22288</v>
      </c>
    </row>
    <row r="5904" spans="1:7" x14ac:dyDescent="0.45">
      <c r="A5904" s="4">
        <v>5901</v>
      </c>
      <c r="B5904" s="4">
        <v>132793</v>
      </c>
      <c r="C5904" s="4" t="s">
        <v>13942</v>
      </c>
      <c r="D5904" s="6">
        <v>532793</v>
      </c>
      <c r="E5904" s="4" t="s">
        <v>13943</v>
      </c>
      <c r="F5904" s="4" t="s">
        <v>13943</v>
      </c>
      <c r="G5904" s="4" t="s">
        <v>22289</v>
      </c>
    </row>
    <row r="5905" spans="1:7" x14ac:dyDescent="0.45">
      <c r="A5905" s="4">
        <v>5902</v>
      </c>
      <c r="B5905" s="4">
        <v>245104</v>
      </c>
      <c r="C5905" s="4" t="s">
        <v>13944</v>
      </c>
      <c r="D5905" s="6"/>
      <c r="E5905" s="4"/>
      <c r="F5905" s="4"/>
      <c r="G5905" s="4" t="s">
        <v>17778</v>
      </c>
    </row>
    <row r="5906" spans="1:7" x14ac:dyDescent="0.45">
      <c r="A5906" s="4">
        <v>5903</v>
      </c>
      <c r="B5906" s="4">
        <v>131389</v>
      </c>
      <c r="C5906" s="4" t="s">
        <v>13945</v>
      </c>
      <c r="D5906" s="6">
        <v>531389</v>
      </c>
      <c r="E5906" s="4" t="s">
        <v>13946</v>
      </c>
      <c r="F5906" s="4" t="s">
        <v>13947</v>
      </c>
      <c r="G5906" s="4" t="s">
        <v>22290</v>
      </c>
    </row>
    <row r="5907" spans="1:7" x14ac:dyDescent="0.45">
      <c r="A5907" s="4">
        <v>5904</v>
      </c>
      <c r="B5907" s="4">
        <v>239438</v>
      </c>
      <c r="C5907" s="4" t="s">
        <v>13948</v>
      </c>
      <c r="D5907" s="6"/>
      <c r="E5907" s="4"/>
      <c r="F5907" s="4"/>
      <c r="G5907" s="4" t="s">
        <v>17778</v>
      </c>
    </row>
    <row r="5908" spans="1:7" x14ac:dyDescent="0.45">
      <c r="A5908" s="4">
        <v>5905</v>
      </c>
      <c r="B5908" s="4">
        <v>245283</v>
      </c>
      <c r="C5908" s="4" t="s">
        <v>13949</v>
      </c>
      <c r="D5908" s="6"/>
      <c r="E5908" s="4"/>
      <c r="F5908" s="4"/>
      <c r="G5908" s="4" t="s">
        <v>17778</v>
      </c>
    </row>
    <row r="5909" spans="1:7" x14ac:dyDescent="0.45">
      <c r="A5909" s="4">
        <v>5906</v>
      </c>
      <c r="B5909" s="4">
        <v>102563</v>
      </c>
      <c r="C5909" s="4" t="s">
        <v>13950</v>
      </c>
      <c r="D5909" s="6">
        <v>502563</v>
      </c>
      <c r="E5909" s="4" t="s">
        <v>13951</v>
      </c>
      <c r="F5909" s="4" t="s">
        <v>13952</v>
      </c>
      <c r="G5909" s="4" t="s">
        <v>22291</v>
      </c>
    </row>
    <row r="5910" spans="1:7" x14ac:dyDescent="0.45">
      <c r="A5910" s="4">
        <v>5907</v>
      </c>
      <c r="B5910" s="4">
        <v>100387</v>
      </c>
      <c r="C5910" s="4" t="s">
        <v>53</v>
      </c>
      <c r="D5910" s="6">
        <v>500387</v>
      </c>
      <c r="E5910" s="4" t="s">
        <v>13953</v>
      </c>
      <c r="F5910" s="4" t="s">
        <v>13954</v>
      </c>
      <c r="G5910" s="4" t="s">
        <v>22292</v>
      </c>
    </row>
    <row r="5911" spans="1:7" x14ac:dyDescent="0.45">
      <c r="A5911" s="4">
        <v>5908</v>
      </c>
      <c r="B5911" s="4">
        <v>102180</v>
      </c>
      <c r="C5911" s="4" t="s">
        <v>13955</v>
      </c>
      <c r="D5911" s="6">
        <v>502180</v>
      </c>
      <c r="E5911" s="4" t="s">
        <v>13956</v>
      </c>
      <c r="F5911" s="4" t="s">
        <v>13957</v>
      </c>
      <c r="G5911" s="4" t="s">
        <v>22293</v>
      </c>
    </row>
    <row r="5912" spans="1:7" x14ac:dyDescent="0.45">
      <c r="A5912" s="4">
        <v>5909</v>
      </c>
      <c r="B5912" s="4">
        <v>245106</v>
      </c>
      <c r="C5912" s="4" t="s">
        <v>13958</v>
      </c>
      <c r="D5912" s="6">
        <v>539470</v>
      </c>
      <c r="E5912" s="4" t="s">
        <v>13959</v>
      </c>
      <c r="F5912" s="4" t="s">
        <v>13959</v>
      </c>
      <c r="G5912" s="4" t="s">
        <v>22294</v>
      </c>
    </row>
    <row r="5913" spans="1:7" x14ac:dyDescent="0.45">
      <c r="A5913" s="4">
        <v>5910</v>
      </c>
      <c r="B5913" s="4">
        <v>130797</v>
      </c>
      <c r="C5913" s="4" t="s">
        <v>13960</v>
      </c>
      <c r="D5913" s="6">
        <v>530797</v>
      </c>
      <c r="E5913" s="4" t="s">
        <v>13961</v>
      </c>
      <c r="F5913" s="4" t="s">
        <v>13962</v>
      </c>
      <c r="G5913" s="4" t="s">
        <v>22295</v>
      </c>
    </row>
    <row r="5914" spans="1:7" x14ac:dyDescent="0.45">
      <c r="A5914" s="4">
        <v>5911</v>
      </c>
      <c r="B5914" s="4">
        <v>132643</v>
      </c>
      <c r="C5914" s="4" t="s">
        <v>13963</v>
      </c>
      <c r="D5914" s="6">
        <v>532643</v>
      </c>
      <c r="E5914" s="4" t="s">
        <v>13964</v>
      </c>
      <c r="F5914" s="4" t="s">
        <v>13965</v>
      </c>
      <c r="G5914" s="4" t="s">
        <v>22296</v>
      </c>
    </row>
    <row r="5915" spans="1:7" x14ac:dyDescent="0.45">
      <c r="A5915" s="4">
        <v>5912</v>
      </c>
      <c r="B5915" s="4">
        <v>227931</v>
      </c>
      <c r="C5915" s="4" t="s">
        <v>13966</v>
      </c>
      <c r="D5915" s="6"/>
      <c r="E5915" s="4"/>
      <c r="F5915" s="4"/>
      <c r="G5915" s="4" t="s">
        <v>17778</v>
      </c>
    </row>
    <row r="5916" spans="1:7" x14ac:dyDescent="0.45">
      <c r="A5916" s="4">
        <v>5913</v>
      </c>
      <c r="B5916" s="4">
        <v>245286</v>
      </c>
      <c r="C5916" s="4" t="s">
        <v>13967</v>
      </c>
      <c r="D5916" s="6"/>
      <c r="E5916" s="4"/>
      <c r="F5916" s="4"/>
      <c r="G5916" s="4" t="s">
        <v>17778</v>
      </c>
    </row>
    <row r="5917" spans="1:7" x14ac:dyDescent="0.45">
      <c r="A5917" s="4">
        <v>5914</v>
      </c>
      <c r="B5917" s="4">
        <v>219433</v>
      </c>
      <c r="C5917" s="4" t="s">
        <v>13968</v>
      </c>
      <c r="D5917" s="6">
        <v>533180</v>
      </c>
      <c r="E5917" s="4" t="s">
        <v>13969</v>
      </c>
      <c r="F5917" s="4" t="s">
        <v>13969</v>
      </c>
      <c r="G5917" s="4" t="s">
        <v>22297</v>
      </c>
    </row>
    <row r="5918" spans="1:7" x14ac:dyDescent="0.45">
      <c r="A5918" s="4">
        <v>5915</v>
      </c>
      <c r="B5918" s="4">
        <v>130653</v>
      </c>
      <c r="C5918" s="4" t="s">
        <v>13970</v>
      </c>
      <c r="D5918" s="6">
        <v>530653</v>
      </c>
      <c r="E5918" s="4" t="s">
        <v>13971</v>
      </c>
      <c r="F5918" s="4" t="s">
        <v>13972</v>
      </c>
      <c r="G5918" s="4" t="s">
        <v>22298</v>
      </c>
    </row>
    <row r="5919" spans="1:7" x14ac:dyDescent="0.45">
      <c r="A5919" s="4">
        <v>5916</v>
      </c>
      <c r="B5919" s="4">
        <v>287181</v>
      </c>
      <c r="C5919" s="4" t="s">
        <v>13973</v>
      </c>
      <c r="D5919" s="6"/>
      <c r="E5919" s="4"/>
      <c r="F5919" s="4"/>
      <c r="G5919" s="4" t="s">
        <v>17778</v>
      </c>
    </row>
    <row r="5920" spans="1:7" x14ac:dyDescent="0.45">
      <c r="A5920" s="4">
        <v>5917</v>
      </c>
      <c r="B5920" s="4">
        <v>245287</v>
      </c>
      <c r="C5920" s="4" t="s">
        <v>13974</v>
      </c>
      <c r="D5920" s="6"/>
      <c r="E5920" s="4"/>
      <c r="F5920" s="4"/>
      <c r="G5920" s="4" t="s">
        <v>17778</v>
      </c>
    </row>
    <row r="5921" spans="1:7" x14ac:dyDescent="0.45">
      <c r="A5921" s="4">
        <v>5918</v>
      </c>
      <c r="B5921" s="4">
        <v>112463</v>
      </c>
      <c r="C5921" s="4" t="s">
        <v>13975</v>
      </c>
      <c r="D5921" s="6">
        <v>512463</v>
      </c>
      <c r="E5921" s="4" t="s">
        <v>13976</v>
      </c>
      <c r="F5921" s="4" t="s">
        <v>13977</v>
      </c>
      <c r="G5921" s="4" t="s">
        <v>22299</v>
      </c>
    </row>
    <row r="5922" spans="1:7" x14ac:dyDescent="0.45">
      <c r="A5922" s="4">
        <v>5919</v>
      </c>
      <c r="B5922" s="4">
        <v>222077</v>
      </c>
      <c r="C5922" s="4" t="s">
        <v>13978</v>
      </c>
      <c r="D5922" s="6">
        <v>537709</v>
      </c>
      <c r="E5922" s="4" t="s">
        <v>13979</v>
      </c>
      <c r="F5922" s="4" t="s">
        <v>13979</v>
      </c>
      <c r="G5922" s="4" t="s">
        <v>22300</v>
      </c>
    </row>
    <row r="5923" spans="1:7" x14ac:dyDescent="0.45">
      <c r="A5923" s="4">
        <v>5920</v>
      </c>
      <c r="B5923" s="4">
        <v>124336</v>
      </c>
      <c r="C5923" s="4" t="s">
        <v>13980</v>
      </c>
      <c r="D5923" s="6">
        <v>524336</v>
      </c>
      <c r="E5923" s="4" t="s">
        <v>13981</v>
      </c>
      <c r="F5923" s="4" t="s">
        <v>13982</v>
      </c>
      <c r="G5923" s="4" t="s">
        <v>22301</v>
      </c>
    </row>
    <row r="5924" spans="1:7" x14ac:dyDescent="0.45">
      <c r="A5924" s="4">
        <v>5921</v>
      </c>
      <c r="B5924" s="4">
        <v>245288</v>
      </c>
      <c r="C5924" s="4" t="s">
        <v>13983</v>
      </c>
      <c r="D5924" s="6"/>
      <c r="E5924" s="4"/>
      <c r="F5924" s="4"/>
      <c r="G5924" s="4" t="s">
        <v>17778</v>
      </c>
    </row>
    <row r="5925" spans="1:7" x14ac:dyDescent="0.45">
      <c r="A5925" s="4">
        <v>5922</v>
      </c>
      <c r="B5925" s="4">
        <v>116040</v>
      </c>
      <c r="C5925" s="4" t="s">
        <v>13984</v>
      </c>
      <c r="D5925" s="6">
        <v>516040</v>
      </c>
      <c r="E5925" s="4" t="s">
        <v>13985</v>
      </c>
      <c r="F5925" s="4" t="s">
        <v>13986</v>
      </c>
      <c r="G5925" s="4" t="s">
        <v>22302</v>
      </c>
    </row>
    <row r="5926" spans="1:7" x14ac:dyDescent="0.45">
      <c r="A5926" s="4">
        <v>5923</v>
      </c>
      <c r="B5926" s="4">
        <v>131019</v>
      </c>
      <c r="C5926" s="4" t="s">
        <v>13987</v>
      </c>
      <c r="D5926" s="6">
        <v>531019</v>
      </c>
      <c r="E5926" s="4" t="s">
        <v>13988</v>
      </c>
      <c r="F5926" s="4" t="s">
        <v>13989</v>
      </c>
      <c r="G5926" s="4" t="s">
        <v>22303</v>
      </c>
    </row>
    <row r="5927" spans="1:7" x14ac:dyDescent="0.45">
      <c r="A5927" s="4">
        <v>5924</v>
      </c>
      <c r="B5927" s="4">
        <v>116106</v>
      </c>
      <c r="C5927" s="4" t="s">
        <v>13990</v>
      </c>
      <c r="D5927" s="6">
        <v>516106</v>
      </c>
      <c r="E5927" s="4" t="s">
        <v>13991</v>
      </c>
      <c r="F5927" s="4" t="s">
        <v>13992</v>
      </c>
      <c r="G5927" s="4" t="s">
        <v>22304</v>
      </c>
    </row>
    <row r="5928" spans="1:7" x14ac:dyDescent="0.45">
      <c r="A5928" s="4">
        <v>5925</v>
      </c>
      <c r="B5928" s="4">
        <v>100388</v>
      </c>
      <c r="C5928" s="4" t="s">
        <v>13993</v>
      </c>
      <c r="D5928" s="6">
        <v>500388</v>
      </c>
      <c r="E5928" s="4" t="s">
        <v>13994</v>
      </c>
      <c r="F5928" s="4" t="s">
        <v>23593</v>
      </c>
      <c r="G5928" s="4" t="s">
        <v>23680</v>
      </c>
    </row>
    <row r="5929" spans="1:7" x14ac:dyDescent="0.45">
      <c r="A5929" s="4">
        <v>5926</v>
      </c>
      <c r="B5929" s="4">
        <v>121139</v>
      </c>
      <c r="C5929" s="4" t="s">
        <v>13995</v>
      </c>
      <c r="D5929" s="6">
        <v>521139</v>
      </c>
      <c r="E5929" s="4" t="s">
        <v>13996</v>
      </c>
      <c r="F5929" s="4" t="s">
        <v>13997</v>
      </c>
      <c r="G5929" s="4" t="s">
        <v>22305</v>
      </c>
    </row>
    <row r="5930" spans="1:7" x14ac:dyDescent="0.45">
      <c r="A5930" s="4">
        <v>5927</v>
      </c>
      <c r="B5930" s="4">
        <v>130835</v>
      </c>
      <c r="C5930" s="4" t="s">
        <v>13998</v>
      </c>
      <c r="D5930" s="6">
        <v>530835</v>
      </c>
      <c r="E5930" s="4" t="s">
        <v>13999</v>
      </c>
      <c r="F5930" s="4" t="s">
        <v>14000</v>
      </c>
      <c r="G5930" s="4" t="s">
        <v>22306</v>
      </c>
    </row>
    <row r="5931" spans="1:7" x14ac:dyDescent="0.45">
      <c r="A5931" s="4">
        <v>5928</v>
      </c>
      <c r="B5931" s="4">
        <v>103863</v>
      </c>
      <c r="C5931" s="4" t="s">
        <v>14001</v>
      </c>
      <c r="D5931" s="6">
        <v>503863</v>
      </c>
      <c r="E5931" s="4" t="s">
        <v>14002</v>
      </c>
      <c r="F5931" s="4" t="s">
        <v>14003</v>
      </c>
      <c r="G5931" s="4" t="s">
        <v>22307</v>
      </c>
    </row>
    <row r="5932" spans="1:7" x14ac:dyDescent="0.45">
      <c r="A5932" s="4">
        <v>5929</v>
      </c>
      <c r="B5932" s="4">
        <v>131962</v>
      </c>
      <c r="C5932" s="4" t="s">
        <v>14004</v>
      </c>
      <c r="D5932" s="6">
        <v>531962</v>
      </c>
      <c r="E5932" s="4" t="s">
        <v>14005</v>
      </c>
      <c r="F5932" s="4" t="s">
        <v>14005</v>
      </c>
      <c r="G5932" s="4" t="s">
        <v>22308</v>
      </c>
    </row>
    <row r="5933" spans="1:7" x14ac:dyDescent="0.45">
      <c r="A5933" s="4">
        <v>5930</v>
      </c>
      <c r="B5933" s="4">
        <v>113127</v>
      </c>
      <c r="C5933" s="4" t="s">
        <v>14006</v>
      </c>
      <c r="D5933" s="6">
        <v>513127</v>
      </c>
      <c r="E5933" s="4" t="s">
        <v>14007</v>
      </c>
      <c r="F5933" s="4" t="s">
        <v>14008</v>
      </c>
      <c r="G5933" s="4" t="s">
        <v>22309</v>
      </c>
    </row>
    <row r="5934" spans="1:7" x14ac:dyDescent="0.45">
      <c r="A5934" s="4">
        <v>5931</v>
      </c>
      <c r="B5934" s="4">
        <v>245291</v>
      </c>
      <c r="C5934" s="4" t="s">
        <v>14009</v>
      </c>
      <c r="D5934" s="6">
        <v>540253</v>
      </c>
      <c r="E5934" s="4" t="s">
        <v>14010</v>
      </c>
      <c r="F5934" s="4" t="s">
        <v>14010</v>
      </c>
      <c r="G5934" s="4" t="s">
        <v>22310</v>
      </c>
    </row>
    <row r="5935" spans="1:7" x14ac:dyDescent="0.45">
      <c r="A5935" s="4">
        <v>5932</v>
      </c>
      <c r="B5935" s="4">
        <v>127005</v>
      </c>
      <c r="C5935" s="4" t="s">
        <v>14011</v>
      </c>
      <c r="D5935" s="6">
        <v>527005</v>
      </c>
      <c r="E5935" s="4" t="s">
        <v>14012</v>
      </c>
      <c r="F5935" s="4" t="s">
        <v>14013</v>
      </c>
      <c r="G5935" s="4" t="s">
        <v>22311</v>
      </c>
    </row>
    <row r="5936" spans="1:7" x14ac:dyDescent="0.45">
      <c r="A5936" s="4">
        <v>5933</v>
      </c>
      <c r="B5936" s="4">
        <v>113733</v>
      </c>
      <c r="C5936" s="4" t="s">
        <v>14014</v>
      </c>
      <c r="D5936" s="6">
        <v>513733</v>
      </c>
      <c r="E5936" s="4" t="s">
        <v>14015</v>
      </c>
      <c r="F5936" s="4" t="s">
        <v>14016</v>
      </c>
      <c r="G5936" s="4" t="s">
        <v>22312</v>
      </c>
    </row>
    <row r="5937" spans="1:7" x14ac:dyDescent="0.45">
      <c r="A5937" s="4">
        <v>5934</v>
      </c>
      <c r="B5937" s="4">
        <v>219506</v>
      </c>
      <c r="C5937" s="4" t="s">
        <v>14017</v>
      </c>
      <c r="D5937" s="6">
        <v>533110</v>
      </c>
      <c r="E5937" s="4" t="s">
        <v>14018</v>
      </c>
      <c r="F5937" s="4" t="s">
        <v>14019</v>
      </c>
      <c r="G5937" s="4" t="s">
        <v>22313</v>
      </c>
    </row>
    <row r="5938" spans="1:7" x14ac:dyDescent="0.45">
      <c r="A5938" s="4">
        <v>5935</v>
      </c>
      <c r="B5938" s="4">
        <v>271117</v>
      </c>
      <c r="C5938" s="4" t="s">
        <v>14020</v>
      </c>
      <c r="D5938" s="6">
        <v>539334</v>
      </c>
      <c r="E5938" s="4" t="s">
        <v>14021</v>
      </c>
      <c r="F5938" s="4" t="s">
        <v>14021</v>
      </c>
      <c r="G5938" s="4" t="s">
        <v>22314</v>
      </c>
    </row>
    <row r="5939" spans="1:7" x14ac:dyDescent="0.45">
      <c r="A5939" s="4">
        <v>5936</v>
      </c>
      <c r="B5939" s="4">
        <v>103837</v>
      </c>
      <c r="C5939" s="4" t="s">
        <v>14022</v>
      </c>
      <c r="D5939" s="6">
        <v>503837</v>
      </c>
      <c r="E5939" s="4" t="s">
        <v>14023</v>
      </c>
      <c r="F5939" s="4" t="s">
        <v>14024</v>
      </c>
      <c r="G5939" s="4" t="s">
        <v>22315</v>
      </c>
    </row>
    <row r="5940" spans="1:7" x14ac:dyDescent="0.45">
      <c r="A5940" s="4">
        <v>5937</v>
      </c>
      <c r="B5940" s="4">
        <v>205587</v>
      </c>
      <c r="C5940" s="4" t="s">
        <v>14025</v>
      </c>
      <c r="D5940" s="6">
        <v>531351</v>
      </c>
      <c r="E5940" s="4"/>
      <c r="F5940" s="4" t="s">
        <v>23594</v>
      </c>
      <c r="G5940" s="4" t="s">
        <v>23681</v>
      </c>
    </row>
    <row r="5941" spans="1:7" x14ac:dyDescent="0.45">
      <c r="A5941" s="4">
        <v>5938</v>
      </c>
      <c r="B5941" s="4">
        <v>116086</v>
      </c>
      <c r="C5941" s="4" t="s">
        <v>14026</v>
      </c>
      <c r="D5941" s="6">
        <v>516086</v>
      </c>
      <c r="E5941" s="4" t="s">
        <v>14027</v>
      </c>
      <c r="F5941" s="4" t="s">
        <v>14028</v>
      </c>
      <c r="G5941" s="4" t="s">
        <v>22316</v>
      </c>
    </row>
    <row r="5942" spans="1:7" x14ac:dyDescent="0.45">
      <c r="A5942" s="4">
        <v>5939</v>
      </c>
      <c r="B5942" s="4">
        <v>130295</v>
      </c>
      <c r="C5942" s="4" t="s">
        <v>14029</v>
      </c>
      <c r="D5942" s="6">
        <v>530295</v>
      </c>
      <c r="E5942" s="4" t="s">
        <v>14030</v>
      </c>
      <c r="F5942" s="4" t="s">
        <v>14031</v>
      </c>
      <c r="G5942" s="4" t="s">
        <v>22317</v>
      </c>
    </row>
    <row r="5943" spans="1:7" x14ac:dyDescent="0.45">
      <c r="A5943" s="4">
        <v>5940</v>
      </c>
      <c r="B5943" s="4">
        <v>103205</v>
      </c>
      <c r="C5943" s="4" t="s">
        <v>14032</v>
      </c>
      <c r="D5943" s="6">
        <v>503205</v>
      </c>
      <c r="E5943" s="4" t="s">
        <v>14033</v>
      </c>
      <c r="F5943" s="4" t="s">
        <v>14034</v>
      </c>
      <c r="G5943" s="4" t="s">
        <v>22318</v>
      </c>
    </row>
    <row r="5944" spans="1:7" x14ac:dyDescent="0.45">
      <c r="A5944" s="4">
        <v>5941</v>
      </c>
      <c r="B5944" s="4">
        <v>132310</v>
      </c>
      <c r="C5944" s="4" t="s">
        <v>14035</v>
      </c>
      <c r="D5944" s="6">
        <v>532310</v>
      </c>
      <c r="E5944" s="4" t="s">
        <v>14036</v>
      </c>
      <c r="F5944" s="4" t="s">
        <v>14037</v>
      </c>
      <c r="G5944" s="4" t="s">
        <v>22319</v>
      </c>
    </row>
    <row r="5945" spans="1:7" x14ac:dyDescent="0.45">
      <c r="A5945" s="4">
        <v>5942</v>
      </c>
      <c r="B5945" s="4">
        <v>100356</v>
      </c>
      <c r="C5945" s="4" t="s">
        <v>14038</v>
      </c>
      <c r="D5945" s="6">
        <v>500356</v>
      </c>
      <c r="E5945" s="4" t="s">
        <v>14039</v>
      </c>
      <c r="F5945" s="4" t="s">
        <v>14039</v>
      </c>
      <c r="G5945" s="4" t="s">
        <v>22320</v>
      </c>
    </row>
    <row r="5946" spans="1:7" x14ac:dyDescent="0.45">
      <c r="A5946" s="4">
        <v>5943</v>
      </c>
      <c r="B5946" s="4">
        <v>131149</v>
      </c>
      <c r="C5946" s="4" t="s">
        <v>14040</v>
      </c>
      <c r="D5946" s="6">
        <v>531149</v>
      </c>
      <c r="E5946" s="4" t="s">
        <v>14041</v>
      </c>
      <c r="F5946" s="4" t="s">
        <v>14042</v>
      </c>
      <c r="G5946" s="4" t="s">
        <v>22321</v>
      </c>
    </row>
    <row r="5947" spans="1:7" x14ac:dyDescent="0.45">
      <c r="A5947" s="4">
        <v>5944</v>
      </c>
      <c r="B5947" s="4">
        <v>132670</v>
      </c>
      <c r="C5947" s="4" t="s">
        <v>14043</v>
      </c>
      <c r="D5947" s="6">
        <v>532670</v>
      </c>
      <c r="E5947" s="4" t="s">
        <v>14044</v>
      </c>
      <c r="F5947" s="4" t="s">
        <v>14045</v>
      </c>
      <c r="G5947" s="4" t="s">
        <v>22322</v>
      </c>
    </row>
    <row r="5948" spans="1:7" x14ac:dyDescent="0.45">
      <c r="A5948" s="4">
        <v>5945</v>
      </c>
      <c r="B5948" s="4">
        <v>131908</v>
      </c>
      <c r="C5948" s="4" t="s">
        <v>14046</v>
      </c>
      <c r="D5948" s="6">
        <v>531908</v>
      </c>
      <c r="E5948" s="4" t="s">
        <v>14047</v>
      </c>
      <c r="F5948" s="4" t="s">
        <v>14048</v>
      </c>
      <c r="G5948" s="4" t="s">
        <v>22323</v>
      </c>
    </row>
    <row r="5949" spans="1:7" x14ac:dyDescent="0.45">
      <c r="A5949" s="4">
        <v>5946</v>
      </c>
      <c r="B5949" s="4">
        <v>103635</v>
      </c>
      <c r="C5949" s="4" t="s">
        <v>14049</v>
      </c>
      <c r="D5949" s="6">
        <v>503635</v>
      </c>
      <c r="E5949" s="4" t="s">
        <v>14050</v>
      </c>
      <c r="F5949" s="4" t="s">
        <v>14051</v>
      </c>
      <c r="G5949" s="4" t="s">
        <v>22324</v>
      </c>
    </row>
    <row r="5950" spans="1:7" x14ac:dyDescent="0.45">
      <c r="A5950" s="4">
        <v>5947</v>
      </c>
      <c r="B5950" s="4">
        <v>222717</v>
      </c>
      <c r="C5950" s="4" t="s">
        <v>14052</v>
      </c>
      <c r="D5950" s="6">
        <v>538975</v>
      </c>
      <c r="E5950" s="4" t="s">
        <v>14053</v>
      </c>
      <c r="F5950" s="4" t="s">
        <v>14053</v>
      </c>
      <c r="G5950" s="4" t="s">
        <v>22325</v>
      </c>
    </row>
    <row r="5951" spans="1:7" x14ac:dyDescent="0.45">
      <c r="A5951" s="4">
        <v>5948</v>
      </c>
      <c r="B5951" s="4">
        <v>105513</v>
      </c>
      <c r="C5951" s="4" t="s">
        <v>14054</v>
      </c>
      <c r="D5951" s="6">
        <v>505513</v>
      </c>
      <c r="E5951" s="4" t="s">
        <v>14055</v>
      </c>
      <c r="F5951" s="4" t="s">
        <v>14056</v>
      </c>
      <c r="G5951" s="4" t="s">
        <v>22326</v>
      </c>
    </row>
    <row r="5952" spans="1:7" x14ac:dyDescent="0.45">
      <c r="A5952" s="4">
        <v>5949</v>
      </c>
      <c r="B5952" s="4">
        <v>245108</v>
      </c>
      <c r="C5952" s="4" t="s">
        <v>14057</v>
      </c>
      <c r="D5952" s="6"/>
      <c r="E5952" s="4"/>
      <c r="F5952" s="4"/>
      <c r="G5952" s="4" t="s">
        <v>17778</v>
      </c>
    </row>
    <row r="5953" spans="1:7" x14ac:dyDescent="0.45">
      <c r="A5953" s="4">
        <v>5950</v>
      </c>
      <c r="B5953" s="4">
        <v>113488</v>
      </c>
      <c r="C5953" s="4" t="s">
        <v>14058</v>
      </c>
      <c r="D5953" s="6">
        <v>513488</v>
      </c>
      <c r="E5953" s="4" t="s">
        <v>14059</v>
      </c>
      <c r="F5953" s="4" t="s">
        <v>14060</v>
      </c>
      <c r="G5953" s="4" t="s">
        <v>22327</v>
      </c>
    </row>
    <row r="5954" spans="1:7" x14ac:dyDescent="0.45">
      <c r="A5954" s="4">
        <v>5951</v>
      </c>
      <c r="B5954" s="4">
        <v>131667</v>
      </c>
      <c r="C5954" s="4" t="s">
        <v>14061</v>
      </c>
      <c r="D5954" s="6">
        <v>531667</v>
      </c>
      <c r="E5954" s="4" t="s">
        <v>14062</v>
      </c>
      <c r="F5954" s="4" t="s">
        <v>14063</v>
      </c>
      <c r="G5954" s="4" t="s">
        <v>22328</v>
      </c>
    </row>
    <row r="5955" spans="1:7" x14ac:dyDescent="0.45">
      <c r="A5955" s="4">
        <v>5952</v>
      </c>
      <c r="B5955" s="4">
        <v>287287</v>
      </c>
      <c r="C5955" s="4" t="s">
        <v>14064</v>
      </c>
      <c r="D5955" s="6"/>
      <c r="E5955" s="4"/>
      <c r="F5955" s="4"/>
      <c r="G5955" s="4" t="s">
        <v>17778</v>
      </c>
    </row>
    <row r="5956" spans="1:7" x14ac:dyDescent="0.45">
      <c r="A5956" s="4">
        <v>5953</v>
      </c>
      <c r="B5956" s="4">
        <v>222301</v>
      </c>
      <c r="C5956" s="4" t="s">
        <v>14065</v>
      </c>
      <c r="D5956" s="6">
        <v>590128</v>
      </c>
      <c r="E5956" s="4" t="s">
        <v>14066</v>
      </c>
      <c r="F5956" s="4" t="s">
        <v>14067</v>
      </c>
      <c r="G5956" s="4" t="s">
        <v>22329</v>
      </c>
    </row>
    <row r="5957" spans="1:7" x14ac:dyDescent="0.45">
      <c r="A5957" s="4">
        <v>5954</v>
      </c>
      <c r="B5957" s="4">
        <v>107468</v>
      </c>
      <c r="C5957" s="4" t="s">
        <v>14068</v>
      </c>
      <c r="D5957" s="6">
        <v>507468</v>
      </c>
      <c r="E5957" s="4" t="s">
        <v>14069</v>
      </c>
      <c r="F5957" s="4" t="s">
        <v>23595</v>
      </c>
      <c r="G5957" s="4" t="s">
        <v>23682</v>
      </c>
    </row>
    <row r="5958" spans="1:7" x14ac:dyDescent="0.45">
      <c r="A5958" s="4">
        <v>5955</v>
      </c>
      <c r="B5958" s="4">
        <v>102452</v>
      </c>
      <c r="C5958" s="4" t="s">
        <v>14070</v>
      </c>
      <c r="D5958" s="6">
        <v>502452</v>
      </c>
      <c r="E5958" s="4" t="s">
        <v>14071</v>
      </c>
      <c r="F5958" s="4" t="s">
        <v>14071</v>
      </c>
      <c r="G5958" s="4" t="s">
        <v>22330</v>
      </c>
    </row>
    <row r="5959" spans="1:7" x14ac:dyDescent="0.45">
      <c r="A5959" s="4">
        <v>5956</v>
      </c>
      <c r="B5959" s="4">
        <v>131482</v>
      </c>
      <c r="C5959" s="4" t="s">
        <v>14072</v>
      </c>
      <c r="D5959" s="6">
        <v>531482</v>
      </c>
      <c r="E5959" s="4" t="s">
        <v>14073</v>
      </c>
      <c r="F5959" s="4" t="s">
        <v>14074</v>
      </c>
      <c r="G5959" s="4" t="s">
        <v>22331</v>
      </c>
    </row>
    <row r="5960" spans="1:7" x14ac:dyDescent="0.45">
      <c r="A5960" s="4">
        <v>5957</v>
      </c>
      <c r="B5960" s="4">
        <v>106874</v>
      </c>
      <c r="C5960" s="4" t="s">
        <v>14075</v>
      </c>
      <c r="D5960" s="6">
        <v>506874</v>
      </c>
      <c r="E5960" s="4" t="s">
        <v>14076</v>
      </c>
      <c r="F5960" s="4" t="s">
        <v>14076</v>
      </c>
      <c r="G5960" s="4" t="s">
        <v>22332</v>
      </c>
    </row>
    <row r="5961" spans="1:7" x14ac:dyDescent="0.45">
      <c r="A5961" s="4">
        <v>5958</v>
      </c>
      <c r="B5961" s="4">
        <v>131290</v>
      </c>
      <c r="C5961" s="4" t="s">
        <v>14077</v>
      </c>
      <c r="D5961" s="6">
        <v>531290</v>
      </c>
      <c r="E5961" s="4" t="s">
        <v>14078</v>
      </c>
      <c r="F5961" s="4" t="s">
        <v>14079</v>
      </c>
      <c r="G5961" s="4" t="s">
        <v>22333</v>
      </c>
    </row>
    <row r="5962" spans="1:7" x14ac:dyDescent="0.45">
      <c r="A5962" s="4">
        <v>5959</v>
      </c>
      <c r="B5962" s="4">
        <v>113526</v>
      </c>
      <c r="C5962" s="4" t="s">
        <v>14080</v>
      </c>
      <c r="D5962" s="6">
        <v>513526</v>
      </c>
      <c r="E5962" s="4" t="s">
        <v>14081</v>
      </c>
      <c r="F5962" s="4" t="s">
        <v>14082</v>
      </c>
      <c r="G5962" s="4" t="s">
        <v>22334</v>
      </c>
    </row>
    <row r="5963" spans="1:7" x14ac:dyDescent="0.45">
      <c r="A5963" s="4">
        <v>5960</v>
      </c>
      <c r="B5963" s="4">
        <v>287129</v>
      </c>
      <c r="C5963" s="4" t="s">
        <v>14083</v>
      </c>
      <c r="D5963" s="6"/>
      <c r="E5963" s="4"/>
      <c r="F5963" s="4"/>
      <c r="G5963" s="4" t="s">
        <v>17778</v>
      </c>
    </row>
    <row r="5964" spans="1:7" x14ac:dyDescent="0.45">
      <c r="A5964" s="4">
        <v>5961</v>
      </c>
      <c r="B5964" s="4">
        <v>111343</v>
      </c>
      <c r="C5964" s="4" t="s">
        <v>14084</v>
      </c>
      <c r="D5964" s="6">
        <v>511343</v>
      </c>
      <c r="E5964" s="4" t="s">
        <v>14085</v>
      </c>
      <c r="F5964" s="4" t="s">
        <v>14086</v>
      </c>
      <c r="G5964" s="4" t="s">
        <v>22335</v>
      </c>
    </row>
    <row r="5965" spans="1:7" x14ac:dyDescent="0.45">
      <c r="A5965" s="4">
        <v>5962</v>
      </c>
      <c r="B5965" s="4">
        <v>105592</v>
      </c>
      <c r="C5965" s="4" t="s">
        <v>14087</v>
      </c>
      <c r="D5965" s="6">
        <v>505592</v>
      </c>
      <c r="E5965" s="4" t="s">
        <v>14088</v>
      </c>
      <c r="F5965" s="4" t="s">
        <v>14089</v>
      </c>
      <c r="G5965" s="4" t="s">
        <v>22336</v>
      </c>
    </row>
    <row r="5966" spans="1:7" x14ac:dyDescent="0.45">
      <c r="A5966" s="4">
        <v>5963</v>
      </c>
      <c r="B5966" s="4">
        <v>103696</v>
      </c>
      <c r="C5966" s="4" t="s">
        <v>14090</v>
      </c>
      <c r="D5966" s="6">
        <v>503696</v>
      </c>
      <c r="E5966" s="4" t="s">
        <v>14091</v>
      </c>
      <c r="F5966" s="4" t="s">
        <v>14092</v>
      </c>
      <c r="G5966" s="4" t="s">
        <v>22337</v>
      </c>
    </row>
    <row r="5967" spans="1:7" x14ac:dyDescent="0.45">
      <c r="A5967" s="4">
        <v>5964</v>
      </c>
      <c r="B5967" s="4">
        <v>132007</v>
      </c>
      <c r="C5967" s="4" t="s">
        <v>14093</v>
      </c>
      <c r="D5967" s="6">
        <v>532007</v>
      </c>
      <c r="E5967" s="4" t="s">
        <v>14094</v>
      </c>
      <c r="F5967" s="4" t="s">
        <v>14095</v>
      </c>
      <c r="G5967" s="4" t="s">
        <v>22338</v>
      </c>
    </row>
    <row r="5968" spans="1:7" x14ac:dyDescent="0.45">
      <c r="A5968" s="4">
        <v>5965</v>
      </c>
      <c r="B5968" s="4">
        <v>286684</v>
      </c>
      <c r="C5968" s="4" t="s">
        <v>14096</v>
      </c>
      <c r="D5968" s="6"/>
      <c r="E5968" s="4"/>
      <c r="F5968" s="4"/>
      <c r="G5968" s="4" t="s">
        <v>17778</v>
      </c>
    </row>
    <row r="5969" spans="1:7" x14ac:dyDescent="0.45">
      <c r="A5969" s="4">
        <v>5966</v>
      </c>
      <c r="B5969" s="4">
        <v>123236</v>
      </c>
      <c r="C5969" s="4" t="s">
        <v>14097</v>
      </c>
      <c r="D5969" s="6">
        <v>523236</v>
      </c>
      <c r="E5969" s="4" t="s">
        <v>14098</v>
      </c>
      <c r="F5969" s="4" t="s">
        <v>14099</v>
      </c>
      <c r="G5969" s="4" t="s">
        <v>22339</v>
      </c>
    </row>
    <row r="5970" spans="1:7" x14ac:dyDescent="0.45">
      <c r="A5970" s="4">
        <v>5967</v>
      </c>
      <c r="B5970" s="4">
        <v>116016</v>
      </c>
      <c r="C5970" s="4" t="s">
        <v>14100</v>
      </c>
      <c r="D5970" s="6">
        <v>516016</v>
      </c>
      <c r="E5970" s="4" t="s">
        <v>14101</v>
      </c>
      <c r="F5970" s="4" t="s">
        <v>14102</v>
      </c>
      <c r="G5970" s="4" t="s">
        <v>22340</v>
      </c>
    </row>
    <row r="5971" spans="1:7" x14ac:dyDescent="0.45">
      <c r="A5971" s="4">
        <v>5968</v>
      </c>
      <c r="B5971" s="4">
        <v>245110</v>
      </c>
      <c r="C5971" s="4" t="s">
        <v>14103</v>
      </c>
      <c r="D5971" s="6"/>
      <c r="E5971" s="4"/>
      <c r="F5971" s="4"/>
      <c r="G5971" s="4" t="s">
        <v>17778</v>
      </c>
    </row>
    <row r="5972" spans="1:7" x14ac:dyDescent="0.45">
      <c r="A5972" s="4">
        <v>5969</v>
      </c>
      <c r="B5972" s="4">
        <v>126335</v>
      </c>
      <c r="C5972" s="4" t="s">
        <v>14104</v>
      </c>
      <c r="D5972" s="6">
        <v>526335</v>
      </c>
      <c r="E5972" s="4" t="s">
        <v>14105</v>
      </c>
      <c r="F5972" s="4" t="s">
        <v>14106</v>
      </c>
      <c r="G5972" s="4" t="s">
        <v>22341</v>
      </c>
    </row>
    <row r="5973" spans="1:7" x14ac:dyDescent="0.45">
      <c r="A5973" s="4">
        <v>5970</v>
      </c>
      <c r="B5973" s="4">
        <v>120151</v>
      </c>
      <c r="C5973" s="4" t="s">
        <v>131</v>
      </c>
      <c r="D5973" s="6">
        <v>520151</v>
      </c>
      <c r="E5973" s="4" t="s">
        <v>14107</v>
      </c>
      <c r="F5973" s="4" t="s">
        <v>14108</v>
      </c>
      <c r="G5973" s="4" t="s">
        <v>22342</v>
      </c>
    </row>
    <row r="5974" spans="1:7" x14ac:dyDescent="0.45">
      <c r="A5974" s="4">
        <v>5971</v>
      </c>
      <c r="B5974" s="4">
        <v>220166</v>
      </c>
      <c r="C5974" s="4" t="s">
        <v>14109</v>
      </c>
      <c r="D5974" s="6"/>
      <c r="E5974" s="4"/>
      <c r="F5974" s="4"/>
      <c r="G5974" s="4" t="s">
        <v>17778</v>
      </c>
    </row>
    <row r="5975" spans="1:7" x14ac:dyDescent="0.45">
      <c r="A5975" s="4">
        <v>5972</v>
      </c>
      <c r="B5975" s="4">
        <v>245111</v>
      </c>
      <c r="C5975" s="4" t="s">
        <v>14110</v>
      </c>
      <c r="D5975" s="6"/>
      <c r="E5975" s="4"/>
      <c r="F5975" s="4"/>
      <c r="G5975" s="4" t="s">
        <v>17778</v>
      </c>
    </row>
    <row r="5976" spans="1:7" x14ac:dyDescent="0.45">
      <c r="A5976" s="4">
        <v>5973</v>
      </c>
      <c r="B5976" s="4">
        <v>119489</v>
      </c>
      <c r="C5976" s="4" t="s">
        <v>14111</v>
      </c>
      <c r="D5976" s="6">
        <v>519489</v>
      </c>
      <c r="E5976" s="4" t="s">
        <v>14112</v>
      </c>
      <c r="F5976" s="4" t="s">
        <v>14113</v>
      </c>
      <c r="G5976" s="4" t="s">
        <v>22343</v>
      </c>
    </row>
    <row r="5977" spans="1:7" x14ac:dyDescent="0.45">
      <c r="A5977" s="4">
        <v>5974</v>
      </c>
      <c r="B5977" s="4">
        <v>219949</v>
      </c>
      <c r="C5977" s="4" t="s">
        <v>14114</v>
      </c>
      <c r="D5977" s="6">
        <v>533219</v>
      </c>
      <c r="E5977" s="4" t="s">
        <v>14115</v>
      </c>
      <c r="F5977" s="4" t="s">
        <v>14115</v>
      </c>
      <c r="G5977" s="4" t="s">
        <v>22344</v>
      </c>
    </row>
    <row r="5978" spans="1:7" x14ac:dyDescent="0.45">
      <c r="A5978" s="4">
        <v>5975</v>
      </c>
      <c r="B5978" s="4">
        <v>214162</v>
      </c>
      <c r="C5978" s="4" t="s">
        <v>14116</v>
      </c>
      <c r="D5978" s="6"/>
      <c r="E5978" s="4"/>
      <c r="F5978" s="4"/>
      <c r="G5978" s="4" t="s">
        <v>17778</v>
      </c>
    </row>
    <row r="5979" spans="1:7" x14ac:dyDescent="0.45">
      <c r="A5979" s="4">
        <v>5976</v>
      </c>
      <c r="B5979" s="4">
        <v>126981</v>
      </c>
      <c r="C5979" s="4" t="s">
        <v>14117</v>
      </c>
      <c r="D5979" s="6">
        <v>526981</v>
      </c>
      <c r="E5979" s="4" t="s">
        <v>14118</v>
      </c>
      <c r="F5979" s="4" t="s">
        <v>14119</v>
      </c>
      <c r="G5979" s="4" t="s">
        <v>22345</v>
      </c>
    </row>
    <row r="5980" spans="1:7" x14ac:dyDescent="0.45">
      <c r="A5980" s="4">
        <v>5977</v>
      </c>
      <c r="B5980" s="4">
        <v>130913</v>
      </c>
      <c r="C5980" s="4" t="s">
        <v>14120</v>
      </c>
      <c r="D5980" s="6">
        <v>530913</v>
      </c>
      <c r="E5980" s="4" t="s">
        <v>14121</v>
      </c>
      <c r="F5980" s="4" t="s">
        <v>14122</v>
      </c>
      <c r="G5980" s="4" t="s">
        <v>22346</v>
      </c>
    </row>
    <row r="5981" spans="1:7" x14ac:dyDescent="0.45">
      <c r="A5981" s="4">
        <v>5978</v>
      </c>
      <c r="B5981" s="4">
        <v>130841</v>
      </c>
      <c r="C5981" s="4" t="s">
        <v>14123</v>
      </c>
      <c r="D5981" s="6">
        <v>530841</v>
      </c>
      <c r="E5981" s="4" t="s">
        <v>14124</v>
      </c>
      <c r="F5981" s="4" t="s">
        <v>14124</v>
      </c>
      <c r="G5981" s="4" t="s">
        <v>22347</v>
      </c>
    </row>
    <row r="5982" spans="1:7" x14ac:dyDescent="0.45">
      <c r="A5982" s="4">
        <v>5979</v>
      </c>
      <c r="B5982" s="4">
        <v>103804</v>
      </c>
      <c r="C5982" s="4" t="s">
        <v>14125</v>
      </c>
      <c r="D5982" s="6">
        <v>503804</v>
      </c>
      <c r="E5982" s="4" t="s">
        <v>14126</v>
      </c>
      <c r="F5982" s="4" t="s">
        <v>14127</v>
      </c>
      <c r="G5982" s="4" t="s">
        <v>22348</v>
      </c>
    </row>
    <row r="5983" spans="1:7" x14ac:dyDescent="0.45">
      <c r="A5983" s="4">
        <v>5980</v>
      </c>
      <c r="B5983" s="4">
        <v>123309</v>
      </c>
      <c r="C5983" s="4" t="s">
        <v>14128</v>
      </c>
      <c r="D5983" s="6">
        <v>523309</v>
      </c>
      <c r="E5983" s="4" t="s">
        <v>14129</v>
      </c>
      <c r="F5983" s="4" t="s">
        <v>14130</v>
      </c>
      <c r="G5983" s="4" t="s">
        <v>22349</v>
      </c>
    </row>
    <row r="5984" spans="1:7" x14ac:dyDescent="0.45">
      <c r="A5984" s="4">
        <v>5981</v>
      </c>
      <c r="B5984" s="4">
        <v>112453</v>
      </c>
      <c r="C5984" s="4" t="s">
        <v>14131</v>
      </c>
      <c r="D5984" s="6">
        <v>512453</v>
      </c>
      <c r="E5984" s="4" t="s">
        <v>14132</v>
      </c>
      <c r="F5984" s="4" t="s">
        <v>14133</v>
      </c>
      <c r="G5984" s="4" t="s">
        <v>22350</v>
      </c>
    </row>
    <row r="5985" spans="1:7" x14ac:dyDescent="0.45">
      <c r="A5985" s="4">
        <v>5982</v>
      </c>
      <c r="B5985" s="4">
        <v>132083</v>
      </c>
      <c r="C5985" s="4" t="s">
        <v>14134</v>
      </c>
      <c r="D5985" s="6">
        <v>532083</v>
      </c>
      <c r="E5985" s="4" t="s">
        <v>14135</v>
      </c>
      <c r="F5985" s="4" t="s">
        <v>14136</v>
      </c>
      <c r="G5985" s="4" t="s">
        <v>22351</v>
      </c>
    </row>
    <row r="5986" spans="1:7" x14ac:dyDescent="0.45">
      <c r="A5986" s="4">
        <v>5983</v>
      </c>
      <c r="B5986" s="4">
        <v>130977</v>
      </c>
      <c r="C5986" s="4" t="s">
        <v>14137</v>
      </c>
      <c r="D5986" s="6">
        <v>530977</v>
      </c>
      <c r="E5986" s="4" t="s">
        <v>14138</v>
      </c>
      <c r="F5986" s="4" t="s">
        <v>14138</v>
      </c>
      <c r="G5986" s="4" t="s">
        <v>22352</v>
      </c>
    </row>
    <row r="5987" spans="1:7" x14ac:dyDescent="0.45">
      <c r="A5987" s="4">
        <v>5984</v>
      </c>
      <c r="B5987" s="4">
        <v>131080</v>
      </c>
      <c r="C5987" s="4" t="s">
        <v>14139</v>
      </c>
      <c r="D5987" s="6">
        <v>531080</v>
      </c>
      <c r="E5987" s="4" t="s">
        <v>14140</v>
      </c>
      <c r="F5987" s="4" t="s">
        <v>14141</v>
      </c>
      <c r="G5987" s="4" t="s">
        <v>22353</v>
      </c>
    </row>
    <row r="5988" spans="1:7" x14ac:dyDescent="0.45">
      <c r="A5988" s="4">
        <v>5985</v>
      </c>
      <c r="B5988" s="4">
        <v>252716</v>
      </c>
      <c r="C5988" s="4" t="s">
        <v>14142</v>
      </c>
      <c r="D5988" s="6">
        <v>537954</v>
      </c>
      <c r="E5988" s="4" t="s">
        <v>14143</v>
      </c>
      <c r="F5988" s="4" t="s">
        <v>14143</v>
      </c>
      <c r="G5988" s="4" t="s">
        <v>22354</v>
      </c>
    </row>
    <row r="5989" spans="1:7" x14ac:dyDescent="0.45">
      <c r="A5989" s="4">
        <v>5986</v>
      </c>
      <c r="B5989" s="4">
        <v>126049</v>
      </c>
      <c r="C5989" s="4" t="s">
        <v>14144</v>
      </c>
      <c r="D5989" s="6">
        <v>526049</v>
      </c>
      <c r="E5989" s="4" t="s">
        <v>14145</v>
      </c>
      <c r="F5989" s="4" t="s">
        <v>14146</v>
      </c>
      <c r="G5989" s="4" t="s">
        <v>22355</v>
      </c>
    </row>
    <row r="5990" spans="1:7" x14ac:dyDescent="0.45">
      <c r="A5990" s="4">
        <v>5987</v>
      </c>
      <c r="B5990" s="4">
        <v>247423</v>
      </c>
      <c r="C5990" s="4" t="s">
        <v>14147</v>
      </c>
      <c r="D5990" s="6">
        <v>539010</v>
      </c>
      <c r="E5990" s="4" t="s">
        <v>14148</v>
      </c>
      <c r="F5990" s="4" t="s">
        <v>14148</v>
      </c>
      <c r="G5990" s="4" t="s">
        <v>22356</v>
      </c>
    </row>
    <row r="5991" spans="1:7" x14ac:dyDescent="0.45">
      <c r="A5991" s="4">
        <v>5988</v>
      </c>
      <c r="B5991" s="4">
        <v>246600</v>
      </c>
      <c r="C5991" s="4" t="s">
        <v>14149</v>
      </c>
      <c r="D5991" s="6"/>
      <c r="E5991" s="4"/>
      <c r="F5991" s="4"/>
      <c r="G5991" s="4" t="s">
        <v>17778</v>
      </c>
    </row>
    <row r="5992" spans="1:7" x14ac:dyDescent="0.45">
      <c r="A5992" s="4">
        <v>5989</v>
      </c>
      <c r="B5992" s="4">
        <v>272681</v>
      </c>
      <c r="C5992" s="4" t="s">
        <v>14150</v>
      </c>
      <c r="D5992" s="6">
        <v>538897</v>
      </c>
      <c r="E5992" s="4" t="s">
        <v>14151</v>
      </c>
      <c r="F5992" s="4" t="s">
        <v>14151</v>
      </c>
      <c r="G5992" s="4" t="s">
        <v>22357</v>
      </c>
    </row>
    <row r="5993" spans="1:7" x14ac:dyDescent="0.45">
      <c r="A5993" s="4">
        <v>5990</v>
      </c>
      <c r="B5993" s="4">
        <v>286111</v>
      </c>
      <c r="C5993" s="4" t="s">
        <v>14152</v>
      </c>
      <c r="D5993" s="6"/>
      <c r="E5993" s="4"/>
      <c r="F5993" s="4"/>
      <c r="G5993" s="4" t="s">
        <v>17778</v>
      </c>
    </row>
    <row r="5994" spans="1:7" x14ac:dyDescent="0.45">
      <c r="A5994" s="4">
        <v>5991</v>
      </c>
      <c r="B5994" s="4">
        <v>245114</v>
      </c>
      <c r="C5994" s="4" t="s">
        <v>14153</v>
      </c>
      <c r="D5994" s="6"/>
      <c r="E5994" s="4"/>
      <c r="F5994" s="4"/>
      <c r="G5994" s="4" t="s">
        <v>17778</v>
      </c>
    </row>
    <row r="5995" spans="1:7" x14ac:dyDescent="0.45">
      <c r="A5995" s="4">
        <v>5992</v>
      </c>
      <c r="B5995" s="4">
        <v>131701</v>
      </c>
      <c r="C5995" s="4" t="s">
        <v>14154</v>
      </c>
      <c r="D5995" s="6">
        <v>531701</v>
      </c>
      <c r="E5995" s="4" t="s">
        <v>14155</v>
      </c>
      <c r="F5995" s="4" t="s">
        <v>14156</v>
      </c>
      <c r="G5995" s="4" t="s">
        <v>22358</v>
      </c>
    </row>
    <row r="5996" spans="1:7" x14ac:dyDescent="0.45">
      <c r="A5996" s="4">
        <v>5993</v>
      </c>
      <c r="B5996" s="4">
        <v>108961</v>
      </c>
      <c r="C5996" s="4" t="s">
        <v>14157</v>
      </c>
      <c r="D5996" s="6">
        <v>508961</v>
      </c>
      <c r="E5996" s="4" t="s">
        <v>14158</v>
      </c>
      <c r="F5996" s="4" t="s">
        <v>14159</v>
      </c>
      <c r="G5996" s="4" t="s">
        <v>22359</v>
      </c>
    </row>
    <row r="5997" spans="1:7" x14ac:dyDescent="0.45">
      <c r="A5997" s="4">
        <v>5994</v>
      </c>
      <c r="B5997" s="4">
        <v>131261</v>
      </c>
      <c r="C5997" s="4" t="s">
        <v>14160</v>
      </c>
      <c r="D5997" s="6">
        <v>531261</v>
      </c>
      <c r="E5997" s="4" t="s">
        <v>14161</v>
      </c>
      <c r="F5997" s="4" t="s">
        <v>14161</v>
      </c>
      <c r="G5997" s="4" t="s">
        <v>22360</v>
      </c>
    </row>
    <row r="5998" spans="1:7" x14ac:dyDescent="0.45">
      <c r="A5998" s="4">
        <v>5995</v>
      </c>
      <c r="B5998" s="4">
        <v>245943</v>
      </c>
      <c r="C5998" s="4" t="s">
        <v>14162</v>
      </c>
      <c r="D5998" s="6"/>
      <c r="E5998" s="4"/>
      <c r="F5998" s="4"/>
      <c r="G5998" s="4" t="s">
        <v>17778</v>
      </c>
    </row>
    <row r="5999" spans="1:7" x14ac:dyDescent="0.45">
      <c r="A5999" s="4">
        <v>5996</v>
      </c>
      <c r="B5999" s="4">
        <v>247425</v>
      </c>
      <c r="C5999" s="4" t="s">
        <v>14163</v>
      </c>
      <c r="D5999" s="6"/>
      <c r="E5999" s="4"/>
      <c r="F5999" s="4"/>
      <c r="G5999" s="4" t="s">
        <v>17778</v>
      </c>
    </row>
    <row r="6000" spans="1:7" x14ac:dyDescent="0.45">
      <c r="A6000" s="4">
        <v>5997</v>
      </c>
      <c r="B6000" s="4">
        <v>131359</v>
      </c>
      <c r="C6000" s="4" t="s">
        <v>14164</v>
      </c>
      <c r="D6000" s="6">
        <v>531359</v>
      </c>
      <c r="E6000" s="4" t="s">
        <v>14165</v>
      </c>
      <c r="F6000" s="4" t="s">
        <v>14166</v>
      </c>
      <c r="G6000" s="4" t="s">
        <v>22361</v>
      </c>
    </row>
    <row r="6001" spans="1:7" x14ac:dyDescent="0.45">
      <c r="A6001" s="4">
        <v>5998</v>
      </c>
      <c r="B6001" s="4">
        <v>132498</v>
      </c>
      <c r="C6001" s="4" t="s">
        <v>14167</v>
      </c>
      <c r="D6001" s="6">
        <v>532498</v>
      </c>
      <c r="E6001" s="4" t="s">
        <v>14168</v>
      </c>
      <c r="F6001" s="4" t="s">
        <v>14169</v>
      </c>
      <c r="G6001" s="4" t="s">
        <v>22362</v>
      </c>
    </row>
    <row r="6002" spans="1:7" x14ac:dyDescent="0.45">
      <c r="A6002" s="4">
        <v>5999</v>
      </c>
      <c r="B6002" s="4">
        <v>200051</v>
      </c>
      <c r="C6002" s="4" t="s">
        <v>14170</v>
      </c>
      <c r="D6002" s="6">
        <v>532945</v>
      </c>
      <c r="E6002" s="4" t="s">
        <v>14171</v>
      </c>
      <c r="F6002" s="4" t="s">
        <v>14172</v>
      </c>
      <c r="G6002" s="4" t="s">
        <v>22363</v>
      </c>
    </row>
    <row r="6003" spans="1:7" x14ac:dyDescent="0.45">
      <c r="A6003" s="4">
        <v>6000</v>
      </c>
      <c r="B6003" s="4">
        <v>218771</v>
      </c>
      <c r="C6003" s="4" t="s">
        <v>14173</v>
      </c>
      <c r="D6003" s="6"/>
      <c r="E6003" s="4"/>
      <c r="F6003" s="4"/>
      <c r="G6003" s="4" t="s">
        <v>17778</v>
      </c>
    </row>
    <row r="6004" spans="1:7" x14ac:dyDescent="0.45">
      <c r="A6004" s="4">
        <v>6001</v>
      </c>
      <c r="B6004" s="4">
        <v>111218</v>
      </c>
      <c r="C6004" s="4" t="s">
        <v>14174</v>
      </c>
      <c r="D6004" s="6">
        <v>511218</v>
      </c>
      <c r="E6004" s="4" t="s">
        <v>14175</v>
      </c>
      <c r="F6004" s="4" t="s">
        <v>14176</v>
      </c>
      <c r="G6004" s="4" t="s">
        <v>22364</v>
      </c>
    </row>
    <row r="6005" spans="1:7" x14ac:dyDescent="0.45">
      <c r="A6005" s="4">
        <v>6002</v>
      </c>
      <c r="B6005" s="4">
        <v>107000</v>
      </c>
      <c r="C6005" s="4" t="s">
        <v>14177</v>
      </c>
      <c r="D6005" s="6">
        <v>507000</v>
      </c>
      <c r="E6005" s="4" t="s">
        <v>14178</v>
      </c>
      <c r="F6005" s="4" t="s">
        <v>14179</v>
      </c>
      <c r="G6005" s="4" t="s">
        <v>22365</v>
      </c>
    </row>
    <row r="6006" spans="1:7" x14ac:dyDescent="0.45">
      <c r="A6006" s="4">
        <v>6003</v>
      </c>
      <c r="B6006" s="4">
        <v>111411</v>
      </c>
      <c r="C6006" s="4" t="s">
        <v>14180</v>
      </c>
      <c r="D6006" s="6">
        <v>511411</v>
      </c>
      <c r="E6006" s="4" t="s">
        <v>14181</v>
      </c>
      <c r="F6006" s="4" t="s">
        <v>14182</v>
      </c>
      <c r="G6006" s="4" t="s">
        <v>22366</v>
      </c>
    </row>
    <row r="6007" spans="1:7" x14ac:dyDescent="0.45">
      <c r="A6007" s="4">
        <v>6004</v>
      </c>
      <c r="B6007" s="4">
        <v>103788</v>
      </c>
      <c r="C6007" s="4" t="s">
        <v>14183</v>
      </c>
      <c r="D6007" s="6">
        <v>503788</v>
      </c>
      <c r="E6007" s="4" t="s">
        <v>14184</v>
      </c>
      <c r="F6007" s="4" t="s">
        <v>14185</v>
      </c>
      <c r="G6007" s="4" t="s">
        <v>22367</v>
      </c>
    </row>
    <row r="6008" spans="1:7" x14ac:dyDescent="0.45">
      <c r="A6008" s="4">
        <v>6005</v>
      </c>
      <c r="B6008" s="4">
        <v>111471</v>
      </c>
      <c r="C6008" s="4" t="s">
        <v>14186</v>
      </c>
      <c r="D6008" s="6">
        <v>511471</v>
      </c>
      <c r="E6008" s="4" t="s">
        <v>14187</v>
      </c>
      <c r="F6008" s="4" t="s">
        <v>14188</v>
      </c>
      <c r="G6008" s="4" t="s">
        <v>22368</v>
      </c>
    </row>
    <row r="6009" spans="1:7" x14ac:dyDescent="0.45">
      <c r="A6009" s="4">
        <v>6006</v>
      </c>
      <c r="B6009" s="4">
        <v>220067</v>
      </c>
      <c r="C6009" s="4" t="s">
        <v>14189</v>
      </c>
      <c r="D6009" s="6"/>
      <c r="E6009" s="4"/>
      <c r="F6009" s="4"/>
      <c r="G6009" s="4" t="s">
        <v>17778</v>
      </c>
    </row>
    <row r="6010" spans="1:7" x14ac:dyDescent="0.45">
      <c r="A6010" s="4">
        <v>6007</v>
      </c>
      <c r="B6010" s="4">
        <v>131506</v>
      </c>
      <c r="C6010" s="4" t="s">
        <v>14190</v>
      </c>
      <c r="D6010" s="6">
        <v>531506</v>
      </c>
      <c r="E6010" s="4" t="s">
        <v>14191</v>
      </c>
      <c r="F6010" s="4" t="s">
        <v>14192</v>
      </c>
      <c r="G6010" s="4" t="s">
        <v>22369</v>
      </c>
    </row>
    <row r="6011" spans="1:7" x14ac:dyDescent="0.45">
      <c r="A6011" s="4">
        <v>6008</v>
      </c>
      <c r="B6011" s="4">
        <v>123790</v>
      </c>
      <c r="C6011" s="4" t="s">
        <v>14193</v>
      </c>
      <c r="D6011" s="6">
        <v>523790</v>
      </c>
      <c r="E6011" s="4" t="s">
        <v>14194</v>
      </c>
      <c r="F6011" s="4" t="s">
        <v>14195</v>
      </c>
      <c r="G6011" s="4" t="s">
        <v>22370</v>
      </c>
    </row>
    <row r="6012" spans="1:7" x14ac:dyDescent="0.45">
      <c r="A6012" s="4">
        <v>6009</v>
      </c>
      <c r="B6012" s="4">
        <v>124632</v>
      </c>
      <c r="C6012" s="4" t="s">
        <v>14196</v>
      </c>
      <c r="D6012" s="6">
        <v>524632</v>
      </c>
      <c r="E6012" s="4" t="s">
        <v>14197</v>
      </c>
      <c r="F6012" s="4" t="s">
        <v>14197</v>
      </c>
      <c r="G6012" s="4" t="s">
        <v>22371</v>
      </c>
    </row>
    <row r="6013" spans="1:7" x14ac:dyDescent="0.45">
      <c r="A6013" s="4">
        <v>6010</v>
      </c>
      <c r="B6013" s="4">
        <v>131715</v>
      </c>
      <c r="C6013" s="4" t="s">
        <v>14198</v>
      </c>
      <c r="D6013" s="6">
        <v>531715</v>
      </c>
      <c r="E6013" s="4" t="s">
        <v>14199</v>
      </c>
      <c r="F6013" s="4" t="s">
        <v>14200</v>
      </c>
      <c r="G6013" s="4" t="s">
        <v>22372</v>
      </c>
    </row>
    <row r="6014" spans="1:7" x14ac:dyDescent="0.45">
      <c r="A6014" s="4">
        <v>6011</v>
      </c>
      <c r="B6014" s="4">
        <v>239116</v>
      </c>
      <c r="C6014" s="4" t="s">
        <v>14201</v>
      </c>
      <c r="D6014" s="6">
        <v>539252</v>
      </c>
      <c r="E6014" s="4" t="s">
        <v>14202</v>
      </c>
      <c r="F6014" s="4" t="s">
        <v>14202</v>
      </c>
      <c r="G6014" s="4" t="s">
        <v>22373</v>
      </c>
    </row>
    <row r="6015" spans="1:7" x14ac:dyDescent="0.45">
      <c r="A6015" s="4">
        <v>6012</v>
      </c>
      <c r="B6015" s="4">
        <v>117411</v>
      </c>
      <c r="C6015" s="4" t="s">
        <v>14203</v>
      </c>
      <c r="D6015" s="6">
        <v>517411</v>
      </c>
      <c r="E6015" s="4" t="s">
        <v>14204</v>
      </c>
      <c r="F6015" s="4" t="s">
        <v>14205</v>
      </c>
      <c r="G6015" s="4" t="s">
        <v>22374</v>
      </c>
    </row>
    <row r="6016" spans="1:7" x14ac:dyDescent="0.45">
      <c r="A6016" s="4">
        <v>6013</v>
      </c>
      <c r="B6016" s="4">
        <v>131219</v>
      </c>
      <c r="C6016" s="4" t="s">
        <v>14206</v>
      </c>
      <c r="D6016" s="6">
        <v>531219</v>
      </c>
      <c r="E6016" s="4" t="s">
        <v>14207</v>
      </c>
      <c r="F6016" s="4" t="s">
        <v>14207</v>
      </c>
      <c r="G6016" s="4" t="s">
        <v>22375</v>
      </c>
    </row>
    <row r="6017" spans="1:7" x14ac:dyDescent="0.45">
      <c r="A6017" s="4">
        <v>6014</v>
      </c>
      <c r="B6017" s="4">
        <v>105529</v>
      </c>
      <c r="C6017" s="4" t="s">
        <v>14208</v>
      </c>
      <c r="D6017" s="6">
        <v>505529</v>
      </c>
      <c r="E6017" s="4" t="s">
        <v>14209</v>
      </c>
      <c r="F6017" s="4" t="s">
        <v>14210</v>
      </c>
      <c r="G6017" s="4" t="s">
        <v>22376</v>
      </c>
    </row>
    <row r="6018" spans="1:7" x14ac:dyDescent="0.45">
      <c r="A6018" s="4">
        <v>6015</v>
      </c>
      <c r="B6018" s="4">
        <v>105515</v>
      </c>
      <c r="C6018" s="4" t="s">
        <v>14211</v>
      </c>
      <c r="D6018" s="6">
        <v>505515</v>
      </c>
      <c r="E6018" s="4" t="s">
        <v>14212</v>
      </c>
      <c r="F6018" s="4" t="s">
        <v>14213</v>
      </c>
      <c r="G6018" s="4" t="s">
        <v>22377</v>
      </c>
    </row>
    <row r="6019" spans="1:7" x14ac:dyDescent="0.45">
      <c r="A6019" s="4">
        <v>6016</v>
      </c>
      <c r="B6019" s="4">
        <v>130907</v>
      </c>
      <c r="C6019" s="4" t="s">
        <v>14214</v>
      </c>
      <c r="D6019" s="6">
        <v>530907</v>
      </c>
      <c r="E6019" s="4" t="s">
        <v>14215</v>
      </c>
      <c r="F6019" s="4" t="s">
        <v>14216</v>
      </c>
      <c r="G6019" s="4" t="s">
        <v>22378</v>
      </c>
    </row>
    <row r="6020" spans="1:7" x14ac:dyDescent="0.45">
      <c r="A6020" s="4">
        <v>6017</v>
      </c>
      <c r="B6020" s="4">
        <v>120141</v>
      </c>
      <c r="C6020" s="4" t="s">
        <v>14217</v>
      </c>
      <c r="D6020" s="6">
        <v>520141</v>
      </c>
      <c r="E6020" s="4" t="s">
        <v>14218</v>
      </c>
      <c r="F6020" s="4" t="s">
        <v>14219</v>
      </c>
      <c r="G6020" s="4" t="s">
        <v>22379</v>
      </c>
    </row>
    <row r="6021" spans="1:7" x14ac:dyDescent="0.45">
      <c r="A6021" s="4">
        <v>6018</v>
      </c>
      <c r="B6021" s="4">
        <v>132353</v>
      </c>
      <c r="C6021" s="4" t="s">
        <v>14220</v>
      </c>
      <c r="D6021" s="6">
        <v>532353</v>
      </c>
      <c r="E6021" s="4" t="s">
        <v>14221</v>
      </c>
      <c r="F6021" s="4" t="s">
        <v>14222</v>
      </c>
      <c r="G6021" s="4" t="s">
        <v>22380</v>
      </c>
    </row>
    <row r="6022" spans="1:7" x14ac:dyDescent="0.45">
      <c r="A6022" s="4">
        <v>6019</v>
      </c>
      <c r="B6022" s="4">
        <v>132302</v>
      </c>
      <c r="C6022" s="4" t="s">
        <v>14223</v>
      </c>
      <c r="D6022" s="6">
        <v>532302</v>
      </c>
      <c r="E6022" s="4" t="s">
        <v>14224</v>
      </c>
      <c r="F6022" s="4" t="s">
        <v>14225</v>
      </c>
      <c r="G6022" s="4" t="s">
        <v>22381</v>
      </c>
    </row>
    <row r="6023" spans="1:7" x14ac:dyDescent="0.45">
      <c r="A6023" s="4">
        <v>6020</v>
      </c>
      <c r="B6023" s="4">
        <v>205750</v>
      </c>
      <c r="C6023" s="4" t="s">
        <v>14226</v>
      </c>
      <c r="D6023" s="6">
        <v>533014</v>
      </c>
      <c r="E6023" s="4" t="s">
        <v>14227</v>
      </c>
      <c r="F6023" s="4" t="s">
        <v>14228</v>
      </c>
      <c r="G6023" s="4" t="s">
        <v>22382</v>
      </c>
    </row>
    <row r="6024" spans="1:7" x14ac:dyDescent="0.45">
      <c r="A6024" s="4">
        <v>6021</v>
      </c>
      <c r="B6024" s="4">
        <v>120086</v>
      </c>
      <c r="C6024" s="4" t="s">
        <v>14229</v>
      </c>
      <c r="D6024" s="6">
        <v>520086</v>
      </c>
      <c r="E6024" s="4" t="s">
        <v>14230</v>
      </c>
      <c r="F6024" s="4" t="s">
        <v>14231</v>
      </c>
      <c r="G6024" s="4" t="s">
        <v>22383</v>
      </c>
    </row>
    <row r="6025" spans="1:7" x14ac:dyDescent="0.45">
      <c r="A6025" s="4">
        <v>6022</v>
      </c>
      <c r="B6025" s="4">
        <v>130439</v>
      </c>
      <c r="C6025" s="4" t="s">
        <v>14232</v>
      </c>
      <c r="D6025" s="6">
        <v>530439</v>
      </c>
      <c r="E6025" s="4" t="s">
        <v>14233</v>
      </c>
      <c r="F6025" s="4" t="s">
        <v>14234</v>
      </c>
      <c r="G6025" s="4" t="s">
        <v>22384</v>
      </c>
    </row>
    <row r="6026" spans="1:7" x14ac:dyDescent="0.45">
      <c r="A6026" s="4">
        <v>6023</v>
      </c>
      <c r="B6026" s="4">
        <v>287153</v>
      </c>
      <c r="C6026" s="4" t="s">
        <v>14235</v>
      </c>
      <c r="D6026" s="6"/>
      <c r="E6026" s="4"/>
      <c r="F6026" s="4"/>
      <c r="G6026" s="4" t="s">
        <v>17778</v>
      </c>
    </row>
    <row r="6027" spans="1:7" x14ac:dyDescent="0.45">
      <c r="A6027" s="4">
        <v>6024</v>
      </c>
      <c r="B6027" s="4">
        <v>245117</v>
      </c>
      <c r="C6027" s="4" t="s">
        <v>14236</v>
      </c>
      <c r="D6027" s="6"/>
      <c r="E6027" s="4"/>
      <c r="F6027" s="4"/>
      <c r="G6027" s="4" t="s">
        <v>17778</v>
      </c>
    </row>
    <row r="6028" spans="1:7" x14ac:dyDescent="0.45">
      <c r="A6028" s="4">
        <v>6025</v>
      </c>
      <c r="B6028" s="4">
        <v>214169</v>
      </c>
      <c r="C6028" s="4" t="s">
        <v>14237</v>
      </c>
      <c r="D6028" s="6"/>
      <c r="E6028" s="4"/>
      <c r="F6028" s="4"/>
      <c r="G6028" s="4" t="s">
        <v>17778</v>
      </c>
    </row>
    <row r="6029" spans="1:7" x14ac:dyDescent="0.45">
      <c r="A6029" s="4">
        <v>6026</v>
      </c>
      <c r="B6029" s="4">
        <v>123728</v>
      </c>
      <c r="C6029" s="4" t="s">
        <v>14238</v>
      </c>
      <c r="D6029" s="6">
        <v>523728</v>
      </c>
      <c r="E6029" s="4" t="s">
        <v>14239</v>
      </c>
      <c r="F6029" s="4" t="s">
        <v>14240</v>
      </c>
      <c r="G6029" s="4" t="s">
        <v>22385</v>
      </c>
    </row>
    <row r="6030" spans="1:7" x14ac:dyDescent="0.45">
      <c r="A6030" s="4">
        <v>6027</v>
      </c>
      <c r="B6030" s="4">
        <v>126877</v>
      </c>
      <c r="C6030" s="4" t="s">
        <v>14241</v>
      </c>
      <c r="D6030" s="6">
        <v>526877</v>
      </c>
      <c r="E6030" s="4" t="s">
        <v>14242</v>
      </c>
      <c r="F6030" s="4" t="s">
        <v>14243</v>
      </c>
      <c r="G6030" s="4" t="s">
        <v>22386</v>
      </c>
    </row>
    <row r="6031" spans="1:7" x14ac:dyDescent="0.45">
      <c r="A6031" s="4">
        <v>6028</v>
      </c>
      <c r="B6031" s="4">
        <v>113695</v>
      </c>
      <c r="C6031" s="4" t="s">
        <v>14244</v>
      </c>
      <c r="D6031" s="6">
        <v>513695</v>
      </c>
      <c r="E6031" s="4" t="s">
        <v>14245</v>
      </c>
      <c r="F6031" s="4" t="s">
        <v>14246</v>
      </c>
      <c r="G6031" s="4" t="s">
        <v>22387</v>
      </c>
    </row>
    <row r="6032" spans="1:7" x14ac:dyDescent="0.45">
      <c r="A6032" s="4">
        <v>6029</v>
      </c>
      <c r="B6032" s="4">
        <v>252655</v>
      </c>
      <c r="C6032" s="4" t="s">
        <v>14247</v>
      </c>
      <c r="D6032" s="6">
        <v>537669</v>
      </c>
      <c r="E6032" s="4" t="s">
        <v>14248</v>
      </c>
      <c r="F6032" s="4" t="s">
        <v>14248</v>
      </c>
      <c r="G6032" s="4" t="s">
        <v>22388</v>
      </c>
    </row>
    <row r="6033" spans="1:7" x14ac:dyDescent="0.45">
      <c r="A6033" s="4">
        <v>6030</v>
      </c>
      <c r="B6033" s="4">
        <v>282088</v>
      </c>
      <c r="C6033" s="4" t="s">
        <v>14249</v>
      </c>
      <c r="D6033" s="6">
        <v>539983</v>
      </c>
      <c r="E6033" s="4" t="s">
        <v>14250</v>
      </c>
      <c r="F6033" s="4" t="s">
        <v>14250</v>
      </c>
      <c r="G6033" s="4" t="s">
        <v>22389</v>
      </c>
    </row>
    <row r="6034" spans="1:7" x14ac:dyDescent="0.45">
      <c r="A6034" s="4">
        <v>6031</v>
      </c>
      <c r="B6034" s="4">
        <v>245298</v>
      </c>
      <c r="C6034" s="4" t="s">
        <v>14251</v>
      </c>
      <c r="D6034" s="6"/>
      <c r="E6034" s="4"/>
      <c r="F6034" s="4"/>
      <c r="G6034" s="4" t="s">
        <v>17778</v>
      </c>
    </row>
    <row r="6035" spans="1:7" x14ac:dyDescent="0.45">
      <c r="A6035" s="4">
        <v>6032</v>
      </c>
      <c r="B6035" s="4">
        <v>245945</v>
      </c>
      <c r="C6035" s="4" t="s">
        <v>14252</v>
      </c>
      <c r="D6035" s="6"/>
      <c r="E6035" s="4"/>
      <c r="F6035" s="4"/>
      <c r="G6035" s="4" t="s">
        <v>17778</v>
      </c>
    </row>
    <row r="6036" spans="1:7" x14ac:dyDescent="0.45">
      <c r="A6036" s="4">
        <v>6033</v>
      </c>
      <c r="B6036" s="4">
        <v>132217</v>
      </c>
      <c r="C6036" s="4" t="s">
        <v>14253</v>
      </c>
      <c r="D6036" s="6">
        <v>532217</v>
      </c>
      <c r="E6036" s="4" t="s">
        <v>14254</v>
      </c>
      <c r="F6036" s="4" t="s">
        <v>14255</v>
      </c>
      <c r="G6036" s="4" t="s">
        <v>22390</v>
      </c>
    </row>
    <row r="6037" spans="1:7" x14ac:dyDescent="0.45">
      <c r="A6037" s="4">
        <v>6034</v>
      </c>
      <c r="B6037" s="4">
        <v>100550</v>
      </c>
      <c r="C6037" s="4" t="s">
        <v>14256</v>
      </c>
      <c r="D6037" s="6">
        <v>500550</v>
      </c>
      <c r="E6037" s="4" t="s">
        <v>14257</v>
      </c>
      <c r="F6037" s="4" t="s">
        <v>14258</v>
      </c>
      <c r="G6037" s="4" t="s">
        <v>22391</v>
      </c>
    </row>
    <row r="6038" spans="1:7" x14ac:dyDescent="0.45">
      <c r="A6038" s="4">
        <v>6035</v>
      </c>
      <c r="B6038" s="4">
        <v>245119</v>
      </c>
      <c r="C6038" s="4" t="s">
        <v>14259</v>
      </c>
      <c r="D6038" s="6"/>
      <c r="E6038" s="4"/>
      <c r="F6038" s="4"/>
      <c r="G6038" s="4" t="s">
        <v>17778</v>
      </c>
    </row>
    <row r="6039" spans="1:7" x14ac:dyDescent="0.45">
      <c r="A6039" s="4">
        <v>6036</v>
      </c>
      <c r="B6039" s="4">
        <v>112131</v>
      </c>
      <c r="C6039" s="4" t="s">
        <v>14260</v>
      </c>
      <c r="D6039" s="6">
        <v>512131</v>
      </c>
      <c r="E6039" s="4" t="s">
        <v>14261</v>
      </c>
      <c r="F6039" s="4" t="s">
        <v>14262</v>
      </c>
      <c r="G6039" s="4" t="s">
        <v>22392</v>
      </c>
    </row>
    <row r="6040" spans="1:7" x14ac:dyDescent="0.45">
      <c r="A6040" s="4">
        <v>6037</v>
      </c>
      <c r="B6040" s="4">
        <v>131863</v>
      </c>
      <c r="C6040" s="4" t="s">
        <v>14263</v>
      </c>
      <c r="D6040" s="6">
        <v>531863</v>
      </c>
      <c r="E6040" s="4" t="s">
        <v>14264</v>
      </c>
      <c r="F6040" s="4" t="s">
        <v>14265</v>
      </c>
      <c r="G6040" s="4" t="s">
        <v>22393</v>
      </c>
    </row>
    <row r="6041" spans="1:7" x14ac:dyDescent="0.45">
      <c r="A6041" s="4">
        <v>6038</v>
      </c>
      <c r="B6041" s="4">
        <v>123606</v>
      </c>
      <c r="C6041" s="4" t="s">
        <v>14266</v>
      </c>
      <c r="D6041" s="6">
        <v>523606</v>
      </c>
      <c r="E6041" s="4" t="s">
        <v>14267</v>
      </c>
      <c r="F6041" s="4" t="s">
        <v>14268</v>
      </c>
      <c r="G6041" s="4" t="s">
        <v>22394</v>
      </c>
    </row>
    <row r="6042" spans="1:7" x14ac:dyDescent="0.45">
      <c r="A6042" s="4">
        <v>6039</v>
      </c>
      <c r="B6042" s="4">
        <v>285499</v>
      </c>
      <c r="C6042" s="4" t="s">
        <v>14269</v>
      </c>
      <c r="D6042" s="6"/>
      <c r="E6042" s="4"/>
      <c r="F6042" s="4"/>
      <c r="G6042" s="4" t="s">
        <v>17778</v>
      </c>
    </row>
    <row r="6043" spans="1:7" x14ac:dyDescent="0.45">
      <c r="A6043" s="4">
        <v>6040</v>
      </c>
      <c r="B6043" s="4">
        <v>124642</v>
      </c>
      <c r="C6043" s="4" t="s">
        <v>14270</v>
      </c>
      <c r="D6043" s="6">
        <v>524642</v>
      </c>
      <c r="E6043" s="4" t="s">
        <v>14271</v>
      </c>
      <c r="F6043" s="4" t="s">
        <v>14272</v>
      </c>
      <c r="G6043" s="4" t="s">
        <v>22395</v>
      </c>
    </row>
    <row r="6044" spans="1:7" x14ac:dyDescent="0.45">
      <c r="A6044" s="4">
        <v>6041</v>
      </c>
      <c r="B6044" s="4">
        <v>131890</v>
      </c>
      <c r="C6044" s="4" t="s">
        <v>14273</v>
      </c>
      <c r="D6044" s="6">
        <v>531890</v>
      </c>
      <c r="E6044" s="4" t="s">
        <v>14274</v>
      </c>
      <c r="F6044" s="4" t="s">
        <v>14274</v>
      </c>
      <c r="G6044" s="4" t="s">
        <v>22396</v>
      </c>
    </row>
    <row r="6045" spans="1:7" x14ac:dyDescent="0.45">
      <c r="A6045" s="4">
        <v>6042</v>
      </c>
      <c r="B6045" s="4">
        <v>121194</v>
      </c>
      <c r="C6045" s="4" t="s">
        <v>14275</v>
      </c>
      <c r="D6045" s="6">
        <v>521194</v>
      </c>
      <c r="E6045" s="4" t="s">
        <v>14276</v>
      </c>
      <c r="F6045" s="4" t="s">
        <v>14277</v>
      </c>
      <c r="G6045" s="4" t="s">
        <v>22397</v>
      </c>
    </row>
    <row r="6046" spans="1:7" x14ac:dyDescent="0.45">
      <c r="A6046" s="4">
        <v>6043</v>
      </c>
      <c r="B6046" s="4">
        <v>124426</v>
      </c>
      <c r="C6046" s="4" t="s">
        <v>14278</v>
      </c>
      <c r="D6046" s="6">
        <v>524426</v>
      </c>
      <c r="E6046" s="4" t="s">
        <v>14279</v>
      </c>
      <c r="F6046" s="4" t="s">
        <v>14280</v>
      </c>
      <c r="G6046" s="4" t="s">
        <v>22398</v>
      </c>
    </row>
    <row r="6047" spans="1:7" x14ac:dyDescent="0.45">
      <c r="A6047" s="4">
        <v>6044</v>
      </c>
      <c r="B6047" s="4">
        <v>131738</v>
      </c>
      <c r="C6047" s="4" t="s">
        <v>14281</v>
      </c>
      <c r="D6047" s="6">
        <v>531738</v>
      </c>
      <c r="E6047" s="4" t="s">
        <v>14282</v>
      </c>
      <c r="F6047" s="4" t="s">
        <v>14283</v>
      </c>
      <c r="G6047" s="4" t="s">
        <v>22399</v>
      </c>
    </row>
    <row r="6048" spans="1:7" x14ac:dyDescent="0.45">
      <c r="A6048" s="4">
        <v>6045</v>
      </c>
      <c r="B6048" s="4">
        <v>126835</v>
      </c>
      <c r="C6048" s="4" t="s">
        <v>14284</v>
      </c>
      <c r="D6048" s="6">
        <v>526835</v>
      </c>
      <c r="E6048" s="4" t="s">
        <v>14285</v>
      </c>
      <c r="F6048" s="4" t="s">
        <v>14286</v>
      </c>
      <c r="G6048" s="4" t="s">
        <v>22400</v>
      </c>
    </row>
    <row r="6049" spans="1:7" x14ac:dyDescent="0.45">
      <c r="A6049" s="4">
        <v>6046</v>
      </c>
      <c r="B6049" s="4">
        <v>131635</v>
      </c>
      <c r="C6049" s="4" t="s">
        <v>14287</v>
      </c>
      <c r="D6049" s="6">
        <v>531635</v>
      </c>
      <c r="E6049" s="4" t="s">
        <v>14288</v>
      </c>
      <c r="F6049" s="4" t="s">
        <v>14289</v>
      </c>
      <c r="G6049" s="4" t="s">
        <v>22401</v>
      </c>
    </row>
    <row r="6050" spans="1:7" x14ac:dyDescent="0.45">
      <c r="A6050" s="4">
        <v>6047</v>
      </c>
      <c r="B6050" s="4">
        <v>100389</v>
      </c>
      <c r="C6050" s="4" t="s">
        <v>14290</v>
      </c>
      <c r="D6050" s="6">
        <v>500389</v>
      </c>
      <c r="E6050" s="4" t="s">
        <v>14291</v>
      </c>
      <c r="F6050" s="4" t="s">
        <v>14292</v>
      </c>
      <c r="G6050" s="4" t="s">
        <v>22402</v>
      </c>
    </row>
    <row r="6051" spans="1:7" x14ac:dyDescent="0.45">
      <c r="A6051" s="4">
        <v>6048</v>
      </c>
      <c r="B6051" s="4">
        <v>112197</v>
      </c>
      <c r="C6051" s="4" t="s">
        <v>14293</v>
      </c>
      <c r="D6051" s="6">
        <v>512197</v>
      </c>
      <c r="E6051" s="4" t="s">
        <v>14294</v>
      </c>
      <c r="F6051" s="4" t="s">
        <v>14295</v>
      </c>
      <c r="G6051" s="4" t="s">
        <v>22403</v>
      </c>
    </row>
    <row r="6052" spans="1:7" x14ac:dyDescent="0.45">
      <c r="A6052" s="4">
        <v>6049</v>
      </c>
      <c r="B6052" s="4">
        <v>246529</v>
      </c>
      <c r="C6052" s="4" t="s">
        <v>14296</v>
      </c>
      <c r="D6052" s="6">
        <v>536073</v>
      </c>
      <c r="E6052" s="4" t="s">
        <v>14297</v>
      </c>
      <c r="F6052" s="4" t="s">
        <v>14297</v>
      </c>
      <c r="G6052" s="4" t="s">
        <v>22404</v>
      </c>
    </row>
    <row r="6053" spans="1:7" x14ac:dyDescent="0.45">
      <c r="A6053" s="4">
        <v>6050</v>
      </c>
      <c r="B6053" s="4">
        <v>131118</v>
      </c>
      <c r="C6053" s="4" t="s">
        <v>14298</v>
      </c>
      <c r="D6053" s="6">
        <v>531118</v>
      </c>
      <c r="E6053" s="4" t="s">
        <v>14299</v>
      </c>
      <c r="F6053" s="4" t="s">
        <v>14300</v>
      </c>
      <c r="G6053" s="4" t="s">
        <v>22405</v>
      </c>
    </row>
    <row r="6054" spans="1:7" x14ac:dyDescent="0.45">
      <c r="A6054" s="4">
        <v>6051</v>
      </c>
      <c r="B6054" s="4">
        <v>269357</v>
      </c>
      <c r="C6054" s="4" t="s">
        <v>14301</v>
      </c>
      <c r="D6054" s="6">
        <v>539742</v>
      </c>
      <c r="E6054" s="4" t="s">
        <v>14302</v>
      </c>
      <c r="F6054" s="4" t="s">
        <v>14302</v>
      </c>
      <c r="G6054" s="4" t="s">
        <v>22406</v>
      </c>
    </row>
    <row r="6055" spans="1:7" x14ac:dyDescent="0.45">
      <c r="A6055" s="4">
        <v>6052</v>
      </c>
      <c r="B6055" s="4">
        <v>107446</v>
      </c>
      <c r="C6055" s="4" t="s">
        <v>14303</v>
      </c>
      <c r="D6055" s="6">
        <v>507446</v>
      </c>
      <c r="E6055" s="4" t="s">
        <v>14304</v>
      </c>
      <c r="F6055" s="4" t="s">
        <v>14305</v>
      </c>
      <c r="G6055" s="4" t="s">
        <v>22407</v>
      </c>
    </row>
    <row r="6056" spans="1:7" x14ac:dyDescent="0.45">
      <c r="A6056" s="4">
        <v>6053</v>
      </c>
      <c r="B6056" s="4">
        <v>247851</v>
      </c>
      <c r="C6056" s="4" t="s">
        <v>14306</v>
      </c>
      <c r="D6056" s="6"/>
      <c r="E6056" s="4"/>
      <c r="F6056" s="4"/>
      <c r="G6056" s="4" t="s">
        <v>17778</v>
      </c>
    </row>
    <row r="6057" spans="1:7" x14ac:dyDescent="0.45">
      <c r="A6057" s="4">
        <v>6054</v>
      </c>
      <c r="B6057" s="4">
        <v>126099</v>
      </c>
      <c r="C6057" s="4" t="s">
        <v>14307</v>
      </c>
      <c r="D6057" s="6">
        <v>526099</v>
      </c>
      <c r="E6057" s="4" t="s">
        <v>14308</v>
      </c>
      <c r="F6057" s="4" t="s">
        <v>14309</v>
      </c>
      <c r="G6057" s="4" t="s">
        <v>22408</v>
      </c>
    </row>
    <row r="6058" spans="1:7" x14ac:dyDescent="0.45">
      <c r="A6058" s="4">
        <v>6055</v>
      </c>
      <c r="B6058" s="4">
        <v>112223</v>
      </c>
      <c r="C6058" s="4" t="s">
        <v>14310</v>
      </c>
      <c r="D6058" s="6">
        <v>512223</v>
      </c>
      <c r="E6058" s="4" t="s">
        <v>14311</v>
      </c>
      <c r="F6058" s="4" t="s">
        <v>14312</v>
      </c>
      <c r="G6058" s="4" t="s">
        <v>22409</v>
      </c>
    </row>
    <row r="6059" spans="1:7" x14ac:dyDescent="0.45">
      <c r="A6059" s="4">
        <v>6056</v>
      </c>
      <c r="B6059" s="4">
        <v>107998</v>
      </c>
      <c r="C6059" s="4" t="s">
        <v>14313</v>
      </c>
      <c r="D6059" s="6">
        <v>507998</v>
      </c>
      <c r="E6059" s="4" t="s">
        <v>14314</v>
      </c>
      <c r="F6059" s="4" t="s">
        <v>14315</v>
      </c>
      <c r="G6059" s="4" t="s">
        <v>22410</v>
      </c>
    </row>
    <row r="6060" spans="1:7" x14ac:dyDescent="0.45">
      <c r="A6060" s="4">
        <v>6057</v>
      </c>
      <c r="B6060" s="4">
        <v>113472</v>
      </c>
      <c r="C6060" s="4" t="s">
        <v>14316</v>
      </c>
      <c r="D6060" s="6">
        <v>513472</v>
      </c>
      <c r="E6060" s="4" t="s">
        <v>14317</v>
      </c>
      <c r="F6060" s="4" t="s">
        <v>14318</v>
      </c>
      <c r="G6060" s="4" t="s">
        <v>22411</v>
      </c>
    </row>
    <row r="6061" spans="1:7" x14ac:dyDescent="0.45">
      <c r="A6061" s="4">
        <v>6058</v>
      </c>
      <c r="B6061" s="4">
        <v>123838</v>
      </c>
      <c r="C6061" s="4" t="s">
        <v>14319</v>
      </c>
      <c r="D6061" s="6">
        <v>523838</v>
      </c>
      <c r="E6061" s="4" t="s">
        <v>14320</v>
      </c>
      <c r="F6061" s="4" t="s">
        <v>14321</v>
      </c>
      <c r="G6061" s="4" t="s">
        <v>22412</v>
      </c>
    </row>
    <row r="6062" spans="1:7" x14ac:dyDescent="0.45">
      <c r="A6062" s="4">
        <v>6059</v>
      </c>
      <c r="B6062" s="4">
        <v>209801</v>
      </c>
      <c r="C6062" s="4" t="s">
        <v>14322</v>
      </c>
      <c r="D6062" s="6">
        <v>533018</v>
      </c>
      <c r="E6062" s="4" t="s">
        <v>14323</v>
      </c>
      <c r="F6062" s="4" t="s">
        <v>14324</v>
      </c>
      <c r="G6062" s="4" t="s">
        <v>22413</v>
      </c>
    </row>
    <row r="6063" spans="1:7" x14ac:dyDescent="0.45">
      <c r="A6063" s="4">
        <v>6060</v>
      </c>
      <c r="B6063" s="4">
        <v>209802</v>
      </c>
      <c r="C6063" s="4" t="s">
        <v>14325</v>
      </c>
      <c r="D6063" s="6">
        <v>533019</v>
      </c>
      <c r="E6063" s="4" t="s">
        <v>14326</v>
      </c>
      <c r="F6063" s="4" t="s">
        <v>14327</v>
      </c>
      <c r="G6063" s="4" t="s">
        <v>22414</v>
      </c>
    </row>
    <row r="6064" spans="1:7" x14ac:dyDescent="0.45">
      <c r="A6064" s="4">
        <v>6061</v>
      </c>
      <c r="B6064" s="4">
        <v>132877</v>
      </c>
      <c r="C6064" s="4" t="s">
        <v>14328</v>
      </c>
      <c r="D6064" s="6">
        <v>532877</v>
      </c>
      <c r="E6064" s="4" t="s">
        <v>14329</v>
      </c>
      <c r="F6064" s="4" t="s">
        <v>14330</v>
      </c>
      <c r="G6064" s="4" t="s">
        <v>22415</v>
      </c>
    </row>
    <row r="6065" spans="1:7" x14ac:dyDescent="0.45">
      <c r="A6065" s="4">
        <v>6062</v>
      </c>
      <c r="B6065" s="4">
        <v>103229</v>
      </c>
      <c r="C6065" s="4" t="s">
        <v>14331</v>
      </c>
      <c r="D6065" s="6">
        <v>503229</v>
      </c>
      <c r="E6065" s="4" t="s">
        <v>14332</v>
      </c>
      <c r="F6065" s="4" t="s">
        <v>14333</v>
      </c>
      <c r="G6065" s="4" t="s">
        <v>22416</v>
      </c>
    </row>
    <row r="6066" spans="1:7" x14ac:dyDescent="0.45">
      <c r="A6066" s="4">
        <v>6063</v>
      </c>
      <c r="B6066" s="4">
        <v>104382</v>
      </c>
      <c r="C6066" s="4" t="s">
        <v>14334</v>
      </c>
      <c r="D6066" s="6">
        <v>504382</v>
      </c>
      <c r="E6066" s="4" t="s">
        <v>14335</v>
      </c>
      <c r="F6066" s="4" t="s">
        <v>14336</v>
      </c>
      <c r="G6066" s="4" t="s">
        <v>22417</v>
      </c>
    </row>
    <row r="6067" spans="1:7" x14ac:dyDescent="0.45">
      <c r="A6067" s="4">
        <v>6064</v>
      </c>
      <c r="B6067" s="4">
        <v>119566</v>
      </c>
      <c r="C6067" s="4" t="s">
        <v>14337</v>
      </c>
      <c r="D6067" s="6">
        <v>519566</v>
      </c>
      <c r="E6067" s="4" t="s">
        <v>14338</v>
      </c>
      <c r="F6067" s="4" t="s">
        <v>14339</v>
      </c>
      <c r="G6067" s="4" t="s">
        <v>22418</v>
      </c>
    </row>
    <row r="6068" spans="1:7" x14ac:dyDescent="0.45">
      <c r="A6068" s="4">
        <v>6065</v>
      </c>
      <c r="B6068" s="4">
        <v>123023</v>
      </c>
      <c r="C6068" s="4" t="s">
        <v>14340</v>
      </c>
      <c r="D6068" s="6">
        <v>523023</v>
      </c>
      <c r="E6068" s="4" t="s">
        <v>14341</v>
      </c>
      <c r="F6068" s="4" t="s">
        <v>14342</v>
      </c>
      <c r="G6068" s="4" t="s">
        <v>22419</v>
      </c>
    </row>
    <row r="6069" spans="1:7" x14ac:dyDescent="0.45">
      <c r="A6069" s="4">
        <v>6066</v>
      </c>
      <c r="B6069" s="4">
        <v>132029</v>
      </c>
      <c r="C6069" s="4" t="s">
        <v>14343</v>
      </c>
      <c r="D6069" s="6">
        <v>532029</v>
      </c>
      <c r="E6069" s="4" t="s">
        <v>14344</v>
      </c>
      <c r="F6069" s="4" t="s">
        <v>14345</v>
      </c>
      <c r="G6069" s="4" t="s">
        <v>22420</v>
      </c>
    </row>
    <row r="6070" spans="1:7" x14ac:dyDescent="0.45">
      <c r="A6070" s="4">
        <v>6067</v>
      </c>
      <c r="B6070" s="4">
        <v>105504</v>
      </c>
      <c r="C6070" s="4" t="s">
        <v>14346</v>
      </c>
      <c r="D6070" s="6">
        <v>505504</v>
      </c>
      <c r="E6070" s="4" t="s">
        <v>14347</v>
      </c>
      <c r="F6070" s="4" t="s">
        <v>14348</v>
      </c>
      <c r="G6070" s="4" t="s">
        <v>22421</v>
      </c>
    </row>
    <row r="6071" spans="1:7" x14ac:dyDescent="0.45">
      <c r="A6071" s="4">
        <v>6068</v>
      </c>
      <c r="B6071" s="4">
        <v>105729</v>
      </c>
      <c r="C6071" s="4" t="s">
        <v>14349</v>
      </c>
      <c r="D6071" s="6">
        <v>505729</v>
      </c>
      <c r="E6071" s="4" t="s">
        <v>14350</v>
      </c>
      <c r="F6071" s="4" t="s">
        <v>14351</v>
      </c>
      <c r="G6071" s="4" t="s">
        <v>22422</v>
      </c>
    </row>
    <row r="6072" spans="1:7" x14ac:dyDescent="0.45">
      <c r="A6072" s="4">
        <v>6069</v>
      </c>
      <c r="B6072" s="4">
        <v>113391</v>
      </c>
      <c r="C6072" s="4" t="s">
        <v>14352</v>
      </c>
      <c r="D6072" s="6">
        <v>513391</v>
      </c>
      <c r="E6072" s="4" t="s">
        <v>14353</v>
      </c>
      <c r="F6072" s="4" t="s">
        <v>14354</v>
      </c>
      <c r="G6072" s="4" t="s">
        <v>22423</v>
      </c>
    </row>
    <row r="6073" spans="1:7" x14ac:dyDescent="0.45">
      <c r="A6073" s="4">
        <v>6070</v>
      </c>
      <c r="B6073" s="4">
        <v>245121</v>
      </c>
      <c r="C6073" s="4" t="s">
        <v>14355</v>
      </c>
      <c r="D6073" s="6"/>
      <c r="E6073" s="4"/>
      <c r="F6073" s="4"/>
      <c r="G6073" s="4" t="s">
        <v>17778</v>
      </c>
    </row>
    <row r="6074" spans="1:7" x14ac:dyDescent="0.45">
      <c r="A6074" s="4">
        <v>6071</v>
      </c>
      <c r="B6074" s="4">
        <v>109887</v>
      </c>
      <c r="C6074" s="4" t="s">
        <v>14356</v>
      </c>
      <c r="D6074" s="6">
        <v>509887</v>
      </c>
      <c r="E6074" s="4" t="s">
        <v>14357</v>
      </c>
      <c r="F6074" s="4" t="s">
        <v>14358</v>
      </c>
      <c r="G6074" s="4" t="s">
        <v>22424</v>
      </c>
    </row>
    <row r="6075" spans="1:7" x14ac:dyDescent="0.45">
      <c r="A6075" s="4">
        <v>6072</v>
      </c>
      <c r="B6075" s="4">
        <v>278804</v>
      </c>
      <c r="C6075" s="4" t="s">
        <v>14359</v>
      </c>
      <c r="D6075" s="6">
        <v>539410</v>
      </c>
      <c r="E6075" s="4" t="s">
        <v>14360</v>
      </c>
      <c r="F6075" s="4" t="s">
        <v>14360</v>
      </c>
      <c r="G6075" s="4" t="s">
        <v>22425</v>
      </c>
    </row>
    <row r="6076" spans="1:7" x14ac:dyDescent="0.45">
      <c r="A6076" s="4">
        <v>6073</v>
      </c>
      <c r="B6076" s="4">
        <v>102742</v>
      </c>
      <c r="C6076" s="4" t="s">
        <v>14361</v>
      </c>
      <c r="D6076" s="6">
        <v>502742</v>
      </c>
      <c r="E6076" s="4" t="s">
        <v>14362</v>
      </c>
      <c r="F6076" s="4" t="s">
        <v>14363</v>
      </c>
      <c r="G6076" s="4" t="s">
        <v>22426</v>
      </c>
    </row>
    <row r="6077" spans="1:7" x14ac:dyDescent="0.45">
      <c r="A6077" s="4">
        <v>6074</v>
      </c>
      <c r="B6077" s="4">
        <v>286451</v>
      </c>
      <c r="C6077" s="4" t="s">
        <v>14364</v>
      </c>
      <c r="D6077" s="6">
        <v>540653</v>
      </c>
      <c r="E6077" s="4" t="s">
        <v>14365</v>
      </c>
      <c r="F6077" s="4" t="s">
        <v>14365</v>
      </c>
      <c r="G6077" s="4" t="s">
        <v>22427</v>
      </c>
    </row>
    <row r="6078" spans="1:7" x14ac:dyDescent="0.45">
      <c r="A6078" s="4">
        <v>6075</v>
      </c>
      <c r="B6078" s="4">
        <v>123164</v>
      </c>
      <c r="C6078" s="4" t="s">
        <v>14366</v>
      </c>
      <c r="D6078" s="6">
        <v>523164</v>
      </c>
      <c r="E6078" s="4" t="s">
        <v>14367</v>
      </c>
      <c r="F6078" s="4" t="s">
        <v>14368</v>
      </c>
      <c r="G6078" s="4" t="s">
        <v>22428</v>
      </c>
    </row>
    <row r="6079" spans="1:7" x14ac:dyDescent="0.45">
      <c r="A6079" s="4">
        <v>6076</v>
      </c>
      <c r="B6079" s="4">
        <v>132879</v>
      </c>
      <c r="C6079" s="4" t="s">
        <v>14369</v>
      </c>
      <c r="D6079" s="6">
        <v>532879</v>
      </c>
      <c r="E6079" s="4" t="s">
        <v>14370</v>
      </c>
      <c r="F6079" s="4" t="s">
        <v>14371</v>
      </c>
      <c r="G6079" s="4" t="s">
        <v>22429</v>
      </c>
    </row>
    <row r="6080" spans="1:7" x14ac:dyDescent="0.45">
      <c r="A6080" s="4">
        <v>6077</v>
      </c>
      <c r="B6080" s="4">
        <v>130593</v>
      </c>
      <c r="C6080" s="4" t="s">
        <v>14372</v>
      </c>
      <c r="D6080" s="6">
        <v>530593</v>
      </c>
      <c r="E6080" s="4" t="s">
        <v>14373</v>
      </c>
      <c r="F6080" s="4" t="s">
        <v>14374</v>
      </c>
      <c r="G6080" s="4" t="s">
        <v>22430</v>
      </c>
    </row>
    <row r="6081" spans="1:7" x14ac:dyDescent="0.45">
      <c r="A6081" s="4">
        <v>6078</v>
      </c>
      <c r="B6081" s="4">
        <v>124746</v>
      </c>
      <c r="C6081" s="4" t="s">
        <v>14375</v>
      </c>
      <c r="D6081" s="6">
        <v>524746</v>
      </c>
      <c r="E6081" s="4" t="s">
        <v>14376</v>
      </c>
      <c r="F6081" s="4" t="s">
        <v>14377</v>
      </c>
      <c r="G6081" s="4" t="s">
        <v>22431</v>
      </c>
    </row>
    <row r="6082" spans="1:7" x14ac:dyDescent="0.45">
      <c r="A6082" s="4">
        <v>6079</v>
      </c>
      <c r="B6082" s="4">
        <v>270094</v>
      </c>
      <c r="C6082" s="4" t="s">
        <v>14378</v>
      </c>
      <c r="D6082" s="6">
        <v>538667</v>
      </c>
      <c r="E6082" s="4" t="s">
        <v>14379</v>
      </c>
      <c r="F6082" s="4" t="s">
        <v>14379</v>
      </c>
      <c r="G6082" s="4" t="s">
        <v>22432</v>
      </c>
    </row>
    <row r="6083" spans="1:7" x14ac:dyDescent="0.45">
      <c r="A6083" s="4">
        <v>6080</v>
      </c>
      <c r="B6083" s="4">
        <v>102455</v>
      </c>
      <c r="C6083" s="4" t="s">
        <v>14380</v>
      </c>
      <c r="D6083" s="6">
        <v>502455</v>
      </c>
      <c r="E6083" s="4" t="s">
        <v>14381</v>
      </c>
      <c r="F6083" s="4" t="s">
        <v>14382</v>
      </c>
      <c r="G6083" s="4" t="s">
        <v>22433</v>
      </c>
    </row>
    <row r="6084" spans="1:7" x14ac:dyDescent="0.45">
      <c r="A6084" s="4">
        <v>6081</v>
      </c>
      <c r="B6084" s="4">
        <v>269362</v>
      </c>
      <c r="C6084" s="4" t="s">
        <v>14383</v>
      </c>
      <c r="D6084" s="6"/>
      <c r="E6084" s="4"/>
      <c r="F6084" s="4"/>
      <c r="G6084" s="4" t="s">
        <v>17778</v>
      </c>
    </row>
    <row r="6085" spans="1:7" x14ac:dyDescent="0.45">
      <c r="A6085" s="4">
        <v>6082</v>
      </c>
      <c r="B6085" s="4">
        <v>112589</v>
      </c>
      <c r="C6085" s="4" t="s">
        <v>14384</v>
      </c>
      <c r="D6085" s="6">
        <v>512589</v>
      </c>
      <c r="E6085" s="4" t="s">
        <v>14385</v>
      </c>
      <c r="F6085" s="4" t="s">
        <v>14386</v>
      </c>
      <c r="G6085" s="4" t="s">
        <v>22434</v>
      </c>
    </row>
    <row r="6086" spans="1:7" x14ac:dyDescent="0.45">
      <c r="A6086" s="4">
        <v>6083</v>
      </c>
      <c r="B6086" s="4">
        <v>200111</v>
      </c>
      <c r="C6086" s="4" t="s">
        <v>14387</v>
      </c>
      <c r="D6086" s="6">
        <v>532961</v>
      </c>
      <c r="E6086" s="4" t="s">
        <v>14388</v>
      </c>
      <c r="F6086" s="4" t="s">
        <v>14389</v>
      </c>
      <c r="G6086" s="4" t="s">
        <v>22435</v>
      </c>
    </row>
    <row r="6087" spans="1:7" x14ac:dyDescent="0.45">
      <c r="A6087" s="4">
        <v>6084</v>
      </c>
      <c r="B6087" s="4">
        <v>132795</v>
      </c>
      <c r="C6087" s="4" t="s">
        <v>14390</v>
      </c>
      <c r="D6087" s="6">
        <v>532795</v>
      </c>
      <c r="E6087" s="4" t="s">
        <v>14391</v>
      </c>
      <c r="F6087" s="4" t="s">
        <v>14391</v>
      </c>
      <c r="G6087" s="4" t="s">
        <v>22436</v>
      </c>
    </row>
    <row r="6088" spans="1:7" x14ac:dyDescent="0.45">
      <c r="A6088" s="4">
        <v>6085</v>
      </c>
      <c r="B6088" s="4">
        <v>247438</v>
      </c>
      <c r="C6088" s="4" t="s">
        <v>14392</v>
      </c>
      <c r="D6088" s="6"/>
      <c r="E6088" s="4"/>
      <c r="F6088" s="4"/>
      <c r="G6088" s="4" t="s">
        <v>17778</v>
      </c>
    </row>
    <row r="6089" spans="1:7" x14ac:dyDescent="0.45">
      <c r="A6089" s="4">
        <v>6086</v>
      </c>
      <c r="B6089" s="4">
        <v>240883</v>
      </c>
      <c r="C6089" s="4" t="s">
        <v>14393</v>
      </c>
      <c r="D6089" s="6"/>
      <c r="E6089" s="4"/>
      <c r="F6089" s="4"/>
      <c r="G6089" s="4" t="s">
        <v>17778</v>
      </c>
    </row>
    <row r="6090" spans="1:7" x14ac:dyDescent="0.45">
      <c r="A6090" s="4">
        <v>6087</v>
      </c>
      <c r="B6090" s="4">
        <v>247439</v>
      </c>
      <c r="C6090" s="4" t="s">
        <v>14394</v>
      </c>
      <c r="D6090" s="6"/>
      <c r="E6090" s="4"/>
      <c r="F6090" s="4"/>
      <c r="G6090" s="4" t="s">
        <v>17778</v>
      </c>
    </row>
    <row r="6091" spans="1:7" x14ac:dyDescent="0.45">
      <c r="A6091" s="4">
        <v>6088</v>
      </c>
      <c r="B6091" s="4">
        <v>103811</v>
      </c>
      <c r="C6091" s="4" t="s">
        <v>14395</v>
      </c>
      <c r="D6091" s="6">
        <v>503811</v>
      </c>
      <c r="E6091" s="4" t="s">
        <v>14396</v>
      </c>
      <c r="F6091" s="4" t="s">
        <v>14397</v>
      </c>
      <c r="G6091" s="4" t="s">
        <v>22437</v>
      </c>
    </row>
    <row r="6092" spans="1:7" x14ac:dyDescent="0.45">
      <c r="A6092" s="4">
        <v>6089</v>
      </c>
      <c r="B6092" s="4">
        <v>104398</v>
      </c>
      <c r="C6092" s="4" t="s">
        <v>14398</v>
      </c>
      <c r="D6092" s="6">
        <v>504398</v>
      </c>
      <c r="E6092" s="4" t="s">
        <v>14399</v>
      </c>
      <c r="F6092" s="4" t="s">
        <v>14400</v>
      </c>
      <c r="G6092" s="4" t="s">
        <v>22438</v>
      </c>
    </row>
    <row r="6093" spans="1:7" x14ac:dyDescent="0.45">
      <c r="A6093" s="4">
        <v>6090</v>
      </c>
      <c r="B6093" s="4">
        <v>220512</v>
      </c>
      <c r="C6093" s="4" t="s">
        <v>14401</v>
      </c>
      <c r="D6093" s="6">
        <v>533206</v>
      </c>
      <c r="E6093" s="4" t="s">
        <v>14402</v>
      </c>
      <c r="F6093" s="4" t="s">
        <v>14402</v>
      </c>
      <c r="G6093" s="4" t="s">
        <v>22439</v>
      </c>
    </row>
    <row r="6094" spans="1:7" x14ac:dyDescent="0.45">
      <c r="A6094" s="4">
        <v>6091</v>
      </c>
      <c r="B6094" s="4">
        <v>245310</v>
      </c>
      <c r="C6094" s="4" t="s">
        <v>14403</v>
      </c>
      <c r="D6094" s="6"/>
      <c r="E6094" s="4"/>
      <c r="F6094" s="4"/>
      <c r="G6094" s="4" t="s">
        <v>17778</v>
      </c>
    </row>
    <row r="6095" spans="1:7" x14ac:dyDescent="0.45">
      <c r="A6095" s="4">
        <v>6092</v>
      </c>
      <c r="B6095" s="4">
        <v>240881</v>
      </c>
      <c r="C6095" s="4" t="s">
        <v>14404</v>
      </c>
      <c r="D6095" s="6"/>
      <c r="E6095" s="4"/>
      <c r="F6095" s="4"/>
      <c r="G6095" s="4" t="s">
        <v>17778</v>
      </c>
    </row>
    <row r="6096" spans="1:7" x14ac:dyDescent="0.45">
      <c r="A6096" s="4">
        <v>6093</v>
      </c>
      <c r="B6096" s="4">
        <v>100472</v>
      </c>
      <c r="C6096" s="4" t="s">
        <v>14405</v>
      </c>
      <c r="D6096" s="6">
        <v>500472</v>
      </c>
      <c r="E6096" s="4" t="s">
        <v>14406</v>
      </c>
      <c r="F6096" s="4" t="s">
        <v>14407</v>
      </c>
      <c r="G6096" s="4" t="s">
        <v>22440</v>
      </c>
    </row>
    <row r="6097" spans="1:7" x14ac:dyDescent="0.45">
      <c r="A6097" s="4">
        <v>6094</v>
      </c>
      <c r="B6097" s="4">
        <v>205202</v>
      </c>
      <c r="C6097" s="4" t="s">
        <v>14408</v>
      </c>
      <c r="D6097" s="6">
        <v>539861</v>
      </c>
      <c r="E6097" s="4" t="s">
        <v>14409</v>
      </c>
      <c r="F6097" s="4" t="s">
        <v>14409</v>
      </c>
      <c r="G6097" s="4" t="s">
        <v>22441</v>
      </c>
    </row>
    <row r="6098" spans="1:7" x14ac:dyDescent="0.45">
      <c r="A6098" s="4">
        <v>6095</v>
      </c>
      <c r="B6098" s="4">
        <v>132043</v>
      </c>
      <c r="C6098" s="4" t="s">
        <v>14410</v>
      </c>
      <c r="D6098" s="6">
        <v>532043</v>
      </c>
      <c r="E6098" s="4" t="s">
        <v>14411</v>
      </c>
      <c r="F6098" s="4" t="s">
        <v>14412</v>
      </c>
      <c r="G6098" s="4" t="s">
        <v>22442</v>
      </c>
    </row>
    <row r="6099" spans="1:7" x14ac:dyDescent="0.45">
      <c r="A6099" s="4">
        <v>6096</v>
      </c>
      <c r="B6099" s="4">
        <v>216897</v>
      </c>
      <c r="C6099" s="4" t="s">
        <v>14413</v>
      </c>
      <c r="D6099" s="6">
        <v>538562</v>
      </c>
      <c r="E6099" s="4" t="s">
        <v>14414</v>
      </c>
      <c r="F6099" s="4" t="s">
        <v>14414</v>
      </c>
      <c r="G6099" s="4" t="s">
        <v>22443</v>
      </c>
    </row>
    <row r="6100" spans="1:7" x14ac:dyDescent="0.45">
      <c r="A6100" s="4">
        <v>6097</v>
      </c>
      <c r="B6100" s="4">
        <v>132143</v>
      </c>
      <c r="C6100" s="4" t="s">
        <v>14415</v>
      </c>
      <c r="D6100" s="6">
        <v>532143</v>
      </c>
      <c r="E6100" s="4" t="s">
        <v>14416</v>
      </c>
      <c r="F6100" s="4" t="s">
        <v>14417</v>
      </c>
      <c r="G6100" s="4" t="s">
        <v>22444</v>
      </c>
    </row>
    <row r="6101" spans="1:7" x14ac:dyDescent="0.45">
      <c r="A6101" s="4">
        <v>6098</v>
      </c>
      <c r="B6101" s="4">
        <v>131169</v>
      </c>
      <c r="C6101" s="4" t="s">
        <v>14418</v>
      </c>
      <c r="D6101" s="6">
        <v>531169</v>
      </c>
      <c r="E6101" s="4" t="s">
        <v>14419</v>
      </c>
      <c r="F6101" s="4" t="s">
        <v>14420</v>
      </c>
      <c r="G6101" s="4" t="s">
        <v>22445</v>
      </c>
    </row>
    <row r="6102" spans="1:7" x14ac:dyDescent="0.45">
      <c r="A6102" s="4">
        <v>6099</v>
      </c>
      <c r="B6102" s="4">
        <v>126479</v>
      </c>
      <c r="C6102" s="4" t="s">
        <v>14421</v>
      </c>
      <c r="D6102" s="6">
        <v>526479</v>
      </c>
      <c r="E6102" s="4" t="s">
        <v>14422</v>
      </c>
      <c r="F6102" s="4" t="s">
        <v>14423</v>
      </c>
      <c r="G6102" s="4" t="s">
        <v>22446</v>
      </c>
    </row>
    <row r="6103" spans="1:7" x14ac:dyDescent="0.45">
      <c r="A6103" s="4">
        <v>6100</v>
      </c>
      <c r="B6103" s="4">
        <v>245124</v>
      </c>
      <c r="C6103" s="4" t="s">
        <v>14424</v>
      </c>
      <c r="D6103" s="6"/>
      <c r="E6103" s="4"/>
      <c r="F6103" s="4"/>
      <c r="G6103" s="4" t="s">
        <v>17778</v>
      </c>
    </row>
    <row r="6104" spans="1:7" x14ac:dyDescent="0.45">
      <c r="A6104" s="4">
        <v>6101</v>
      </c>
      <c r="B6104" s="4">
        <v>131742</v>
      </c>
      <c r="C6104" s="4" t="s">
        <v>14425</v>
      </c>
      <c r="D6104" s="6">
        <v>531742</v>
      </c>
      <c r="E6104" s="4" t="s">
        <v>14426</v>
      </c>
      <c r="F6104" s="4" t="s">
        <v>14427</v>
      </c>
      <c r="G6104" s="4" t="s">
        <v>22447</v>
      </c>
    </row>
    <row r="6105" spans="1:7" x14ac:dyDescent="0.45">
      <c r="A6105" s="4">
        <v>6102</v>
      </c>
      <c r="B6105" s="4">
        <v>131729</v>
      </c>
      <c r="C6105" s="4" t="s">
        <v>14428</v>
      </c>
      <c r="D6105" s="6">
        <v>531729</v>
      </c>
      <c r="E6105" s="4" t="s">
        <v>14429</v>
      </c>
      <c r="F6105" s="4" t="s">
        <v>14430</v>
      </c>
      <c r="G6105" s="4" t="s">
        <v>22448</v>
      </c>
    </row>
    <row r="6106" spans="1:7" x14ac:dyDescent="0.45">
      <c r="A6106" s="4">
        <v>6103</v>
      </c>
      <c r="B6106" s="4">
        <v>105650</v>
      </c>
      <c r="C6106" s="4" t="s">
        <v>14431</v>
      </c>
      <c r="D6106" s="6">
        <v>505650</v>
      </c>
      <c r="E6106" s="4" t="s">
        <v>14432</v>
      </c>
      <c r="F6106" s="4" t="s">
        <v>14433</v>
      </c>
      <c r="G6106" s="4" t="s">
        <v>22449</v>
      </c>
    </row>
    <row r="6107" spans="1:7" x14ac:dyDescent="0.45">
      <c r="A6107" s="4">
        <v>6104</v>
      </c>
      <c r="B6107" s="4">
        <v>272772</v>
      </c>
      <c r="C6107" s="4" t="s">
        <v>14434</v>
      </c>
      <c r="D6107" s="6">
        <v>538919</v>
      </c>
      <c r="E6107" s="4" t="s">
        <v>14435</v>
      </c>
      <c r="F6107" s="4" t="s">
        <v>14435</v>
      </c>
      <c r="G6107" s="4" t="s">
        <v>22450</v>
      </c>
    </row>
    <row r="6108" spans="1:7" x14ac:dyDescent="0.45">
      <c r="A6108" s="4">
        <v>6105</v>
      </c>
      <c r="B6108" s="4">
        <v>123846</v>
      </c>
      <c r="C6108" s="4" t="s">
        <v>14436</v>
      </c>
      <c r="D6108" s="6">
        <v>523846</v>
      </c>
      <c r="E6108" s="4" t="s">
        <v>14437</v>
      </c>
      <c r="F6108" s="4" t="s">
        <v>14438</v>
      </c>
      <c r="G6108" s="4" t="s">
        <v>22451</v>
      </c>
    </row>
    <row r="6109" spans="1:7" x14ac:dyDescent="0.45">
      <c r="A6109" s="4">
        <v>6106</v>
      </c>
      <c r="B6109" s="4">
        <v>266880</v>
      </c>
      <c r="C6109" s="4" t="s">
        <v>14439</v>
      </c>
      <c r="D6109" s="6"/>
      <c r="E6109" s="4"/>
      <c r="F6109" s="4"/>
      <c r="G6109" s="4" t="s">
        <v>17778</v>
      </c>
    </row>
    <row r="6110" spans="1:7" x14ac:dyDescent="0.45">
      <c r="A6110" s="4">
        <v>6107</v>
      </c>
      <c r="B6110" s="4">
        <v>100391</v>
      </c>
      <c r="C6110" s="4" t="s">
        <v>14440</v>
      </c>
      <c r="D6110" s="6">
        <v>500391</v>
      </c>
      <c r="E6110" s="4" t="s">
        <v>14441</v>
      </c>
      <c r="F6110" s="4" t="s">
        <v>14442</v>
      </c>
      <c r="G6110" s="4" t="s">
        <v>22452</v>
      </c>
    </row>
    <row r="6111" spans="1:7" x14ac:dyDescent="0.45">
      <c r="A6111" s="4">
        <v>6108</v>
      </c>
      <c r="B6111" s="4">
        <v>122042</v>
      </c>
      <c r="C6111" s="4" t="s">
        <v>14443</v>
      </c>
      <c r="D6111" s="6">
        <v>522042</v>
      </c>
      <c r="E6111" s="4" t="s">
        <v>14444</v>
      </c>
      <c r="F6111" s="4" t="s">
        <v>14445</v>
      </c>
      <c r="G6111" s="4" t="s">
        <v>22453</v>
      </c>
    </row>
    <row r="6112" spans="1:7" x14ac:dyDescent="0.45">
      <c r="A6112" s="4">
        <v>6109</v>
      </c>
      <c r="B6112" s="4">
        <v>245125</v>
      </c>
      <c r="C6112" s="4" t="s">
        <v>14446</v>
      </c>
      <c r="D6112" s="6"/>
      <c r="E6112" s="4"/>
      <c r="F6112" s="4"/>
      <c r="G6112" s="4" t="s">
        <v>17778</v>
      </c>
    </row>
    <row r="6113" spans="1:7" x14ac:dyDescent="0.45">
      <c r="A6113" s="4">
        <v>6110</v>
      </c>
      <c r="B6113" s="4">
        <v>247441</v>
      </c>
      <c r="C6113" s="4" t="s">
        <v>14447</v>
      </c>
      <c r="D6113" s="6"/>
      <c r="E6113" s="4"/>
      <c r="F6113" s="4"/>
      <c r="G6113" s="4" t="s">
        <v>17778</v>
      </c>
    </row>
    <row r="6114" spans="1:7" x14ac:dyDescent="0.45">
      <c r="A6114" s="4">
        <v>6111</v>
      </c>
      <c r="B6114" s="4">
        <v>244216</v>
      </c>
      <c r="C6114" s="4" t="s">
        <v>14448</v>
      </c>
      <c r="D6114" s="6">
        <v>539494</v>
      </c>
      <c r="E6114" s="4" t="s">
        <v>14449</v>
      </c>
      <c r="F6114" s="4" t="s">
        <v>14449</v>
      </c>
      <c r="G6114" s="4" t="s">
        <v>22454</v>
      </c>
    </row>
    <row r="6115" spans="1:7" x14ac:dyDescent="0.45">
      <c r="A6115" s="4">
        <v>6112</v>
      </c>
      <c r="B6115" s="4">
        <v>245314</v>
      </c>
      <c r="C6115" s="4" t="s">
        <v>14450</v>
      </c>
      <c r="D6115" s="6"/>
      <c r="E6115" s="4"/>
      <c r="F6115" s="4"/>
      <c r="G6115" s="4" t="s">
        <v>17778</v>
      </c>
    </row>
    <row r="6116" spans="1:7" x14ac:dyDescent="0.45">
      <c r="A6116" s="4">
        <v>6113</v>
      </c>
      <c r="B6116" s="4">
        <v>132419</v>
      </c>
      <c r="C6116" s="4" t="s">
        <v>14451</v>
      </c>
      <c r="D6116" s="6">
        <v>532419</v>
      </c>
      <c r="E6116" s="4" t="s">
        <v>14452</v>
      </c>
      <c r="F6116" s="4" t="s">
        <v>14452</v>
      </c>
      <c r="G6116" s="4" t="s">
        <v>22455</v>
      </c>
    </row>
    <row r="6117" spans="1:7" x14ac:dyDescent="0.45">
      <c r="A6117" s="4">
        <v>6114</v>
      </c>
      <c r="B6117" s="4">
        <v>132138</v>
      </c>
      <c r="C6117" s="4" t="s">
        <v>14453</v>
      </c>
      <c r="D6117" s="6">
        <v>532138</v>
      </c>
      <c r="E6117" s="4" t="s">
        <v>14454</v>
      </c>
      <c r="F6117" s="4" t="s">
        <v>14455</v>
      </c>
      <c r="G6117" s="4" t="s">
        <v>22456</v>
      </c>
    </row>
    <row r="6118" spans="1:7" x14ac:dyDescent="0.45">
      <c r="A6118" s="4">
        <v>6115</v>
      </c>
      <c r="B6118" s="4">
        <v>214003</v>
      </c>
      <c r="C6118" s="4" t="s">
        <v>14456</v>
      </c>
      <c r="D6118" s="6"/>
      <c r="E6118" s="4"/>
      <c r="F6118" s="4"/>
      <c r="G6118" s="4" t="s">
        <v>17778</v>
      </c>
    </row>
    <row r="6119" spans="1:7" x14ac:dyDescent="0.45">
      <c r="A6119" s="4">
        <v>6116</v>
      </c>
      <c r="B6119" s="4">
        <v>108905</v>
      </c>
      <c r="C6119" s="4" t="s">
        <v>14457</v>
      </c>
      <c r="D6119" s="6">
        <v>508905</v>
      </c>
      <c r="E6119" s="4" t="s">
        <v>14458</v>
      </c>
      <c r="F6119" s="4" t="s">
        <v>14459</v>
      </c>
      <c r="G6119" s="4" t="s">
        <v>22457</v>
      </c>
    </row>
    <row r="6120" spans="1:7" x14ac:dyDescent="0.45">
      <c r="A6120" s="4">
        <v>6117</v>
      </c>
      <c r="B6120" s="4">
        <v>119586</v>
      </c>
      <c r="C6120" s="4" t="s">
        <v>14460</v>
      </c>
      <c r="D6120" s="6">
        <v>519586</v>
      </c>
      <c r="E6120" s="4" t="s">
        <v>14461</v>
      </c>
      <c r="F6120" s="4" t="s">
        <v>14461</v>
      </c>
      <c r="G6120" s="4" t="s">
        <v>22458</v>
      </c>
    </row>
    <row r="6121" spans="1:7" x14ac:dyDescent="0.45">
      <c r="A6121" s="4">
        <v>6118</v>
      </c>
      <c r="B6121" s="4">
        <v>113418</v>
      </c>
      <c r="C6121" s="4" t="s">
        <v>14462</v>
      </c>
      <c r="D6121" s="6">
        <v>513418</v>
      </c>
      <c r="E6121" s="4" t="s">
        <v>14463</v>
      </c>
      <c r="F6121" s="4" t="s">
        <v>14463</v>
      </c>
      <c r="G6121" s="4" t="s">
        <v>22459</v>
      </c>
    </row>
    <row r="6122" spans="1:7" x14ac:dyDescent="0.45">
      <c r="A6122" s="4">
        <v>6119</v>
      </c>
      <c r="B6122" s="4">
        <v>105192</v>
      </c>
      <c r="C6122" s="4" t="s">
        <v>14464</v>
      </c>
      <c r="D6122" s="6">
        <v>505192</v>
      </c>
      <c r="E6122" s="4" t="s">
        <v>14465</v>
      </c>
      <c r="F6122" s="4" t="s">
        <v>14465</v>
      </c>
      <c r="G6122" s="4" t="s">
        <v>22460</v>
      </c>
    </row>
    <row r="6123" spans="1:7" x14ac:dyDescent="0.45">
      <c r="A6123" s="4">
        <v>6120</v>
      </c>
      <c r="B6123" s="4">
        <v>190046</v>
      </c>
      <c r="C6123" s="4" t="s">
        <v>14466</v>
      </c>
      <c r="D6123" s="6">
        <v>540686</v>
      </c>
      <c r="E6123" s="4" t="s">
        <v>14467</v>
      </c>
      <c r="F6123" s="4" t="s">
        <v>14467</v>
      </c>
      <c r="G6123" s="4" t="s">
        <v>22461</v>
      </c>
    </row>
    <row r="6124" spans="1:7" x14ac:dyDescent="0.45">
      <c r="A6124" s="4">
        <v>6121</v>
      </c>
      <c r="B6124" s="4">
        <v>287106</v>
      </c>
      <c r="C6124" s="4" t="s">
        <v>14468</v>
      </c>
      <c r="D6124" s="6">
        <v>540679</v>
      </c>
      <c r="E6124" s="4" t="s">
        <v>14469</v>
      </c>
      <c r="F6124" s="4" t="s">
        <v>14469</v>
      </c>
      <c r="G6124" s="4" t="s">
        <v>22462</v>
      </c>
    </row>
    <row r="6125" spans="1:7" x14ac:dyDescent="0.45">
      <c r="A6125" s="4">
        <v>6122</v>
      </c>
      <c r="B6125" s="4">
        <v>132815</v>
      </c>
      <c r="C6125" s="4" t="s">
        <v>14470</v>
      </c>
      <c r="D6125" s="6">
        <v>532815</v>
      </c>
      <c r="E6125" s="4" t="s">
        <v>14471</v>
      </c>
      <c r="F6125" s="4" t="s">
        <v>14472</v>
      </c>
      <c r="G6125" s="4" t="s">
        <v>22463</v>
      </c>
    </row>
    <row r="6126" spans="1:7" x14ac:dyDescent="0.45">
      <c r="A6126" s="4">
        <v>6123</v>
      </c>
      <c r="B6126" s="4">
        <v>131838</v>
      </c>
      <c r="C6126" s="4" t="s">
        <v>14473</v>
      </c>
      <c r="D6126" s="6">
        <v>531838</v>
      </c>
      <c r="E6126" s="4" t="s">
        <v>14474</v>
      </c>
      <c r="F6126" s="4" t="s">
        <v>14475</v>
      </c>
      <c r="G6126" s="4" t="s">
        <v>22464</v>
      </c>
    </row>
    <row r="6127" spans="1:7" x14ac:dyDescent="0.45">
      <c r="A6127" s="4">
        <v>6124</v>
      </c>
      <c r="B6127" s="4">
        <v>108912</v>
      </c>
      <c r="C6127" s="4" t="s">
        <v>14476</v>
      </c>
      <c r="D6127" s="6">
        <v>508912</v>
      </c>
      <c r="E6127" s="4" t="s">
        <v>14477</v>
      </c>
      <c r="F6127" s="4" t="s">
        <v>14478</v>
      </c>
      <c r="G6127" s="4" t="s">
        <v>22465</v>
      </c>
    </row>
    <row r="6128" spans="1:7" x14ac:dyDescent="0.45">
      <c r="A6128" s="4">
        <v>6125</v>
      </c>
      <c r="B6128" s="4">
        <v>105827</v>
      </c>
      <c r="C6128" s="4" t="s">
        <v>14479</v>
      </c>
      <c r="D6128" s="6">
        <v>505827</v>
      </c>
      <c r="E6128" s="4" t="s">
        <v>14480</v>
      </c>
      <c r="F6128" s="4" t="s">
        <v>14481</v>
      </c>
      <c r="G6128" s="4" t="s">
        <v>22466</v>
      </c>
    </row>
    <row r="6129" spans="1:7" x14ac:dyDescent="0.45">
      <c r="A6129" s="4">
        <v>6126</v>
      </c>
      <c r="B6129" s="4">
        <v>246043</v>
      </c>
      <c r="C6129" s="4" t="s">
        <v>14482</v>
      </c>
      <c r="D6129" s="6"/>
      <c r="E6129" s="4"/>
      <c r="F6129" s="4"/>
      <c r="G6129" s="4" t="s">
        <v>17778</v>
      </c>
    </row>
    <row r="6130" spans="1:7" x14ac:dyDescent="0.45">
      <c r="A6130" s="4">
        <v>6127</v>
      </c>
      <c r="B6130" s="4">
        <v>209277</v>
      </c>
      <c r="C6130" s="4" t="s">
        <v>14483</v>
      </c>
      <c r="D6130" s="6">
        <v>538635</v>
      </c>
      <c r="E6130" s="4" t="s">
        <v>14484</v>
      </c>
      <c r="F6130" s="4" t="s">
        <v>14484</v>
      </c>
      <c r="G6130" s="4" t="s">
        <v>22467</v>
      </c>
    </row>
    <row r="6131" spans="1:7" x14ac:dyDescent="0.45">
      <c r="A6131" s="4">
        <v>6128</v>
      </c>
      <c r="B6131" s="4">
        <v>247445</v>
      </c>
      <c r="C6131" s="4" t="s">
        <v>14485</v>
      </c>
      <c r="D6131" s="6"/>
      <c r="E6131" s="4"/>
      <c r="F6131" s="4"/>
      <c r="G6131" s="4" t="s">
        <v>17778</v>
      </c>
    </row>
    <row r="6132" spans="1:7" x14ac:dyDescent="0.45">
      <c r="A6132" s="4">
        <v>6129</v>
      </c>
      <c r="B6132" s="4">
        <v>267468</v>
      </c>
      <c r="C6132" s="4" t="s">
        <v>14486</v>
      </c>
      <c r="D6132" s="6"/>
      <c r="E6132" s="4"/>
      <c r="F6132" s="4"/>
      <c r="G6132" s="4" t="s">
        <v>17778</v>
      </c>
    </row>
    <row r="6133" spans="1:7" x14ac:dyDescent="0.45">
      <c r="A6133" s="4">
        <v>6130</v>
      </c>
      <c r="B6133" s="4">
        <v>132784</v>
      </c>
      <c r="C6133" s="4" t="s">
        <v>14487</v>
      </c>
      <c r="D6133" s="6">
        <v>532784</v>
      </c>
      <c r="E6133" s="4" t="s">
        <v>14488</v>
      </c>
      <c r="F6133" s="4" t="s">
        <v>14488</v>
      </c>
      <c r="G6133" s="4" t="s">
        <v>22468</v>
      </c>
    </row>
    <row r="6134" spans="1:7" x14ac:dyDescent="0.45">
      <c r="A6134" s="4">
        <v>6131</v>
      </c>
      <c r="B6134" s="4">
        <v>112014</v>
      </c>
      <c r="C6134" s="4" t="s">
        <v>14489</v>
      </c>
      <c r="D6134" s="6">
        <v>512014</v>
      </c>
      <c r="E6134" s="4" t="s">
        <v>14490</v>
      </c>
      <c r="F6134" s="4" t="s">
        <v>14491</v>
      </c>
      <c r="G6134" s="4" t="s">
        <v>22469</v>
      </c>
    </row>
    <row r="6135" spans="1:7" x14ac:dyDescent="0.45">
      <c r="A6135" s="4">
        <v>6132</v>
      </c>
      <c r="B6135" s="4">
        <v>124719</v>
      </c>
      <c r="C6135" s="4" t="s">
        <v>14492</v>
      </c>
      <c r="D6135" s="6">
        <v>524719</v>
      </c>
      <c r="E6135" s="4" t="s">
        <v>14493</v>
      </c>
      <c r="F6135" s="4" t="s">
        <v>14494</v>
      </c>
      <c r="G6135" s="4" t="s">
        <v>22470</v>
      </c>
    </row>
    <row r="6136" spans="1:7" x14ac:dyDescent="0.45">
      <c r="A6136" s="4">
        <v>6133</v>
      </c>
      <c r="B6136" s="4">
        <v>245130</v>
      </c>
      <c r="C6136" s="4" t="s">
        <v>14495</v>
      </c>
      <c r="D6136" s="6">
        <v>538923</v>
      </c>
      <c r="E6136" s="4" t="s">
        <v>14496</v>
      </c>
      <c r="F6136" s="4" t="s">
        <v>14496</v>
      </c>
      <c r="G6136" s="4" t="s">
        <v>22471</v>
      </c>
    </row>
    <row r="6137" spans="1:7" x14ac:dyDescent="0.45">
      <c r="A6137" s="4">
        <v>6134</v>
      </c>
      <c r="B6137" s="4">
        <v>130651</v>
      </c>
      <c r="C6137" s="4" t="s">
        <v>14497</v>
      </c>
      <c r="D6137" s="6">
        <v>530651</v>
      </c>
      <c r="E6137" s="4" t="s">
        <v>14498</v>
      </c>
      <c r="F6137" s="4" t="s">
        <v>14499</v>
      </c>
      <c r="G6137" s="4" t="s">
        <v>22472</v>
      </c>
    </row>
    <row r="6138" spans="1:7" x14ac:dyDescent="0.45">
      <c r="A6138" s="4">
        <v>6135</v>
      </c>
      <c r="B6138" s="4">
        <v>126457</v>
      </c>
      <c r="C6138" s="4" t="s">
        <v>14500</v>
      </c>
      <c r="D6138" s="6">
        <v>526457</v>
      </c>
      <c r="E6138" s="4" t="s">
        <v>14501</v>
      </c>
      <c r="F6138" s="4" t="s">
        <v>14502</v>
      </c>
      <c r="G6138" s="4" t="s">
        <v>22473</v>
      </c>
    </row>
    <row r="6139" spans="1:7" x14ac:dyDescent="0.45">
      <c r="A6139" s="4">
        <v>6136</v>
      </c>
      <c r="B6139" s="4">
        <v>131529</v>
      </c>
      <c r="C6139" s="4" t="s">
        <v>14503</v>
      </c>
      <c r="D6139" s="6">
        <v>531529</v>
      </c>
      <c r="E6139" s="4" t="s">
        <v>14504</v>
      </c>
      <c r="F6139" s="4" t="s">
        <v>14505</v>
      </c>
      <c r="G6139" s="4" t="s">
        <v>22474</v>
      </c>
    </row>
    <row r="6140" spans="1:7" x14ac:dyDescent="0.45">
      <c r="A6140" s="4">
        <v>6137</v>
      </c>
      <c r="B6140" s="4">
        <v>132344</v>
      </c>
      <c r="C6140" s="4" t="s">
        <v>14506</v>
      </c>
      <c r="D6140" s="6">
        <v>532344</v>
      </c>
      <c r="E6140" s="4" t="s">
        <v>14507</v>
      </c>
      <c r="F6140" s="4" t="s">
        <v>14508</v>
      </c>
      <c r="G6140" s="4" t="s">
        <v>22475</v>
      </c>
    </row>
    <row r="6141" spans="1:7" x14ac:dyDescent="0.45">
      <c r="A6141" s="4">
        <v>6138</v>
      </c>
      <c r="B6141" s="4">
        <v>124360</v>
      </c>
      <c r="C6141" s="4" t="s">
        <v>14509</v>
      </c>
      <c r="D6141" s="6">
        <v>524360</v>
      </c>
      <c r="E6141" s="4" t="s">
        <v>14510</v>
      </c>
      <c r="F6141" s="4" t="s">
        <v>14511</v>
      </c>
      <c r="G6141" s="4" t="s">
        <v>22476</v>
      </c>
    </row>
    <row r="6142" spans="1:7" x14ac:dyDescent="0.45">
      <c r="A6142" s="4">
        <v>6139</v>
      </c>
      <c r="B6142" s="4">
        <v>132725</v>
      </c>
      <c r="C6142" s="4" t="s">
        <v>14512</v>
      </c>
      <c r="D6142" s="6">
        <v>532725</v>
      </c>
      <c r="E6142" s="4" t="s">
        <v>14513</v>
      </c>
      <c r="F6142" s="4" t="s">
        <v>14514</v>
      </c>
      <c r="G6142" s="4" t="s">
        <v>22477</v>
      </c>
    </row>
    <row r="6143" spans="1:7" x14ac:dyDescent="0.45">
      <c r="A6143" s="4">
        <v>6140</v>
      </c>
      <c r="B6143" s="4">
        <v>100394</v>
      </c>
      <c r="C6143" s="4" t="s">
        <v>14515</v>
      </c>
      <c r="D6143" s="6">
        <v>500394</v>
      </c>
      <c r="E6143" s="4" t="s">
        <v>14516</v>
      </c>
      <c r="F6143" s="4" t="s">
        <v>14517</v>
      </c>
      <c r="G6143" s="4" t="s">
        <v>22478</v>
      </c>
    </row>
    <row r="6144" spans="1:7" x14ac:dyDescent="0.45">
      <c r="A6144" s="4">
        <v>6141</v>
      </c>
      <c r="B6144" s="4">
        <v>102460</v>
      </c>
      <c r="C6144" s="4" t="s">
        <v>14518</v>
      </c>
      <c r="D6144" s="6">
        <v>502460</v>
      </c>
      <c r="E6144" s="4" t="s">
        <v>14519</v>
      </c>
      <c r="F6144" s="4" t="s">
        <v>14520</v>
      </c>
      <c r="G6144" s="4" t="s">
        <v>22479</v>
      </c>
    </row>
    <row r="6145" spans="1:7" x14ac:dyDescent="0.45">
      <c r="A6145" s="4">
        <v>6142</v>
      </c>
      <c r="B6145" s="4">
        <v>113699</v>
      </c>
      <c r="C6145" s="4" t="s">
        <v>14521</v>
      </c>
      <c r="D6145" s="6">
        <v>513699</v>
      </c>
      <c r="E6145" s="4" t="s">
        <v>14522</v>
      </c>
      <c r="F6145" s="4" t="s">
        <v>14523</v>
      </c>
      <c r="G6145" s="4" t="s">
        <v>22480</v>
      </c>
    </row>
    <row r="6146" spans="1:7" x14ac:dyDescent="0.45">
      <c r="A6146" s="4">
        <v>6143</v>
      </c>
      <c r="B6146" s="4">
        <v>103693</v>
      </c>
      <c r="C6146" s="4" t="s">
        <v>14524</v>
      </c>
      <c r="D6146" s="6">
        <v>503693</v>
      </c>
      <c r="E6146" s="4" t="s">
        <v>14525</v>
      </c>
      <c r="F6146" s="4" t="s">
        <v>14526</v>
      </c>
      <c r="G6146" s="4" t="s">
        <v>22481</v>
      </c>
    </row>
    <row r="6147" spans="1:7" x14ac:dyDescent="0.45">
      <c r="A6147" s="4">
        <v>6144</v>
      </c>
      <c r="B6147" s="4">
        <v>122152</v>
      </c>
      <c r="C6147" s="4" t="s">
        <v>14527</v>
      </c>
      <c r="D6147" s="6">
        <v>522152</v>
      </c>
      <c r="E6147" s="4" t="s">
        <v>14528</v>
      </c>
      <c r="F6147" s="4" t="s">
        <v>14529</v>
      </c>
      <c r="G6147" s="4" t="s">
        <v>22482</v>
      </c>
    </row>
    <row r="6148" spans="1:7" x14ac:dyDescent="0.45">
      <c r="A6148" s="4">
        <v>6145</v>
      </c>
      <c r="B6148" s="4">
        <v>132447</v>
      </c>
      <c r="C6148" s="4" t="s">
        <v>14530</v>
      </c>
      <c r="D6148" s="6">
        <v>532447</v>
      </c>
      <c r="E6148" s="4" t="s">
        <v>14531</v>
      </c>
      <c r="F6148" s="4" t="s">
        <v>23596</v>
      </c>
      <c r="G6148" s="4" t="s">
        <v>23683</v>
      </c>
    </row>
    <row r="6149" spans="1:7" x14ac:dyDescent="0.45">
      <c r="A6149" s="4">
        <v>6146</v>
      </c>
      <c r="B6149" s="4">
        <v>245323</v>
      </c>
      <c r="C6149" s="4" t="s">
        <v>14532</v>
      </c>
      <c r="D6149" s="6"/>
      <c r="E6149" s="4"/>
      <c r="F6149" s="4"/>
      <c r="G6149" s="4" t="s">
        <v>17778</v>
      </c>
    </row>
    <row r="6150" spans="1:7" x14ac:dyDescent="0.45">
      <c r="A6150" s="4">
        <v>6147</v>
      </c>
      <c r="B6150" s="4">
        <v>111571</v>
      </c>
      <c r="C6150" s="4" t="s">
        <v>14533</v>
      </c>
      <c r="D6150" s="6">
        <v>511571</v>
      </c>
      <c r="E6150" s="4" t="s">
        <v>14534</v>
      </c>
      <c r="F6150" s="4" t="s">
        <v>14535</v>
      </c>
      <c r="G6150" s="4" t="s">
        <v>22483</v>
      </c>
    </row>
    <row r="6151" spans="1:7" x14ac:dyDescent="0.45">
      <c r="A6151" s="4">
        <v>6148</v>
      </c>
      <c r="B6151" s="4">
        <v>107514</v>
      </c>
      <c r="C6151" s="4" t="s">
        <v>14536</v>
      </c>
      <c r="D6151" s="6">
        <v>507514</v>
      </c>
      <c r="E6151" s="4" t="s">
        <v>14537</v>
      </c>
      <c r="F6151" s="4" t="s">
        <v>14538</v>
      </c>
      <c r="G6151" s="4" t="s">
        <v>22484</v>
      </c>
    </row>
    <row r="6152" spans="1:7" x14ac:dyDescent="0.45">
      <c r="A6152" s="4">
        <v>6149</v>
      </c>
      <c r="B6152" s="4">
        <v>239474</v>
      </c>
      <c r="C6152" s="4" t="s">
        <v>14539</v>
      </c>
      <c r="D6152" s="6"/>
      <c r="E6152" s="4"/>
      <c r="F6152" s="4"/>
      <c r="G6152" s="4" t="s">
        <v>17778</v>
      </c>
    </row>
    <row r="6153" spans="1:7" x14ac:dyDescent="0.45">
      <c r="A6153" s="4">
        <v>6150</v>
      </c>
      <c r="B6153" s="4">
        <v>245322</v>
      </c>
      <c r="C6153" s="4" t="s">
        <v>14540</v>
      </c>
      <c r="D6153" s="6"/>
      <c r="E6153" s="4"/>
      <c r="F6153" s="4"/>
      <c r="G6153" s="4" t="s">
        <v>17778</v>
      </c>
    </row>
    <row r="6154" spans="1:7" x14ac:dyDescent="0.45">
      <c r="A6154" s="4">
        <v>6151</v>
      </c>
      <c r="B6154" s="4">
        <v>116038</v>
      </c>
      <c r="C6154" s="4" t="s">
        <v>14541</v>
      </c>
      <c r="D6154" s="6">
        <v>516038</v>
      </c>
      <c r="E6154" s="4" t="s">
        <v>14542</v>
      </c>
      <c r="F6154" s="4" t="s">
        <v>14543</v>
      </c>
      <c r="G6154" s="4" t="s">
        <v>22485</v>
      </c>
    </row>
    <row r="6155" spans="1:7" x14ac:dyDescent="0.45">
      <c r="A6155" s="4">
        <v>6152</v>
      </c>
      <c r="B6155" s="4">
        <v>121034</v>
      </c>
      <c r="C6155" s="4" t="s">
        <v>14544</v>
      </c>
      <c r="D6155" s="6">
        <v>521034</v>
      </c>
      <c r="E6155" s="4" t="s">
        <v>14545</v>
      </c>
      <c r="F6155" s="4" t="s">
        <v>14546</v>
      </c>
      <c r="G6155" s="4" t="s">
        <v>22486</v>
      </c>
    </row>
    <row r="6156" spans="1:7" x14ac:dyDescent="0.45">
      <c r="A6156" s="4">
        <v>6153</v>
      </c>
      <c r="B6156" s="4">
        <v>118071</v>
      </c>
      <c r="C6156" s="4" t="s">
        <v>14547</v>
      </c>
      <c r="D6156" s="6">
        <v>518071</v>
      </c>
      <c r="E6156" s="4" t="s">
        <v>14548</v>
      </c>
      <c r="F6156" s="4" t="s">
        <v>14549</v>
      </c>
      <c r="G6156" s="4" t="s">
        <v>22487</v>
      </c>
    </row>
    <row r="6157" spans="1:7" x14ac:dyDescent="0.45">
      <c r="A6157" s="4">
        <v>6154</v>
      </c>
      <c r="B6157" s="4">
        <v>131548</v>
      </c>
      <c r="C6157" s="4" t="s">
        <v>14550</v>
      </c>
      <c r="D6157" s="6">
        <v>531548</v>
      </c>
      <c r="E6157" s="4" t="s">
        <v>14551</v>
      </c>
      <c r="F6157" s="4" t="s">
        <v>14552</v>
      </c>
      <c r="G6157" s="4" t="s">
        <v>22488</v>
      </c>
    </row>
    <row r="6158" spans="1:7" x14ac:dyDescent="0.45">
      <c r="A6158" s="4">
        <v>6155</v>
      </c>
      <c r="B6158" s="4">
        <v>200112</v>
      </c>
      <c r="C6158" s="4" t="s">
        <v>14553</v>
      </c>
      <c r="D6158" s="6">
        <v>533001</v>
      </c>
      <c r="E6158" s="4" t="s">
        <v>14554</v>
      </c>
      <c r="F6158" s="4" t="s">
        <v>14555</v>
      </c>
      <c r="G6158" s="4" t="s">
        <v>22489</v>
      </c>
    </row>
    <row r="6159" spans="1:7" x14ac:dyDescent="0.45">
      <c r="A6159" s="4">
        <v>6156</v>
      </c>
      <c r="B6159" s="4">
        <v>123083</v>
      </c>
      <c r="C6159" s="4" t="s">
        <v>14556</v>
      </c>
      <c r="D6159" s="6">
        <v>523083</v>
      </c>
      <c r="E6159" s="4" t="s">
        <v>14557</v>
      </c>
      <c r="F6159" s="4" t="s">
        <v>14558</v>
      </c>
      <c r="G6159" s="4" t="s">
        <v>22490</v>
      </c>
    </row>
    <row r="6160" spans="1:7" x14ac:dyDescent="0.45">
      <c r="A6160" s="4">
        <v>6157</v>
      </c>
      <c r="B6160" s="4">
        <v>120057</v>
      </c>
      <c r="C6160" s="4" t="s">
        <v>14559</v>
      </c>
      <c r="D6160" s="6">
        <v>520057</v>
      </c>
      <c r="E6160" s="4" t="s">
        <v>14560</v>
      </c>
      <c r="F6160" s="4" t="s">
        <v>14561</v>
      </c>
      <c r="G6160" s="4" t="s">
        <v>22491</v>
      </c>
    </row>
    <row r="6161" spans="1:7" x14ac:dyDescent="0.45">
      <c r="A6161" s="4">
        <v>6158</v>
      </c>
      <c r="B6161" s="4">
        <v>245134</v>
      </c>
      <c r="C6161" s="4" t="s">
        <v>14562</v>
      </c>
      <c r="D6161" s="6"/>
      <c r="E6161" s="4"/>
      <c r="F6161" s="4"/>
      <c r="G6161" s="4" t="s">
        <v>17778</v>
      </c>
    </row>
    <row r="6162" spans="1:7" x14ac:dyDescent="0.45">
      <c r="A6162" s="4">
        <v>6159</v>
      </c>
      <c r="B6162" s="4">
        <v>126901</v>
      </c>
      <c r="C6162" s="4" t="s">
        <v>14563</v>
      </c>
      <c r="D6162" s="6">
        <v>526901</v>
      </c>
      <c r="E6162" s="4" t="s">
        <v>14564</v>
      </c>
      <c r="F6162" s="4" t="s">
        <v>14565</v>
      </c>
      <c r="G6162" s="4" t="s">
        <v>22492</v>
      </c>
    </row>
    <row r="6163" spans="1:7" x14ac:dyDescent="0.45">
      <c r="A6163" s="4">
        <v>6160</v>
      </c>
      <c r="B6163" s="4">
        <v>245327</v>
      </c>
      <c r="C6163" s="4" t="s">
        <v>14566</v>
      </c>
      <c r="D6163" s="6">
        <v>538943</v>
      </c>
      <c r="E6163" s="4" t="s">
        <v>14567</v>
      </c>
      <c r="F6163" s="4" t="s">
        <v>14567</v>
      </c>
      <c r="G6163" s="4" t="s">
        <v>22493</v>
      </c>
    </row>
    <row r="6164" spans="1:7" x14ac:dyDescent="0.45">
      <c r="A6164" s="4">
        <v>6161</v>
      </c>
      <c r="B6164" s="4">
        <v>245326</v>
      </c>
      <c r="C6164" s="4" t="s">
        <v>14568</v>
      </c>
      <c r="D6164" s="6"/>
      <c r="E6164" s="4"/>
      <c r="F6164" s="4"/>
      <c r="G6164" s="4" t="s">
        <v>17778</v>
      </c>
    </row>
    <row r="6165" spans="1:7" x14ac:dyDescent="0.45">
      <c r="A6165" s="4">
        <v>6162</v>
      </c>
      <c r="B6165" s="4">
        <v>247448</v>
      </c>
      <c r="C6165" s="4" t="s">
        <v>14569</v>
      </c>
      <c r="D6165" s="6"/>
      <c r="E6165" s="4"/>
      <c r="F6165" s="4"/>
      <c r="G6165" s="4" t="s">
        <v>17778</v>
      </c>
    </row>
    <row r="6166" spans="1:7" x14ac:dyDescent="0.45">
      <c r="A6166" s="4">
        <v>6163</v>
      </c>
      <c r="B6166" s="4">
        <v>132221</v>
      </c>
      <c r="C6166" s="4" t="s">
        <v>125</v>
      </c>
      <c r="D6166" s="6">
        <v>532221</v>
      </c>
      <c r="E6166" s="4" t="s">
        <v>14570</v>
      </c>
      <c r="F6166" s="4" t="s">
        <v>14571</v>
      </c>
      <c r="G6166" s="4" t="s">
        <v>22494</v>
      </c>
    </row>
    <row r="6167" spans="1:7" x14ac:dyDescent="0.45">
      <c r="A6167" s="4">
        <v>6164</v>
      </c>
      <c r="B6167" s="4">
        <v>131751</v>
      </c>
      <c r="C6167" s="4" t="s">
        <v>14572</v>
      </c>
      <c r="D6167" s="6">
        <v>531751</v>
      </c>
      <c r="E6167" s="4" t="s">
        <v>14573</v>
      </c>
      <c r="F6167" s="4" t="s">
        <v>14574</v>
      </c>
      <c r="G6167" s="4" t="s">
        <v>22495</v>
      </c>
    </row>
    <row r="6168" spans="1:7" x14ac:dyDescent="0.45">
      <c r="A6168" s="4">
        <v>6165</v>
      </c>
      <c r="B6168" s="4">
        <v>222079</v>
      </c>
      <c r="C6168" s="4" t="s">
        <v>14575</v>
      </c>
      <c r="D6168" s="6">
        <v>539378</v>
      </c>
      <c r="E6168" s="4" t="s">
        <v>14576</v>
      </c>
      <c r="F6168" s="4" t="s">
        <v>14576</v>
      </c>
      <c r="G6168" s="4" t="s">
        <v>22496</v>
      </c>
    </row>
    <row r="6169" spans="1:7" x14ac:dyDescent="0.45">
      <c r="A6169" s="4">
        <v>6166</v>
      </c>
      <c r="B6169" s="4">
        <v>245136</v>
      </c>
      <c r="C6169" s="4" t="s">
        <v>14577</v>
      </c>
      <c r="D6169" s="6"/>
      <c r="E6169" s="4"/>
      <c r="F6169" s="4"/>
      <c r="G6169" s="4" t="s">
        <v>17778</v>
      </c>
    </row>
    <row r="6170" spans="1:7" x14ac:dyDescent="0.45">
      <c r="A6170" s="4">
        <v>6167</v>
      </c>
      <c r="B6170" s="4">
        <v>112491</v>
      </c>
      <c r="C6170" s="4" t="s">
        <v>14578</v>
      </c>
      <c r="D6170" s="6">
        <v>512491</v>
      </c>
      <c r="E6170" s="4" t="s">
        <v>14579</v>
      </c>
      <c r="F6170" s="4" t="s">
        <v>14580</v>
      </c>
      <c r="G6170" s="4" t="s">
        <v>22497</v>
      </c>
    </row>
    <row r="6171" spans="1:7" x14ac:dyDescent="0.45">
      <c r="A6171" s="4">
        <v>6168</v>
      </c>
      <c r="B6171" s="4">
        <v>245948</v>
      </c>
      <c r="C6171" s="4" t="s">
        <v>14581</v>
      </c>
      <c r="D6171" s="6"/>
      <c r="E6171" s="4"/>
      <c r="F6171" s="4"/>
      <c r="G6171" s="4" t="s">
        <v>17778</v>
      </c>
    </row>
    <row r="6172" spans="1:7" x14ac:dyDescent="0.45">
      <c r="A6172" s="4">
        <v>6169</v>
      </c>
      <c r="B6172" s="4">
        <v>245137</v>
      </c>
      <c r="C6172" s="4" t="s">
        <v>14582</v>
      </c>
      <c r="D6172" s="6"/>
      <c r="E6172" s="4"/>
      <c r="F6172" s="4"/>
      <c r="G6172" s="4" t="s">
        <v>17778</v>
      </c>
    </row>
    <row r="6173" spans="1:7" x14ac:dyDescent="0.45">
      <c r="A6173" s="4">
        <v>6170</v>
      </c>
      <c r="B6173" s="4">
        <v>210289</v>
      </c>
      <c r="C6173" s="4" t="s">
        <v>14583</v>
      </c>
      <c r="D6173" s="6">
        <v>533520</v>
      </c>
      <c r="E6173" s="4" t="s">
        <v>14584</v>
      </c>
      <c r="F6173" s="4" t="s">
        <v>14584</v>
      </c>
      <c r="G6173" s="4" t="s">
        <v>22498</v>
      </c>
    </row>
    <row r="6174" spans="1:7" x14ac:dyDescent="0.45">
      <c r="A6174" s="4">
        <v>6171</v>
      </c>
      <c r="B6174" s="4">
        <v>132679</v>
      </c>
      <c r="C6174" s="4" t="s">
        <v>14585</v>
      </c>
      <c r="D6174" s="6">
        <v>532679</v>
      </c>
      <c r="E6174" s="4" t="s">
        <v>14586</v>
      </c>
      <c r="F6174" s="4" t="s">
        <v>14586</v>
      </c>
      <c r="G6174" s="4" t="s">
        <v>23684</v>
      </c>
    </row>
    <row r="6175" spans="1:7" x14ac:dyDescent="0.45">
      <c r="A6175" s="4">
        <v>6172</v>
      </c>
      <c r="B6175" s="4">
        <v>247451</v>
      </c>
      <c r="C6175" s="4" t="s">
        <v>14587</v>
      </c>
      <c r="D6175" s="6"/>
      <c r="E6175" s="4"/>
      <c r="F6175" s="4"/>
      <c r="G6175" s="4" t="s">
        <v>17778</v>
      </c>
    </row>
    <row r="6176" spans="1:7" x14ac:dyDescent="0.45">
      <c r="A6176" s="4">
        <v>6173</v>
      </c>
      <c r="B6176" s="4">
        <v>123033</v>
      </c>
      <c r="C6176" s="4" t="s">
        <v>14588</v>
      </c>
      <c r="D6176" s="6">
        <v>523033</v>
      </c>
      <c r="E6176" s="4" t="s">
        <v>14589</v>
      </c>
      <c r="F6176" s="4" t="s">
        <v>14589</v>
      </c>
      <c r="G6176" s="4" t="s">
        <v>22499</v>
      </c>
    </row>
    <row r="6177" spans="1:7" x14ac:dyDescent="0.45">
      <c r="A6177" s="4">
        <v>6174</v>
      </c>
      <c r="B6177" s="4">
        <v>121036</v>
      </c>
      <c r="C6177" s="4" t="s">
        <v>14590</v>
      </c>
      <c r="D6177" s="6">
        <v>521036</v>
      </c>
      <c r="E6177" s="4" t="s">
        <v>14591</v>
      </c>
      <c r="F6177" s="4" t="s">
        <v>14591</v>
      </c>
      <c r="G6177" s="4" t="s">
        <v>22500</v>
      </c>
    </row>
    <row r="6178" spans="1:7" x14ac:dyDescent="0.45">
      <c r="A6178" s="4">
        <v>6175</v>
      </c>
      <c r="B6178" s="4">
        <v>131398</v>
      </c>
      <c r="C6178" s="4" t="s">
        <v>14592</v>
      </c>
      <c r="D6178" s="6">
        <v>531398</v>
      </c>
      <c r="E6178" s="4" t="s">
        <v>14593</v>
      </c>
      <c r="F6178" s="4" t="s">
        <v>14593</v>
      </c>
      <c r="G6178" s="4" t="s">
        <v>22501</v>
      </c>
    </row>
    <row r="6179" spans="1:7" x14ac:dyDescent="0.45">
      <c r="A6179" s="4">
        <v>6176</v>
      </c>
      <c r="B6179" s="4">
        <v>131948</v>
      </c>
      <c r="C6179" s="4" t="s">
        <v>14594</v>
      </c>
      <c r="D6179" s="6">
        <v>531948</v>
      </c>
      <c r="E6179" s="4" t="s">
        <v>14595</v>
      </c>
      <c r="F6179" s="4" t="s">
        <v>14596</v>
      </c>
      <c r="G6179" s="4" t="s">
        <v>22502</v>
      </c>
    </row>
    <row r="6180" spans="1:7" x14ac:dyDescent="0.45">
      <c r="A6180" s="4">
        <v>6177</v>
      </c>
      <c r="B6180" s="4">
        <v>126477</v>
      </c>
      <c r="C6180" s="4" t="s">
        <v>14597</v>
      </c>
      <c r="D6180" s="6">
        <v>526477</v>
      </c>
      <c r="E6180" s="4" t="s">
        <v>14598</v>
      </c>
      <c r="F6180" s="4" t="s">
        <v>14599</v>
      </c>
      <c r="G6180" s="4" t="s">
        <v>22503</v>
      </c>
    </row>
    <row r="6181" spans="1:7" x14ac:dyDescent="0.45">
      <c r="A6181" s="4">
        <v>6178</v>
      </c>
      <c r="B6181" s="4">
        <v>111158</v>
      </c>
      <c r="C6181" s="4" t="s">
        <v>14600</v>
      </c>
      <c r="D6181" s="6">
        <v>511158</v>
      </c>
      <c r="E6181" s="4" t="s">
        <v>14601</v>
      </c>
      <c r="F6181" s="4" t="s">
        <v>14602</v>
      </c>
      <c r="G6181" s="4" t="s">
        <v>22504</v>
      </c>
    </row>
    <row r="6182" spans="1:7" x14ac:dyDescent="0.45">
      <c r="A6182" s="4">
        <v>6179</v>
      </c>
      <c r="B6182" s="4">
        <v>132452</v>
      </c>
      <c r="C6182" s="4" t="s">
        <v>14603</v>
      </c>
      <c r="D6182" s="6">
        <v>532452</v>
      </c>
      <c r="E6182" s="4" t="s">
        <v>14604</v>
      </c>
      <c r="F6182" s="4" t="s">
        <v>23597</v>
      </c>
      <c r="G6182" s="4" t="s">
        <v>23685</v>
      </c>
    </row>
    <row r="6183" spans="1:7" x14ac:dyDescent="0.45">
      <c r="A6183" s="4">
        <v>6180</v>
      </c>
      <c r="B6183" s="4">
        <v>131679</v>
      </c>
      <c r="C6183" s="4" t="s">
        <v>14605</v>
      </c>
      <c r="D6183" s="6">
        <v>531679</v>
      </c>
      <c r="E6183" s="4" t="s">
        <v>14606</v>
      </c>
      <c r="F6183" s="4" t="s">
        <v>14607</v>
      </c>
      <c r="G6183" s="4" t="s">
        <v>22505</v>
      </c>
    </row>
    <row r="6184" spans="1:7" x14ac:dyDescent="0.45">
      <c r="A6184" s="4">
        <v>6181</v>
      </c>
      <c r="B6184" s="4">
        <v>245329</v>
      </c>
      <c r="C6184" s="4" t="s">
        <v>14608</v>
      </c>
      <c r="D6184" s="6"/>
      <c r="E6184" s="4"/>
      <c r="F6184" s="4"/>
      <c r="G6184" s="4" t="s">
        <v>17778</v>
      </c>
    </row>
    <row r="6185" spans="1:7" x14ac:dyDescent="0.45">
      <c r="A6185" s="4">
        <v>6182</v>
      </c>
      <c r="B6185" s="4">
        <v>116108</v>
      </c>
      <c r="C6185" s="4" t="s">
        <v>14609</v>
      </c>
      <c r="D6185" s="6">
        <v>516108</v>
      </c>
      <c r="E6185" s="4" t="s">
        <v>14610</v>
      </c>
      <c r="F6185" s="4" t="s">
        <v>14611</v>
      </c>
      <c r="G6185" s="4" t="s">
        <v>22506</v>
      </c>
    </row>
    <row r="6186" spans="1:7" x14ac:dyDescent="0.45">
      <c r="A6186" s="4">
        <v>6183</v>
      </c>
      <c r="B6186" s="4">
        <v>245331</v>
      </c>
      <c r="C6186" s="4" t="s">
        <v>14612</v>
      </c>
      <c r="D6186" s="6">
        <v>538891</v>
      </c>
      <c r="E6186" s="4" t="s">
        <v>14613</v>
      </c>
      <c r="F6186" s="4" t="s">
        <v>14613</v>
      </c>
      <c r="G6186" s="4" t="s">
        <v>22507</v>
      </c>
    </row>
    <row r="6187" spans="1:7" x14ac:dyDescent="0.45">
      <c r="A6187" s="4">
        <v>6184</v>
      </c>
      <c r="B6187" s="4">
        <v>247452</v>
      </c>
      <c r="C6187" s="4" t="s">
        <v>14614</v>
      </c>
      <c r="D6187" s="6"/>
      <c r="E6187" s="4"/>
      <c r="F6187" s="4"/>
      <c r="G6187" s="4" t="s">
        <v>17778</v>
      </c>
    </row>
    <row r="6188" spans="1:7" x14ac:dyDescent="0.45">
      <c r="A6188" s="4">
        <v>6185</v>
      </c>
      <c r="B6188" s="4">
        <v>126767</v>
      </c>
      <c r="C6188" s="4" t="s">
        <v>14615</v>
      </c>
      <c r="D6188" s="6">
        <v>526767</v>
      </c>
      <c r="E6188" s="4" t="s">
        <v>14616</v>
      </c>
      <c r="F6188" s="4" t="s">
        <v>14617</v>
      </c>
      <c r="G6188" s="4" t="s">
        <v>22508</v>
      </c>
    </row>
    <row r="6189" spans="1:7" x14ac:dyDescent="0.45">
      <c r="A6189" s="4">
        <v>6186</v>
      </c>
      <c r="B6189" s="4">
        <v>109910</v>
      </c>
      <c r="C6189" s="4" t="s">
        <v>14618</v>
      </c>
      <c r="D6189" s="6">
        <v>509910</v>
      </c>
      <c r="E6189" s="4" t="s">
        <v>14619</v>
      </c>
      <c r="F6189" s="4" t="s">
        <v>14620</v>
      </c>
      <c r="G6189" s="4" t="s">
        <v>22509</v>
      </c>
    </row>
    <row r="6190" spans="1:7" x14ac:dyDescent="0.45">
      <c r="A6190" s="4">
        <v>6187</v>
      </c>
      <c r="B6190" s="4">
        <v>283607</v>
      </c>
      <c r="C6190" s="4" t="s">
        <v>14621</v>
      </c>
      <c r="D6190" s="6">
        <v>540174</v>
      </c>
      <c r="E6190" s="4" t="s">
        <v>14622</v>
      </c>
      <c r="F6190" s="4" t="s">
        <v>14622</v>
      </c>
      <c r="G6190" s="4" t="s">
        <v>22510</v>
      </c>
    </row>
    <row r="6191" spans="1:7" x14ac:dyDescent="0.45">
      <c r="A6191" s="4">
        <v>6188</v>
      </c>
      <c r="B6191" s="4">
        <v>131645</v>
      </c>
      <c r="C6191" s="4" t="s">
        <v>14623</v>
      </c>
      <c r="D6191" s="6">
        <v>531645</v>
      </c>
      <c r="E6191" s="4" t="s">
        <v>14624</v>
      </c>
      <c r="F6191" s="4" t="s">
        <v>14625</v>
      </c>
      <c r="G6191" s="4" t="s">
        <v>22511</v>
      </c>
    </row>
    <row r="6192" spans="1:7" x14ac:dyDescent="0.45">
      <c r="A6192" s="4">
        <v>6189</v>
      </c>
      <c r="B6192" s="4">
        <v>114454</v>
      </c>
      <c r="C6192" s="4" t="s">
        <v>14626</v>
      </c>
      <c r="D6192" s="6">
        <v>514454</v>
      </c>
      <c r="E6192" s="4" t="s">
        <v>14627</v>
      </c>
      <c r="F6192" s="4" t="s">
        <v>14628</v>
      </c>
      <c r="G6192" s="4" t="s">
        <v>22512</v>
      </c>
    </row>
    <row r="6193" spans="1:7" x14ac:dyDescent="0.45">
      <c r="A6193" s="4">
        <v>6190</v>
      </c>
      <c r="B6193" s="4">
        <v>113498</v>
      </c>
      <c r="C6193" s="4" t="s">
        <v>14629</v>
      </c>
      <c r="D6193" s="6">
        <v>513498</v>
      </c>
      <c r="E6193" s="4" t="s">
        <v>14630</v>
      </c>
      <c r="F6193" s="4" t="s">
        <v>14631</v>
      </c>
      <c r="G6193" s="4" t="s">
        <v>22513</v>
      </c>
    </row>
    <row r="6194" spans="1:7" x14ac:dyDescent="0.45">
      <c r="A6194" s="4">
        <v>6191</v>
      </c>
      <c r="B6194" s="4">
        <v>132669</v>
      </c>
      <c r="C6194" s="4" t="s">
        <v>14632</v>
      </c>
      <c r="D6194" s="6">
        <v>532669</v>
      </c>
      <c r="E6194" s="4" t="s">
        <v>14633</v>
      </c>
      <c r="F6194" s="4" t="s">
        <v>14634</v>
      </c>
      <c r="G6194" s="4" t="s">
        <v>22514</v>
      </c>
    </row>
    <row r="6195" spans="1:7" x14ac:dyDescent="0.45">
      <c r="A6195" s="4">
        <v>6192</v>
      </c>
      <c r="B6195" s="4">
        <v>190030</v>
      </c>
      <c r="C6195" s="4" t="s">
        <v>14635</v>
      </c>
      <c r="D6195" s="6">
        <v>590030</v>
      </c>
      <c r="E6195" s="4" t="s">
        <v>14636</v>
      </c>
      <c r="F6195" s="4" t="s">
        <v>14637</v>
      </c>
      <c r="G6195" s="4" t="s">
        <v>22515</v>
      </c>
    </row>
    <row r="6196" spans="1:7" x14ac:dyDescent="0.45">
      <c r="A6196" s="4">
        <v>6193</v>
      </c>
      <c r="B6196" s="4">
        <v>130385</v>
      </c>
      <c r="C6196" s="4" t="s">
        <v>14638</v>
      </c>
      <c r="D6196" s="6">
        <v>530385</v>
      </c>
      <c r="E6196" s="4" t="s">
        <v>14639</v>
      </c>
      <c r="F6196" s="4" t="s">
        <v>14640</v>
      </c>
      <c r="G6196" s="4" t="s">
        <v>22516</v>
      </c>
    </row>
    <row r="6197" spans="1:7" x14ac:dyDescent="0.45">
      <c r="A6197" s="4">
        <v>6194</v>
      </c>
      <c r="B6197" s="4">
        <v>123826</v>
      </c>
      <c r="C6197" s="4" t="s">
        <v>14641</v>
      </c>
      <c r="D6197" s="6">
        <v>523826</v>
      </c>
      <c r="E6197" s="4" t="s">
        <v>14642</v>
      </c>
      <c r="F6197" s="4" t="s">
        <v>14643</v>
      </c>
      <c r="G6197" s="4" t="s">
        <v>22517</v>
      </c>
    </row>
    <row r="6198" spans="1:7" x14ac:dyDescent="0.45">
      <c r="A6198" s="4">
        <v>6195</v>
      </c>
      <c r="B6198" s="4">
        <v>132025</v>
      </c>
      <c r="C6198" s="4" t="s">
        <v>14644</v>
      </c>
      <c r="D6198" s="6">
        <v>532025</v>
      </c>
      <c r="E6198" s="4" t="s">
        <v>14645</v>
      </c>
      <c r="F6198" s="4" t="s">
        <v>14646</v>
      </c>
      <c r="G6198" s="4" t="s">
        <v>22518</v>
      </c>
    </row>
    <row r="6199" spans="1:7" x14ac:dyDescent="0.45">
      <c r="A6199" s="4">
        <v>6196</v>
      </c>
      <c r="B6199" s="4">
        <v>209127</v>
      </c>
      <c r="C6199" s="4" t="s">
        <v>14647</v>
      </c>
      <c r="D6199" s="6">
        <v>540048</v>
      </c>
      <c r="E6199" s="4" t="s">
        <v>14648</v>
      </c>
      <c r="F6199" s="4" t="s">
        <v>14648</v>
      </c>
      <c r="G6199" s="4" t="s">
        <v>22519</v>
      </c>
    </row>
    <row r="6200" spans="1:7" x14ac:dyDescent="0.45">
      <c r="A6200" s="4">
        <v>6197</v>
      </c>
      <c r="B6200" s="4">
        <v>130289</v>
      </c>
      <c r="C6200" s="4" t="s">
        <v>14649</v>
      </c>
      <c r="D6200" s="6">
        <v>530289</v>
      </c>
      <c r="E6200" s="4" t="s">
        <v>14650</v>
      </c>
      <c r="F6200" s="4" t="s">
        <v>14651</v>
      </c>
      <c r="G6200" s="4" t="s">
        <v>22520</v>
      </c>
    </row>
    <row r="6201" spans="1:7" x14ac:dyDescent="0.45">
      <c r="A6201" s="4">
        <v>6198</v>
      </c>
      <c r="B6201" s="4">
        <v>104362</v>
      </c>
      <c r="C6201" s="4" t="s">
        <v>14652</v>
      </c>
      <c r="D6201" s="6">
        <v>504362</v>
      </c>
      <c r="E6201" s="4" t="s">
        <v>14653</v>
      </c>
      <c r="F6201" s="4" t="s">
        <v>14654</v>
      </c>
      <c r="G6201" s="4" t="s">
        <v>22521</v>
      </c>
    </row>
    <row r="6202" spans="1:7" x14ac:dyDescent="0.45">
      <c r="A6202" s="4">
        <v>6199</v>
      </c>
      <c r="B6202" s="4">
        <v>216924</v>
      </c>
      <c r="C6202" s="4" t="s">
        <v>14655</v>
      </c>
      <c r="D6202" s="6"/>
      <c r="E6202" s="4"/>
      <c r="F6202" s="4"/>
      <c r="G6202" s="4" t="s">
        <v>17778</v>
      </c>
    </row>
    <row r="6203" spans="1:7" x14ac:dyDescent="0.45">
      <c r="A6203" s="4">
        <v>6200</v>
      </c>
      <c r="B6203" s="4">
        <v>245140</v>
      </c>
      <c r="C6203" s="4" t="s">
        <v>14656</v>
      </c>
      <c r="D6203" s="6"/>
      <c r="E6203" s="4"/>
      <c r="F6203" s="4"/>
      <c r="G6203" s="4" t="s">
        <v>17778</v>
      </c>
    </row>
    <row r="6204" spans="1:7" x14ac:dyDescent="0.45">
      <c r="A6204" s="4">
        <v>6201</v>
      </c>
      <c r="B6204" s="4">
        <v>247454</v>
      </c>
      <c r="C6204" s="4" t="s">
        <v>14657</v>
      </c>
      <c r="D6204" s="6">
        <v>538920</v>
      </c>
      <c r="E6204" s="4" t="s">
        <v>14658</v>
      </c>
      <c r="F6204" s="4" t="s">
        <v>14658</v>
      </c>
      <c r="G6204" s="4" t="s">
        <v>22522</v>
      </c>
    </row>
    <row r="6205" spans="1:7" x14ac:dyDescent="0.45">
      <c r="A6205" s="4">
        <v>6202</v>
      </c>
      <c r="B6205" s="4">
        <v>240542</v>
      </c>
      <c r="C6205" s="4" t="s">
        <v>14659</v>
      </c>
      <c r="D6205" s="6"/>
      <c r="E6205" s="4"/>
      <c r="F6205" s="4"/>
      <c r="G6205" s="4" t="s">
        <v>17778</v>
      </c>
    </row>
    <row r="6206" spans="1:7" x14ac:dyDescent="0.45">
      <c r="A6206" s="4">
        <v>6203</v>
      </c>
      <c r="B6206" s="4">
        <v>124727</v>
      </c>
      <c r="C6206" s="4" t="s">
        <v>14660</v>
      </c>
      <c r="D6206" s="6">
        <v>524727</v>
      </c>
      <c r="E6206" s="4" t="s">
        <v>14661</v>
      </c>
      <c r="F6206" s="4" t="s">
        <v>14661</v>
      </c>
      <c r="G6206" s="4" t="s">
        <v>22523</v>
      </c>
    </row>
    <row r="6207" spans="1:7" x14ac:dyDescent="0.45">
      <c r="A6207" s="4">
        <v>6204</v>
      </c>
      <c r="B6207" s="4">
        <v>130223</v>
      </c>
      <c r="C6207" s="4" t="s">
        <v>14662</v>
      </c>
      <c r="D6207" s="6">
        <v>530223</v>
      </c>
      <c r="E6207" s="4" t="s">
        <v>14663</v>
      </c>
      <c r="F6207" s="4" t="s">
        <v>14664</v>
      </c>
      <c r="G6207" s="4" t="s">
        <v>22524</v>
      </c>
    </row>
    <row r="6208" spans="1:7" x14ac:dyDescent="0.45">
      <c r="A6208" s="4">
        <v>6205</v>
      </c>
      <c r="B6208" s="4">
        <v>108976</v>
      </c>
      <c r="C6208" s="4" t="s">
        <v>14665</v>
      </c>
      <c r="D6208" s="6">
        <v>508976</v>
      </c>
      <c r="E6208" s="4" t="s">
        <v>14666</v>
      </c>
      <c r="F6208" s="4" t="s">
        <v>14666</v>
      </c>
      <c r="G6208" s="4" t="s">
        <v>22525</v>
      </c>
    </row>
    <row r="6209" spans="1:7" x14ac:dyDescent="0.45">
      <c r="A6209" s="4">
        <v>6206</v>
      </c>
      <c r="B6209" s="4">
        <v>245142</v>
      </c>
      <c r="C6209" s="4" t="s">
        <v>14667</v>
      </c>
      <c r="D6209" s="6"/>
      <c r="E6209" s="4"/>
      <c r="F6209" s="4"/>
      <c r="G6209" s="4" t="s">
        <v>17778</v>
      </c>
    </row>
    <row r="6210" spans="1:7" x14ac:dyDescent="0.45">
      <c r="A6210" s="4">
        <v>6207</v>
      </c>
      <c r="B6210" s="4">
        <v>131370</v>
      </c>
      <c r="C6210" s="4" t="s">
        <v>14668</v>
      </c>
      <c r="D6210" s="6">
        <v>531370</v>
      </c>
      <c r="E6210" s="4" t="s">
        <v>14669</v>
      </c>
      <c r="F6210" s="4" t="s">
        <v>14670</v>
      </c>
      <c r="G6210" s="4" t="s">
        <v>22526</v>
      </c>
    </row>
    <row r="6211" spans="1:7" x14ac:dyDescent="0.45">
      <c r="A6211" s="4">
        <v>6208</v>
      </c>
      <c r="B6211" s="4">
        <v>245333</v>
      </c>
      <c r="C6211" s="4" t="s">
        <v>14671</v>
      </c>
      <c r="D6211" s="6">
        <v>540211</v>
      </c>
      <c r="E6211" s="4" t="s">
        <v>14672</v>
      </c>
      <c r="F6211" s="4" t="s">
        <v>14672</v>
      </c>
      <c r="G6211" s="4" t="s">
        <v>22527</v>
      </c>
    </row>
    <row r="6212" spans="1:7" x14ac:dyDescent="0.45">
      <c r="A6212" s="4">
        <v>6209</v>
      </c>
      <c r="B6212" s="4">
        <v>131313</v>
      </c>
      <c r="C6212" s="4" t="s">
        <v>14673</v>
      </c>
      <c r="D6212" s="6">
        <v>531313</v>
      </c>
      <c r="E6212" s="4" t="s">
        <v>14674</v>
      </c>
      <c r="F6212" s="4" t="s">
        <v>14675</v>
      </c>
      <c r="G6212" s="4" t="s">
        <v>22528</v>
      </c>
    </row>
    <row r="6213" spans="1:7" x14ac:dyDescent="0.45">
      <c r="A6213" s="4">
        <v>6210</v>
      </c>
      <c r="B6213" s="4">
        <v>245334</v>
      </c>
      <c r="C6213" s="4" t="s">
        <v>14676</v>
      </c>
      <c r="D6213" s="6"/>
      <c r="E6213" s="4"/>
      <c r="F6213" s="4"/>
      <c r="G6213" s="4" t="s">
        <v>17778</v>
      </c>
    </row>
    <row r="6214" spans="1:7" x14ac:dyDescent="0.45">
      <c r="A6214" s="4">
        <v>6211</v>
      </c>
      <c r="B6214" s="4">
        <v>115003</v>
      </c>
      <c r="C6214" s="4" t="s">
        <v>14677</v>
      </c>
      <c r="D6214" s="6">
        <v>515003</v>
      </c>
      <c r="E6214" s="4" t="s">
        <v>14678</v>
      </c>
      <c r="F6214" s="4" t="s">
        <v>14679</v>
      </c>
      <c r="G6214" s="4" t="s">
        <v>22529</v>
      </c>
    </row>
    <row r="6215" spans="1:7" x14ac:dyDescent="0.45">
      <c r="A6215" s="4">
        <v>6212</v>
      </c>
      <c r="B6215" s="4">
        <v>247456</v>
      </c>
      <c r="C6215" s="4" t="s">
        <v>14680</v>
      </c>
      <c r="D6215" s="6"/>
      <c r="E6215" s="4"/>
      <c r="F6215" s="4"/>
      <c r="G6215" s="4" t="s">
        <v>17778</v>
      </c>
    </row>
    <row r="6216" spans="1:7" x14ac:dyDescent="0.45">
      <c r="A6216" s="4">
        <v>6213</v>
      </c>
      <c r="B6216" s="4">
        <v>245143</v>
      </c>
      <c r="C6216" s="4" t="s">
        <v>14681</v>
      </c>
      <c r="D6216" s="6"/>
      <c r="E6216" s="4"/>
      <c r="F6216" s="4"/>
      <c r="G6216" s="4" t="s">
        <v>17778</v>
      </c>
    </row>
    <row r="6217" spans="1:7" x14ac:dyDescent="0.45">
      <c r="A6217" s="4">
        <v>6214</v>
      </c>
      <c r="B6217" s="4">
        <v>102465</v>
      </c>
      <c r="C6217" s="4" t="s">
        <v>14682</v>
      </c>
      <c r="D6217" s="6">
        <v>502465</v>
      </c>
      <c r="E6217" s="4" t="s">
        <v>14683</v>
      </c>
      <c r="F6217" s="4" t="s">
        <v>14684</v>
      </c>
      <c r="G6217" s="4" t="s">
        <v>22530</v>
      </c>
    </row>
    <row r="6218" spans="1:7" x14ac:dyDescent="0.45">
      <c r="A6218" s="4">
        <v>6215</v>
      </c>
      <c r="B6218" s="4">
        <v>223869</v>
      </c>
      <c r="C6218" s="4" t="s">
        <v>14685</v>
      </c>
      <c r="D6218" s="6">
        <v>534425</v>
      </c>
      <c r="E6218" s="4" t="s">
        <v>14686</v>
      </c>
      <c r="F6218" s="4" t="s">
        <v>14687</v>
      </c>
      <c r="G6218" s="4" t="s">
        <v>22531</v>
      </c>
    </row>
    <row r="6219" spans="1:7" x14ac:dyDescent="0.45">
      <c r="A6219" s="4">
        <v>6216</v>
      </c>
      <c r="B6219" s="4">
        <v>112413</v>
      </c>
      <c r="C6219" s="4" t="s">
        <v>14688</v>
      </c>
      <c r="D6219" s="6">
        <v>512413</v>
      </c>
      <c r="E6219" s="4" t="s">
        <v>14689</v>
      </c>
      <c r="F6219" s="4" t="s">
        <v>14689</v>
      </c>
      <c r="G6219" s="4" t="s">
        <v>22532</v>
      </c>
    </row>
    <row r="6220" spans="1:7" x14ac:dyDescent="0.45">
      <c r="A6220" s="4">
        <v>6217</v>
      </c>
      <c r="B6220" s="4">
        <v>113687</v>
      </c>
      <c r="C6220" s="4" t="s">
        <v>14690</v>
      </c>
      <c r="D6220" s="6">
        <v>513687</v>
      </c>
      <c r="E6220" s="4" t="s">
        <v>14691</v>
      </c>
      <c r="F6220" s="4" t="s">
        <v>14692</v>
      </c>
      <c r="G6220" s="4" t="s">
        <v>22533</v>
      </c>
    </row>
    <row r="6221" spans="1:7" x14ac:dyDescent="0.45">
      <c r="A6221" s="4">
        <v>6218</v>
      </c>
      <c r="B6221" s="4">
        <v>245144</v>
      </c>
      <c r="C6221" s="4" t="s">
        <v>14693</v>
      </c>
      <c r="D6221" s="6"/>
      <c r="E6221" s="4"/>
      <c r="F6221" s="4"/>
      <c r="G6221" s="4" t="s">
        <v>17778</v>
      </c>
    </row>
    <row r="6222" spans="1:7" x14ac:dyDescent="0.45">
      <c r="A6222" s="4">
        <v>6219</v>
      </c>
      <c r="B6222" s="4">
        <v>131982</v>
      </c>
      <c r="C6222" s="4" t="s">
        <v>14694</v>
      </c>
      <c r="D6222" s="6">
        <v>531982</v>
      </c>
      <c r="E6222" s="4" t="s">
        <v>14695</v>
      </c>
      <c r="F6222" s="4" t="s">
        <v>14696</v>
      </c>
      <c r="G6222" s="4" t="s">
        <v>22534</v>
      </c>
    </row>
    <row r="6223" spans="1:7" x14ac:dyDescent="0.45">
      <c r="A6223" s="4">
        <v>6220</v>
      </c>
      <c r="B6223" s="4">
        <v>112153</v>
      </c>
      <c r="C6223" s="4" t="s">
        <v>14697</v>
      </c>
      <c r="D6223" s="6">
        <v>512153</v>
      </c>
      <c r="E6223" s="4" t="s">
        <v>14698</v>
      </c>
      <c r="F6223" s="4" t="s">
        <v>14699</v>
      </c>
      <c r="G6223" s="4" t="s">
        <v>22535</v>
      </c>
    </row>
    <row r="6224" spans="1:7" x14ac:dyDescent="0.45">
      <c r="A6224" s="4">
        <v>6221</v>
      </c>
      <c r="B6224" s="4">
        <v>112291</v>
      </c>
      <c r="C6224" s="4" t="s">
        <v>14700</v>
      </c>
      <c r="D6224" s="6">
        <v>512291</v>
      </c>
      <c r="E6224" s="4" t="s">
        <v>14701</v>
      </c>
      <c r="F6224" s="4" t="s">
        <v>14702</v>
      </c>
      <c r="G6224" s="4" t="s">
        <v>22536</v>
      </c>
    </row>
    <row r="6225" spans="1:7" x14ac:dyDescent="0.45">
      <c r="A6225" s="4">
        <v>6222</v>
      </c>
      <c r="B6225" s="4">
        <v>117166</v>
      </c>
      <c r="C6225" s="4" t="s">
        <v>14703</v>
      </c>
      <c r="D6225" s="6">
        <v>517166</v>
      </c>
      <c r="E6225" s="4" t="s">
        <v>14704</v>
      </c>
      <c r="F6225" s="4" t="s">
        <v>14705</v>
      </c>
      <c r="G6225" s="4" t="s">
        <v>22537</v>
      </c>
    </row>
    <row r="6226" spans="1:7" x14ac:dyDescent="0.45">
      <c r="A6226" s="4">
        <v>6223</v>
      </c>
      <c r="B6226" s="4">
        <v>126161</v>
      </c>
      <c r="C6226" s="4" t="s">
        <v>14706</v>
      </c>
      <c r="D6226" s="6">
        <v>526161</v>
      </c>
      <c r="E6226" s="4" t="s">
        <v>14707</v>
      </c>
      <c r="F6226" s="4" t="s">
        <v>14708</v>
      </c>
      <c r="G6226" s="4" t="s">
        <v>22538</v>
      </c>
    </row>
    <row r="6227" spans="1:7" x14ac:dyDescent="0.45">
      <c r="A6227" s="4">
        <v>6224</v>
      </c>
      <c r="B6227" s="4">
        <v>121082</v>
      </c>
      <c r="C6227" s="4" t="s">
        <v>14709</v>
      </c>
      <c r="D6227" s="6">
        <v>521082</v>
      </c>
      <c r="E6227" s="4" t="s">
        <v>14710</v>
      </c>
      <c r="F6227" s="4" t="s">
        <v>14711</v>
      </c>
      <c r="G6227" s="4" t="s">
        <v>22539</v>
      </c>
    </row>
    <row r="6228" spans="1:7" x14ac:dyDescent="0.45">
      <c r="A6228" s="4">
        <v>6225</v>
      </c>
      <c r="B6228" s="4">
        <v>132172</v>
      </c>
      <c r="C6228" s="4" t="s">
        <v>14712</v>
      </c>
      <c r="D6228" s="6">
        <v>532172</v>
      </c>
      <c r="E6228" s="4" t="s">
        <v>14713</v>
      </c>
      <c r="F6228" s="4" t="s">
        <v>14713</v>
      </c>
      <c r="G6228" s="4" t="s">
        <v>22540</v>
      </c>
    </row>
    <row r="6229" spans="1:7" x14ac:dyDescent="0.45">
      <c r="A6229" s="4">
        <v>6226</v>
      </c>
      <c r="B6229" s="4">
        <v>132863</v>
      </c>
      <c r="C6229" s="4" t="s">
        <v>14714</v>
      </c>
      <c r="D6229" s="6">
        <v>532863</v>
      </c>
      <c r="E6229" s="4" t="s">
        <v>14715</v>
      </c>
      <c r="F6229" s="4" t="s">
        <v>23598</v>
      </c>
      <c r="G6229" s="4" t="s">
        <v>23686</v>
      </c>
    </row>
    <row r="6230" spans="1:7" x14ac:dyDescent="0.45">
      <c r="A6230" s="4">
        <v>6227</v>
      </c>
      <c r="B6230" s="4">
        <v>126827</v>
      </c>
      <c r="C6230" s="4" t="s">
        <v>14716</v>
      </c>
      <c r="D6230" s="6">
        <v>526827</v>
      </c>
      <c r="E6230" s="4" t="s">
        <v>14717</v>
      </c>
      <c r="F6230" s="4" t="s">
        <v>14718</v>
      </c>
      <c r="G6230" s="4" t="s">
        <v>22541</v>
      </c>
    </row>
    <row r="6231" spans="1:7" x14ac:dyDescent="0.45">
      <c r="A6231" s="4">
        <v>6228</v>
      </c>
      <c r="B6231" s="4">
        <v>117214</v>
      </c>
      <c r="C6231" s="4" t="s">
        <v>14719</v>
      </c>
      <c r="D6231" s="6">
        <v>517214</v>
      </c>
      <c r="E6231" s="4" t="s">
        <v>14720</v>
      </c>
      <c r="F6231" s="4" t="s">
        <v>14720</v>
      </c>
      <c r="G6231" s="4" t="s">
        <v>22542</v>
      </c>
    </row>
    <row r="6232" spans="1:7" x14ac:dyDescent="0.45">
      <c r="A6232" s="4">
        <v>6229</v>
      </c>
      <c r="B6232" s="4">
        <v>245500</v>
      </c>
      <c r="C6232" s="4" t="s">
        <v>14721</v>
      </c>
      <c r="D6232" s="6"/>
      <c r="E6232" s="4"/>
      <c r="F6232" s="4"/>
      <c r="G6232" s="4" t="s">
        <v>17778</v>
      </c>
    </row>
    <row r="6233" spans="1:7" x14ac:dyDescent="0.45">
      <c r="A6233" s="4">
        <v>6230</v>
      </c>
      <c r="B6233" s="4">
        <v>100285</v>
      </c>
      <c r="C6233" s="4" t="s">
        <v>82</v>
      </c>
      <c r="D6233" s="6">
        <v>500285</v>
      </c>
      <c r="E6233" s="4" t="s">
        <v>14722</v>
      </c>
      <c r="F6233" s="4" t="s">
        <v>14723</v>
      </c>
      <c r="G6233" s="4" t="s">
        <v>22543</v>
      </c>
    </row>
    <row r="6234" spans="1:7" x14ac:dyDescent="0.45">
      <c r="A6234" s="4">
        <v>6231</v>
      </c>
      <c r="B6234" s="4">
        <v>282723</v>
      </c>
      <c r="C6234" s="4" t="s">
        <v>14724</v>
      </c>
      <c r="D6234" s="6">
        <v>540084</v>
      </c>
      <c r="E6234" s="4" t="s">
        <v>14725</v>
      </c>
      <c r="F6234" s="4" t="s">
        <v>14725</v>
      </c>
      <c r="G6234" s="4" t="s">
        <v>22544</v>
      </c>
    </row>
    <row r="6235" spans="1:7" x14ac:dyDescent="0.45">
      <c r="A6235" s="4">
        <v>6232</v>
      </c>
      <c r="B6235" s="4">
        <v>241178</v>
      </c>
      <c r="C6235" s="4" t="s">
        <v>14726</v>
      </c>
      <c r="D6235" s="6">
        <v>539168</v>
      </c>
      <c r="E6235" s="4" t="s">
        <v>14727</v>
      </c>
      <c r="F6235" s="4" t="s">
        <v>14727</v>
      </c>
      <c r="G6235" s="4" t="s">
        <v>22545</v>
      </c>
    </row>
    <row r="6236" spans="1:7" x14ac:dyDescent="0.45">
      <c r="A6236" s="4">
        <v>6233</v>
      </c>
      <c r="B6236" s="4">
        <v>132651</v>
      </c>
      <c r="C6236" s="4" t="s">
        <v>14728</v>
      </c>
      <c r="D6236" s="6">
        <v>532651</v>
      </c>
      <c r="E6236" s="4" t="s">
        <v>14729</v>
      </c>
      <c r="F6236" s="4" t="s">
        <v>14730</v>
      </c>
      <c r="G6236" s="4" t="s">
        <v>22546</v>
      </c>
    </row>
    <row r="6237" spans="1:7" x14ac:dyDescent="0.45">
      <c r="A6237" s="4">
        <v>6234</v>
      </c>
      <c r="B6237" s="4">
        <v>108978</v>
      </c>
      <c r="C6237" s="4" t="s">
        <v>14731</v>
      </c>
      <c r="D6237" s="6">
        <v>508978</v>
      </c>
      <c r="E6237" s="4" t="s">
        <v>14732</v>
      </c>
      <c r="F6237" s="4" t="s">
        <v>14733</v>
      </c>
      <c r="G6237" s="4" t="s">
        <v>22547</v>
      </c>
    </row>
    <row r="6238" spans="1:7" x14ac:dyDescent="0.45">
      <c r="A6238" s="4">
        <v>6235</v>
      </c>
      <c r="B6238" s="4">
        <v>113414</v>
      </c>
      <c r="C6238" s="4" t="s">
        <v>14734</v>
      </c>
      <c r="D6238" s="6">
        <v>513414</v>
      </c>
      <c r="E6238" s="4" t="s">
        <v>14735</v>
      </c>
      <c r="F6238" s="4" t="s">
        <v>14735</v>
      </c>
      <c r="G6238" s="4" t="s">
        <v>22548</v>
      </c>
    </row>
    <row r="6239" spans="1:7" x14ac:dyDescent="0.45">
      <c r="A6239" s="4">
        <v>6236</v>
      </c>
      <c r="B6239" s="4">
        <v>238721</v>
      </c>
      <c r="C6239" s="4" t="s">
        <v>14736</v>
      </c>
      <c r="D6239" s="6"/>
      <c r="E6239" s="4"/>
      <c r="F6239" s="4"/>
      <c r="G6239" s="4" t="s">
        <v>17778</v>
      </c>
    </row>
    <row r="6240" spans="1:7" x14ac:dyDescent="0.45">
      <c r="A6240" s="4">
        <v>6237</v>
      </c>
      <c r="B6240" s="4">
        <v>100402</v>
      </c>
      <c r="C6240" s="4" t="s">
        <v>14737</v>
      </c>
      <c r="D6240" s="6">
        <v>500402</v>
      </c>
      <c r="E6240" s="4" t="s">
        <v>14738</v>
      </c>
      <c r="F6240" s="4" t="s">
        <v>14738</v>
      </c>
      <c r="G6240" s="4" t="s">
        <v>22549</v>
      </c>
    </row>
    <row r="6241" spans="1:7" x14ac:dyDescent="0.45">
      <c r="A6241" s="4">
        <v>6238</v>
      </c>
      <c r="B6241" s="4">
        <v>245147</v>
      </c>
      <c r="C6241" s="4" t="s">
        <v>14739</v>
      </c>
      <c r="D6241" s="6">
        <v>539221</v>
      </c>
      <c r="E6241" s="4" t="s">
        <v>14740</v>
      </c>
      <c r="F6241" s="4" t="s">
        <v>14740</v>
      </c>
      <c r="G6241" s="4" t="s">
        <v>22550</v>
      </c>
    </row>
    <row r="6242" spans="1:7" x14ac:dyDescent="0.45">
      <c r="A6242" s="4">
        <v>6239</v>
      </c>
      <c r="B6242" s="4">
        <v>245506</v>
      </c>
      <c r="C6242" s="4" t="s">
        <v>14741</v>
      </c>
      <c r="D6242" s="6"/>
      <c r="E6242" s="4"/>
      <c r="F6242" s="4"/>
      <c r="G6242" s="4" t="s">
        <v>17778</v>
      </c>
    </row>
    <row r="6243" spans="1:7" x14ac:dyDescent="0.45">
      <c r="A6243" s="4">
        <v>6240</v>
      </c>
      <c r="B6243" s="4">
        <v>275470</v>
      </c>
      <c r="C6243" s="4" t="s">
        <v>14742</v>
      </c>
      <c r="D6243" s="6">
        <v>540079</v>
      </c>
      <c r="E6243" s="4" t="s">
        <v>14743</v>
      </c>
      <c r="F6243" s="4" t="s">
        <v>14743</v>
      </c>
      <c r="G6243" s="4" t="s">
        <v>22551</v>
      </c>
    </row>
    <row r="6244" spans="1:7" x14ac:dyDescent="0.45">
      <c r="A6244" s="4">
        <v>6241</v>
      </c>
      <c r="B6244" s="4">
        <v>245507</v>
      </c>
      <c r="C6244" s="4" t="s">
        <v>14744</v>
      </c>
      <c r="D6244" s="6">
        <v>540570</v>
      </c>
      <c r="E6244" s="4" t="s">
        <v>14745</v>
      </c>
      <c r="F6244" s="4" t="s">
        <v>14745</v>
      </c>
      <c r="G6244" s="4" t="s">
        <v>22552</v>
      </c>
    </row>
    <row r="6245" spans="1:7" x14ac:dyDescent="0.45">
      <c r="A6245" s="4">
        <v>6242</v>
      </c>
      <c r="B6245" s="4">
        <v>101479</v>
      </c>
      <c r="C6245" s="4" t="s">
        <v>14746</v>
      </c>
      <c r="D6245" s="6">
        <v>501479</v>
      </c>
      <c r="E6245" s="4" t="s">
        <v>14747</v>
      </c>
      <c r="F6245" s="4" t="s">
        <v>14748</v>
      </c>
      <c r="G6245" s="4" t="s">
        <v>22553</v>
      </c>
    </row>
    <row r="6246" spans="1:7" x14ac:dyDescent="0.45">
      <c r="A6246" s="4">
        <v>6243</v>
      </c>
      <c r="B6246" s="4">
        <v>254978</v>
      </c>
      <c r="C6246" s="4" t="s">
        <v>14749</v>
      </c>
      <c r="D6246" s="6">
        <v>538402</v>
      </c>
      <c r="E6246" s="4" t="s">
        <v>14750</v>
      </c>
      <c r="F6246" s="4" t="s">
        <v>14750</v>
      </c>
      <c r="G6246" s="4" t="s">
        <v>23687</v>
      </c>
    </row>
    <row r="6247" spans="1:7" x14ac:dyDescent="0.45">
      <c r="A6247" s="4">
        <v>6244</v>
      </c>
      <c r="B6247" s="4">
        <v>130177</v>
      </c>
      <c r="C6247" s="4" t="s">
        <v>14751</v>
      </c>
      <c r="D6247" s="6">
        <v>530177</v>
      </c>
      <c r="E6247" s="4" t="s">
        <v>14752</v>
      </c>
      <c r="F6247" s="4" t="s">
        <v>14753</v>
      </c>
      <c r="G6247" s="4" t="s">
        <v>22554</v>
      </c>
    </row>
    <row r="6248" spans="1:7" x14ac:dyDescent="0.45">
      <c r="A6248" s="4">
        <v>6245</v>
      </c>
      <c r="B6248" s="4">
        <v>214006</v>
      </c>
      <c r="C6248" s="4" t="s">
        <v>14754</v>
      </c>
      <c r="D6248" s="6"/>
      <c r="E6248" s="4"/>
      <c r="F6248" s="4"/>
      <c r="G6248" s="4" t="s">
        <v>17778</v>
      </c>
    </row>
    <row r="6249" spans="1:7" x14ac:dyDescent="0.45">
      <c r="A6249" s="4">
        <v>6246</v>
      </c>
      <c r="B6249" s="4">
        <v>245148</v>
      </c>
      <c r="C6249" s="4" t="s">
        <v>14755</v>
      </c>
      <c r="D6249" s="6"/>
      <c r="E6249" s="4"/>
      <c r="F6249" s="4"/>
      <c r="G6249" s="4" t="s">
        <v>17778</v>
      </c>
    </row>
    <row r="6250" spans="1:7" x14ac:dyDescent="0.45">
      <c r="A6250" s="4">
        <v>6247</v>
      </c>
      <c r="B6250" s="4">
        <v>132249</v>
      </c>
      <c r="C6250" s="4" t="s">
        <v>14756</v>
      </c>
      <c r="D6250" s="6">
        <v>532249</v>
      </c>
      <c r="E6250" s="4" t="s">
        <v>14757</v>
      </c>
      <c r="F6250" s="4" t="s">
        <v>14758</v>
      </c>
      <c r="G6250" s="4" t="s">
        <v>22555</v>
      </c>
    </row>
    <row r="6251" spans="1:7" x14ac:dyDescent="0.45">
      <c r="A6251" s="4">
        <v>6248</v>
      </c>
      <c r="B6251" s="4">
        <v>218926</v>
      </c>
      <c r="C6251" s="4" t="s">
        <v>136</v>
      </c>
      <c r="D6251" s="6">
        <v>533121</v>
      </c>
      <c r="E6251" s="4" t="s">
        <v>14759</v>
      </c>
      <c r="F6251" s="4" t="s">
        <v>14759</v>
      </c>
      <c r="G6251" s="4" t="s">
        <v>22556</v>
      </c>
    </row>
    <row r="6252" spans="1:7" x14ac:dyDescent="0.45">
      <c r="A6252" s="4">
        <v>6249</v>
      </c>
      <c r="B6252" s="4">
        <v>126532</v>
      </c>
      <c r="C6252" s="4" t="s">
        <v>14760</v>
      </c>
      <c r="D6252" s="6">
        <v>526532</v>
      </c>
      <c r="E6252" s="4" t="s">
        <v>14761</v>
      </c>
      <c r="F6252" s="4" t="s">
        <v>14761</v>
      </c>
      <c r="G6252" s="4" t="s">
        <v>22557</v>
      </c>
    </row>
    <row r="6253" spans="1:7" x14ac:dyDescent="0.45">
      <c r="A6253" s="4">
        <v>6250</v>
      </c>
      <c r="B6253" s="4">
        <v>113515</v>
      </c>
      <c r="C6253" s="4" t="s">
        <v>14762</v>
      </c>
      <c r="D6253" s="6">
        <v>513515</v>
      </c>
      <c r="E6253" s="4" t="s">
        <v>14763</v>
      </c>
      <c r="F6253" s="4" t="s">
        <v>14764</v>
      </c>
      <c r="G6253" s="4" t="s">
        <v>22558</v>
      </c>
    </row>
    <row r="6254" spans="1:7" x14ac:dyDescent="0.45">
      <c r="A6254" s="4">
        <v>6251</v>
      </c>
      <c r="B6254" s="4">
        <v>218584</v>
      </c>
      <c r="C6254" s="4" t="s">
        <v>14765</v>
      </c>
      <c r="D6254" s="6"/>
      <c r="E6254" s="4"/>
      <c r="F6254" s="4"/>
      <c r="G6254" s="4" t="s">
        <v>17778</v>
      </c>
    </row>
    <row r="6255" spans="1:7" x14ac:dyDescent="0.45">
      <c r="A6255" s="4">
        <v>6252</v>
      </c>
      <c r="B6255" s="4">
        <v>130037</v>
      </c>
      <c r="C6255" s="4" t="s">
        <v>14766</v>
      </c>
      <c r="D6255" s="6">
        <v>530037</v>
      </c>
      <c r="E6255" s="4" t="s">
        <v>14767</v>
      </c>
      <c r="F6255" s="4" t="s">
        <v>14768</v>
      </c>
      <c r="G6255" s="4" t="s">
        <v>22559</v>
      </c>
    </row>
    <row r="6256" spans="1:7" x14ac:dyDescent="0.45">
      <c r="A6256" s="4">
        <v>6253</v>
      </c>
      <c r="B6256" s="4">
        <v>211984</v>
      </c>
      <c r="C6256" s="4" t="s">
        <v>14769</v>
      </c>
      <c r="D6256" s="6"/>
      <c r="E6256" s="4"/>
      <c r="F6256" s="4"/>
      <c r="G6256" s="4" t="s">
        <v>17778</v>
      </c>
    </row>
    <row r="6257" spans="1:7" x14ac:dyDescent="0.45">
      <c r="A6257" s="4">
        <v>6254</v>
      </c>
      <c r="B6257" s="4">
        <v>211415</v>
      </c>
      <c r="C6257" s="4" t="s">
        <v>14770</v>
      </c>
      <c r="D6257" s="6"/>
      <c r="E6257" s="4"/>
      <c r="F6257" s="4"/>
      <c r="G6257" s="4" t="s">
        <v>17778</v>
      </c>
    </row>
    <row r="6258" spans="1:7" x14ac:dyDescent="0.45">
      <c r="A6258" s="4">
        <v>6255</v>
      </c>
      <c r="B6258" s="4">
        <v>107753</v>
      </c>
      <c r="C6258" s="4" t="s">
        <v>14771</v>
      </c>
      <c r="D6258" s="6">
        <v>507753</v>
      </c>
      <c r="E6258" s="4" t="s">
        <v>14772</v>
      </c>
      <c r="F6258" s="4" t="s">
        <v>14773</v>
      </c>
      <c r="G6258" s="4" t="s">
        <v>22560</v>
      </c>
    </row>
    <row r="6259" spans="1:7" x14ac:dyDescent="0.45">
      <c r="A6259" s="4">
        <v>6256</v>
      </c>
      <c r="B6259" s="4">
        <v>132842</v>
      </c>
      <c r="C6259" s="4" t="s">
        <v>14774</v>
      </c>
      <c r="D6259" s="6">
        <v>532842</v>
      </c>
      <c r="E6259" s="4" t="s">
        <v>14775</v>
      </c>
      <c r="F6259" s="4" t="s">
        <v>14776</v>
      </c>
      <c r="G6259" s="4" t="s">
        <v>22561</v>
      </c>
    </row>
    <row r="6260" spans="1:7" x14ac:dyDescent="0.45">
      <c r="A6260" s="4">
        <v>6257</v>
      </c>
      <c r="B6260" s="4">
        <v>132701</v>
      </c>
      <c r="C6260" s="4" t="s">
        <v>14777</v>
      </c>
      <c r="D6260" s="6">
        <v>532701</v>
      </c>
      <c r="E6260" s="4" t="s">
        <v>14778</v>
      </c>
      <c r="F6260" s="4" t="s">
        <v>14779</v>
      </c>
      <c r="G6260" s="4" t="s">
        <v>22562</v>
      </c>
    </row>
    <row r="6261" spans="1:7" x14ac:dyDescent="0.45">
      <c r="A6261" s="4">
        <v>6258</v>
      </c>
      <c r="B6261" s="4">
        <v>223116</v>
      </c>
      <c r="C6261" s="4" t="s">
        <v>14780</v>
      </c>
      <c r="D6261" s="6"/>
      <c r="E6261" s="4"/>
      <c r="F6261" s="4"/>
      <c r="G6261" s="4" t="s">
        <v>17778</v>
      </c>
    </row>
    <row r="6262" spans="1:7" x14ac:dyDescent="0.45">
      <c r="A6262" s="4">
        <v>6259</v>
      </c>
      <c r="B6262" s="4">
        <v>114248</v>
      </c>
      <c r="C6262" s="4" t="s">
        <v>14781</v>
      </c>
      <c r="D6262" s="6">
        <v>514248</v>
      </c>
      <c r="E6262" s="4" t="s">
        <v>14782</v>
      </c>
      <c r="F6262" s="4" t="s">
        <v>14783</v>
      </c>
      <c r="G6262" s="4" t="s">
        <v>22563</v>
      </c>
    </row>
    <row r="6263" spans="1:7" x14ac:dyDescent="0.45">
      <c r="A6263" s="4">
        <v>6260</v>
      </c>
      <c r="B6263" s="4">
        <v>239658</v>
      </c>
      <c r="C6263" s="4" t="s">
        <v>14784</v>
      </c>
      <c r="D6263" s="6">
        <v>535601</v>
      </c>
      <c r="E6263" s="4" t="s">
        <v>14785</v>
      </c>
      <c r="F6263" s="4" t="s">
        <v>14786</v>
      </c>
      <c r="G6263" s="4" t="s">
        <v>22564</v>
      </c>
    </row>
    <row r="6264" spans="1:7" x14ac:dyDescent="0.45">
      <c r="A6264" s="4">
        <v>6261</v>
      </c>
      <c r="B6264" s="4">
        <v>123756</v>
      </c>
      <c r="C6264" s="4" t="s">
        <v>14787</v>
      </c>
      <c r="D6264" s="6">
        <v>523756</v>
      </c>
      <c r="E6264" s="4" t="s">
        <v>14788</v>
      </c>
      <c r="F6264" s="4" t="s">
        <v>14789</v>
      </c>
      <c r="G6264" s="4" t="s">
        <v>22565</v>
      </c>
    </row>
    <row r="6265" spans="1:7" x14ac:dyDescent="0.45">
      <c r="A6265" s="4">
        <v>6262</v>
      </c>
      <c r="B6265" s="4">
        <v>255055</v>
      </c>
      <c r="C6265" s="4" t="s">
        <v>14790</v>
      </c>
      <c r="D6265" s="6">
        <v>539217</v>
      </c>
      <c r="E6265" s="4" t="s">
        <v>14791</v>
      </c>
      <c r="F6265" s="4" t="s">
        <v>14791</v>
      </c>
      <c r="G6265" s="4" t="s">
        <v>22566</v>
      </c>
    </row>
    <row r="6266" spans="1:7" x14ac:dyDescent="0.45">
      <c r="A6266" s="4">
        <v>6263</v>
      </c>
      <c r="B6266" s="4">
        <v>103806</v>
      </c>
      <c r="C6266" s="4" t="s">
        <v>14792</v>
      </c>
      <c r="D6266" s="6">
        <v>503806</v>
      </c>
      <c r="E6266" s="4" t="s">
        <v>14793</v>
      </c>
      <c r="F6266" s="4" t="s">
        <v>14794</v>
      </c>
      <c r="G6266" s="4" t="s">
        <v>22567</v>
      </c>
    </row>
    <row r="6267" spans="1:7" x14ac:dyDescent="0.45">
      <c r="A6267" s="4">
        <v>6264</v>
      </c>
      <c r="B6267" s="4">
        <v>237937</v>
      </c>
      <c r="C6267" s="4" t="s">
        <v>14795</v>
      </c>
      <c r="D6267" s="6">
        <v>534680</v>
      </c>
      <c r="E6267" s="4" t="s">
        <v>14796</v>
      </c>
      <c r="F6267" s="4" t="s">
        <v>14797</v>
      </c>
      <c r="G6267" s="4" t="s">
        <v>22568</v>
      </c>
    </row>
    <row r="6268" spans="1:7" x14ac:dyDescent="0.45">
      <c r="A6268" s="4">
        <v>6265</v>
      </c>
      <c r="B6268" s="4">
        <v>248235</v>
      </c>
      <c r="C6268" s="4" t="s">
        <v>14798</v>
      </c>
      <c r="D6268" s="6">
        <v>536710</v>
      </c>
      <c r="E6268" s="4" t="s">
        <v>14799</v>
      </c>
      <c r="F6268" s="4" t="s">
        <v>14799</v>
      </c>
      <c r="G6268" s="4" t="s">
        <v>22569</v>
      </c>
    </row>
    <row r="6269" spans="1:7" x14ac:dyDescent="0.45">
      <c r="A6269" s="4">
        <v>6266</v>
      </c>
      <c r="B6269" s="4">
        <v>130981</v>
      </c>
      <c r="C6269" s="4" t="s">
        <v>14800</v>
      </c>
      <c r="D6269" s="6">
        <v>530981</v>
      </c>
      <c r="E6269" s="4" t="s">
        <v>14801</v>
      </c>
      <c r="F6269" s="4" t="s">
        <v>14802</v>
      </c>
      <c r="G6269" s="4" t="s">
        <v>22570</v>
      </c>
    </row>
    <row r="6270" spans="1:7" x14ac:dyDescent="0.45">
      <c r="A6270" s="4">
        <v>6267</v>
      </c>
      <c r="B6270" s="4">
        <v>124410</v>
      </c>
      <c r="C6270" s="4" t="s">
        <v>14803</v>
      </c>
      <c r="D6270" s="6">
        <v>524410</v>
      </c>
      <c r="E6270" s="4" t="s">
        <v>14804</v>
      </c>
      <c r="F6270" s="4" t="s">
        <v>14805</v>
      </c>
      <c r="G6270" s="4" t="s">
        <v>22571</v>
      </c>
    </row>
    <row r="6271" spans="1:7" x14ac:dyDescent="0.45">
      <c r="A6271" s="4">
        <v>6268</v>
      </c>
      <c r="B6271" s="4">
        <v>130943</v>
      </c>
      <c r="C6271" s="4" t="s">
        <v>14806</v>
      </c>
      <c r="D6271" s="6">
        <v>530943</v>
      </c>
      <c r="E6271" s="4" t="s">
        <v>14807</v>
      </c>
      <c r="F6271" s="4" t="s">
        <v>14808</v>
      </c>
      <c r="G6271" s="4" t="s">
        <v>22572</v>
      </c>
    </row>
    <row r="6272" spans="1:7" x14ac:dyDescent="0.45">
      <c r="A6272" s="4">
        <v>6269</v>
      </c>
      <c r="B6272" s="4">
        <v>272514</v>
      </c>
      <c r="C6272" s="4" t="s">
        <v>14809</v>
      </c>
      <c r="D6272" s="6">
        <v>538863</v>
      </c>
      <c r="E6272" s="4" t="s">
        <v>14810</v>
      </c>
      <c r="F6272" s="4" t="s">
        <v>14810</v>
      </c>
      <c r="G6272" s="4" t="s">
        <v>22573</v>
      </c>
    </row>
    <row r="6273" spans="1:7" x14ac:dyDescent="0.45">
      <c r="A6273" s="4">
        <v>6270</v>
      </c>
      <c r="B6273" s="4">
        <v>107918</v>
      </c>
      <c r="C6273" s="4" t="s">
        <v>14811</v>
      </c>
      <c r="D6273" s="6">
        <v>507918</v>
      </c>
      <c r="E6273" s="4" t="s">
        <v>14812</v>
      </c>
      <c r="F6273" s="4" t="s">
        <v>14812</v>
      </c>
      <c r="G6273" s="4" t="s">
        <v>22574</v>
      </c>
    </row>
    <row r="6274" spans="1:7" x14ac:dyDescent="0.45">
      <c r="A6274" s="4">
        <v>6271</v>
      </c>
      <c r="B6274" s="4">
        <v>239265</v>
      </c>
      <c r="C6274" s="4" t="s">
        <v>14813</v>
      </c>
      <c r="D6274" s="6"/>
      <c r="E6274" s="4"/>
      <c r="F6274" s="4"/>
      <c r="G6274" s="4" t="s">
        <v>17778</v>
      </c>
    </row>
    <row r="6275" spans="1:7" x14ac:dyDescent="0.45">
      <c r="A6275" s="4">
        <v>6272</v>
      </c>
      <c r="B6275" s="4">
        <v>107920</v>
      </c>
      <c r="C6275" s="4" t="s">
        <v>14814</v>
      </c>
      <c r="D6275" s="6">
        <v>507920</v>
      </c>
      <c r="E6275" s="4" t="s">
        <v>14815</v>
      </c>
      <c r="F6275" s="4" t="s">
        <v>14816</v>
      </c>
      <c r="G6275" s="4" t="s">
        <v>22575</v>
      </c>
    </row>
    <row r="6276" spans="1:7" x14ac:dyDescent="0.45">
      <c r="A6276" s="4">
        <v>6273</v>
      </c>
      <c r="B6276" s="4">
        <v>219376</v>
      </c>
      <c r="C6276" s="4" t="s">
        <v>14817</v>
      </c>
      <c r="D6276" s="6"/>
      <c r="E6276" s="4"/>
      <c r="F6276" s="4"/>
      <c r="G6276" s="4" t="s">
        <v>17778</v>
      </c>
    </row>
    <row r="6277" spans="1:7" x14ac:dyDescent="0.45">
      <c r="A6277" s="4">
        <v>6274</v>
      </c>
      <c r="B6277" s="4">
        <v>121236</v>
      </c>
      <c r="C6277" s="4" t="s">
        <v>14818</v>
      </c>
      <c r="D6277" s="6">
        <v>521236</v>
      </c>
      <c r="E6277" s="4" t="s">
        <v>14819</v>
      </c>
      <c r="F6277" s="4" t="s">
        <v>14820</v>
      </c>
      <c r="G6277" s="4" t="s">
        <v>22576</v>
      </c>
    </row>
    <row r="6278" spans="1:7" x14ac:dyDescent="0.45">
      <c r="A6278" s="4">
        <v>6275</v>
      </c>
      <c r="B6278" s="4">
        <v>131322</v>
      </c>
      <c r="C6278" s="4" t="s">
        <v>14821</v>
      </c>
      <c r="D6278" s="6">
        <v>531322</v>
      </c>
      <c r="E6278" s="4" t="s">
        <v>14822</v>
      </c>
      <c r="F6278" s="4" t="s">
        <v>14822</v>
      </c>
      <c r="G6278" s="4" t="s">
        <v>22577</v>
      </c>
    </row>
    <row r="6279" spans="1:7" x14ac:dyDescent="0.45">
      <c r="A6279" s="4">
        <v>6276</v>
      </c>
      <c r="B6279" s="4">
        <v>131141</v>
      </c>
      <c r="C6279" s="4" t="s">
        <v>14823</v>
      </c>
      <c r="D6279" s="6">
        <v>531141</v>
      </c>
      <c r="E6279" s="4" t="s">
        <v>14824</v>
      </c>
      <c r="F6279" s="4" t="s">
        <v>14825</v>
      </c>
      <c r="G6279" s="4" t="s">
        <v>22578</v>
      </c>
    </row>
    <row r="6280" spans="1:7" x14ac:dyDescent="0.45">
      <c r="A6280" s="4">
        <v>6277</v>
      </c>
      <c r="B6280" s="4">
        <v>214215</v>
      </c>
      <c r="C6280" s="4" t="s">
        <v>14826</v>
      </c>
      <c r="D6280" s="6"/>
      <c r="E6280" s="4"/>
      <c r="F6280" s="4"/>
      <c r="G6280" s="4" t="s">
        <v>17778</v>
      </c>
    </row>
    <row r="6281" spans="1:7" x14ac:dyDescent="0.45">
      <c r="A6281" s="4">
        <v>6278</v>
      </c>
      <c r="B6281" s="4">
        <v>114442</v>
      </c>
      <c r="C6281" s="4" t="s">
        <v>14827</v>
      </c>
      <c r="D6281" s="6">
        <v>514442</v>
      </c>
      <c r="E6281" s="4" t="s">
        <v>14828</v>
      </c>
      <c r="F6281" s="4" t="s">
        <v>14829</v>
      </c>
      <c r="G6281" s="4" t="s">
        <v>22579</v>
      </c>
    </row>
    <row r="6282" spans="1:7" x14ac:dyDescent="0.45">
      <c r="A6282" s="4">
        <v>6279</v>
      </c>
      <c r="B6282" s="4">
        <v>278427</v>
      </c>
      <c r="C6282" s="4" t="s">
        <v>14830</v>
      </c>
      <c r="D6282" s="6">
        <v>539363</v>
      </c>
      <c r="E6282" s="4" t="s">
        <v>14831</v>
      </c>
      <c r="F6282" s="4" t="s">
        <v>14831</v>
      </c>
      <c r="G6282" s="4" t="s">
        <v>22580</v>
      </c>
    </row>
    <row r="6283" spans="1:7" x14ac:dyDescent="0.45">
      <c r="A6283" s="4">
        <v>6280</v>
      </c>
      <c r="B6283" s="4">
        <v>287263</v>
      </c>
      <c r="C6283" s="4" t="s">
        <v>14832</v>
      </c>
      <c r="D6283" s="6"/>
      <c r="E6283" s="4"/>
      <c r="F6283" s="4"/>
      <c r="G6283" s="4" t="s">
        <v>17778</v>
      </c>
    </row>
    <row r="6284" spans="1:7" x14ac:dyDescent="0.45">
      <c r="A6284" s="4">
        <v>6281</v>
      </c>
      <c r="B6284" s="4">
        <v>121161</v>
      </c>
      <c r="C6284" s="4" t="s">
        <v>14833</v>
      </c>
      <c r="D6284" s="6">
        <v>521161</v>
      </c>
      <c r="E6284" s="4" t="s">
        <v>14834</v>
      </c>
      <c r="F6284" s="4" t="s">
        <v>14835</v>
      </c>
      <c r="G6284" s="4" t="s">
        <v>22581</v>
      </c>
    </row>
    <row r="6285" spans="1:7" x14ac:dyDescent="0.45">
      <c r="A6285" s="4">
        <v>6282</v>
      </c>
      <c r="B6285" s="4">
        <v>121119</v>
      </c>
      <c r="C6285" s="4" t="s">
        <v>14836</v>
      </c>
      <c r="D6285" s="6">
        <v>521119</v>
      </c>
      <c r="E6285" s="4" t="s">
        <v>14837</v>
      </c>
      <c r="F6285" s="4" t="s">
        <v>14838</v>
      </c>
      <c r="G6285" s="4" t="s">
        <v>22582</v>
      </c>
    </row>
    <row r="6286" spans="1:7" x14ac:dyDescent="0.45">
      <c r="A6286" s="4">
        <v>6283</v>
      </c>
      <c r="B6286" s="4">
        <v>121234</v>
      </c>
      <c r="C6286" s="4" t="s">
        <v>14839</v>
      </c>
      <c r="D6286" s="6">
        <v>521234</v>
      </c>
      <c r="E6286" s="4" t="s">
        <v>14840</v>
      </c>
      <c r="F6286" s="4" t="s">
        <v>14841</v>
      </c>
      <c r="G6286" s="4" t="s">
        <v>22583</v>
      </c>
    </row>
    <row r="6287" spans="1:7" x14ac:dyDescent="0.45">
      <c r="A6287" s="4">
        <v>6284</v>
      </c>
      <c r="B6287" s="4">
        <v>130667</v>
      </c>
      <c r="C6287" s="4" t="s">
        <v>14842</v>
      </c>
      <c r="D6287" s="6">
        <v>530667</v>
      </c>
      <c r="E6287" s="4" t="s">
        <v>14843</v>
      </c>
      <c r="F6287" s="4" t="s">
        <v>14843</v>
      </c>
      <c r="G6287" s="4" t="s">
        <v>22584</v>
      </c>
    </row>
    <row r="6288" spans="1:7" x14ac:dyDescent="0.45">
      <c r="A6288" s="4">
        <v>6285</v>
      </c>
      <c r="B6288" s="4">
        <v>245516</v>
      </c>
      <c r="C6288" s="4" t="s">
        <v>14844</v>
      </c>
      <c r="D6288" s="6"/>
      <c r="E6288" s="4"/>
      <c r="F6288" s="4"/>
      <c r="G6288" s="4" t="s">
        <v>17778</v>
      </c>
    </row>
    <row r="6289" spans="1:7" x14ac:dyDescent="0.45">
      <c r="A6289" s="4">
        <v>6286</v>
      </c>
      <c r="B6289" s="4">
        <v>121178</v>
      </c>
      <c r="C6289" s="4" t="s">
        <v>14845</v>
      </c>
      <c r="D6289" s="6">
        <v>521178</v>
      </c>
      <c r="E6289" s="4" t="s">
        <v>14846</v>
      </c>
      <c r="F6289" s="4" t="s">
        <v>14847</v>
      </c>
      <c r="G6289" s="4" t="s">
        <v>22585</v>
      </c>
    </row>
    <row r="6290" spans="1:7" x14ac:dyDescent="0.45">
      <c r="A6290" s="4">
        <v>6287</v>
      </c>
      <c r="B6290" s="4">
        <v>239298</v>
      </c>
      <c r="C6290" s="4" t="s">
        <v>14848</v>
      </c>
      <c r="D6290" s="6"/>
      <c r="E6290" s="4"/>
      <c r="F6290" s="4"/>
      <c r="G6290" s="4" t="s">
        <v>17778</v>
      </c>
    </row>
    <row r="6291" spans="1:7" x14ac:dyDescent="0.45">
      <c r="A6291" s="4">
        <v>6288</v>
      </c>
      <c r="B6291" s="4">
        <v>131604</v>
      </c>
      <c r="C6291" s="4" t="s">
        <v>14849</v>
      </c>
      <c r="D6291" s="6">
        <v>531604</v>
      </c>
      <c r="E6291" s="4" t="s">
        <v>14850</v>
      </c>
      <c r="F6291" s="4" t="s">
        <v>14851</v>
      </c>
      <c r="G6291" s="4" t="s">
        <v>22586</v>
      </c>
    </row>
    <row r="6292" spans="1:7" x14ac:dyDescent="0.45">
      <c r="A6292" s="4">
        <v>6289</v>
      </c>
      <c r="B6292" s="4">
        <v>115081</v>
      </c>
      <c r="C6292" s="4" t="s">
        <v>14852</v>
      </c>
      <c r="D6292" s="6">
        <v>515081</v>
      </c>
      <c r="E6292" s="4" t="s">
        <v>14853</v>
      </c>
      <c r="F6292" s="4" t="s">
        <v>14854</v>
      </c>
      <c r="G6292" s="4" t="s">
        <v>22587</v>
      </c>
    </row>
    <row r="6293" spans="1:7" x14ac:dyDescent="0.45">
      <c r="A6293" s="4">
        <v>6290</v>
      </c>
      <c r="B6293" s="4">
        <v>113609</v>
      </c>
      <c r="C6293" s="4" t="s">
        <v>14855</v>
      </c>
      <c r="D6293" s="6">
        <v>513609</v>
      </c>
      <c r="E6293" s="4" t="s">
        <v>14856</v>
      </c>
      <c r="F6293" s="4" t="s">
        <v>14857</v>
      </c>
      <c r="G6293" s="4" t="s">
        <v>22588</v>
      </c>
    </row>
    <row r="6294" spans="1:7" x14ac:dyDescent="0.45">
      <c r="A6294" s="4">
        <v>6291</v>
      </c>
      <c r="B6294" s="4">
        <v>218596</v>
      </c>
      <c r="C6294" s="4" t="s">
        <v>14858</v>
      </c>
      <c r="D6294" s="6"/>
      <c r="E6294" s="4"/>
      <c r="F6294" s="4"/>
      <c r="G6294" s="4" t="s">
        <v>17778</v>
      </c>
    </row>
    <row r="6295" spans="1:7" x14ac:dyDescent="0.45">
      <c r="A6295" s="4">
        <v>6292</v>
      </c>
      <c r="B6295" s="4">
        <v>118053</v>
      </c>
      <c r="C6295" s="4" t="s">
        <v>14859</v>
      </c>
      <c r="D6295" s="6">
        <v>518053</v>
      </c>
      <c r="E6295" s="4" t="s">
        <v>14860</v>
      </c>
      <c r="F6295" s="4" t="s">
        <v>14860</v>
      </c>
      <c r="G6295" s="4" t="s">
        <v>22589</v>
      </c>
    </row>
    <row r="6296" spans="1:7" x14ac:dyDescent="0.45">
      <c r="A6296" s="4">
        <v>6293</v>
      </c>
      <c r="B6296" s="4">
        <v>113605</v>
      </c>
      <c r="C6296" s="4" t="s">
        <v>14861</v>
      </c>
      <c r="D6296" s="6">
        <v>513605</v>
      </c>
      <c r="E6296" s="4" t="s">
        <v>14862</v>
      </c>
      <c r="F6296" s="4" t="s">
        <v>14862</v>
      </c>
      <c r="G6296" s="4" t="s">
        <v>22590</v>
      </c>
    </row>
    <row r="6297" spans="1:7" x14ac:dyDescent="0.45">
      <c r="A6297" s="4">
        <v>6294</v>
      </c>
      <c r="B6297" s="4">
        <v>243797</v>
      </c>
      <c r="C6297" s="4" t="s">
        <v>14863</v>
      </c>
      <c r="D6297" s="6"/>
      <c r="E6297" s="4"/>
      <c r="F6297" s="4"/>
      <c r="G6297" s="4" t="s">
        <v>17778</v>
      </c>
    </row>
    <row r="6298" spans="1:7" x14ac:dyDescent="0.45">
      <c r="A6298" s="4">
        <v>6295</v>
      </c>
      <c r="B6298" s="4">
        <v>131536</v>
      </c>
      <c r="C6298" s="4" t="s">
        <v>14864</v>
      </c>
      <c r="D6298" s="6">
        <v>531536</v>
      </c>
      <c r="E6298" s="4" t="s">
        <v>14865</v>
      </c>
      <c r="F6298" s="4" t="s">
        <v>14866</v>
      </c>
      <c r="G6298" s="4" t="s">
        <v>22591</v>
      </c>
    </row>
    <row r="6299" spans="1:7" x14ac:dyDescent="0.45">
      <c r="A6299" s="4">
        <v>6296</v>
      </c>
      <c r="B6299" s="4">
        <v>131307</v>
      </c>
      <c r="C6299" s="4" t="s">
        <v>14867</v>
      </c>
      <c r="D6299" s="6">
        <v>531307</v>
      </c>
      <c r="E6299" s="4" t="s">
        <v>14868</v>
      </c>
      <c r="F6299" s="4" t="s">
        <v>14869</v>
      </c>
      <c r="G6299" s="4" t="s">
        <v>22592</v>
      </c>
    </row>
    <row r="6300" spans="1:7" x14ac:dyDescent="0.45">
      <c r="A6300" s="4">
        <v>6297</v>
      </c>
      <c r="B6300" s="4">
        <v>123222</v>
      </c>
      <c r="C6300" s="4" t="s">
        <v>14870</v>
      </c>
      <c r="D6300" s="6">
        <v>523222</v>
      </c>
      <c r="E6300" s="4" t="s">
        <v>14871</v>
      </c>
      <c r="F6300" s="4" t="s">
        <v>14872</v>
      </c>
      <c r="G6300" s="4" t="s">
        <v>22593</v>
      </c>
    </row>
    <row r="6301" spans="1:7" x14ac:dyDescent="0.45">
      <c r="A6301" s="4">
        <v>6298</v>
      </c>
      <c r="B6301" s="4">
        <v>245522</v>
      </c>
      <c r="C6301" s="4" t="s">
        <v>14873</v>
      </c>
      <c r="D6301" s="6">
        <v>536799</v>
      </c>
      <c r="E6301" s="4" t="s">
        <v>14874</v>
      </c>
      <c r="F6301" s="4" t="s">
        <v>14875</v>
      </c>
      <c r="G6301" s="4" t="s">
        <v>22594</v>
      </c>
    </row>
    <row r="6302" spans="1:7" x14ac:dyDescent="0.45">
      <c r="A6302" s="4">
        <v>6299</v>
      </c>
      <c r="B6302" s="4">
        <v>211420</v>
      </c>
      <c r="C6302" s="4" t="s">
        <v>14876</v>
      </c>
      <c r="D6302" s="6">
        <v>533569</v>
      </c>
      <c r="E6302" s="4" t="s">
        <v>14877</v>
      </c>
      <c r="F6302" s="4" t="s">
        <v>14878</v>
      </c>
      <c r="G6302" s="4" t="s">
        <v>22595</v>
      </c>
    </row>
    <row r="6303" spans="1:7" x14ac:dyDescent="0.45">
      <c r="A6303" s="4">
        <v>6300</v>
      </c>
      <c r="B6303" s="4">
        <v>214227</v>
      </c>
      <c r="C6303" s="4" t="s">
        <v>14879</v>
      </c>
      <c r="D6303" s="6"/>
      <c r="E6303" s="4"/>
      <c r="F6303" s="4"/>
      <c r="G6303" s="4" t="s">
        <v>17778</v>
      </c>
    </row>
    <row r="6304" spans="1:7" x14ac:dyDescent="0.45">
      <c r="A6304" s="4">
        <v>6301</v>
      </c>
      <c r="B6304" s="4">
        <v>223157</v>
      </c>
      <c r="C6304" s="4" t="s">
        <v>14880</v>
      </c>
      <c r="D6304" s="6">
        <v>533305</v>
      </c>
      <c r="E6304" s="4" t="s">
        <v>14881</v>
      </c>
      <c r="F6304" s="4" t="s">
        <v>14882</v>
      </c>
      <c r="G6304" s="4" t="s">
        <v>22596</v>
      </c>
    </row>
    <row r="6305" spans="1:7" x14ac:dyDescent="0.45">
      <c r="A6305" s="4">
        <v>6302</v>
      </c>
      <c r="B6305" s="4">
        <v>247465</v>
      </c>
      <c r="C6305" s="4" t="s">
        <v>14883</v>
      </c>
      <c r="D6305" s="6"/>
      <c r="E6305" s="4"/>
      <c r="F6305" s="4"/>
      <c r="G6305" s="4" t="s">
        <v>17778</v>
      </c>
    </row>
    <row r="6306" spans="1:7" x14ac:dyDescent="0.45">
      <c r="A6306" s="4">
        <v>6303</v>
      </c>
      <c r="B6306" s="4">
        <v>122296</v>
      </c>
      <c r="C6306" s="4" t="s">
        <v>14884</v>
      </c>
      <c r="D6306" s="6">
        <v>522296</v>
      </c>
      <c r="E6306" s="4" t="s">
        <v>14885</v>
      </c>
      <c r="F6306" s="4" t="s">
        <v>14886</v>
      </c>
      <c r="G6306" s="4" t="s">
        <v>22597</v>
      </c>
    </row>
    <row r="6307" spans="1:7" x14ac:dyDescent="0.45">
      <c r="A6307" s="4">
        <v>6304</v>
      </c>
      <c r="B6307" s="4">
        <v>124636</v>
      </c>
      <c r="C6307" s="4" t="s">
        <v>14887</v>
      </c>
      <c r="D6307" s="6">
        <v>524636</v>
      </c>
      <c r="E6307" s="4" t="s">
        <v>14888</v>
      </c>
      <c r="F6307" s="4" t="s">
        <v>14889</v>
      </c>
      <c r="G6307" s="4" t="s">
        <v>22598</v>
      </c>
    </row>
    <row r="6308" spans="1:7" x14ac:dyDescent="0.45">
      <c r="A6308" s="4">
        <v>6305</v>
      </c>
      <c r="B6308" s="4">
        <v>227275</v>
      </c>
      <c r="C6308" s="4" t="s">
        <v>14890</v>
      </c>
      <c r="D6308" s="6"/>
      <c r="E6308" s="4"/>
      <c r="F6308" s="4"/>
      <c r="G6308" s="4" t="s">
        <v>17778</v>
      </c>
    </row>
    <row r="6309" spans="1:7" x14ac:dyDescent="0.45">
      <c r="A6309" s="4">
        <v>6306</v>
      </c>
      <c r="B6309" s="4">
        <v>114336</v>
      </c>
      <c r="C6309" s="4" t="s">
        <v>14891</v>
      </c>
      <c r="D6309" s="6">
        <v>514336</v>
      </c>
      <c r="E6309" s="4" t="s">
        <v>14892</v>
      </c>
      <c r="F6309" s="4" t="s">
        <v>14892</v>
      </c>
      <c r="G6309" s="4" t="s">
        <v>22599</v>
      </c>
    </row>
    <row r="6310" spans="1:7" x14ac:dyDescent="0.45">
      <c r="A6310" s="4">
        <v>6307</v>
      </c>
      <c r="B6310" s="4">
        <v>130821</v>
      </c>
      <c r="C6310" s="4" t="s">
        <v>14893</v>
      </c>
      <c r="D6310" s="6">
        <v>530821</v>
      </c>
      <c r="E6310" s="4" t="s">
        <v>14894</v>
      </c>
      <c r="F6310" s="4" t="s">
        <v>14895</v>
      </c>
      <c r="G6310" s="4" t="s">
        <v>22600</v>
      </c>
    </row>
    <row r="6311" spans="1:7" x14ac:dyDescent="0.45">
      <c r="A6311" s="4">
        <v>6308</v>
      </c>
      <c r="B6311" s="4">
        <v>273425</v>
      </c>
      <c r="C6311" s="4" t="s">
        <v>14896</v>
      </c>
      <c r="D6311" s="6">
        <v>539026</v>
      </c>
      <c r="E6311" s="4" t="s">
        <v>14897</v>
      </c>
      <c r="F6311" s="4" t="s">
        <v>14897</v>
      </c>
      <c r="G6311" s="4" t="s">
        <v>22601</v>
      </c>
    </row>
    <row r="6312" spans="1:7" x14ac:dyDescent="0.45">
      <c r="A6312" s="4">
        <v>6309</v>
      </c>
      <c r="B6312" s="4">
        <v>245532</v>
      </c>
      <c r="C6312" s="4" t="s">
        <v>14898</v>
      </c>
      <c r="D6312" s="6">
        <v>538876</v>
      </c>
      <c r="E6312" s="4" t="s">
        <v>14899</v>
      </c>
      <c r="F6312" s="4" t="s">
        <v>14899</v>
      </c>
      <c r="G6312" s="4" t="s">
        <v>22602</v>
      </c>
    </row>
    <row r="6313" spans="1:7" x14ac:dyDescent="0.45">
      <c r="A6313" s="4">
        <v>6310</v>
      </c>
      <c r="B6313" s="4">
        <v>245544</v>
      </c>
      <c r="C6313" s="4" t="s">
        <v>14900</v>
      </c>
      <c r="D6313" s="6"/>
      <c r="E6313" s="4"/>
      <c r="F6313" s="4"/>
      <c r="G6313" s="4" t="s">
        <v>17778</v>
      </c>
    </row>
    <row r="6314" spans="1:7" x14ac:dyDescent="0.45">
      <c r="A6314" s="4">
        <v>6311</v>
      </c>
      <c r="B6314" s="4">
        <v>131723</v>
      </c>
      <c r="C6314" s="4" t="s">
        <v>14901</v>
      </c>
      <c r="D6314" s="6">
        <v>531723</v>
      </c>
      <c r="E6314" s="4" t="s">
        <v>14902</v>
      </c>
      <c r="F6314" s="4" t="s">
        <v>14903</v>
      </c>
      <c r="G6314" s="4" t="s">
        <v>22603</v>
      </c>
    </row>
    <row r="6315" spans="1:7" x14ac:dyDescent="0.45">
      <c r="A6315" s="4">
        <v>6312</v>
      </c>
      <c r="B6315" s="4">
        <v>104180</v>
      </c>
      <c r="C6315" s="4" t="s">
        <v>14904</v>
      </c>
      <c r="D6315" s="6">
        <v>504180</v>
      </c>
      <c r="E6315" s="4" t="s">
        <v>14905</v>
      </c>
      <c r="F6315" s="4" t="s">
        <v>14906</v>
      </c>
      <c r="G6315" s="4" t="s">
        <v>22604</v>
      </c>
    </row>
    <row r="6316" spans="1:7" x14ac:dyDescent="0.45">
      <c r="A6316" s="4">
        <v>6313</v>
      </c>
      <c r="B6316" s="4">
        <v>111700</v>
      </c>
      <c r="C6316" s="4" t="s">
        <v>14907</v>
      </c>
      <c r="D6316" s="6">
        <v>511700</v>
      </c>
      <c r="E6316" s="4" t="s">
        <v>14908</v>
      </c>
      <c r="F6316" s="4" t="s">
        <v>14909</v>
      </c>
      <c r="G6316" s="4" t="s">
        <v>22605</v>
      </c>
    </row>
    <row r="6317" spans="1:7" x14ac:dyDescent="0.45">
      <c r="A6317" s="4">
        <v>6314</v>
      </c>
      <c r="B6317" s="4">
        <v>217329</v>
      </c>
      <c r="C6317" s="4" t="s">
        <v>14910</v>
      </c>
      <c r="D6317" s="6">
        <v>580001</v>
      </c>
      <c r="E6317" s="4" t="s">
        <v>14911</v>
      </c>
      <c r="F6317" s="4" t="s">
        <v>14912</v>
      </c>
      <c r="G6317" s="4" t="s">
        <v>22606</v>
      </c>
    </row>
    <row r="6318" spans="1:7" x14ac:dyDescent="0.45">
      <c r="A6318" s="4">
        <v>6315</v>
      </c>
      <c r="B6318" s="4">
        <v>130017</v>
      </c>
      <c r="C6318" s="4" t="s">
        <v>14913</v>
      </c>
      <c r="D6318" s="6">
        <v>530017</v>
      </c>
      <c r="E6318" s="4" t="s">
        <v>14914</v>
      </c>
      <c r="F6318" s="4" t="s">
        <v>14915</v>
      </c>
      <c r="G6318" s="4" t="s">
        <v>22607</v>
      </c>
    </row>
    <row r="6319" spans="1:7" x14ac:dyDescent="0.45">
      <c r="A6319" s="4">
        <v>6316</v>
      </c>
      <c r="B6319" s="4">
        <v>111042</v>
      </c>
      <c r="C6319" s="4" t="s">
        <v>14916</v>
      </c>
      <c r="D6319" s="6">
        <v>511042</v>
      </c>
      <c r="E6319" s="4" t="s">
        <v>14917</v>
      </c>
      <c r="F6319" s="4" t="s">
        <v>14918</v>
      </c>
      <c r="G6319" s="4" t="s">
        <v>22608</v>
      </c>
    </row>
    <row r="6320" spans="1:7" x14ac:dyDescent="0.45">
      <c r="A6320" s="4">
        <v>6317</v>
      </c>
      <c r="B6320" s="4">
        <v>123351</v>
      </c>
      <c r="C6320" s="4" t="s">
        <v>14919</v>
      </c>
      <c r="D6320" s="6">
        <v>523351</v>
      </c>
      <c r="E6320" s="4" t="s">
        <v>14920</v>
      </c>
      <c r="F6320" s="4" t="s">
        <v>14921</v>
      </c>
      <c r="G6320" s="4" t="s">
        <v>22609</v>
      </c>
    </row>
    <row r="6321" spans="1:7" x14ac:dyDescent="0.45">
      <c r="A6321" s="4">
        <v>6318</v>
      </c>
      <c r="B6321" s="4">
        <v>126231</v>
      </c>
      <c r="C6321" s="4" t="s">
        <v>14922</v>
      </c>
      <c r="D6321" s="6">
        <v>526231</v>
      </c>
      <c r="E6321" s="4" t="s">
        <v>14923</v>
      </c>
      <c r="F6321" s="4" t="s">
        <v>14924</v>
      </c>
      <c r="G6321" s="4" t="s">
        <v>22610</v>
      </c>
    </row>
    <row r="6322" spans="1:7" x14ac:dyDescent="0.45">
      <c r="A6322" s="4">
        <v>6319</v>
      </c>
      <c r="B6322" s="4">
        <v>218957</v>
      </c>
      <c r="C6322" s="4" t="s">
        <v>14925</v>
      </c>
      <c r="D6322" s="6"/>
      <c r="E6322" s="4"/>
      <c r="F6322" s="4"/>
      <c r="G6322" s="4" t="s">
        <v>17778</v>
      </c>
    </row>
    <row r="6323" spans="1:7" x14ac:dyDescent="0.45">
      <c r="A6323" s="4">
        <v>6320</v>
      </c>
      <c r="B6323" s="4">
        <v>130931</v>
      </c>
      <c r="C6323" s="4" t="s">
        <v>14926</v>
      </c>
      <c r="D6323" s="6">
        <v>530931</v>
      </c>
      <c r="E6323" s="4" t="s">
        <v>14927</v>
      </c>
      <c r="F6323" s="4" t="s">
        <v>14928</v>
      </c>
      <c r="G6323" s="4" t="s">
        <v>22611</v>
      </c>
    </row>
    <row r="6324" spans="1:7" x14ac:dyDescent="0.45">
      <c r="A6324" s="4">
        <v>6321</v>
      </c>
      <c r="B6324" s="4">
        <v>106105</v>
      </c>
      <c r="C6324" s="4" t="s">
        <v>14929</v>
      </c>
      <c r="D6324" s="6">
        <v>506105</v>
      </c>
      <c r="E6324" s="4" t="s">
        <v>14930</v>
      </c>
      <c r="F6324" s="4" t="s">
        <v>14931</v>
      </c>
      <c r="G6324" s="4" t="s">
        <v>22612</v>
      </c>
    </row>
    <row r="6325" spans="1:7" x14ac:dyDescent="0.45">
      <c r="A6325" s="4">
        <v>6322</v>
      </c>
      <c r="B6325" s="4">
        <v>120149</v>
      </c>
      <c r="C6325" s="4" t="s">
        <v>14932</v>
      </c>
      <c r="D6325" s="6">
        <v>520149</v>
      </c>
      <c r="E6325" s="4" t="s">
        <v>14933</v>
      </c>
      <c r="F6325" s="4" t="s">
        <v>14934</v>
      </c>
      <c r="G6325" s="4" t="s">
        <v>22613</v>
      </c>
    </row>
    <row r="6326" spans="1:7" x14ac:dyDescent="0.45">
      <c r="A6326" s="4">
        <v>6323</v>
      </c>
      <c r="B6326" s="4">
        <v>207945</v>
      </c>
      <c r="C6326" s="4" t="s">
        <v>14935</v>
      </c>
      <c r="D6326" s="6">
        <v>540575</v>
      </c>
      <c r="E6326" s="4" t="s">
        <v>14936</v>
      </c>
      <c r="F6326" s="4" t="s">
        <v>14936</v>
      </c>
      <c r="G6326" s="4" t="s">
        <v>22614</v>
      </c>
    </row>
    <row r="6327" spans="1:7" x14ac:dyDescent="0.45">
      <c r="A6327" s="4">
        <v>6324</v>
      </c>
      <c r="B6327" s="4">
        <v>238295</v>
      </c>
      <c r="C6327" s="4" t="s">
        <v>14937</v>
      </c>
      <c r="D6327" s="6">
        <v>539255</v>
      </c>
      <c r="E6327" s="4" t="s">
        <v>14938</v>
      </c>
      <c r="F6327" s="4" t="s">
        <v>14939</v>
      </c>
      <c r="G6327" s="4" t="s">
        <v>22615</v>
      </c>
    </row>
    <row r="6328" spans="1:7" x14ac:dyDescent="0.45">
      <c r="A6328" s="4">
        <v>6325</v>
      </c>
      <c r="B6328" s="4">
        <v>246218</v>
      </c>
      <c r="C6328" s="4" t="s">
        <v>14940</v>
      </c>
      <c r="D6328" s="6">
        <v>536666</v>
      </c>
      <c r="E6328" s="4" t="s">
        <v>14941</v>
      </c>
      <c r="F6328" s="4" t="s">
        <v>14942</v>
      </c>
      <c r="G6328" s="4" t="s">
        <v>22616</v>
      </c>
    </row>
    <row r="6329" spans="1:7" x14ac:dyDescent="0.45">
      <c r="A6329" s="4">
        <v>6326</v>
      </c>
      <c r="B6329" s="4">
        <v>245171</v>
      </c>
      <c r="C6329" s="4" t="s">
        <v>14943</v>
      </c>
      <c r="D6329" s="6"/>
      <c r="E6329" s="4"/>
      <c r="F6329" s="4"/>
      <c r="G6329" s="4" t="s">
        <v>17778</v>
      </c>
    </row>
    <row r="6330" spans="1:7" x14ac:dyDescent="0.45">
      <c r="A6330" s="4">
        <v>6327</v>
      </c>
      <c r="B6330" s="4">
        <v>116022</v>
      </c>
      <c r="C6330" s="4" t="s">
        <v>14944</v>
      </c>
      <c r="D6330" s="6">
        <v>516022</v>
      </c>
      <c r="E6330" s="4" t="s">
        <v>14945</v>
      </c>
      <c r="F6330" s="4" t="s">
        <v>14946</v>
      </c>
      <c r="G6330" s="4" t="s">
        <v>22617</v>
      </c>
    </row>
    <row r="6331" spans="1:7" x14ac:dyDescent="0.45">
      <c r="A6331" s="4">
        <v>6328</v>
      </c>
      <c r="B6331" s="4">
        <v>113505</v>
      </c>
      <c r="C6331" s="4" t="s">
        <v>14947</v>
      </c>
      <c r="D6331" s="6">
        <v>513505</v>
      </c>
      <c r="E6331" s="4" t="s">
        <v>14948</v>
      </c>
      <c r="F6331" s="4" t="s">
        <v>14949</v>
      </c>
      <c r="G6331" s="4" t="s">
        <v>22618</v>
      </c>
    </row>
    <row r="6332" spans="1:7" x14ac:dyDescent="0.45">
      <c r="A6332" s="4">
        <v>6329</v>
      </c>
      <c r="B6332" s="4">
        <v>245173</v>
      </c>
      <c r="C6332" s="4" t="s">
        <v>14950</v>
      </c>
      <c r="D6332" s="6"/>
      <c r="E6332" s="4"/>
      <c r="F6332" s="4"/>
      <c r="G6332" s="4" t="s">
        <v>17778</v>
      </c>
    </row>
    <row r="6333" spans="1:7" x14ac:dyDescent="0.45">
      <c r="A6333" s="4">
        <v>6330</v>
      </c>
      <c r="B6333" s="4">
        <v>131616</v>
      </c>
      <c r="C6333" s="4" t="s">
        <v>14951</v>
      </c>
      <c r="D6333" s="6">
        <v>531616</v>
      </c>
      <c r="E6333" s="4" t="s">
        <v>14952</v>
      </c>
      <c r="F6333" s="4" t="s">
        <v>14952</v>
      </c>
      <c r="G6333" s="4" t="s">
        <v>22619</v>
      </c>
    </row>
    <row r="6334" spans="1:7" x14ac:dyDescent="0.45">
      <c r="A6334" s="4">
        <v>6331</v>
      </c>
      <c r="B6334" s="4">
        <v>270983</v>
      </c>
      <c r="C6334" s="4" t="s">
        <v>14953</v>
      </c>
      <c r="D6334" s="6">
        <v>538733</v>
      </c>
      <c r="E6334" s="4" t="s">
        <v>14954</v>
      </c>
      <c r="F6334" s="4" t="s">
        <v>14954</v>
      </c>
      <c r="G6334" s="4" t="s">
        <v>22620</v>
      </c>
    </row>
    <row r="6335" spans="1:7" x14ac:dyDescent="0.45">
      <c r="A6335" s="4">
        <v>6332</v>
      </c>
      <c r="B6335" s="4">
        <v>117548</v>
      </c>
      <c r="C6335" s="4" t="s">
        <v>14955</v>
      </c>
      <c r="D6335" s="6">
        <v>517548</v>
      </c>
      <c r="E6335" s="4" t="s">
        <v>14956</v>
      </c>
      <c r="F6335" s="4" t="s">
        <v>14957</v>
      </c>
      <c r="G6335" s="4" t="s">
        <v>22621</v>
      </c>
    </row>
    <row r="6336" spans="1:7" x14ac:dyDescent="0.45">
      <c r="A6336" s="4">
        <v>6333</v>
      </c>
      <c r="B6336" s="4">
        <v>245172</v>
      </c>
      <c r="C6336" s="4" t="s">
        <v>14958</v>
      </c>
      <c r="D6336" s="6"/>
      <c r="E6336" s="4"/>
      <c r="F6336" s="4"/>
      <c r="G6336" s="4" t="s">
        <v>17778</v>
      </c>
    </row>
    <row r="6337" spans="1:7" x14ac:dyDescent="0.45">
      <c r="A6337" s="4">
        <v>6334</v>
      </c>
      <c r="B6337" s="4">
        <v>120155</v>
      </c>
      <c r="C6337" s="4" t="s">
        <v>14959</v>
      </c>
      <c r="D6337" s="6">
        <v>520155</v>
      </c>
      <c r="E6337" s="4" t="s">
        <v>14960</v>
      </c>
      <c r="F6337" s="4" t="s">
        <v>14960</v>
      </c>
      <c r="G6337" s="4" t="s">
        <v>22622</v>
      </c>
    </row>
    <row r="6338" spans="1:7" x14ac:dyDescent="0.45">
      <c r="A6338" s="4">
        <v>6335</v>
      </c>
      <c r="B6338" s="4">
        <v>100112</v>
      </c>
      <c r="C6338" s="4" t="s">
        <v>14961</v>
      </c>
      <c r="D6338" s="6">
        <v>500112</v>
      </c>
      <c r="E6338" s="4" t="s">
        <v>14962</v>
      </c>
      <c r="F6338" s="4" t="s">
        <v>14963</v>
      </c>
      <c r="G6338" s="4" t="s">
        <v>22623</v>
      </c>
    </row>
    <row r="6339" spans="1:7" x14ac:dyDescent="0.45">
      <c r="A6339" s="4">
        <v>6336</v>
      </c>
      <c r="B6339" s="4">
        <v>112531</v>
      </c>
      <c r="C6339" s="4" t="s">
        <v>14964</v>
      </c>
      <c r="D6339" s="6">
        <v>512531</v>
      </c>
      <c r="E6339" s="4" t="s">
        <v>14965</v>
      </c>
      <c r="F6339" s="4" t="s">
        <v>14966</v>
      </c>
      <c r="G6339" s="4" t="s">
        <v>22624</v>
      </c>
    </row>
    <row r="6340" spans="1:7" x14ac:dyDescent="0.45">
      <c r="A6340" s="4">
        <v>6337</v>
      </c>
      <c r="B6340" s="4">
        <v>247468</v>
      </c>
      <c r="C6340" s="4" t="s">
        <v>14967</v>
      </c>
      <c r="D6340" s="6"/>
      <c r="E6340" s="4"/>
      <c r="F6340" s="4"/>
      <c r="G6340" s="4" t="s">
        <v>17778</v>
      </c>
    </row>
    <row r="6341" spans="1:7" x14ac:dyDescent="0.45">
      <c r="A6341" s="4">
        <v>6338</v>
      </c>
      <c r="B6341" s="4">
        <v>245175</v>
      </c>
      <c r="C6341" s="4" t="s">
        <v>14968</v>
      </c>
      <c r="D6341" s="6"/>
      <c r="E6341" s="4"/>
      <c r="F6341" s="4"/>
      <c r="G6341" s="4" t="s">
        <v>17778</v>
      </c>
    </row>
    <row r="6342" spans="1:7" x14ac:dyDescent="0.45">
      <c r="A6342" s="4">
        <v>6339</v>
      </c>
      <c r="B6342" s="4">
        <v>219444</v>
      </c>
      <c r="C6342" s="4" t="s">
        <v>14969</v>
      </c>
      <c r="D6342" s="6"/>
      <c r="E6342" s="4"/>
      <c r="F6342" s="4"/>
      <c r="G6342" s="4" t="s">
        <v>17778</v>
      </c>
    </row>
    <row r="6343" spans="1:7" x14ac:dyDescent="0.45">
      <c r="A6343" s="4">
        <v>6340</v>
      </c>
      <c r="B6343" s="4">
        <v>100113</v>
      </c>
      <c r="C6343" s="4" t="s">
        <v>7</v>
      </c>
      <c r="D6343" s="6">
        <v>500113</v>
      </c>
      <c r="E6343" s="4" t="s">
        <v>14970</v>
      </c>
      <c r="F6343" s="4" t="s">
        <v>14971</v>
      </c>
      <c r="G6343" s="4" t="s">
        <v>22625</v>
      </c>
    </row>
    <row r="6344" spans="1:7" x14ac:dyDescent="0.45">
      <c r="A6344" s="4">
        <v>6341</v>
      </c>
      <c r="B6344" s="4">
        <v>229571</v>
      </c>
      <c r="C6344" s="4" t="s">
        <v>14972</v>
      </c>
      <c r="D6344" s="6"/>
      <c r="E6344" s="4"/>
      <c r="F6344" s="4"/>
      <c r="G6344" s="4" t="s">
        <v>17778</v>
      </c>
    </row>
    <row r="6345" spans="1:7" x14ac:dyDescent="0.45">
      <c r="A6345" s="4">
        <v>6342</v>
      </c>
      <c r="B6345" s="4">
        <v>190037</v>
      </c>
      <c r="C6345" s="4" t="s">
        <v>14973</v>
      </c>
      <c r="D6345" s="6">
        <v>534748</v>
      </c>
      <c r="E6345" s="4" t="s">
        <v>14974</v>
      </c>
      <c r="F6345" s="4" t="s">
        <v>14975</v>
      </c>
      <c r="G6345" s="4" t="s">
        <v>22626</v>
      </c>
    </row>
    <row r="6346" spans="1:7" x14ac:dyDescent="0.45">
      <c r="A6346" s="4">
        <v>6343</v>
      </c>
      <c r="B6346" s="4">
        <v>214243</v>
      </c>
      <c r="C6346" s="4" t="s">
        <v>14976</v>
      </c>
      <c r="D6346" s="6"/>
      <c r="E6346" s="4"/>
      <c r="F6346" s="4"/>
      <c r="G6346" s="4" t="s">
        <v>17778</v>
      </c>
    </row>
    <row r="6347" spans="1:7" x14ac:dyDescent="0.45">
      <c r="A6347" s="4">
        <v>6344</v>
      </c>
      <c r="B6347" s="4">
        <v>245176</v>
      </c>
      <c r="C6347" s="4" t="s">
        <v>14977</v>
      </c>
      <c r="D6347" s="6"/>
      <c r="E6347" s="4"/>
      <c r="F6347" s="4"/>
      <c r="G6347" s="4" t="s">
        <v>17778</v>
      </c>
    </row>
    <row r="6348" spans="1:7" x14ac:dyDescent="0.45">
      <c r="A6348" s="4">
        <v>6345</v>
      </c>
      <c r="B6348" s="4">
        <v>113173</v>
      </c>
      <c r="C6348" s="4" t="s">
        <v>14978</v>
      </c>
      <c r="D6348" s="6">
        <v>513173</v>
      </c>
      <c r="E6348" s="4" t="s">
        <v>14979</v>
      </c>
      <c r="F6348" s="4" t="s">
        <v>14980</v>
      </c>
      <c r="G6348" s="4" t="s">
        <v>22627</v>
      </c>
    </row>
    <row r="6349" spans="1:7" x14ac:dyDescent="0.45">
      <c r="A6349" s="4">
        <v>6346</v>
      </c>
      <c r="B6349" s="4">
        <v>104717</v>
      </c>
      <c r="C6349" s="4" t="s">
        <v>14981</v>
      </c>
      <c r="D6349" s="6">
        <v>504717</v>
      </c>
      <c r="E6349" s="4" t="s">
        <v>14982</v>
      </c>
      <c r="F6349" s="4" t="s">
        <v>14983</v>
      </c>
      <c r="G6349" s="4" t="s">
        <v>22628</v>
      </c>
    </row>
    <row r="6350" spans="1:7" x14ac:dyDescent="0.45">
      <c r="A6350" s="4">
        <v>6347</v>
      </c>
      <c r="B6350" s="4">
        <v>113262</v>
      </c>
      <c r="C6350" s="4" t="s">
        <v>14984</v>
      </c>
      <c r="D6350" s="6">
        <v>513262</v>
      </c>
      <c r="E6350" s="4" t="s">
        <v>14985</v>
      </c>
      <c r="F6350" s="4" t="s">
        <v>14986</v>
      </c>
      <c r="G6350" s="4" t="s">
        <v>22629</v>
      </c>
    </row>
    <row r="6351" spans="1:7" x14ac:dyDescent="0.45">
      <c r="A6351" s="4">
        <v>6348</v>
      </c>
      <c r="B6351" s="4">
        <v>106059</v>
      </c>
      <c r="C6351" s="4" t="s">
        <v>14987</v>
      </c>
      <c r="D6351" s="6">
        <v>506059</v>
      </c>
      <c r="E6351" s="4" t="s">
        <v>14988</v>
      </c>
      <c r="F6351" s="4" t="s">
        <v>14988</v>
      </c>
      <c r="G6351" s="4" t="s">
        <v>22630</v>
      </c>
    </row>
    <row r="6352" spans="1:7" x14ac:dyDescent="0.45">
      <c r="A6352" s="4">
        <v>6349</v>
      </c>
      <c r="B6352" s="4">
        <v>113517</v>
      </c>
      <c r="C6352" s="4" t="s">
        <v>14989</v>
      </c>
      <c r="D6352" s="6">
        <v>513517</v>
      </c>
      <c r="E6352" s="4" t="s">
        <v>14990</v>
      </c>
      <c r="F6352" s="4" t="s">
        <v>14991</v>
      </c>
      <c r="G6352" s="4" t="s">
        <v>22631</v>
      </c>
    </row>
    <row r="6353" spans="1:7" x14ac:dyDescent="0.45">
      <c r="A6353" s="4">
        <v>6350</v>
      </c>
      <c r="B6353" s="4">
        <v>100399</v>
      </c>
      <c r="C6353" s="4" t="s">
        <v>14992</v>
      </c>
      <c r="D6353" s="6">
        <v>500399</v>
      </c>
      <c r="E6353" s="4" t="s">
        <v>14993</v>
      </c>
      <c r="F6353" s="4" t="s">
        <v>14994</v>
      </c>
      <c r="G6353" s="4" t="s">
        <v>22632</v>
      </c>
    </row>
    <row r="6354" spans="1:7" x14ac:dyDescent="0.45">
      <c r="A6354" s="4">
        <v>6351</v>
      </c>
      <c r="B6354" s="4">
        <v>222076</v>
      </c>
      <c r="C6354" s="4" t="s">
        <v>14995</v>
      </c>
      <c r="D6354" s="6">
        <v>533316</v>
      </c>
      <c r="E6354" s="4" t="s">
        <v>14996</v>
      </c>
      <c r="F6354" s="4" t="s">
        <v>14996</v>
      </c>
      <c r="G6354" s="4" t="s">
        <v>22633</v>
      </c>
    </row>
    <row r="6355" spans="1:7" x14ac:dyDescent="0.45">
      <c r="A6355" s="4">
        <v>6352</v>
      </c>
      <c r="B6355" s="4">
        <v>113530</v>
      </c>
      <c r="C6355" s="4" t="s">
        <v>14997</v>
      </c>
      <c r="D6355" s="6">
        <v>513530</v>
      </c>
      <c r="E6355" s="4" t="s">
        <v>14998</v>
      </c>
      <c r="F6355" s="4" t="s">
        <v>14999</v>
      </c>
      <c r="G6355" s="4" t="s">
        <v>22634</v>
      </c>
    </row>
    <row r="6356" spans="1:7" x14ac:dyDescent="0.45">
      <c r="A6356" s="4">
        <v>6353</v>
      </c>
      <c r="B6356" s="4">
        <v>126071</v>
      </c>
      <c r="C6356" s="4" t="s">
        <v>15000</v>
      </c>
      <c r="D6356" s="6">
        <v>526071</v>
      </c>
      <c r="E6356" s="4" t="s">
        <v>15001</v>
      </c>
      <c r="F6356" s="4" t="s">
        <v>15001</v>
      </c>
      <c r="G6356" s="4" t="s">
        <v>22635</v>
      </c>
    </row>
    <row r="6357" spans="1:7" x14ac:dyDescent="0.45">
      <c r="A6357" s="4">
        <v>6354</v>
      </c>
      <c r="B6357" s="4">
        <v>248593</v>
      </c>
      <c r="C6357" s="4" t="s">
        <v>15002</v>
      </c>
      <c r="D6357" s="6">
        <v>536738</v>
      </c>
      <c r="E6357" s="4" t="s">
        <v>15003</v>
      </c>
      <c r="F6357" s="4" t="s">
        <v>15004</v>
      </c>
      <c r="G6357" s="4" t="s">
        <v>22636</v>
      </c>
    </row>
    <row r="6358" spans="1:7" x14ac:dyDescent="0.45">
      <c r="A6358" s="4">
        <v>6355</v>
      </c>
      <c r="B6358" s="4">
        <v>232157</v>
      </c>
      <c r="C6358" s="4" t="s">
        <v>15005</v>
      </c>
      <c r="D6358" s="6"/>
      <c r="E6358" s="4"/>
      <c r="F6358" s="4"/>
      <c r="G6358" s="4" t="s">
        <v>17778</v>
      </c>
    </row>
    <row r="6359" spans="1:7" x14ac:dyDescent="0.45">
      <c r="A6359" s="4">
        <v>6356</v>
      </c>
      <c r="B6359" s="4">
        <v>222765</v>
      </c>
      <c r="C6359" s="4" t="s">
        <v>15006</v>
      </c>
      <c r="D6359" s="6"/>
      <c r="E6359" s="4"/>
      <c r="F6359" s="4"/>
      <c r="G6359" s="4" t="s">
        <v>17778</v>
      </c>
    </row>
    <row r="6360" spans="1:7" x14ac:dyDescent="0.45">
      <c r="A6360" s="4">
        <v>6357</v>
      </c>
      <c r="B6360" s="4">
        <v>131509</v>
      </c>
      <c r="C6360" s="4" t="s">
        <v>15007</v>
      </c>
      <c r="D6360" s="6">
        <v>531509</v>
      </c>
      <c r="E6360" s="4" t="s">
        <v>15008</v>
      </c>
      <c r="F6360" s="4" t="s">
        <v>15009</v>
      </c>
      <c r="G6360" s="4" t="s">
        <v>22637</v>
      </c>
    </row>
    <row r="6361" spans="1:7" x14ac:dyDescent="0.45">
      <c r="A6361" s="4">
        <v>6358</v>
      </c>
      <c r="B6361" s="4">
        <v>131741</v>
      </c>
      <c r="C6361" s="4" t="s">
        <v>15010</v>
      </c>
      <c r="D6361" s="6">
        <v>531741</v>
      </c>
      <c r="E6361" s="4" t="s">
        <v>15011</v>
      </c>
      <c r="F6361" s="4" t="s">
        <v>15012</v>
      </c>
      <c r="G6361" s="4" t="s">
        <v>22638</v>
      </c>
    </row>
    <row r="6362" spans="1:7" x14ac:dyDescent="0.45">
      <c r="A6362" s="4">
        <v>6359</v>
      </c>
      <c r="B6362" s="4">
        <v>112299</v>
      </c>
      <c r="C6362" s="4" t="s">
        <v>15013</v>
      </c>
      <c r="D6362" s="6">
        <v>512299</v>
      </c>
      <c r="E6362" s="4" t="s">
        <v>15014</v>
      </c>
      <c r="F6362" s="4" t="s">
        <v>15015</v>
      </c>
      <c r="G6362" s="4" t="s">
        <v>22639</v>
      </c>
    </row>
    <row r="6363" spans="1:7" x14ac:dyDescent="0.45">
      <c r="A6363" s="4">
        <v>6360</v>
      </c>
      <c r="B6363" s="4">
        <v>126500</v>
      </c>
      <c r="C6363" s="4" t="s">
        <v>15016</v>
      </c>
      <c r="D6363" s="6">
        <v>526500</v>
      </c>
      <c r="E6363" s="4" t="s">
        <v>15017</v>
      </c>
      <c r="F6363" s="4" t="s">
        <v>15018</v>
      </c>
      <c r="G6363" s="4" t="s">
        <v>22640</v>
      </c>
    </row>
    <row r="6364" spans="1:7" x14ac:dyDescent="0.45">
      <c r="A6364" s="4">
        <v>6361</v>
      </c>
      <c r="B6364" s="4">
        <v>108963</v>
      </c>
      <c r="C6364" s="4" t="s">
        <v>15019</v>
      </c>
      <c r="D6364" s="6">
        <v>508963</v>
      </c>
      <c r="E6364" s="4" t="s">
        <v>15020</v>
      </c>
      <c r="F6364" s="4" t="s">
        <v>15021</v>
      </c>
      <c r="G6364" s="4" t="s">
        <v>22641</v>
      </c>
    </row>
    <row r="6365" spans="1:7" x14ac:dyDescent="0.45">
      <c r="A6365" s="4">
        <v>6362</v>
      </c>
      <c r="B6365" s="4">
        <v>100466</v>
      </c>
      <c r="C6365" s="4" t="s">
        <v>15022</v>
      </c>
      <c r="D6365" s="6">
        <v>500466</v>
      </c>
      <c r="E6365" s="4" t="s">
        <v>15023</v>
      </c>
      <c r="F6365" s="4" t="s">
        <v>15024</v>
      </c>
      <c r="G6365" s="4" t="s">
        <v>22642</v>
      </c>
    </row>
    <row r="6366" spans="1:7" x14ac:dyDescent="0.45">
      <c r="A6366" s="4">
        <v>6363</v>
      </c>
      <c r="B6366" s="4">
        <v>123363</v>
      </c>
      <c r="C6366" s="4" t="s">
        <v>15025</v>
      </c>
      <c r="D6366" s="6">
        <v>523363</v>
      </c>
      <c r="E6366" s="4" t="s">
        <v>15026</v>
      </c>
      <c r="F6366" s="4" t="s">
        <v>15027</v>
      </c>
      <c r="G6366" s="4" t="s">
        <v>22643</v>
      </c>
    </row>
    <row r="6367" spans="1:7" x14ac:dyDescent="0.45">
      <c r="A6367" s="4">
        <v>6364</v>
      </c>
      <c r="B6367" s="4">
        <v>108998</v>
      </c>
      <c r="C6367" s="4" t="s">
        <v>15028</v>
      </c>
      <c r="D6367" s="6">
        <v>508998</v>
      </c>
      <c r="E6367" s="4" t="s">
        <v>15029</v>
      </c>
      <c r="F6367" s="4" t="s">
        <v>15030</v>
      </c>
      <c r="G6367" s="4" t="s">
        <v>22644</v>
      </c>
    </row>
    <row r="6368" spans="1:7" x14ac:dyDescent="0.45">
      <c r="A6368" s="4">
        <v>6365</v>
      </c>
      <c r="B6368" s="4">
        <v>126357</v>
      </c>
      <c r="C6368" s="4" t="s">
        <v>15031</v>
      </c>
      <c r="D6368" s="6">
        <v>526357</v>
      </c>
      <c r="E6368" s="4" t="s">
        <v>15032</v>
      </c>
      <c r="F6368" s="4" t="s">
        <v>15033</v>
      </c>
      <c r="G6368" s="4" t="s">
        <v>22645</v>
      </c>
    </row>
    <row r="6369" spans="1:7" x14ac:dyDescent="0.45">
      <c r="A6369" s="4">
        <v>6366</v>
      </c>
      <c r="B6369" s="4">
        <v>113575</v>
      </c>
      <c r="C6369" s="4" t="s">
        <v>15034</v>
      </c>
      <c r="D6369" s="6">
        <v>513575</v>
      </c>
      <c r="E6369" s="4" t="s">
        <v>15035</v>
      </c>
      <c r="F6369" s="4" t="s">
        <v>15035</v>
      </c>
      <c r="G6369" s="4" t="s">
        <v>22646</v>
      </c>
    </row>
    <row r="6370" spans="1:7" x14ac:dyDescent="0.45">
      <c r="A6370" s="4">
        <v>6367</v>
      </c>
      <c r="B6370" s="4">
        <v>130759</v>
      </c>
      <c r="C6370" s="4" t="s">
        <v>15036</v>
      </c>
      <c r="D6370" s="6">
        <v>530759</v>
      </c>
      <c r="E6370" s="4" t="s">
        <v>15037</v>
      </c>
      <c r="F6370" s="4" t="s">
        <v>15038</v>
      </c>
      <c r="G6370" s="4" t="s">
        <v>22647</v>
      </c>
    </row>
    <row r="6371" spans="1:7" x14ac:dyDescent="0.45">
      <c r="A6371" s="4">
        <v>6368</v>
      </c>
      <c r="B6371" s="4">
        <v>131901</v>
      </c>
      <c r="C6371" s="4" t="s">
        <v>15039</v>
      </c>
      <c r="D6371" s="6">
        <v>531901</v>
      </c>
      <c r="E6371" s="4" t="s">
        <v>15040</v>
      </c>
      <c r="F6371" s="4" t="s">
        <v>15040</v>
      </c>
      <c r="G6371" s="4" t="s">
        <v>22648</v>
      </c>
    </row>
    <row r="6372" spans="1:7" x14ac:dyDescent="0.45">
      <c r="A6372" s="4">
        <v>6369</v>
      </c>
      <c r="B6372" s="4">
        <v>100900</v>
      </c>
      <c r="C6372" s="4" t="s">
        <v>10</v>
      </c>
      <c r="D6372" s="6">
        <v>500900</v>
      </c>
      <c r="E6372" s="4" t="s">
        <v>15041</v>
      </c>
      <c r="F6372" s="4" t="s">
        <v>15042</v>
      </c>
      <c r="G6372" s="4" t="s">
        <v>22649</v>
      </c>
    </row>
    <row r="6373" spans="1:7" x14ac:dyDescent="0.45">
      <c r="A6373" s="4">
        <v>6370</v>
      </c>
      <c r="B6373" s="4">
        <v>132374</v>
      </c>
      <c r="C6373" s="4" t="s">
        <v>15043</v>
      </c>
      <c r="D6373" s="6">
        <v>532374</v>
      </c>
      <c r="E6373" s="4" t="s">
        <v>15044</v>
      </c>
      <c r="F6373" s="4" t="s">
        <v>15045</v>
      </c>
      <c r="G6373" s="4" t="s">
        <v>22650</v>
      </c>
    </row>
    <row r="6374" spans="1:7" x14ac:dyDescent="0.45">
      <c r="A6374" s="4">
        <v>6371</v>
      </c>
      <c r="B6374" s="4">
        <v>104960</v>
      </c>
      <c r="C6374" s="4" t="s">
        <v>15046</v>
      </c>
      <c r="D6374" s="6">
        <v>504960</v>
      </c>
      <c r="E6374" s="4" t="s">
        <v>15047</v>
      </c>
      <c r="F6374" s="4" t="s">
        <v>15048</v>
      </c>
      <c r="G6374" s="4" t="s">
        <v>22651</v>
      </c>
    </row>
    <row r="6375" spans="1:7" x14ac:dyDescent="0.45">
      <c r="A6375" s="4">
        <v>6372</v>
      </c>
      <c r="B6375" s="4">
        <v>132293</v>
      </c>
      <c r="C6375" s="4" t="s">
        <v>15049</v>
      </c>
      <c r="D6375" s="6">
        <v>532293</v>
      </c>
      <c r="E6375" s="4" t="s">
        <v>15050</v>
      </c>
      <c r="F6375" s="4" t="s">
        <v>15051</v>
      </c>
      <c r="G6375" s="4" t="s">
        <v>22652</v>
      </c>
    </row>
    <row r="6376" spans="1:7" x14ac:dyDescent="0.45">
      <c r="A6376" s="4">
        <v>6373</v>
      </c>
      <c r="B6376" s="4">
        <v>113151</v>
      </c>
      <c r="C6376" s="4" t="s">
        <v>15052</v>
      </c>
      <c r="D6376" s="6">
        <v>513151</v>
      </c>
      <c r="E6376" s="4" t="s">
        <v>15053</v>
      </c>
      <c r="F6376" s="4" t="s">
        <v>15054</v>
      </c>
      <c r="G6376" s="4" t="s">
        <v>22653</v>
      </c>
    </row>
    <row r="6377" spans="1:7" x14ac:dyDescent="0.45">
      <c r="A6377" s="4">
        <v>6374</v>
      </c>
      <c r="B6377" s="4">
        <v>117492</v>
      </c>
      <c r="C6377" s="4" t="s">
        <v>15055</v>
      </c>
      <c r="D6377" s="6">
        <v>517492</v>
      </c>
      <c r="E6377" s="4" t="s">
        <v>15056</v>
      </c>
      <c r="F6377" s="4" t="s">
        <v>15057</v>
      </c>
      <c r="G6377" s="4" t="s">
        <v>22654</v>
      </c>
    </row>
    <row r="6378" spans="1:7" x14ac:dyDescent="0.45">
      <c r="A6378" s="4">
        <v>6375</v>
      </c>
      <c r="B6378" s="4">
        <v>252164</v>
      </c>
      <c r="C6378" s="4" t="s">
        <v>15058</v>
      </c>
      <c r="D6378" s="6"/>
      <c r="E6378" s="4"/>
      <c r="F6378" s="4"/>
      <c r="G6378" s="4" t="s">
        <v>17778</v>
      </c>
    </row>
    <row r="6379" spans="1:7" x14ac:dyDescent="0.45">
      <c r="A6379" s="4">
        <v>6376</v>
      </c>
      <c r="B6379" s="4">
        <v>132730</v>
      </c>
      <c r="C6379" s="4" t="s">
        <v>15059</v>
      </c>
      <c r="D6379" s="6">
        <v>532730</v>
      </c>
      <c r="E6379" s="4" t="s">
        <v>15060</v>
      </c>
      <c r="F6379" s="4" t="s">
        <v>15061</v>
      </c>
      <c r="G6379" s="4" t="s">
        <v>22655</v>
      </c>
    </row>
    <row r="6380" spans="1:7" x14ac:dyDescent="0.45">
      <c r="A6380" s="4">
        <v>6377</v>
      </c>
      <c r="B6380" s="4">
        <v>112640</v>
      </c>
      <c r="C6380" s="4" t="s">
        <v>15062</v>
      </c>
      <c r="D6380" s="6">
        <v>512640</v>
      </c>
      <c r="E6380" s="4" t="s">
        <v>15063</v>
      </c>
      <c r="F6380" s="4" t="s">
        <v>15064</v>
      </c>
      <c r="G6380" s="4" t="s">
        <v>22656</v>
      </c>
    </row>
    <row r="6381" spans="1:7" x14ac:dyDescent="0.45">
      <c r="A6381" s="4">
        <v>6378</v>
      </c>
      <c r="B6381" s="4">
        <v>122085</v>
      </c>
      <c r="C6381" s="4" t="s">
        <v>15065</v>
      </c>
      <c r="D6381" s="6">
        <v>522085</v>
      </c>
      <c r="E6381" s="4" t="s">
        <v>15066</v>
      </c>
      <c r="F6381" s="4" t="s">
        <v>15067</v>
      </c>
      <c r="G6381" s="4" t="s">
        <v>22657</v>
      </c>
    </row>
    <row r="6382" spans="1:7" x14ac:dyDescent="0.45">
      <c r="A6382" s="4">
        <v>6379</v>
      </c>
      <c r="B6382" s="4">
        <v>132115</v>
      </c>
      <c r="C6382" s="4" t="s">
        <v>15068</v>
      </c>
      <c r="D6382" s="6">
        <v>532115</v>
      </c>
      <c r="E6382" s="4" t="s">
        <v>15069</v>
      </c>
      <c r="F6382" s="4" t="s">
        <v>15070</v>
      </c>
      <c r="G6382" s="4" t="s">
        <v>22658</v>
      </c>
    </row>
    <row r="6383" spans="1:7" x14ac:dyDescent="0.45">
      <c r="A6383" s="4">
        <v>6380</v>
      </c>
      <c r="B6383" s="4">
        <v>104959</v>
      </c>
      <c r="C6383" s="4" t="s">
        <v>15071</v>
      </c>
      <c r="D6383" s="6">
        <v>504959</v>
      </c>
      <c r="E6383" s="4" t="s">
        <v>15072</v>
      </c>
      <c r="F6383" s="4" t="s">
        <v>15073</v>
      </c>
      <c r="G6383" s="4" t="s">
        <v>22659</v>
      </c>
    </row>
    <row r="6384" spans="1:7" x14ac:dyDescent="0.45">
      <c r="A6384" s="4">
        <v>6381</v>
      </c>
      <c r="B6384" s="4">
        <v>247486</v>
      </c>
      <c r="C6384" s="4" t="s">
        <v>15074</v>
      </c>
      <c r="D6384" s="6"/>
      <c r="E6384" s="4"/>
      <c r="F6384" s="4"/>
      <c r="G6384" s="4" t="s">
        <v>17778</v>
      </c>
    </row>
    <row r="6385" spans="1:7" x14ac:dyDescent="0.45">
      <c r="A6385" s="4">
        <v>6382</v>
      </c>
      <c r="B6385" s="4">
        <v>132531</v>
      </c>
      <c r="C6385" s="4" t="s">
        <v>15075</v>
      </c>
      <c r="D6385" s="6">
        <v>532531</v>
      </c>
      <c r="E6385" s="4" t="s">
        <v>15076</v>
      </c>
      <c r="F6385" s="4" t="s">
        <v>15076</v>
      </c>
      <c r="G6385" s="4" t="s">
        <v>22660</v>
      </c>
    </row>
    <row r="6386" spans="1:7" x14ac:dyDescent="0.45">
      <c r="A6386" s="4">
        <v>6383</v>
      </c>
      <c r="B6386" s="4">
        <v>130611</v>
      </c>
      <c r="C6386" s="4" t="s">
        <v>15077</v>
      </c>
      <c r="D6386" s="6">
        <v>530611</v>
      </c>
      <c r="E6386" s="4" t="s">
        <v>15078</v>
      </c>
      <c r="F6386" s="4" t="s">
        <v>15079</v>
      </c>
      <c r="G6386" s="4" t="s">
        <v>22661</v>
      </c>
    </row>
    <row r="6387" spans="1:7" x14ac:dyDescent="0.45">
      <c r="A6387" s="4">
        <v>6384</v>
      </c>
      <c r="B6387" s="4">
        <v>126951</v>
      </c>
      <c r="C6387" s="4" t="s">
        <v>15080</v>
      </c>
      <c r="D6387" s="6">
        <v>526951</v>
      </c>
      <c r="E6387" s="4" t="s">
        <v>15081</v>
      </c>
      <c r="F6387" s="4" t="s">
        <v>15082</v>
      </c>
      <c r="G6387" s="4" t="s">
        <v>22662</v>
      </c>
    </row>
    <row r="6388" spans="1:7" x14ac:dyDescent="0.45">
      <c r="A6388" s="4">
        <v>6385</v>
      </c>
      <c r="B6388" s="4">
        <v>126733</v>
      </c>
      <c r="C6388" s="4" t="s">
        <v>15083</v>
      </c>
      <c r="D6388" s="6">
        <v>526733</v>
      </c>
      <c r="E6388" s="4" t="s">
        <v>15084</v>
      </c>
      <c r="F6388" s="4" t="s">
        <v>15085</v>
      </c>
      <c r="G6388" s="4" t="s">
        <v>22663</v>
      </c>
    </row>
    <row r="6389" spans="1:7" x14ac:dyDescent="0.45">
      <c r="A6389" s="4">
        <v>6386</v>
      </c>
      <c r="B6389" s="4">
        <v>132348</v>
      </c>
      <c r="C6389" s="4" t="s">
        <v>15086</v>
      </c>
      <c r="D6389" s="6">
        <v>532348</v>
      </c>
      <c r="E6389" s="4" t="s">
        <v>15087</v>
      </c>
      <c r="F6389" s="4" t="s">
        <v>15088</v>
      </c>
      <c r="G6389" s="4" t="s">
        <v>22664</v>
      </c>
    </row>
    <row r="6390" spans="1:7" x14ac:dyDescent="0.45">
      <c r="A6390" s="4">
        <v>6387</v>
      </c>
      <c r="B6390" s="4">
        <v>245115</v>
      </c>
      <c r="C6390" s="4" t="s">
        <v>15089</v>
      </c>
      <c r="D6390" s="6"/>
      <c r="E6390" s="4"/>
      <c r="F6390" s="4"/>
      <c r="G6390" s="4" t="s">
        <v>17778</v>
      </c>
    </row>
    <row r="6391" spans="1:7" x14ac:dyDescent="0.45">
      <c r="A6391" s="4">
        <v>6388</v>
      </c>
      <c r="B6391" s="4">
        <v>245180</v>
      </c>
      <c r="C6391" s="4" t="s">
        <v>15090</v>
      </c>
      <c r="D6391" s="6"/>
      <c r="E6391" s="4"/>
      <c r="F6391" s="4"/>
      <c r="G6391" s="4" t="s">
        <v>17778</v>
      </c>
    </row>
    <row r="6392" spans="1:7" x14ac:dyDescent="0.45">
      <c r="A6392" s="4">
        <v>6389</v>
      </c>
      <c r="B6392" s="4">
        <v>248094</v>
      </c>
      <c r="C6392" s="4" t="s">
        <v>15091</v>
      </c>
      <c r="D6392" s="6">
        <v>536671</v>
      </c>
      <c r="E6392" s="4" t="s">
        <v>15092</v>
      </c>
      <c r="F6392" s="4" t="s">
        <v>15092</v>
      </c>
      <c r="G6392" s="4" t="s">
        <v>22665</v>
      </c>
    </row>
    <row r="6393" spans="1:7" x14ac:dyDescent="0.45">
      <c r="A6393" s="4">
        <v>6390</v>
      </c>
      <c r="B6393" s="4">
        <v>114268</v>
      </c>
      <c r="C6393" s="4" t="s">
        <v>15093</v>
      </c>
      <c r="D6393" s="6">
        <v>514268</v>
      </c>
      <c r="E6393" s="4" t="s">
        <v>15094</v>
      </c>
      <c r="F6393" s="4" t="s">
        <v>15095</v>
      </c>
      <c r="G6393" s="4" t="s">
        <v>22666</v>
      </c>
    </row>
    <row r="6394" spans="1:7" x14ac:dyDescent="0.45">
      <c r="A6394" s="4">
        <v>6391</v>
      </c>
      <c r="B6394" s="4">
        <v>130231</v>
      </c>
      <c r="C6394" s="4" t="s">
        <v>15096</v>
      </c>
      <c r="D6394" s="6">
        <v>530231</v>
      </c>
      <c r="E6394" s="4" t="s">
        <v>15097</v>
      </c>
      <c r="F6394" s="4" t="s">
        <v>15098</v>
      </c>
      <c r="G6394" s="4" t="s">
        <v>22667</v>
      </c>
    </row>
    <row r="6395" spans="1:7" x14ac:dyDescent="0.45">
      <c r="A6395" s="4">
        <v>6392</v>
      </c>
      <c r="B6395" s="4">
        <v>112632</v>
      </c>
      <c r="C6395" s="4" t="s">
        <v>15099</v>
      </c>
      <c r="D6395" s="6">
        <v>512632</v>
      </c>
      <c r="E6395" s="4" t="s">
        <v>15100</v>
      </c>
      <c r="F6395" s="4" t="s">
        <v>15101</v>
      </c>
      <c r="G6395" s="4" t="s">
        <v>22668</v>
      </c>
    </row>
    <row r="6396" spans="1:7" x14ac:dyDescent="0.45">
      <c r="A6396" s="4">
        <v>6393</v>
      </c>
      <c r="B6396" s="4">
        <v>245538</v>
      </c>
      <c r="C6396" s="4" t="s">
        <v>15102</v>
      </c>
      <c r="D6396" s="6"/>
      <c r="E6396" s="4"/>
      <c r="F6396" s="4"/>
      <c r="G6396" s="4" t="s">
        <v>17778</v>
      </c>
    </row>
    <row r="6397" spans="1:7" x14ac:dyDescent="0.45">
      <c r="A6397" s="4">
        <v>6394</v>
      </c>
      <c r="B6397" s="4">
        <v>117168</v>
      </c>
      <c r="C6397" s="4" t="s">
        <v>15103</v>
      </c>
      <c r="D6397" s="6">
        <v>517168</v>
      </c>
      <c r="E6397" s="4" t="s">
        <v>15104</v>
      </c>
      <c r="F6397" s="4" t="s">
        <v>15105</v>
      </c>
      <c r="G6397" s="4" t="s">
        <v>22669</v>
      </c>
    </row>
    <row r="6398" spans="1:7" x14ac:dyDescent="0.45">
      <c r="A6398" s="4">
        <v>6395</v>
      </c>
      <c r="B6398" s="4">
        <v>206168</v>
      </c>
      <c r="C6398" s="4" t="s">
        <v>15106</v>
      </c>
      <c r="D6398" s="6">
        <v>512075</v>
      </c>
      <c r="E6398" s="4" t="s">
        <v>15107</v>
      </c>
      <c r="F6398" s="4" t="s">
        <v>15108</v>
      </c>
      <c r="G6398" s="4" t="s">
        <v>22670</v>
      </c>
    </row>
    <row r="6399" spans="1:7" x14ac:dyDescent="0.45">
      <c r="A6399" s="4">
        <v>6396</v>
      </c>
      <c r="B6399" s="4">
        <v>245539</v>
      </c>
      <c r="C6399" s="4" t="s">
        <v>15109</v>
      </c>
      <c r="D6399" s="6">
        <v>538714</v>
      </c>
      <c r="E6399" s="4" t="s">
        <v>15110</v>
      </c>
      <c r="F6399" s="4" t="s">
        <v>15110</v>
      </c>
      <c r="G6399" s="4" t="s">
        <v>22671</v>
      </c>
    </row>
    <row r="6400" spans="1:7" x14ac:dyDescent="0.45">
      <c r="A6400" s="4">
        <v>6397</v>
      </c>
      <c r="B6400" s="4">
        <v>106003</v>
      </c>
      <c r="C6400" s="4" t="s">
        <v>15111</v>
      </c>
      <c r="D6400" s="6">
        <v>506003</v>
      </c>
      <c r="E6400" s="4" t="s">
        <v>15112</v>
      </c>
      <c r="F6400" s="4" t="s">
        <v>15113</v>
      </c>
      <c r="G6400" s="4" t="s">
        <v>22672</v>
      </c>
    </row>
    <row r="6401" spans="1:7" x14ac:dyDescent="0.45">
      <c r="A6401" s="4">
        <v>6398</v>
      </c>
      <c r="B6401" s="4">
        <v>200389</v>
      </c>
      <c r="C6401" s="4" t="s">
        <v>15114</v>
      </c>
      <c r="D6401" s="6"/>
      <c r="E6401" s="4"/>
      <c r="F6401" s="4"/>
      <c r="G6401" s="4" t="s">
        <v>17778</v>
      </c>
    </row>
    <row r="6402" spans="1:7" x14ac:dyDescent="0.45">
      <c r="A6402" s="4">
        <v>6399</v>
      </c>
      <c r="B6402" s="4">
        <v>222113</v>
      </c>
      <c r="C6402" s="4" t="s">
        <v>15115</v>
      </c>
      <c r="D6402" s="6">
        <v>533332</v>
      </c>
      <c r="E6402" s="4" t="s">
        <v>15116</v>
      </c>
      <c r="F6402" s="4" t="s">
        <v>15116</v>
      </c>
      <c r="G6402" s="4" t="s">
        <v>22673</v>
      </c>
    </row>
    <row r="6403" spans="1:7" x14ac:dyDescent="0.45">
      <c r="A6403" s="4">
        <v>6400</v>
      </c>
      <c r="B6403" s="4">
        <v>106655</v>
      </c>
      <c r="C6403" s="4" t="s">
        <v>15117</v>
      </c>
      <c r="D6403" s="6">
        <v>506655</v>
      </c>
      <c r="E6403" s="4" t="s">
        <v>15118</v>
      </c>
      <c r="F6403" s="4" t="s">
        <v>15119</v>
      </c>
      <c r="G6403" s="4" t="s">
        <v>22674</v>
      </c>
    </row>
    <row r="6404" spans="1:7" x14ac:dyDescent="0.45">
      <c r="A6404" s="4">
        <v>6401</v>
      </c>
      <c r="B6404" s="4">
        <v>247493</v>
      </c>
      <c r="C6404" s="4" t="s">
        <v>15120</v>
      </c>
      <c r="D6404" s="6"/>
      <c r="E6404" s="4"/>
      <c r="F6404" s="4"/>
      <c r="G6404" s="4" t="s">
        <v>17778</v>
      </c>
    </row>
    <row r="6405" spans="1:7" x14ac:dyDescent="0.45">
      <c r="A6405" s="4">
        <v>6402</v>
      </c>
      <c r="B6405" s="4">
        <v>245540</v>
      </c>
      <c r="C6405" s="4" t="s">
        <v>15121</v>
      </c>
      <c r="D6405" s="6"/>
      <c r="E6405" s="4"/>
      <c r="F6405" s="4"/>
      <c r="G6405" s="4" t="s">
        <v>17778</v>
      </c>
    </row>
    <row r="6406" spans="1:7" x14ac:dyDescent="0.45">
      <c r="A6406" s="4">
        <v>6403</v>
      </c>
      <c r="B6406" s="4">
        <v>126530</v>
      </c>
      <c r="C6406" s="4" t="s">
        <v>15122</v>
      </c>
      <c r="D6406" s="6">
        <v>526530</v>
      </c>
      <c r="E6406" s="4" t="s">
        <v>15123</v>
      </c>
      <c r="F6406" s="4" t="s">
        <v>15124</v>
      </c>
      <c r="G6406" s="4" t="s">
        <v>22675</v>
      </c>
    </row>
    <row r="6407" spans="1:7" x14ac:dyDescent="0.45">
      <c r="A6407" s="4">
        <v>6404</v>
      </c>
      <c r="B6407" s="4">
        <v>245541</v>
      </c>
      <c r="C6407" s="4" t="s">
        <v>15125</v>
      </c>
      <c r="D6407" s="6"/>
      <c r="E6407" s="4"/>
      <c r="F6407" s="4"/>
      <c r="G6407" s="4" t="s">
        <v>17778</v>
      </c>
    </row>
    <row r="6408" spans="1:7" x14ac:dyDescent="0.45">
      <c r="A6408" s="4">
        <v>6405</v>
      </c>
      <c r="B6408" s="4">
        <v>247945</v>
      </c>
      <c r="C6408" s="4" t="s">
        <v>15126</v>
      </c>
      <c r="D6408" s="6"/>
      <c r="E6408" s="4"/>
      <c r="F6408" s="4"/>
      <c r="G6408" s="4" t="s">
        <v>17778</v>
      </c>
    </row>
    <row r="6409" spans="1:7" x14ac:dyDescent="0.45">
      <c r="A6409" s="4">
        <v>6406</v>
      </c>
      <c r="B6409" s="4">
        <v>121113</v>
      </c>
      <c r="C6409" s="4" t="s">
        <v>15127</v>
      </c>
      <c r="D6409" s="6">
        <v>521113</v>
      </c>
      <c r="E6409" s="4" t="s">
        <v>15128</v>
      </c>
      <c r="F6409" s="4" t="s">
        <v>15129</v>
      </c>
      <c r="G6409" s="4" t="s">
        <v>22676</v>
      </c>
    </row>
    <row r="6410" spans="1:7" x14ac:dyDescent="0.45">
      <c r="A6410" s="4">
        <v>6407</v>
      </c>
      <c r="B6410" s="4">
        <v>239348</v>
      </c>
      <c r="C6410" s="4" t="s">
        <v>15130</v>
      </c>
      <c r="D6410" s="6">
        <v>540318</v>
      </c>
      <c r="E6410" s="4" t="s">
        <v>15131</v>
      </c>
      <c r="F6410" s="4" t="s">
        <v>15131</v>
      </c>
      <c r="G6410" s="4" t="s">
        <v>22677</v>
      </c>
    </row>
    <row r="6411" spans="1:7" x14ac:dyDescent="0.45">
      <c r="A6411" s="4">
        <v>6408</v>
      </c>
      <c r="B6411" s="4">
        <v>111654</v>
      </c>
      <c r="C6411" s="4" t="s">
        <v>15132</v>
      </c>
      <c r="D6411" s="6">
        <v>511654</v>
      </c>
      <c r="E6411" s="4" t="s">
        <v>15133</v>
      </c>
      <c r="F6411" s="4" t="s">
        <v>15134</v>
      </c>
      <c r="G6411" s="4" t="s">
        <v>22678</v>
      </c>
    </row>
    <row r="6412" spans="1:7" x14ac:dyDescent="0.45">
      <c r="A6412" s="4">
        <v>6409</v>
      </c>
      <c r="B6412" s="4">
        <v>131405</v>
      </c>
      <c r="C6412" s="4" t="s">
        <v>15135</v>
      </c>
      <c r="D6412" s="6">
        <v>531405</v>
      </c>
      <c r="E6412" s="4" t="s">
        <v>15136</v>
      </c>
      <c r="F6412" s="4" t="s">
        <v>15137</v>
      </c>
      <c r="G6412" s="4" t="s">
        <v>22679</v>
      </c>
    </row>
    <row r="6413" spans="1:7" x14ac:dyDescent="0.45">
      <c r="A6413" s="4">
        <v>6410</v>
      </c>
      <c r="B6413" s="4">
        <v>245575</v>
      </c>
      <c r="C6413" s="4" t="s">
        <v>15138</v>
      </c>
      <c r="D6413" s="6">
        <v>539117</v>
      </c>
      <c r="E6413" s="4" t="s">
        <v>15139</v>
      </c>
      <c r="F6413" s="4" t="s">
        <v>15139</v>
      </c>
      <c r="G6413" s="4" t="s">
        <v>22680</v>
      </c>
    </row>
    <row r="6414" spans="1:7" x14ac:dyDescent="0.45">
      <c r="A6414" s="4">
        <v>6411</v>
      </c>
      <c r="B6414" s="4">
        <v>245182</v>
      </c>
      <c r="C6414" s="4" t="s">
        <v>15140</v>
      </c>
      <c r="D6414" s="6"/>
      <c r="E6414" s="4"/>
      <c r="F6414" s="4"/>
      <c r="G6414" s="4" t="s">
        <v>17778</v>
      </c>
    </row>
    <row r="6415" spans="1:7" x14ac:dyDescent="0.45">
      <c r="A6415" s="4">
        <v>6412</v>
      </c>
      <c r="B6415" s="4">
        <v>124542</v>
      </c>
      <c r="C6415" s="4" t="s">
        <v>15141</v>
      </c>
      <c r="D6415" s="6">
        <v>524542</v>
      </c>
      <c r="E6415" s="4" t="s">
        <v>15142</v>
      </c>
      <c r="F6415" s="4" t="s">
        <v>15143</v>
      </c>
      <c r="G6415" s="4" t="s">
        <v>22681</v>
      </c>
    </row>
    <row r="6416" spans="1:7" x14ac:dyDescent="0.45">
      <c r="A6416" s="4">
        <v>6413</v>
      </c>
      <c r="B6416" s="4">
        <v>245183</v>
      </c>
      <c r="C6416" s="4" t="s">
        <v>15144</v>
      </c>
      <c r="D6416" s="6"/>
      <c r="E6416" s="4"/>
      <c r="F6416" s="4"/>
      <c r="G6416" s="4" t="s">
        <v>17778</v>
      </c>
    </row>
    <row r="6417" spans="1:7" x14ac:dyDescent="0.45">
      <c r="A6417" s="4">
        <v>6414</v>
      </c>
      <c r="B6417" s="4">
        <v>108969</v>
      </c>
      <c r="C6417" s="4" t="s">
        <v>15145</v>
      </c>
      <c r="D6417" s="6">
        <v>508969</v>
      </c>
      <c r="E6417" s="4" t="s">
        <v>15146</v>
      </c>
      <c r="F6417" s="4" t="s">
        <v>15147</v>
      </c>
      <c r="G6417" s="4" t="s">
        <v>22682</v>
      </c>
    </row>
    <row r="6418" spans="1:7" x14ac:dyDescent="0.45">
      <c r="A6418" s="4">
        <v>6415</v>
      </c>
      <c r="B6418" s="4">
        <v>245576</v>
      </c>
      <c r="C6418" s="4" t="s">
        <v>15148</v>
      </c>
      <c r="D6418" s="6"/>
      <c r="E6418" s="4"/>
      <c r="F6418" s="4"/>
      <c r="G6418" s="4" t="s">
        <v>17778</v>
      </c>
    </row>
    <row r="6419" spans="1:7" x14ac:dyDescent="0.45">
      <c r="A6419" s="4">
        <v>6416</v>
      </c>
      <c r="B6419" s="4">
        <v>123295</v>
      </c>
      <c r="C6419" s="4" t="s">
        <v>15149</v>
      </c>
      <c r="D6419" s="6">
        <v>523295</v>
      </c>
      <c r="E6419" s="4" t="s">
        <v>15150</v>
      </c>
      <c r="F6419" s="4" t="s">
        <v>15150</v>
      </c>
      <c r="G6419" s="4" t="s">
        <v>22683</v>
      </c>
    </row>
    <row r="6420" spans="1:7" x14ac:dyDescent="0.45">
      <c r="A6420" s="4">
        <v>6417</v>
      </c>
      <c r="B6420" s="4">
        <v>248117</v>
      </c>
      <c r="C6420" s="4" t="s">
        <v>15151</v>
      </c>
      <c r="D6420" s="6"/>
      <c r="E6420" s="4"/>
      <c r="F6420" s="4"/>
      <c r="G6420" s="4" t="s">
        <v>17778</v>
      </c>
    </row>
    <row r="6421" spans="1:7" x14ac:dyDescent="0.45">
      <c r="A6421" s="4">
        <v>6418</v>
      </c>
      <c r="B6421" s="4">
        <v>245578</v>
      </c>
      <c r="C6421" s="4" t="s">
        <v>15152</v>
      </c>
      <c r="D6421" s="6"/>
      <c r="E6421" s="4"/>
      <c r="F6421" s="4"/>
      <c r="G6421" s="4" t="s">
        <v>17778</v>
      </c>
    </row>
    <row r="6422" spans="1:7" x14ac:dyDescent="0.45">
      <c r="A6422" s="4">
        <v>6419</v>
      </c>
      <c r="B6422" s="4">
        <v>130419</v>
      </c>
      <c r="C6422" s="4" t="s">
        <v>15153</v>
      </c>
      <c r="D6422" s="6">
        <v>530419</v>
      </c>
      <c r="E6422" s="4" t="s">
        <v>15154</v>
      </c>
      <c r="F6422" s="4" t="s">
        <v>15155</v>
      </c>
      <c r="G6422" s="4" t="s">
        <v>22684</v>
      </c>
    </row>
    <row r="6423" spans="1:7" x14ac:dyDescent="0.45">
      <c r="A6423" s="4">
        <v>6420</v>
      </c>
      <c r="B6423" s="4">
        <v>114211</v>
      </c>
      <c r="C6423" s="4" t="s">
        <v>15156</v>
      </c>
      <c r="D6423" s="6">
        <v>514211</v>
      </c>
      <c r="E6423" s="4" t="s">
        <v>15157</v>
      </c>
      <c r="F6423" s="4" t="s">
        <v>15158</v>
      </c>
      <c r="G6423" s="4" t="s">
        <v>22685</v>
      </c>
    </row>
    <row r="6424" spans="1:7" x14ac:dyDescent="0.45">
      <c r="A6424" s="4">
        <v>6421</v>
      </c>
      <c r="B6424" s="4">
        <v>130445</v>
      </c>
      <c r="C6424" s="4" t="s">
        <v>15159</v>
      </c>
      <c r="D6424" s="6">
        <v>530445</v>
      </c>
      <c r="E6424" s="4" t="s">
        <v>15160</v>
      </c>
      <c r="F6424" s="4" t="s">
        <v>15161</v>
      </c>
      <c r="G6424" s="4" t="s">
        <v>22686</v>
      </c>
    </row>
    <row r="6425" spans="1:7" x14ac:dyDescent="0.45">
      <c r="A6425" s="4">
        <v>6422</v>
      </c>
      <c r="B6425" s="4">
        <v>124105</v>
      </c>
      <c r="C6425" s="4" t="s">
        <v>15162</v>
      </c>
      <c r="D6425" s="6">
        <v>524105</v>
      </c>
      <c r="E6425" s="4" t="s">
        <v>15163</v>
      </c>
      <c r="F6425" s="4" t="s">
        <v>15164</v>
      </c>
      <c r="G6425" s="4" t="s">
        <v>22687</v>
      </c>
    </row>
    <row r="6426" spans="1:7" x14ac:dyDescent="0.45">
      <c r="A6426" s="4">
        <v>6423</v>
      </c>
      <c r="B6426" s="4">
        <v>220531</v>
      </c>
      <c r="C6426" s="4" t="s">
        <v>15165</v>
      </c>
      <c r="D6426" s="6">
        <v>533306</v>
      </c>
      <c r="E6426" s="4" t="s">
        <v>15166</v>
      </c>
      <c r="F6426" s="4" t="s">
        <v>15167</v>
      </c>
      <c r="G6426" s="4" t="s">
        <v>22688</v>
      </c>
    </row>
    <row r="6427" spans="1:7" x14ac:dyDescent="0.45">
      <c r="A6427" s="4">
        <v>6424</v>
      </c>
      <c r="B6427" s="4">
        <v>104807</v>
      </c>
      <c r="C6427" s="4" t="s">
        <v>15168</v>
      </c>
      <c r="D6427" s="6">
        <v>504807</v>
      </c>
      <c r="E6427" s="4" t="s">
        <v>15169</v>
      </c>
      <c r="F6427" s="4" t="s">
        <v>15167</v>
      </c>
      <c r="G6427" s="4" t="s">
        <v>22688</v>
      </c>
    </row>
    <row r="6428" spans="1:7" x14ac:dyDescent="0.45">
      <c r="A6428" s="4">
        <v>6425</v>
      </c>
      <c r="B6428" s="4">
        <v>132070</v>
      </c>
      <c r="C6428" s="4" t="s">
        <v>15170</v>
      </c>
      <c r="D6428" s="6">
        <v>532070</v>
      </c>
      <c r="E6428" s="4" t="s">
        <v>15171</v>
      </c>
      <c r="F6428" s="4" t="s">
        <v>15172</v>
      </c>
      <c r="G6428" s="4" t="s">
        <v>22689</v>
      </c>
    </row>
    <row r="6429" spans="1:7" x14ac:dyDescent="0.45">
      <c r="A6429" s="4">
        <v>6426</v>
      </c>
      <c r="B6429" s="4">
        <v>132154</v>
      </c>
      <c r="C6429" s="4" t="s">
        <v>15173</v>
      </c>
      <c r="D6429" s="6">
        <v>532154</v>
      </c>
      <c r="E6429" s="4" t="s">
        <v>15174</v>
      </c>
      <c r="F6429" s="4" t="s">
        <v>15174</v>
      </c>
      <c r="G6429" s="4" t="s">
        <v>22690</v>
      </c>
    </row>
    <row r="6430" spans="1:7" x14ac:dyDescent="0.45">
      <c r="A6430" s="4">
        <v>6427</v>
      </c>
      <c r="B6430" s="4">
        <v>239502</v>
      </c>
      <c r="C6430" s="4" t="s">
        <v>15175</v>
      </c>
      <c r="D6430" s="6"/>
      <c r="E6430" s="4"/>
      <c r="F6430" s="4"/>
      <c r="G6430" s="4" t="s">
        <v>17778</v>
      </c>
    </row>
    <row r="6431" spans="1:7" x14ac:dyDescent="0.45">
      <c r="A6431" s="4">
        <v>6428</v>
      </c>
      <c r="B6431" s="4">
        <v>132211</v>
      </c>
      <c r="C6431" s="4" t="s">
        <v>15176</v>
      </c>
      <c r="D6431" s="6">
        <v>532211</v>
      </c>
      <c r="E6431" s="4" t="s">
        <v>15177</v>
      </c>
      <c r="F6431" s="4" t="s">
        <v>15177</v>
      </c>
      <c r="G6431" s="4" t="s">
        <v>22691</v>
      </c>
    </row>
    <row r="6432" spans="1:7" x14ac:dyDescent="0.45">
      <c r="A6432" s="4">
        <v>6429</v>
      </c>
      <c r="B6432" s="4">
        <v>245585</v>
      </c>
      <c r="C6432" s="4" t="s">
        <v>15178</v>
      </c>
      <c r="D6432" s="6"/>
      <c r="E6432" s="4"/>
      <c r="F6432" s="4"/>
      <c r="G6432" s="4" t="s">
        <v>17778</v>
      </c>
    </row>
    <row r="6433" spans="1:7" x14ac:dyDescent="0.45">
      <c r="A6433" s="4">
        <v>6430</v>
      </c>
      <c r="B6433" s="4">
        <v>245586</v>
      </c>
      <c r="C6433" s="4" t="s">
        <v>15179</v>
      </c>
      <c r="D6433" s="6"/>
      <c r="E6433" s="4"/>
      <c r="F6433" s="4"/>
      <c r="G6433" s="4" t="s">
        <v>17778</v>
      </c>
    </row>
    <row r="6434" spans="1:7" x14ac:dyDescent="0.45">
      <c r="A6434" s="4">
        <v>6431</v>
      </c>
      <c r="B6434" s="4">
        <v>225144</v>
      </c>
      <c r="C6434" s="4" t="s">
        <v>15180</v>
      </c>
      <c r="D6434" s="6"/>
      <c r="E6434" s="4"/>
      <c r="F6434" s="4"/>
      <c r="G6434" s="4" t="s">
        <v>17778</v>
      </c>
    </row>
    <row r="6435" spans="1:7" x14ac:dyDescent="0.45">
      <c r="A6435" s="4">
        <v>6432</v>
      </c>
      <c r="B6435" s="4">
        <v>131013</v>
      </c>
      <c r="C6435" s="4" t="s">
        <v>15181</v>
      </c>
      <c r="D6435" s="6">
        <v>531013</v>
      </c>
      <c r="E6435" s="4" t="s">
        <v>15182</v>
      </c>
      <c r="F6435" s="4" t="s">
        <v>15182</v>
      </c>
      <c r="G6435" s="4" t="s">
        <v>22692</v>
      </c>
    </row>
    <row r="6436" spans="1:7" x14ac:dyDescent="0.45">
      <c r="A6436" s="4">
        <v>6433</v>
      </c>
      <c r="B6436" s="4">
        <v>131707</v>
      </c>
      <c r="C6436" s="4" t="s">
        <v>15183</v>
      </c>
      <c r="D6436" s="6">
        <v>531707</v>
      </c>
      <c r="E6436" s="4" t="s">
        <v>15184</v>
      </c>
      <c r="F6436" s="4" t="s">
        <v>15185</v>
      </c>
      <c r="G6436" s="4" t="s">
        <v>22693</v>
      </c>
    </row>
    <row r="6437" spans="1:7" x14ac:dyDescent="0.45">
      <c r="A6437" s="4">
        <v>6434</v>
      </c>
      <c r="B6437" s="4">
        <v>245186</v>
      </c>
      <c r="C6437" s="4" t="s">
        <v>15186</v>
      </c>
      <c r="D6437" s="6"/>
      <c r="E6437" s="4"/>
      <c r="F6437" s="4"/>
      <c r="G6437" s="4" t="s">
        <v>17778</v>
      </c>
    </row>
    <row r="6438" spans="1:7" x14ac:dyDescent="0.45">
      <c r="A6438" s="4">
        <v>6435</v>
      </c>
      <c r="B6438" s="4">
        <v>132872</v>
      </c>
      <c r="C6438" s="4" t="s">
        <v>15187</v>
      </c>
      <c r="D6438" s="6">
        <v>532872</v>
      </c>
      <c r="E6438" s="4" t="s">
        <v>15188</v>
      </c>
      <c r="F6438" s="4" t="s">
        <v>15189</v>
      </c>
      <c r="G6438" s="4" t="s">
        <v>22694</v>
      </c>
    </row>
    <row r="6439" spans="1:7" x14ac:dyDescent="0.45">
      <c r="A6439" s="4">
        <v>6436</v>
      </c>
      <c r="B6439" s="4">
        <v>124715</v>
      </c>
      <c r="C6439" s="4" t="s">
        <v>15190</v>
      </c>
      <c r="D6439" s="6">
        <v>524715</v>
      </c>
      <c r="E6439" s="4" t="s">
        <v>15191</v>
      </c>
      <c r="F6439" s="4" t="s">
        <v>15192</v>
      </c>
      <c r="G6439" s="4" t="s">
        <v>22695</v>
      </c>
    </row>
    <row r="6440" spans="1:7" x14ac:dyDescent="0.45">
      <c r="A6440" s="4">
        <v>6437</v>
      </c>
      <c r="B6440" s="4">
        <v>114189</v>
      </c>
      <c r="C6440" s="4" t="s">
        <v>15193</v>
      </c>
      <c r="D6440" s="6">
        <v>514189</v>
      </c>
      <c r="E6440" s="4" t="s">
        <v>15194</v>
      </c>
      <c r="F6440" s="4" t="s">
        <v>15195</v>
      </c>
      <c r="G6440" s="4" t="s">
        <v>22696</v>
      </c>
    </row>
    <row r="6441" spans="1:7" x14ac:dyDescent="0.45">
      <c r="A6441" s="4">
        <v>6438</v>
      </c>
      <c r="B6441" s="4">
        <v>117403</v>
      </c>
      <c r="C6441" s="4" t="s">
        <v>15196</v>
      </c>
      <c r="D6441" s="6">
        <v>517403</v>
      </c>
      <c r="E6441" s="4" t="s">
        <v>15197</v>
      </c>
      <c r="F6441" s="4" t="s">
        <v>15198</v>
      </c>
      <c r="G6441" s="4" t="s">
        <v>22697</v>
      </c>
    </row>
    <row r="6442" spans="1:7" x14ac:dyDescent="0.45">
      <c r="A6442" s="4">
        <v>6439</v>
      </c>
      <c r="B6442" s="4">
        <v>131752</v>
      </c>
      <c r="C6442" s="4" t="s">
        <v>15199</v>
      </c>
      <c r="D6442" s="6">
        <v>531752</v>
      </c>
      <c r="E6442" s="4" t="s">
        <v>15200</v>
      </c>
      <c r="F6442" s="4" t="s">
        <v>15201</v>
      </c>
      <c r="G6442" s="4" t="s">
        <v>22698</v>
      </c>
    </row>
    <row r="6443" spans="1:7" x14ac:dyDescent="0.45">
      <c r="A6443" s="4">
        <v>6440</v>
      </c>
      <c r="B6443" s="4">
        <v>132733</v>
      </c>
      <c r="C6443" s="4" t="s">
        <v>49</v>
      </c>
      <c r="D6443" s="6">
        <v>532733</v>
      </c>
      <c r="E6443" s="4" t="s">
        <v>15202</v>
      </c>
      <c r="F6443" s="4" t="s">
        <v>15203</v>
      </c>
      <c r="G6443" s="4" t="s">
        <v>22699</v>
      </c>
    </row>
    <row r="6444" spans="1:7" x14ac:dyDescent="0.45">
      <c r="A6444" s="4">
        <v>6441</v>
      </c>
      <c r="B6444" s="4">
        <v>131656</v>
      </c>
      <c r="C6444" s="4" t="s">
        <v>15204</v>
      </c>
      <c r="D6444" s="6">
        <v>531656</v>
      </c>
      <c r="E6444" s="4" t="s">
        <v>15205</v>
      </c>
      <c r="F6444" s="4" t="s">
        <v>15206</v>
      </c>
      <c r="G6444" s="4" t="s">
        <v>22700</v>
      </c>
    </row>
    <row r="6445" spans="1:7" x14ac:dyDescent="0.45">
      <c r="A6445" s="4">
        <v>6442</v>
      </c>
      <c r="B6445" s="4">
        <v>130763</v>
      </c>
      <c r="C6445" s="4" t="s">
        <v>15207</v>
      </c>
      <c r="D6445" s="6">
        <v>530763</v>
      </c>
      <c r="E6445" s="4" t="s">
        <v>15208</v>
      </c>
      <c r="F6445" s="4" t="s">
        <v>15208</v>
      </c>
      <c r="G6445" s="4" t="s">
        <v>22701</v>
      </c>
    </row>
    <row r="6446" spans="1:7" x14ac:dyDescent="0.45">
      <c r="A6446" s="4">
        <v>6443</v>
      </c>
      <c r="B6446" s="4">
        <v>279273</v>
      </c>
      <c r="C6446" s="4" t="s">
        <v>15209</v>
      </c>
      <c r="D6446" s="6">
        <v>539526</v>
      </c>
      <c r="E6446" s="4" t="s">
        <v>15210</v>
      </c>
      <c r="F6446" s="4" t="s">
        <v>15210</v>
      </c>
      <c r="G6446" s="4" t="s">
        <v>22702</v>
      </c>
    </row>
    <row r="6447" spans="1:7" x14ac:dyDescent="0.45">
      <c r="A6447" s="4">
        <v>6444</v>
      </c>
      <c r="B6447" s="4">
        <v>119610</v>
      </c>
      <c r="C6447" s="4" t="s">
        <v>15211</v>
      </c>
      <c r="D6447" s="6">
        <v>519610</v>
      </c>
      <c r="E6447" s="4" t="s">
        <v>15212</v>
      </c>
      <c r="F6447" s="4" t="s">
        <v>15213</v>
      </c>
      <c r="G6447" s="4" t="s">
        <v>22703</v>
      </c>
    </row>
    <row r="6448" spans="1:7" x14ac:dyDescent="0.45">
      <c r="A6448" s="4">
        <v>6445</v>
      </c>
      <c r="B6448" s="4">
        <v>130795</v>
      </c>
      <c r="C6448" s="4" t="s">
        <v>15214</v>
      </c>
      <c r="D6448" s="6">
        <v>530795</v>
      </c>
      <c r="E6448" s="4" t="s">
        <v>15215</v>
      </c>
      <c r="F6448" s="4" t="s">
        <v>15216</v>
      </c>
      <c r="G6448" s="4" t="s">
        <v>22704</v>
      </c>
    </row>
    <row r="6449" spans="1:7" x14ac:dyDescent="0.45">
      <c r="A6449" s="4">
        <v>6446</v>
      </c>
      <c r="B6449" s="4">
        <v>209348</v>
      </c>
      <c r="C6449" s="4" t="s">
        <v>15217</v>
      </c>
      <c r="D6449" s="6"/>
      <c r="E6449" s="4"/>
      <c r="F6449" s="4"/>
      <c r="G6449" s="4" t="s">
        <v>17778</v>
      </c>
    </row>
    <row r="6450" spans="1:7" x14ac:dyDescent="0.45">
      <c r="A6450" s="4">
        <v>6447</v>
      </c>
      <c r="B6450" s="4">
        <v>190072</v>
      </c>
      <c r="C6450" s="4" t="s">
        <v>15218</v>
      </c>
      <c r="D6450" s="6">
        <v>590072</v>
      </c>
      <c r="E6450" s="4" t="s">
        <v>15219</v>
      </c>
      <c r="F6450" s="4" t="s">
        <v>15220</v>
      </c>
      <c r="G6450" s="4" t="s">
        <v>22705</v>
      </c>
    </row>
    <row r="6451" spans="1:7" x14ac:dyDescent="0.45">
      <c r="A6451" s="4">
        <v>6448</v>
      </c>
      <c r="B6451" s="4">
        <v>190071</v>
      </c>
      <c r="C6451" s="4" t="s">
        <v>15221</v>
      </c>
      <c r="D6451" s="6">
        <v>590071</v>
      </c>
      <c r="E6451" s="4" t="s">
        <v>15222</v>
      </c>
      <c r="F6451" s="4" t="s">
        <v>15223</v>
      </c>
      <c r="G6451" s="4" t="s">
        <v>22706</v>
      </c>
    </row>
    <row r="6452" spans="1:7" x14ac:dyDescent="0.45">
      <c r="A6452" s="4">
        <v>6449</v>
      </c>
      <c r="B6452" s="4">
        <v>270335</v>
      </c>
      <c r="C6452" s="4" t="s">
        <v>15224</v>
      </c>
      <c r="D6452" s="6"/>
      <c r="E6452" s="4"/>
      <c r="F6452" s="4"/>
      <c r="G6452" s="4" t="s">
        <v>17778</v>
      </c>
    </row>
    <row r="6453" spans="1:7" x14ac:dyDescent="0.45">
      <c r="A6453" s="4">
        <v>6450</v>
      </c>
      <c r="B6453" s="4">
        <v>190047</v>
      </c>
      <c r="C6453" s="4" t="s">
        <v>15225</v>
      </c>
      <c r="D6453" s="6">
        <v>533166</v>
      </c>
      <c r="E6453" s="4" t="s">
        <v>15226</v>
      </c>
      <c r="F6453" s="4" t="s">
        <v>15227</v>
      </c>
      <c r="G6453" s="4" t="s">
        <v>22707</v>
      </c>
    </row>
    <row r="6454" spans="1:7" x14ac:dyDescent="0.45">
      <c r="A6454" s="4">
        <v>6451</v>
      </c>
      <c r="B6454" s="4">
        <v>120056</v>
      </c>
      <c r="C6454" s="4" t="s">
        <v>15228</v>
      </c>
      <c r="D6454" s="6">
        <v>520056</v>
      </c>
      <c r="E6454" s="4" t="s">
        <v>15229</v>
      </c>
      <c r="F6454" s="4" t="s">
        <v>15230</v>
      </c>
      <c r="G6454" s="4" t="s">
        <v>22708</v>
      </c>
    </row>
    <row r="6455" spans="1:7" x14ac:dyDescent="0.45">
      <c r="A6455" s="4">
        <v>6452</v>
      </c>
      <c r="B6455" s="4">
        <v>130425</v>
      </c>
      <c r="C6455" s="4" t="s">
        <v>15231</v>
      </c>
      <c r="D6455" s="6">
        <v>530425</v>
      </c>
      <c r="E6455" s="4" t="s">
        <v>15232</v>
      </c>
      <c r="F6455" s="4" t="s">
        <v>15233</v>
      </c>
      <c r="G6455" s="4" t="s">
        <v>22709</v>
      </c>
    </row>
    <row r="6456" spans="1:7" x14ac:dyDescent="0.45">
      <c r="A6456" s="4">
        <v>6453</v>
      </c>
      <c r="B6456" s="4">
        <v>100403</v>
      </c>
      <c r="C6456" s="4" t="s">
        <v>15234</v>
      </c>
      <c r="D6456" s="6">
        <v>500403</v>
      </c>
      <c r="E6456" s="4" t="s">
        <v>15235</v>
      </c>
      <c r="F6456" s="4" t="s">
        <v>15236</v>
      </c>
      <c r="G6456" s="4" t="s">
        <v>22710</v>
      </c>
    </row>
    <row r="6457" spans="1:7" x14ac:dyDescent="0.45">
      <c r="A6457" s="4">
        <v>6454</v>
      </c>
      <c r="B6457" s="4">
        <v>218586</v>
      </c>
      <c r="C6457" s="4" t="s">
        <v>15237</v>
      </c>
      <c r="D6457" s="6"/>
      <c r="E6457" s="4"/>
      <c r="F6457" s="4"/>
      <c r="G6457" s="4" t="s">
        <v>17778</v>
      </c>
    </row>
    <row r="6458" spans="1:7" x14ac:dyDescent="0.45">
      <c r="A6458" s="4">
        <v>6455</v>
      </c>
      <c r="B6458" s="4">
        <v>100404</v>
      </c>
      <c r="C6458" s="4" t="s">
        <v>15238</v>
      </c>
      <c r="D6458" s="6">
        <v>500404</v>
      </c>
      <c r="E6458" s="4" t="s">
        <v>15239</v>
      </c>
      <c r="F6458" s="4" t="s">
        <v>15240</v>
      </c>
      <c r="G6458" s="4" t="s">
        <v>22711</v>
      </c>
    </row>
    <row r="6459" spans="1:7" x14ac:dyDescent="0.45">
      <c r="A6459" s="4">
        <v>6456</v>
      </c>
      <c r="B6459" s="4">
        <v>105541</v>
      </c>
      <c r="C6459" s="4" t="s">
        <v>15241</v>
      </c>
      <c r="D6459" s="6">
        <v>505541</v>
      </c>
      <c r="E6459" s="4" t="s">
        <v>15242</v>
      </c>
      <c r="F6459" s="4" t="s">
        <v>15243</v>
      </c>
      <c r="G6459" s="4" t="s">
        <v>22712</v>
      </c>
    </row>
    <row r="6460" spans="1:7" x14ac:dyDescent="0.45">
      <c r="A6460" s="4">
        <v>6457</v>
      </c>
      <c r="B6460" s="4">
        <v>245587</v>
      </c>
      <c r="C6460" s="4" t="s">
        <v>15244</v>
      </c>
      <c r="D6460" s="6"/>
      <c r="E6460" s="4"/>
      <c r="F6460" s="4"/>
      <c r="G6460" s="4" t="s">
        <v>17778</v>
      </c>
    </row>
    <row r="6461" spans="1:7" x14ac:dyDescent="0.45">
      <c r="A6461" s="4">
        <v>6458</v>
      </c>
      <c r="B6461" s="4">
        <v>131433</v>
      </c>
      <c r="C6461" s="4" t="s">
        <v>15245</v>
      </c>
      <c r="D6461" s="6">
        <v>531433</v>
      </c>
      <c r="E6461" s="4" t="s">
        <v>15246</v>
      </c>
      <c r="F6461" s="4" t="s">
        <v>15247</v>
      </c>
      <c r="G6461" s="4" t="s">
        <v>22713</v>
      </c>
    </row>
    <row r="6462" spans="1:7" x14ac:dyDescent="0.45">
      <c r="A6462" s="4">
        <v>6459</v>
      </c>
      <c r="B6462" s="4">
        <v>130953</v>
      </c>
      <c r="C6462" s="4" t="s">
        <v>15248</v>
      </c>
      <c r="D6462" s="6">
        <v>530953</v>
      </c>
      <c r="E6462" s="4" t="s">
        <v>15249</v>
      </c>
      <c r="F6462" s="4" t="s">
        <v>15250</v>
      </c>
      <c r="G6462" s="4" t="s">
        <v>22714</v>
      </c>
    </row>
    <row r="6463" spans="1:7" x14ac:dyDescent="0.45">
      <c r="A6463" s="4">
        <v>6460</v>
      </c>
      <c r="B6463" s="4">
        <v>245184</v>
      </c>
      <c r="C6463" s="4" t="s">
        <v>15251</v>
      </c>
      <c r="D6463" s="6"/>
      <c r="E6463" s="4"/>
      <c r="F6463" s="4"/>
      <c r="G6463" s="4" t="s">
        <v>17778</v>
      </c>
    </row>
    <row r="6464" spans="1:7" x14ac:dyDescent="0.45">
      <c r="A6464" s="4">
        <v>6461</v>
      </c>
      <c r="B6464" s="4">
        <v>200390</v>
      </c>
      <c r="C6464" s="4" t="s">
        <v>15252</v>
      </c>
      <c r="D6464" s="6">
        <v>537253</v>
      </c>
      <c r="E6464" s="4" t="s">
        <v>15253</v>
      </c>
      <c r="F6464" s="4" t="s">
        <v>23599</v>
      </c>
      <c r="G6464" s="4" t="s">
        <v>23688</v>
      </c>
    </row>
    <row r="6465" spans="1:7" x14ac:dyDescent="0.45">
      <c r="A6465" s="4">
        <v>6462</v>
      </c>
      <c r="B6465" s="4">
        <v>132711</v>
      </c>
      <c r="C6465" s="4" t="s">
        <v>15254</v>
      </c>
      <c r="D6465" s="6">
        <v>532711</v>
      </c>
      <c r="E6465" s="4" t="s">
        <v>15255</v>
      </c>
      <c r="F6465" s="4" t="s">
        <v>15256</v>
      </c>
      <c r="G6465" s="4" t="s">
        <v>22715</v>
      </c>
    </row>
    <row r="6466" spans="1:7" x14ac:dyDescent="0.45">
      <c r="A6466" s="4">
        <v>6463</v>
      </c>
      <c r="B6466" s="4">
        <v>121232</v>
      </c>
      <c r="C6466" s="4" t="s">
        <v>15257</v>
      </c>
      <c r="D6466" s="6">
        <v>521232</v>
      </c>
      <c r="E6466" s="4" t="s">
        <v>15258</v>
      </c>
      <c r="F6466" s="4" t="s">
        <v>15259</v>
      </c>
      <c r="G6466" s="4" t="s">
        <v>22716</v>
      </c>
    </row>
    <row r="6467" spans="1:7" x14ac:dyDescent="0.45">
      <c r="A6467" s="4">
        <v>6464</v>
      </c>
      <c r="B6467" s="4">
        <v>245589</v>
      </c>
      <c r="C6467" s="4" t="s">
        <v>15260</v>
      </c>
      <c r="D6467" s="6"/>
      <c r="E6467" s="4"/>
      <c r="F6467" s="4"/>
      <c r="G6467" s="4" t="s">
        <v>17778</v>
      </c>
    </row>
    <row r="6468" spans="1:7" x14ac:dyDescent="0.45">
      <c r="A6468" s="4">
        <v>6465</v>
      </c>
      <c r="B6468" s="4">
        <v>131945</v>
      </c>
      <c r="C6468" s="4" t="s">
        <v>15261</v>
      </c>
      <c r="D6468" s="6">
        <v>531945</v>
      </c>
      <c r="E6468" s="4" t="s">
        <v>15262</v>
      </c>
      <c r="F6468" s="4" t="s">
        <v>15263</v>
      </c>
      <c r="G6468" s="4" t="s">
        <v>22717</v>
      </c>
    </row>
    <row r="6469" spans="1:7" x14ac:dyDescent="0.45">
      <c r="A6469" s="4">
        <v>6466</v>
      </c>
      <c r="B6469" s="4">
        <v>112357</v>
      </c>
      <c r="C6469" s="4" t="s">
        <v>15264</v>
      </c>
      <c r="D6469" s="6">
        <v>512357</v>
      </c>
      <c r="E6469" s="4" t="s">
        <v>15265</v>
      </c>
      <c r="F6469" s="4" t="s">
        <v>15266</v>
      </c>
      <c r="G6469" s="4" t="s">
        <v>22718</v>
      </c>
    </row>
    <row r="6470" spans="1:7" x14ac:dyDescent="0.45">
      <c r="A6470" s="4">
        <v>6467</v>
      </c>
      <c r="B6470" s="4">
        <v>120117</v>
      </c>
      <c r="C6470" s="4" t="s">
        <v>15267</v>
      </c>
      <c r="D6470" s="6">
        <v>520117</v>
      </c>
      <c r="E6470" s="4" t="s">
        <v>15268</v>
      </c>
      <c r="F6470" s="4" t="s">
        <v>15269</v>
      </c>
      <c r="G6470" s="4" t="s">
        <v>22719</v>
      </c>
    </row>
    <row r="6471" spans="1:7" x14ac:dyDescent="0.45">
      <c r="A6471" s="4">
        <v>6468</v>
      </c>
      <c r="B6471" s="4">
        <v>131295</v>
      </c>
      <c r="C6471" s="4" t="s">
        <v>15270</v>
      </c>
      <c r="D6471" s="6">
        <v>531295</v>
      </c>
      <c r="E6471" s="4" t="s">
        <v>15271</v>
      </c>
      <c r="F6471" s="4" t="s">
        <v>15271</v>
      </c>
      <c r="G6471" s="4" t="s">
        <v>22720</v>
      </c>
    </row>
    <row r="6472" spans="1:7" x14ac:dyDescent="0.45">
      <c r="A6472" s="4">
        <v>6469</v>
      </c>
      <c r="B6472" s="4">
        <v>123425</v>
      </c>
      <c r="C6472" s="4" t="s">
        <v>15272</v>
      </c>
      <c r="D6472" s="6">
        <v>523425</v>
      </c>
      <c r="E6472" s="4" t="s">
        <v>15273</v>
      </c>
      <c r="F6472" s="4" t="s">
        <v>15274</v>
      </c>
      <c r="G6472" s="4" t="s">
        <v>22721</v>
      </c>
    </row>
    <row r="6473" spans="1:7" x14ac:dyDescent="0.45">
      <c r="A6473" s="4">
        <v>6470</v>
      </c>
      <c r="B6473" s="4">
        <v>106615</v>
      </c>
      <c r="C6473" s="4" t="s">
        <v>15275</v>
      </c>
      <c r="D6473" s="6">
        <v>506615</v>
      </c>
      <c r="E6473" s="4" t="s">
        <v>15276</v>
      </c>
      <c r="F6473" s="4" t="s">
        <v>15277</v>
      </c>
      <c r="G6473" s="4" t="s">
        <v>22722</v>
      </c>
    </row>
    <row r="6474" spans="1:7" x14ac:dyDescent="0.45">
      <c r="A6474" s="4">
        <v>6471</v>
      </c>
      <c r="B6474" s="4">
        <v>247499</v>
      </c>
      <c r="C6474" s="4" t="s">
        <v>15278</v>
      </c>
      <c r="D6474" s="6"/>
      <c r="E6474" s="4"/>
      <c r="F6474" s="4"/>
      <c r="G6474" s="4" t="s">
        <v>17778</v>
      </c>
    </row>
    <row r="6475" spans="1:7" x14ac:dyDescent="0.45">
      <c r="A6475" s="4">
        <v>6472</v>
      </c>
      <c r="B6475" s="4">
        <v>101110</v>
      </c>
      <c r="C6475" s="4" t="s">
        <v>15279</v>
      </c>
      <c r="D6475" s="6">
        <v>501110</v>
      </c>
      <c r="E6475" s="4" t="s">
        <v>15280</v>
      </c>
      <c r="F6475" s="4" t="s">
        <v>15281</v>
      </c>
      <c r="G6475" s="4" t="s">
        <v>22723</v>
      </c>
    </row>
    <row r="6476" spans="1:7" x14ac:dyDescent="0.45">
      <c r="A6476" s="4">
        <v>6473</v>
      </c>
      <c r="B6476" s="4">
        <v>224203</v>
      </c>
      <c r="C6476" s="4" t="s">
        <v>15282</v>
      </c>
      <c r="D6476" s="6"/>
      <c r="E6476" s="4"/>
      <c r="F6476" s="4"/>
      <c r="G6476" s="4" t="s">
        <v>17778</v>
      </c>
    </row>
    <row r="6477" spans="1:7" x14ac:dyDescent="0.45">
      <c r="A6477" s="4">
        <v>6474</v>
      </c>
      <c r="B6477" s="4">
        <v>112017</v>
      </c>
      <c r="C6477" s="4" t="s">
        <v>15283</v>
      </c>
      <c r="D6477" s="6">
        <v>512017</v>
      </c>
      <c r="E6477" s="4" t="s">
        <v>15284</v>
      </c>
      <c r="F6477" s="4" t="s">
        <v>15285</v>
      </c>
      <c r="G6477" s="4" t="s">
        <v>22724</v>
      </c>
    </row>
    <row r="6478" spans="1:7" x14ac:dyDescent="0.45">
      <c r="A6478" s="4">
        <v>6475</v>
      </c>
      <c r="B6478" s="4">
        <v>131345</v>
      </c>
      <c r="C6478" s="4" t="s">
        <v>15286</v>
      </c>
      <c r="D6478" s="6">
        <v>531345</v>
      </c>
      <c r="E6478" s="4" t="s">
        <v>15287</v>
      </c>
      <c r="F6478" s="4" t="s">
        <v>15288</v>
      </c>
      <c r="G6478" s="4" t="s">
        <v>22725</v>
      </c>
    </row>
    <row r="6479" spans="1:7" x14ac:dyDescent="0.45">
      <c r="A6479" s="4">
        <v>6476</v>
      </c>
      <c r="B6479" s="4">
        <v>130845</v>
      </c>
      <c r="C6479" s="4" t="s">
        <v>15289</v>
      </c>
      <c r="D6479" s="6">
        <v>530845</v>
      </c>
      <c r="E6479" s="4" t="s">
        <v>15290</v>
      </c>
      <c r="F6479" s="4" t="s">
        <v>15291</v>
      </c>
      <c r="G6479" s="4" t="s">
        <v>22726</v>
      </c>
    </row>
    <row r="6480" spans="1:7" x14ac:dyDescent="0.45">
      <c r="A6480" s="4">
        <v>6477</v>
      </c>
      <c r="B6480" s="4">
        <v>247961</v>
      </c>
      <c r="C6480" s="4" t="s">
        <v>15292</v>
      </c>
      <c r="D6480" s="6">
        <v>539574</v>
      </c>
      <c r="E6480" s="4" t="s">
        <v>15293</v>
      </c>
      <c r="F6480" s="4" t="s">
        <v>15293</v>
      </c>
      <c r="G6480" s="4" t="s">
        <v>22727</v>
      </c>
    </row>
    <row r="6481" spans="1:7" x14ac:dyDescent="0.45">
      <c r="A6481" s="4">
        <v>6478</v>
      </c>
      <c r="B6481" s="4">
        <v>244377</v>
      </c>
      <c r="C6481" s="4" t="s">
        <v>15294</v>
      </c>
      <c r="D6481" s="6"/>
      <c r="E6481" s="4"/>
      <c r="F6481" s="4"/>
      <c r="G6481" s="4" t="s">
        <v>17778</v>
      </c>
    </row>
    <row r="6482" spans="1:7" x14ac:dyDescent="0.45">
      <c r="A6482" s="4">
        <v>6479</v>
      </c>
      <c r="B6482" s="4">
        <v>241552</v>
      </c>
      <c r="C6482" s="4" t="s">
        <v>15295</v>
      </c>
      <c r="D6482" s="6">
        <v>535141</v>
      </c>
      <c r="E6482" s="4" t="s">
        <v>15296</v>
      </c>
      <c r="F6482" s="4" t="s">
        <v>23600</v>
      </c>
      <c r="G6482" s="4" t="s">
        <v>23689</v>
      </c>
    </row>
    <row r="6483" spans="1:7" x14ac:dyDescent="0.45">
      <c r="A6483" s="4">
        <v>6480</v>
      </c>
      <c r="B6483" s="4">
        <v>112179</v>
      </c>
      <c r="C6483" s="4" t="s">
        <v>15297</v>
      </c>
      <c r="D6483" s="6">
        <v>512179</v>
      </c>
      <c r="E6483" s="4" t="s">
        <v>15298</v>
      </c>
      <c r="F6483" s="4" t="s">
        <v>15299</v>
      </c>
      <c r="G6483" s="4" t="s">
        <v>22728</v>
      </c>
    </row>
    <row r="6484" spans="1:7" x14ac:dyDescent="0.45">
      <c r="A6484" s="4">
        <v>6481</v>
      </c>
      <c r="B6484" s="4">
        <v>130735</v>
      </c>
      <c r="C6484" s="4" t="s">
        <v>15300</v>
      </c>
      <c r="D6484" s="6">
        <v>530735</v>
      </c>
      <c r="E6484" s="4" t="s">
        <v>15301</v>
      </c>
      <c r="F6484" s="4" t="s">
        <v>15302</v>
      </c>
      <c r="G6484" s="4" t="s">
        <v>22729</v>
      </c>
    </row>
    <row r="6485" spans="1:7" x14ac:dyDescent="0.45">
      <c r="A6485" s="4">
        <v>6482</v>
      </c>
      <c r="B6485" s="4">
        <v>130883</v>
      </c>
      <c r="C6485" s="4" t="s">
        <v>15303</v>
      </c>
      <c r="D6485" s="6">
        <v>530883</v>
      </c>
      <c r="E6485" s="4" t="s">
        <v>15304</v>
      </c>
      <c r="F6485" s="4" t="s">
        <v>15305</v>
      </c>
      <c r="G6485" s="4" t="s">
        <v>22730</v>
      </c>
    </row>
    <row r="6486" spans="1:7" x14ac:dyDescent="0.45">
      <c r="A6486" s="4">
        <v>6483</v>
      </c>
      <c r="B6486" s="4">
        <v>131699</v>
      </c>
      <c r="C6486" s="4" t="s">
        <v>15306</v>
      </c>
      <c r="D6486" s="6">
        <v>531699</v>
      </c>
      <c r="E6486" s="4" t="s">
        <v>15307</v>
      </c>
      <c r="F6486" s="4" t="s">
        <v>15308</v>
      </c>
      <c r="G6486" s="4" t="s">
        <v>22731</v>
      </c>
    </row>
    <row r="6487" spans="1:7" x14ac:dyDescent="0.45">
      <c r="A6487" s="4">
        <v>6484</v>
      </c>
      <c r="B6487" s="4">
        <v>247503</v>
      </c>
      <c r="C6487" s="4" t="s">
        <v>15309</v>
      </c>
      <c r="D6487" s="6"/>
      <c r="E6487" s="4"/>
      <c r="F6487" s="4"/>
      <c r="G6487" s="4" t="s">
        <v>17778</v>
      </c>
    </row>
    <row r="6488" spans="1:7" x14ac:dyDescent="0.45">
      <c r="A6488" s="4">
        <v>6485</v>
      </c>
      <c r="B6488" s="4">
        <v>239374</v>
      </c>
      <c r="C6488" s="4" t="s">
        <v>15310</v>
      </c>
      <c r="D6488" s="6">
        <v>540269</v>
      </c>
      <c r="E6488" s="4" t="s">
        <v>15311</v>
      </c>
      <c r="F6488" s="4" t="s">
        <v>15311</v>
      </c>
      <c r="G6488" s="4" t="s">
        <v>22732</v>
      </c>
    </row>
    <row r="6489" spans="1:7" x14ac:dyDescent="0.45">
      <c r="A6489" s="4">
        <v>6486</v>
      </c>
      <c r="B6489" s="4">
        <v>113277</v>
      </c>
      <c r="C6489" s="4" t="s">
        <v>15312</v>
      </c>
      <c r="D6489" s="6">
        <v>513277</v>
      </c>
      <c r="E6489" s="4" t="s">
        <v>15313</v>
      </c>
      <c r="F6489" s="4" t="s">
        <v>15313</v>
      </c>
      <c r="G6489" s="4" t="s">
        <v>22733</v>
      </c>
    </row>
    <row r="6490" spans="1:7" x14ac:dyDescent="0.45">
      <c r="A6490" s="4">
        <v>6487</v>
      </c>
      <c r="B6490" s="4">
        <v>112527</v>
      </c>
      <c r="C6490" s="4" t="s">
        <v>15314</v>
      </c>
      <c r="D6490" s="6">
        <v>512527</v>
      </c>
      <c r="E6490" s="4" t="s">
        <v>15315</v>
      </c>
      <c r="F6490" s="4" t="s">
        <v>15316</v>
      </c>
      <c r="G6490" s="4" t="s">
        <v>22734</v>
      </c>
    </row>
    <row r="6491" spans="1:7" x14ac:dyDescent="0.45">
      <c r="A6491" s="4">
        <v>6488</v>
      </c>
      <c r="B6491" s="4">
        <v>121180</v>
      </c>
      <c r="C6491" s="4" t="s">
        <v>15317</v>
      </c>
      <c r="D6491" s="6">
        <v>521180</v>
      </c>
      <c r="E6491" s="4" t="s">
        <v>15318</v>
      </c>
      <c r="F6491" s="4" t="s">
        <v>15319</v>
      </c>
      <c r="G6491" s="4" t="s">
        <v>22735</v>
      </c>
    </row>
    <row r="6492" spans="1:7" x14ac:dyDescent="0.45">
      <c r="A6492" s="4">
        <v>6489</v>
      </c>
      <c r="B6492" s="4">
        <v>103297</v>
      </c>
      <c r="C6492" s="4" t="s">
        <v>15320</v>
      </c>
      <c r="D6492" s="6">
        <v>503297</v>
      </c>
      <c r="E6492" s="4" t="s">
        <v>15321</v>
      </c>
      <c r="F6492" s="4" t="s">
        <v>15322</v>
      </c>
      <c r="G6492" s="4" t="s">
        <v>22736</v>
      </c>
    </row>
    <row r="6493" spans="1:7" x14ac:dyDescent="0.45">
      <c r="A6493" s="4">
        <v>6490</v>
      </c>
      <c r="B6493" s="4">
        <v>123842</v>
      </c>
      <c r="C6493" s="4" t="s">
        <v>15323</v>
      </c>
      <c r="D6493" s="6">
        <v>523842</v>
      </c>
      <c r="E6493" s="4" t="s">
        <v>15324</v>
      </c>
      <c r="F6493" s="4" t="s">
        <v>15325</v>
      </c>
      <c r="G6493" s="4" t="s">
        <v>22737</v>
      </c>
    </row>
    <row r="6494" spans="1:7" x14ac:dyDescent="0.45">
      <c r="A6494" s="4">
        <v>6491</v>
      </c>
      <c r="B6494" s="4">
        <v>123283</v>
      </c>
      <c r="C6494" s="4" t="s">
        <v>15326</v>
      </c>
      <c r="D6494" s="6">
        <v>523283</v>
      </c>
      <c r="E6494" s="4" t="s">
        <v>15327</v>
      </c>
      <c r="F6494" s="4" t="s">
        <v>15328</v>
      </c>
      <c r="G6494" s="4" t="s">
        <v>22738</v>
      </c>
    </row>
    <row r="6495" spans="1:7" x14ac:dyDescent="0.45">
      <c r="A6495" s="4">
        <v>6492</v>
      </c>
      <c r="B6495" s="4">
        <v>246045</v>
      </c>
      <c r="C6495" s="4" t="s">
        <v>15329</v>
      </c>
      <c r="D6495" s="6">
        <v>539835</v>
      </c>
      <c r="E6495" s="4" t="s">
        <v>15330</v>
      </c>
      <c r="F6495" s="4" t="s">
        <v>15330</v>
      </c>
      <c r="G6495" s="4" t="s">
        <v>22739</v>
      </c>
    </row>
    <row r="6496" spans="1:7" x14ac:dyDescent="0.45">
      <c r="A6496" s="4">
        <v>6493</v>
      </c>
      <c r="B6496" s="4">
        <v>119234</v>
      </c>
      <c r="C6496" s="4" t="s">
        <v>15331</v>
      </c>
      <c r="D6496" s="6">
        <v>519234</v>
      </c>
      <c r="E6496" s="4" t="s">
        <v>15332</v>
      </c>
      <c r="F6496" s="4" t="s">
        <v>15332</v>
      </c>
      <c r="G6496" s="4" t="s">
        <v>22740</v>
      </c>
    </row>
    <row r="6497" spans="1:7" x14ac:dyDescent="0.45">
      <c r="A6497" s="4">
        <v>6494</v>
      </c>
      <c r="B6497" s="4">
        <v>114438</v>
      </c>
      <c r="C6497" s="4" t="s">
        <v>15333</v>
      </c>
      <c r="D6497" s="6">
        <v>514438</v>
      </c>
      <c r="E6497" s="4" t="s">
        <v>15334</v>
      </c>
      <c r="F6497" s="4" t="s">
        <v>15335</v>
      </c>
      <c r="G6497" s="4" t="s">
        <v>22741</v>
      </c>
    </row>
    <row r="6498" spans="1:7" x14ac:dyDescent="0.45">
      <c r="A6498" s="4">
        <v>6495</v>
      </c>
      <c r="B6498" s="4">
        <v>267192</v>
      </c>
      <c r="C6498" s="4" t="s">
        <v>15336</v>
      </c>
      <c r="D6498" s="6">
        <v>780008</v>
      </c>
      <c r="E6498" s="4" t="s">
        <v>15337</v>
      </c>
      <c r="F6498" s="4" t="s">
        <v>15337</v>
      </c>
      <c r="G6498" s="4" t="s">
        <v>22742</v>
      </c>
    </row>
    <row r="6499" spans="1:7" x14ac:dyDescent="0.45">
      <c r="A6499" s="4">
        <v>6496</v>
      </c>
      <c r="B6499" s="4">
        <v>112311</v>
      </c>
      <c r="C6499" s="4" t="s">
        <v>15338</v>
      </c>
      <c r="D6499" s="6">
        <v>512311</v>
      </c>
      <c r="E6499" s="4" t="s">
        <v>15339</v>
      </c>
      <c r="F6499" s="4" t="s">
        <v>15340</v>
      </c>
      <c r="G6499" s="4" t="s">
        <v>22743</v>
      </c>
    </row>
    <row r="6500" spans="1:7" x14ac:dyDescent="0.45">
      <c r="A6500" s="4">
        <v>6497</v>
      </c>
      <c r="B6500" s="4">
        <v>126133</v>
      </c>
      <c r="C6500" s="4" t="s">
        <v>15341</v>
      </c>
      <c r="D6500" s="6">
        <v>526133</v>
      </c>
      <c r="E6500" s="4" t="s">
        <v>15342</v>
      </c>
      <c r="F6500" s="4" t="s">
        <v>15343</v>
      </c>
      <c r="G6500" s="4" t="s">
        <v>22744</v>
      </c>
    </row>
    <row r="6501" spans="1:7" x14ac:dyDescent="0.45">
      <c r="A6501" s="4">
        <v>6498</v>
      </c>
      <c r="B6501" s="4">
        <v>245597</v>
      </c>
      <c r="C6501" s="4" t="s">
        <v>15344</v>
      </c>
      <c r="D6501" s="6"/>
      <c r="E6501" s="4"/>
      <c r="F6501" s="4"/>
      <c r="G6501" s="4" t="s">
        <v>17778</v>
      </c>
    </row>
    <row r="6502" spans="1:7" x14ac:dyDescent="0.45">
      <c r="A6502" s="4">
        <v>6499</v>
      </c>
      <c r="B6502" s="4">
        <v>220064</v>
      </c>
      <c r="C6502" s="4" t="s">
        <v>15345</v>
      </c>
      <c r="D6502" s="6">
        <v>540168</v>
      </c>
      <c r="E6502" s="4" t="s">
        <v>15346</v>
      </c>
      <c r="F6502" s="4" t="s">
        <v>15346</v>
      </c>
      <c r="G6502" s="4" t="s">
        <v>22745</v>
      </c>
    </row>
    <row r="6503" spans="1:7" x14ac:dyDescent="0.45">
      <c r="A6503" s="4">
        <v>6500</v>
      </c>
      <c r="B6503" s="4">
        <v>111539</v>
      </c>
      <c r="C6503" s="4" t="s">
        <v>15347</v>
      </c>
      <c r="D6503" s="6">
        <v>511539</v>
      </c>
      <c r="E6503" s="4" t="s">
        <v>15348</v>
      </c>
      <c r="F6503" s="4" t="s">
        <v>15348</v>
      </c>
      <c r="G6503" s="4" t="s">
        <v>22746</v>
      </c>
    </row>
    <row r="6504" spans="1:7" x14ac:dyDescent="0.45">
      <c r="A6504" s="4">
        <v>6501</v>
      </c>
      <c r="B6504" s="4">
        <v>132509</v>
      </c>
      <c r="C6504" s="4" t="s">
        <v>15349</v>
      </c>
      <c r="D6504" s="6">
        <v>532509</v>
      </c>
      <c r="E6504" s="4" t="s">
        <v>15350</v>
      </c>
      <c r="F6504" s="4" t="s">
        <v>15351</v>
      </c>
      <c r="G6504" s="4" t="s">
        <v>22747</v>
      </c>
    </row>
    <row r="6505" spans="1:7" x14ac:dyDescent="0.45">
      <c r="A6505" s="4">
        <v>6502</v>
      </c>
      <c r="B6505" s="4">
        <v>245598</v>
      </c>
      <c r="C6505" s="4" t="s">
        <v>15352</v>
      </c>
      <c r="D6505" s="6"/>
      <c r="E6505" s="4"/>
      <c r="F6505" s="4"/>
      <c r="G6505" s="4" t="s">
        <v>17778</v>
      </c>
    </row>
    <row r="6506" spans="1:7" x14ac:dyDescent="0.45">
      <c r="A6506" s="4">
        <v>6503</v>
      </c>
      <c r="B6506" s="4">
        <v>214282</v>
      </c>
      <c r="C6506" s="4" t="s">
        <v>15353</v>
      </c>
      <c r="D6506" s="6"/>
      <c r="E6506" s="4"/>
      <c r="F6506" s="4"/>
      <c r="G6506" s="4" t="s">
        <v>17778</v>
      </c>
    </row>
    <row r="6507" spans="1:7" x14ac:dyDescent="0.45">
      <c r="A6507" s="4">
        <v>6504</v>
      </c>
      <c r="B6507" s="4">
        <v>239506</v>
      </c>
      <c r="C6507" s="4" t="s">
        <v>15354</v>
      </c>
      <c r="D6507" s="6"/>
      <c r="E6507" s="4"/>
      <c r="F6507" s="4"/>
      <c r="G6507" s="4" t="s">
        <v>17778</v>
      </c>
    </row>
    <row r="6508" spans="1:7" x14ac:dyDescent="0.45">
      <c r="A6508" s="4">
        <v>6505</v>
      </c>
      <c r="B6508" s="4">
        <v>130677</v>
      </c>
      <c r="C6508" s="4" t="s">
        <v>15355</v>
      </c>
      <c r="D6508" s="6">
        <v>530677</v>
      </c>
      <c r="E6508" s="4" t="s">
        <v>15356</v>
      </c>
      <c r="F6508" s="4" t="s">
        <v>15357</v>
      </c>
      <c r="G6508" s="4" t="s">
        <v>22748</v>
      </c>
    </row>
    <row r="6509" spans="1:7" x14ac:dyDescent="0.45">
      <c r="A6509" s="4">
        <v>6506</v>
      </c>
      <c r="B6509" s="4">
        <v>246046</v>
      </c>
      <c r="C6509" s="4" t="s">
        <v>15358</v>
      </c>
      <c r="D6509" s="6"/>
      <c r="E6509" s="4"/>
      <c r="F6509" s="4"/>
      <c r="G6509" s="4" t="s">
        <v>17778</v>
      </c>
    </row>
    <row r="6510" spans="1:7" x14ac:dyDescent="0.45">
      <c r="A6510" s="4">
        <v>6507</v>
      </c>
      <c r="B6510" s="4">
        <v>109930</v>
      </c>
      <c r="C6510" s="4" t="s">
        <v>15359</v>
      </c>
      <c r="D6510" s="6">
        <v>509930</v>
      </c>
      <c r="E6510" s="4" t="s">
        <v>15360</v>
      </c>
      <c r="F6510" s="4" t="s">
        <v>15361</v>
      </c>
      <c r="G6510" s="4" t="s">
        <v>22749</v>
      </c>
    </row>
    <row r="6511" spans="1:7" x14ac:dyDescent="0.45">
      <c r="A6511" s="4">
        <v>6508</v>
      </c>
      <c r="B6511" s="4">
        <v>132904</v>
      </c>
      <c r="C6511" s="4" t="s">
        <v>15362</v>
      </c>
      <c r="D6511" s="6">
        <v>532904</v>
      </c>
      <c r="E6511" s="4" t="s">
        <v>15363</v>
      </c>
      <c r="F6511" s="4" t="s">
        <v>15364</v>
      </c>
      <c r="G6511" s="4" t="s">
        <v>22750</v>
      </c>
    </row>
    <row r="6512" spans="1:7" x14ac:dyDescent="0.45">
      <c r="A6512" s="4">
        <v>6509</v>
      </c>
      <c r="B6512" s="4">
        <v>100405</v>
      </c>
      <c r="C6512" s="4" t="s">
        <v>15365</v>
      </c>
      <c r="D6512" s="6">
        <v>500405</v>
      </c>
      <c r="E6512" s="4" t="s">
        <v>15366</v>
      </c>
      <c r="F6512" s="4" t="s">
        <v>15367</v>
      </c>
      <c r="G6512" s="4" t="s">
        <v>22751</v>
      </c>
    </row>
    <row r="6513" spans="1:7" x14ac:dyDescent="0.45">
      <c r="A6513" s="4">
        <v>6510</v>
      </c>
      <c r="B6513" s="4">
        <v>131764</v>
      </c>
      <c r="C6513" s="4" t="s">
        <v>15368</v>
      </c>
      <c r="D6513" s="6">
        <v>531764</v>
      </c>
      <c r="E6513" s="4" t="s">
        <v>15369</v>
      </c>
      <c r="F6513" s="4" t="s">
        <v>15370</v>
      </c>
      <c r="G6513" s="4" t="s">
        <v>22752</v>
      </c>
    </row>
    <row r="6514" spans="1:7" x14ac:dyDescent="0.45">
      <c r="A6514" s="4">
        <v>6511</v>
      </c>
      <c r="B6514" s="4">
        <v>131934</v>
      </c>
      <c r="C6514" s="4" t="s">
        <v>15371</v>
      </c>
      <c r="D6514" s="6">
        <v>531934</v>
      </c>
      <c r="E6514" s="4" t="s">
        <v>15372</v>
      </c>
      <c r="F6514" s="4" t="s">
        <v>15373</v>
      </c>
      <c r="G6514" s="4" t="s">
        <v>22753</v>
      </c>
    </row>
    <row r="6515" spans="1:7" x14ac:dyDescent="0.45">
      <c r="A6515" s="4">
        <v>6512</v>
      </c>
      <c r="B6515" s="4">
        <v>238969</v>
      </c>
      <c r="C6515" s="4" t="s">
        <v>15374</v>
      </c>
      <c r="D6515" s="6">
        <v>534733</v>
      </c>
      <c r="E6515" s="4" t="s">
        <v>15375</v>
      </c>
      <c r="F6515" s="4" t="s">
        <v>15375</v>
      </c>
      <c r="G6515" s="4" t="s">
        <v>22754</v>
      </c>
    </row>
    <row r="6516" spans="1:7" x14ac:dyDescent="0.45">
      <c r="A6516" s="4">
        <v>6513</v>
      </c>
      <c r="B6516" s="4">
        <v>245187</v>
      </c>
      <c r="C6516" s="4" t="s">
        <v>15376</v>
      </c>
      <c r="D6516" s="6"/>
      <c r="E6516" s="4"/>
      <c r="F6516" s="4"/>
      <c r="G6516" s="4" t="s">
        <v>17778</v>
      </c>
    </row>
    <row r="6517" spans="1:7" x14ac:dyDescent="0.45">
      <c r="A6517" s="4">
        <v>6514</v>
      </c>
      <c r="B6517" s="4">
        <v>124784</v>
      </c>
      <c r="C6517" s="4" t="s">
        <v>15377</v>
      </c>
      <c r="D6517" s="6">
        <v>524784</v>
      </c>
      <c r="E6517" s="4" t="s">
        <v>15378</v>
      </c>
      <c r="F6517" s="4" t="s">
        <v>15379</v>
      </c>
      <c r="G6517" s="4" t="s">
        <v>22755</v>
      </c>
    </row>
    <row r="6518" spans="1:7" x14ac:dyDescent="0.45">
      <c r="A6518" s="4">
        <v>6515</v>
      </c>
      <c r="B6518" s="4">
        <v>276022</v>
      </c>
      <c r="C6518" s="4" t="s">
        <v>15380</v>
      </c>
      <c r="D6518" s="6"/>
      <c r="E6518" s="4"/>
      <c r="F6518" s="4"/>
      <c r="G6518" s="4" t="s">
        <v>17778</v>
      </c>
    </row>
    <row r="6519" spans="1:7" x14ac:dyDescent="0.45">
      <c r="A6519" s="4">
        <v>6516</v>
      </c>
      <c r="B6519" s="4">
        <v>130227</v>
      </c>
      <c r="C6519" s="4" t="s">
        <v>15381</v>
      </c>
      <c r="D6519" s="6">
        <v>530227</v>
      </c>
      <c r="E6519" s="4" t="s">
        <v>15382</v>
      </c>
      <c r="F6519" s="4" t="s">
        <v>15383</v>
      </c>
      <c r="G6519" s="4" t="s">
        <v>22756</v>
      </c>
    </row>
    <row r="6520" spans="1:7" x14ac:dyDescent="0.45">
      <c r="A6520" s="4">
        <v>6517</v>
      </c>
      <c r="B6520" s="4">
        <v>126211</v>
      </c>
      <c r="C6520" s="4" t="s">
        <v>15384</v>
      </c>
      <c r="D6520" s="6">
        <v>526211</v>
      </c>
      <c r="E6520" s="4" t="s">
        <v>15385</v>
      </c>
      <c r="F6520" s="4" t="s">
        <v>15386</v>
      </c>
      <c r="G6520" s="4" t="s">
        <v>22757</v>
      </c>
    </row>
    <row r="6521" spans="1:7" x14ac:dyDescent="0.45">
      <c r="A6521" s="4">
        <v>6518</v>
      </c>
      <c r="B6521" s="4">
        <v>131638</v>
      </c>
      <c r="C6521" s="4" t="s">
        <v>15387</v>
      </c>
      <c r="D6521" s="6">
        <v>531638</v>
      </c>
      <c r="E6521" s="4" t="s">
        <v>15388</v>
      </c>
      <c r="F6521" s="4" t="s">
        <v>15389</v>
      </c>
      <c r="G6521" s="4" t="s">
        <v>22758</v>
      </c>
    </row>
    <row r="6522" spans="1:7" x14ac:dyDescent="0.45">
      <c r="A6522" s="4">
        <v>6519</v>
      </c>
      <c r="B6522" s="4">
        <v>118075</v>
      </c>
      <c r="C6522" s="4" t="s">
        <v>15390</v>
      </c>
      <c r="D6522" s="6">
        <v>518075</v>
      </c>
      <c r="E6522" s="4" t="s">
        <v>15391</v>
      </c>
      <c r="F6522" s="4" t="s">
        <v>15392</v>
      </c>
      <c r="G6522" s="4" t="s">
        <v>22759</v>
      </c>
    </row>
    <row r="6523" spans="1:7" x14ac:dyDescent="0.45">
      <c r="A6523" s="4">
        <v>6520</v>
      </c>
      <c r="B6523" s="4">
        <v>131102</v>
      </c>
      <c r="C6523" s="4" t="s">
        <v>15393</v>
      </c>
      <c r="D6523" s="6">
        <v>531102</v>
      </c>
      <c r="E6523" s="4" t="s">
        <v>15394</v>
      </c>
      <c r="F6523" s="4" t="s">
        <v>15395</v>
      </c>
      <c r="G6523" s="4" t="s">
        <v>22760</v>
      </c>
    </row>
    <row r="6524" spans="1:7" x14ac:dyDescent="0.45">
      <c r="A6524" s="4">
        <v>6521</v>
      </c>
      <c r="B6524" s="4">
        <v>113597</v>
      </c>
      <c r="C6524" s="4" t="s">
        <v>15396</v>
      </c>
      <c r="D6524" s="6">
        <v>513597</v>
      </c>
      <c r="E6524" s="4" t="s">
        <v>15397</v>
      </c>
      <c r="F6524" s="4" t="s">
        <v>15398</v>
      </c>
      <c r="G6524" s="4" t="s">
        <v>22761</v>
      </c>
    </row>
    <row r="6525" spans="1:7" x14ac:dyDescent="0.45">
      <c r="A6525" s="4">
        <v>6522</v>
      </c>
      <c r="B6525" s="4">
        <v>245603</v>
      </c>
      <c r="C6525" s="4" t="s">
        <v>15399</v>
      </c>
      <c r="D6525" s="6"/>
      <c r="E6525" s="4"/>
      <c r="F6525" s="4"/>
      <c r="G6525" s="4" t="s">
        <v>17778</v>
      </c>
    </row>
    <row r="6526" spans="1:7" x14ac:dyDescent="0.45">
      <c r="A6526" s="4">
        <v>6523</v>
      </c>
      <c r="B6526" s="4">
        <v>214289</v>
      </c>
      <c r="C6526" s="4" t="s">
        <v>15400</v>
      </c>
      <c r="D6526" s="6">
        <v>533298</v>
      </c>
      <c r="E6526" s="4" t="s">
        <v>15401</v>
      </c>
      <c r="F6526" s="4" t="s">
        <v>15401</v>
      </c>
      <c r="G6526" s="4" t="s">
        <v>22762</v>
      </c>
    </row>
    <row r="6527" spans="1:7" x14ac:dyDescent="0.45">
      <c r="A6527" s="4">
        <v>6524</v>
      </c>
      <c r="B6527" s="4">
        <v>117530</v>
      </c>
      <c r="C6527" s="4" t="s">
        <v>15402</v>
      </c>
      <c r="D6527" s="6">
        <v>517530</v>
      </c>
      <c r="E6527" s="4" t="s">
        <v>15403</v>
      </c>
      <c r="F6527" s="4" t="s">
        <v>15404</v>
      </c>
      <c r="G6527" s="4" t="s">
        <v>22763</v>
      </c>
    </row>
    <row r="6528" spans="1:7" x14ac:dyDescent="0.45">
      <c r="A6528" s="4">
        <v>6525</v>
      </c>
      <c r="B6528" s="4">
        <v>130185</v>
      </c>
      <c r="C6528" s="4" t="s">
        <v>15405</v>
      </c>
      <c r="D6528" s="6">
        <v>530185</v>
      </c>
      <c r="E6528" s="4" t="s">
        <v>15406</v>
      </c>
      <c r="F6528" s="4" t="s">
        <v>15407</v>
      </c>
      <c r="G6528" s="4" t="s">
        <v>22764</v>
      </c>
    </row>
    <row r="6529" spans="1:7" x14ac:dyDescent="0.45">
      <c r="A6529" s="4">
        <v>6526</v>
      </c>
      <c r="B6529" s="4">
        <v>114260</v>
      </c>
      <c r="C6529" s="4" t="s">
        <v>15408</v>
      </c>
      <c r="D6529" s="6">
        <v>514260</v>
      </c>
      <c r="E6529" s="4" t="s">
        <v>15409</v>
      </c>
      <c r="F6529" s="4" t="s">
        <v>15410</v>
      </c>
      <c r="G6529" s="4" t="s">
        <v>22765</v>
      </c>
    </row>
    <row r="6530" spans="1:7" x14ac:dyDescent="0.45">
      <c r="A6530" s="4">
        <v>6527</v>
      </c>
      <c r="B6530" s="4">
        <v>286931</v>
      </c>
      <c r="C6530" s="4" t="s">
        <v>15411</v>
      </c>
      <c r="D6530" s="6"/>
      <c r="E6530" s="4"/>
      <c r="F6530" s="4"/>
      <c r="G6530" s="4" t="s">
        <v>17778</v>
      </c>
    </row>
    <row r="6531" spans="1:7" x14ac:dyDescent="0.45">
      <c r="A6531" s="4">
        <v>6528</v>
      </c>
      <c r="B6531" s="4">
        <v>245189</v>
      </c>
      <c r="C6531" s="4" t="s">
        <v>15412</v>
      </c>
      <c r="D6531" s="6"/>
      <c r="E6531" s="4"/>
      <c r="F6531" s="4"/>
      <c r="G6531" s="4" t="s">
        <v>17778</v>
      </c>
    </row>
    <row r="6532" spans="1:7" x14ac:dyDescent="0.45">
      <c r="A6532" s="4">
        <v>6529</v>
      </c>
      <c r="B6532" s="4">
        <v>132028</v>
      </c>
      <c r="C6532" s="4" t="s">
        <v>15413</v>
      </c>
      <c r="D6532" s="6">
        <v>532028</v>
      </c>
      <c r="E6532" s="4" t="s">
        <v>15414</v>
      </c>
      <c r="F6532" s="4" t="s">
        <v>15415</v>
      </c>
      <c r="G6532" s="4" t="s">
        <v>22766</v>
      </c>
    </row>
    <row r="6533" spans="1:7" x14ac:dyDescent="0.45">
      <c r="A6533" s="4">
        <v>6530</v>
      </c>
      <c r="B6533" s="4">
        <v>245606</v>
      </c>
      <c r="C6533" s="4" t="s">
        <v>15416</v>
      </c>
      <c r="D6533" s="6">
        <v>539253</v>
      </c>
      <c r="E6533" s="4" t="s">
        <v>15417</v>
      </c>
      <c r="F6533" s="4" t="s">
        <v>15417</v>
      </c>
      <c r="G6533" s="4" t="s">
        <v>22767</v>
      </c>
    </row>
    <row r="6534" spans="1:7" x14ac:dyDescent="0.45">
      <c r="A6534" s="4">
        <v>6531</v>
      </c>
      <c r="B6534" s="4">
        <v>131262</v>
      </c>
      <c r="C6534" s="4" t="s">
        <v>15418</v>
      </c>
      <c r="D6534" s="6">
        <v>531262</v>
      </c>
      <c r="E6534" s="4" t="s">
        <v>15419</v>
      </c>
      <c r="F6534" s="4" t="s">
        <v>15420</v>
      </c>
      <c r="G6534" s="4" t="s">
        <v>22768</v>
      </c>
    </row>
    <row r="6535" spans="1:7" x14ac:dyDescent="0.45">
      <c r="A6535" s="4">
        <v>6532</v>
      </c>
      <c r="B6535" s="4">
        <v>267624</v>
      </c>
      <c r="C6535" s="4" t="s">
        <v>15421</v>
      </c>
      <c r="D6535" s="6">
        <v>538575</v>
      </c>
      <c r="E6535" s="4" t="s">
        <v>15422</v>
      </c>
      <c r="F6535" s="4" t="s">
        <v>15422</v>
      </c>
      <c r="G6535" s="4" t="s">
        <v>22769</v>
      </c>
    </row>
    <row r="6536" spans="1:7" x14ac:dyDescent="0.45">
      <c r="A6536" s="4">
        <v>6533</v>
      </c>
      <c r="B6536" s="4">
        <v>132516</v>
      </c>
      <c r="C6536" s="4" t="s">
        <v>15423</v>
      </c>
      <c r="D6536" s="6">
        <v>532516</v>
      </c>
      <c r="E6536" s="4" t="s">
        <v>15424</v>
      </c>
      <c r="F6536" s="4" t="s">
        <v>15425</v>
      </c>
      <c r="G6536" s="4" t="s">
        <v>22770</v>
      </c>
    </row>
    <row r="6537" spans="1:7" x14ac:dyDescent="0.45">
      <c r="A6537" s="4">
        <v>6534</v>
      </c>
      <c r="B6537" s="4">
        <v>100336</v>
      </c>
      <c r="C6537" s="4" t="s">
        <v>15426</v>
      </c>
      <c r="D6537" s="6">
        <v>500336</v>
      </c>
      <c r="E6537" s="4" t="s">
        <v>15427</v>
      </c>
      <c r="F6537" s="4" t="s">
        <v>15428</v>
      </c>
      <c r="G6537" s="4" t="s">
        <v>22771</v>
      </c>
    </row>
    <row r="6538" spans="1:7" x14ac:dyDescent="0.45">
      <c r="A6538" s="4">
        <v>6535</v>
      </c>
      <c r="B6538" s="4">
        <v>219314</v>
      </c>
      <c r="C6538" s="4" t="s">
        <v>15429</v>
      </c>
      <c r="D6538" s="6">
        <v>533101</v>
      </c>
      <c r="E6538" s="4" t="s">
        <v>15430</v>
      </c>
      <c r="F6538" s="4" t="s">
        <v>15431</v>
      </c>
      <c r="G6538" s="4" t="s">
        <v>22772</v>
      </c>
    </row>
    <row r="6539" spans="1:7" x14ac:dyDescent="0.45">
      <c r="A6539" s="4">
        <v>6536</v>
      </c>
      <c r="B6539" s="4">
        <v>132874</v>
      </c>
      <c r="C6539" s="4" t="s">
        <v>15432</v>
      </c>
      <c r="D6539" s="6">
        <v>532874</v>
      </c>
      <c r="E6539" s="4" t="s">
        <v>15433</v>
      </c>
      <c r="F6539" s="4" t="s">
        <v>15433</v>
      </c>
      <c r="G6539" s="4" t="s">
        <v>22773</v>
      </c>
    </row>
    <row r="6540" spans="1:7" x14ac:dyDescent="0.45">
      <c r="A6540" s="4">
        <v>6537</v>
      </c>
      <c r="B6540" s="4">
        <v>121022</v>
      </c>
      <c r="C6540" s="4" t="s">
        <v>15434</v>
      </c>
      <c r="D6540" s="6">
        <v>521022</v>
      </c>
      <c r="E6540" s="4" t="s">
        <v>15435</v>
      </c>
      <c r="F6540" s="4" t="s">
        <v>15436</v>
      </c>
      <c r="G6540" s="4" t="s">
        <v>22774</v>
      </c>
    </row>
    <row r="6541" spans="1:7" x14ac:dyDescent="0.45">
      <c r="A6541" s="4">
        <v>6538</v>
      </c>
      <c r="B6541" s="4">
        <v>111185</v>
      </c>
      <c r="C6541" s="4" t="s">
        <v>15437</v>
      </c>
      <c r="D6541" s="6">
        <v>511185</v>
      </c>
      <c r="E6541" s="4" t="s">
        <v>15438</v>
      </c>
      <c r="F6541" s="4" t="s">
        <v>15439</v>
      </c>
      <c r="G6541" s="4" t="s">
        <v>22775</v>
      </c>
    </row>
    <row r="6542" spans="1:7" x14ac:dyDescent="0.45">
      <c r="A6542" s="4">
        <v>6539</v>
      </c>
      <c r="B6542" s="4">
        <v>121200</v>
      </c>
      <c r="C6542" s="4" t="s">
        <v>15440</v>
      </c>
      <c r="D6542" s="6">
        <v>521200</v>
      </c>
      <c r="E6542" s="4" t="s">
        <v>15441</v>
      </c>
      <c r="F6542" s="4" t="s">
        <v>15442</v>
      </c>
      <c r="G6542" s="4" t="s">
        <v>22776</v>
      </c>
    </row>
    <row r="6543" spans="1:7" x14ac:dyDescent="0.45">
      <c r="A6543" s="4">
        <v>6540</v>
      </c>
      <c r="B6543" s="4">
        <v>114138</v>
      </c>
      <c r="C6543" s="4" t="s">
        <v>15443</v>
      </c>
      <c r="D6543" s="6">
        <v>514138</v>
      </c>
      <c r="E6543" s="4" t="s">
        <v>15444</v>
      </c>
      <c r="F6543" s="4" t="s">
        <v>15445</v>
      </c>
      <c r="G6543" s="4" t="s">
        <v>22777</v>
      </c>
    </row>
    <row r="6544" spans="1:7" x14ac:dyDescent="0.45">
      <c r="A6544" s="4">
        <v>6541</v>
      </c>
      <c r="B6544" s="4">
        <v>114140</v>
      </c>
      <c r="C6544" s="4" t="s">
        <v>15446</v>
      </c>
      <c r="D6544" s="6">
        <v>514140</v>
      </c>
      <c r="E6544" s="4" t="s">
        <v>15447</v>
      </c>
      <c r="F6544" s="4" t="s">
        <v>15448</v>
      </c>
      <c r="G6544" s="4" t="s">
        <v>22778</v>
      </c>
    </row>
    <row r="6545" spans="1:7" x14ac:dyDescent="0.45">
      <c r="A6545" s="4">
        <v>6542</v>
      </c>
      <c r="B6545" s="4">
        <v>119604</v>
      </c>
      <c r="C6545" s="4" t="s">
        <v>15449</v>
      </c>
      <c r="D6545" s="6">
        <v>519604</v>
      </c>
      <c r="E6545" s="4" t="s">
        <v>15450</v>
      </c>
      <c r="F6545" s="4" t="s">
        <v>15451</v>
      </c>
      <c r="G6545" s="4" t="s">
        <v>22779</v>
      </c>
    </row>
    <row r="6546" spans="1:7" x14ac:dyDescent="0.45">
      <c r="A6546" s="4">
        <v>6543</v>
      </c>
      <c r="B6546" s="4">
        <v>131920</v>
      </c>
      <c r="C6546" s="4" t="s">
        <v>15452</v>
      </c>
      <c r="D6546" s="6">
        <v>531920</v>
      </c>
      <c r="E6546" s="4" t="s">
        <v>15453</v>
      </c>
      <c r="F6546" s="4" t="s">
        <v>15454</v>
      </c>
      <c r="G6546" s="4" t="s">
        <v>22780</v>
      </c>
    </row>
    <row r="6547" spans="1:7" x14ac:dyDescent="0.45">
      <c r="A6547" s="4">
        <v>6544</v>
      </c>
      <c r="B6547" s="4">
        <v>101178</v>
      </c>
      <c r="C6547" s="4" t="s">
        <v>15455</v>
      </c>
      <c r="D6547" s="6">
        <v>501178</v>
      </c>
      <c r="E6547" s="4" t="s">
        <v>15456</v>
      </c>
      <c r="F6547" s="4" t="s">
        <v>15457</v>
      </c>
      <c r="G6547" s="4" t="s">
        <v>22781</v>
      </c>
    </row>
    <row r="6548" spans="1:7" x14ac:dyDescent="0.45">
      <c r="A6548" s="4">
        <v>6545</v>
      </c>
      <c r="B6548" s="4">
        <v>130753</v>
      </c>
      <c r="C6548" s="4" t="s">
        <v>15458</v>
      </c>
      <c r="D6548" s="6">
        <v>530753</v>
      </c>
      <c r="E6548" s="4" t="s">
        <v>15459</v>
      </c>
      <c r="F6548" s="4" t="s">
        <v>15460</v>
      </c>
      <c r="G6548" s="4" t="s">
        <v>22782</v>
      </c>
    </row>
    <row r="6549" spans="1:7" x14ac:dyDescent="0.45">
      <c r="A6549" s="4">
        <v>6546</v>
      </c>
      <c r="B6549" s="4">
        <v>245613</v>
      </c>
      <c r="C6549" s="4" t="s">
        <v>15461</v>
      </c>
      <c r="D6549" s="6"/>
      <c r="E6549" s="4"/>
      <c r="F6549" s="4"/>
      <c r="G6549" s="4" t="s">
        <v>17778</v>
      </c>
    </row>
    <row r="6550" spans="1:7" x14ac:dyDescent="0.45">
      <c r="A6550" s="4">
        <v>6547</v>
      </c>
      <c r="B6550" s="4">
        <v>132782</v>
      </c>
      <c r="C6550" s="4" t="s">
        <v>15462</v>
      </c>
      <c r="D6550" s="6">
        <v>532782</v>
      </c>
      <c r="E6550" s="4" t="s">
        <v>15463</v>
      </c>
      <c r="F6550" s="4" t="s">
        <v>15464</v>
      </c>
      <c r="G6550" s="4" t="s">
        <v>22783</v>
      </c>
    </row>
    <row r="6551" spans="1:7" x14ac:dyDescent="0.45">
      <c r="A6551" s="4">
        <v>6548</v>
      </c>
      <c r="B6551" s="4">
        <v>119305</v>
      </c>
      <c r="C6551" s="4" t="s">
        <v>15465</v>
      </c>
      <c r="D6551" s="6">
        <v>519305</v>
      </c>
      <c r="E6551" s="4" t="s">
        <v>15466</v>
      </c>
      <c r="F6551" s="4" t="s">
        <v>15467</v>
      </c>
      <c r="G6551" s="4" t="s">
        <v>22784</v>
      </c>
    </row>
    <row r="6552" spans="1:7" x14ac:dyDescent="0.45">
      <c r="A6552" s="4">
        <v>6549</v>
      </c>
      <c r="B6552" s="4">
        <v>130239</v>
      </c>
      <c r="C6552" s="4" t="s">
        <v>15468</v>
      </c>
      <c r="D6552" s="6">
        <v>530239</v>
      </c>
      <c r="E6552" s="4" t="s">
        <v>15469</v>
      </c>
      <c r="F6552" s="4" t="s">
        <v>15470</v>
      </c>
      <c r="G6552" s="4" t="s">
        <v>22785</v>
      </c>
    </row>
    <row r="6553" spans="1:7" x14ac:dyDescent="0.45">
      <c r="A6553" s="4">
        <v>6550</v>
      </c>
      <c r="B6553" s="4">
        <v>131640</v>
      </c>
      <c r="C6553" s="4" t="s">
        <v>15471</v>
      </c>
      <c r="D6553" s="6">
        <v>531640</v>
      </c>
      <c r="E6553" s="4" t="s">
        <v>15472</v>
      </c>
      <c r="F6553" s="4" t="s">
        <v>15472</v>
      </c>
      <c r="G6553" s="4" t="s">
        <v>22786</v>
      </c>
    </row>
    <row r="6554" spans="1:7" x14ac:dyDescent="0.45">
      <c r="A6554" s="4">
        <v>6551</v>
      </c>
      <c r="B6554" s="4">
        <v>244725</v>
      </c>
      <c r="C6554" s="4" t="s">
        <v>15473</v>
      </c>
      <c r="D6554" s="6">
        <v>538647</v>
      </c>
      <c r="E6554" s="4" t="s">
        <v>15474</v>
      </c>
      <c r="F6554" s="4" t="s">
        <v>15474</v>
      </c>
      <c r="G6554" s="4" t="s">
        <v>22787</v>
      </c>
    </row>
    <row r="6555" spans="1:7" x14ac:dyDescent="0.45">
      <c r="A6555" s="4">
        <v>6552</v>
      </c>
      <c r="B6555" s="4">
        <v>232774</v>
      </c>
      <c r="C6555" s="4" t="s">
        <v>15475</v>
      </c>
      <c r="D6555" s="6"/>
      <c r="E6555" s="4"/>
      <c r="F6555" s="4"/>
      <c r="G6555" s="4" t="s">
        <v>17778</v>
      </c>
    </row>
    <row r="6556" spans="1:7" x14ac:dyDescent="0.45">
      <c r="A6556" s="4">
        <v>6553</v>
      </c>
      <c r="B6556" s="4">
        <v>220165</v>
      </c>
      <c r="C6556" s="4" t="s">
        <v>15476</v>
      </c>
      <c r="D6556" s="6"/>
      <c r="E6556" s="4"/>
      <c r="F6556" s="4"/>
      <c r="G6556" s="4" t="s">
        <v>17778</v>
      </c>
    </row>
    <row r="6557" spans="1:7" x14ac:dyDescent="0.45">
      <c r="A6557" s="4">
        <v>6554</v>
      </c>
      <c r="B6557" s="4">
        <v>283243</v>
      </c>
      <c r="C6557" s="4" t="s">
        <v>15477</v>
      </c>
      <c r="D6557" s="6"/>
      <c r="E6557" s="4"/>
      <c r="F6557" s="4"/>
      <c r="G6557" s="4" t="s">
        <v>17778</v>
      </c>
    </row>
    <row r="6558" spans="1:7" x14ac:dyDescent="0.45">
      <c r="A6558" s="4">
        <v>6555</v>
      </c>
      <c r="B6558" s="4">
        <v>250658</v>
      </c>
      <c r="C6558" s="4" t="s">
        <v>15478</v>
      </c>
      <c r="D6558" s="6">
        <v>537259</v>
      </c>
      <c r="E6558" s="4" t="s">
        <v>15479</v>
      </c>
      <c r="F6558" s="4" t="s">
        <v>23601</v>
      </c>
      <c r="G6558" s="4" t="s">
        <v>23690</v>
      </c>
    </row>
    <row r="6559" spans="1:7" x14ac:dyDescent="0.45">
      <c r="A6559" s="4">
        <v>6556</v>
      </c>
      <c r="B6559" s="4">
        <v>132667</v>
      </c>
      <c r="C6559" s="4" t="s">
        <v>15480</v>
      </c>
      <c r="D6559" s="6">
        <v>532667</v>
      </c>
      <c r="E6559" s="4" t="s">
        <v>15481</v>
      </c>
      <c r="F6559" s="4" t="s">
        <v>15482</v>
      </c>
      <c r="G6559" s="4" t="s">
        <v>22788</v>
      </c>
    </row>
    <row r="6560" spans="1:7" x14ac:dyDescent="0.45">
      <c r="A6560" s="4">
        <v>6557</v>
      </c>
      <c r="B6560" s="4">
        <v>221592</v>
      </c>
      <c r="C6560" s="4" t="s">
        <v>15483</v>
      </c>
      <c r="D6560" s="6"/>
      <c r="E6560" s="4"/>
      <c r="F6560" s="4"/>
      <c r="G6560" s="4" t="s">
        <v>17778</v>
      </c>
    </row>
    <row r="6561" spans="1:7" x14ac:dyDescent="0.45">
      <c r="A6561" s="4">
        <v>6558</v>
      </c>
      <c r="B6561" s="4">
        <v>223379</v>
      </c>
      <c r="C6561" s="4" t="s">
        <v>15484</v>
      </c>
      <c r="D6561" s="6">
        <v>535621</v>
      </c>
      <c r="E6561" s="4" t="s">
        <v>15485</v>
      </c>
      <c r="F6561" s="4" t="s">
        <v>15486</v>
      </c>
      <c r="G6561" s="4" t="s">
        <v>22789</v>
      </c>
    </row>
    <row r="6562" spans="1:7" x14ac:dyDescent="0.45">
      <c r="A6562" s="4">
        <v>6559</v>
      </c>
      <c r="B6562" s="4">
        <v>103622</v>
      </c>
      <c r="C6562" s="4" t="s">
        <v>15487</v>
      </c>
      <c r="D6562" s="6">
        <v>503622</v>
      </c>
      <c r="E6562" s="4" t="s">
        <v>15488</v>
      </c>
      <c r="F6562" s="4" t="s">
        <v>15489</v>
      </c>
      <c r="G6562" s="4" t="s">
        <v>22790</v>
      </c>
    </row>
    <row r="6563" spans="1:7" x14ac:dyDescent="0.45">
      <c r="A6563" s="4">
        <v>6560</v>
      </c>
      <c r="B6563" s="4">
        <v>131885</v>
      </c>
      <c r="C6563" s="4" t="s">
        <v>15490</v>
      </c>
      <c r="D6563" s="6">
        <v>531885</v>
      </c>
      <c r="E6563" s="4" t="s">
        <v>15491</v>
      </c>
      <c r="F6563" s="4" t="s">
        <v>15491</v>
      </c>
      <c r="G6563" s="4" t="s">
        <v>22791</v>
      </c>
    </row>
    <row r="6564" spans="1:7" x14ac:dyDescent="0.45">
      <c r="A6564" s="4">
        <v>6561</v>
      </c>
      <c r="B6564" s="4">
        <v>123722</v>
      </c>
      <c r="C6564" s="4" t="s">
        <v>15492</v>
      </c>
      <c r="D6564" s="6">
        <v>523722</v>
      </c>
      <c r="E6564" s="4" t="s">
        <v>15493</v>
      </c>
      <c r="F6564" s="4" t="s">
        <v>15494</v>
      </c>
      <c r="G6564" s="4" t="s">
        <v>22792</v>
      </c>
    </row>
    <row r="6565" spans="1:7" x14ac:dyDescent="0.45">
      <c r="A6565" s="4">
        <v>6562</v>
      </c>
      <c r="B6565" s="4">
        <v>103624</v>
      </c>
      <c r="C6565" s="4" t="s">
        <v>15495</v>
      </c>
      <c r="D6565" s="6">
        <v>503624</v>
      </c>
      <c r="E6565" s="4" t="s">
        <v>15496</v>
      </c>
      <c r="F6565" s="4" t="s">
        <v>15497</v>
      </c>
      <c r="G6565" s="4" t="s">
        <v>22793</v>
      </c>
    </row>
    <row r="6566" spans="1:7" x14ac:dyDescent="0.45">
      <c r="A6566" s="4">
        <v>6563</v>
      </c>
      <c r="B6566" s="4">
        <v>232770</v>
      </c>
      <c r="C6566" s="4" t="s">
        <v>15498</v>
      </c>
      <c r="D6566" s="6">
        <v>539911</v>
      </c>
      <c r="E6566" s="4" t="s">
        <v>15499</v>
      </c>
      <c r="F6566" s="4" t="s">
        <v>15499</v>
      </c>
      <c r="G6566" s="4" t="s">
        <v>22794</v>
      </c>
    </row>
    <row r="6567" spans="1:7" x14ac:dyDescent="0.45">
      <c r="A6567" s="4">
        <v>6564</v>
      </c>
      <c r="B6567" s="4">
        <v>112449</v>
      </c>
      <c r="C6567" s="4" t="s">
        <v>15500</v>
      </c>
      <c r="D6567" s="6">
        <v>512449</v>
      </c>
      <c r="E6567" s="4" t="s">
        <v>15501</v>
      </c>
      <c r="F6567" s="4" t="s">
        <v>15502</v>
      </c>
      <c r="G6567" s="4" t="s">
        <v>22795</v>
      </c>
    </row>
    <row r="6568" spans="1:7" x14ac:dyDescent="0.45">
      <c r="A6568" s="4">
        <v>6565</v>
      </c>
      <c r="B6568" s="4">
        <v>124488</v>
      </c>
      <c r="C6568" s="4" t="s">
        <v>15503</v>
      </c>
      <c r="D6568" s="6">
        <v>524488</v>
      </c>
      <c r="E6568" s="4" t="s">
        <v>15504</v>
      </c>
      <c r="F6568" s="4" t="s">
        <v>15505</v>
      </c>
      <c r="G6568" s="4" t="s">
        <v>22796</v>
      </c>
    </row>
    <row r="6569" spans="1:7" x14ac:dyDescent="0.45">
      <c r="A6569" s="4">
        <v>6566</v>
      </c>
      <c r="B6569" s="4">
        <v>122175</v>
      </c>
      <c r="C6569" s="4" t="s">
        <v>15506</v>
      </c>
      <c r="D6569" s="6">
        <v>522175</v>
      </c>
      <c r="E6569" s="4" t="s">
        <v>15507</v>
      </c>
      <c r="F6569" s="4" t="s">
        <v>15507</v>
      </c>
      <c r="G6569" s="4" t="s">
        <v>22797</v>
      </c>
    </row>
    <row r="6570" spans="1:7" x14ac:dyDescent="0.45">
      <c r="A6570" s="4">
        <v>6567</v>
      </c>
      <c r="B6570" s="4">
        <v>105590</v>
      </c>
      <c r="C6570" s="4" t="s">
        <v>15508</v>
      </c>
      <c r="D6570" s="6">
        <v>505590</v>
      </c>
      <c r="E6570" s="4" t="s">
        <v>15509</v>
      </c>
      <c r="F6570" s="4" t="s">
        <v>15509</v>
      </c>
      <c r="G6570" s="4" t="s">
        <v>22798</v>
      </c>
    </row>
    <row r="6571" spans="1:7" x14ac:dyDescent="0.45">
      <c r="A6571" s="4">
        <v>6568</v>
      </c>
      <c r="B6571" s="4">
        <v>273384</v>
      </c>
      <c r="C6571" s="4" t="s">
        <v>15510</v>
      </c>
      <c r="D6571" s="6">
        <v>539041</v>
      </c>
      <c r="E6571" s="4" t="s">
        <v>15511</v>
      </c>
      <c r="F6571" s="4" t="s">
        <v>15511</v>
      </c>
      <c r="G6571" s="4" t="s">
        <v>22799</v>
      </c>
    </row>
    <row r="6572" spans="1:7" x14ac:dyDescent="0.45">
      <c r="A6572" s="4">
        <v>6569</v>
      </c>
      <c r="B6572" s="4">
        <v>103659</v>
      </c>
      <c r="C6572" s="4" t="s">
        <v>15512</v>
      </c>
      <c r="D6572" s="6">
        <v>503659</v>
      </c>
      <c r="E6572" s="4" t="s">
        <v>15513</v>
      </c>
      <c r="F6572" s="4" t="s">
        <v>15513</v>
      </c>
      <c r="G6572" s="4" t="s">
        <v>22800</v>
      </c>
    </row>
    <row r="6573" spans="1:7" x14ac:dyDescent="0.45">
      <c r="A6573" s="4">
        <v>6570</v>
      </c>
      <c r="B6573" s="4">
        <v>106863</v>
      </c>
      <c r="C6573" s="4" t="s">
        <v>15514</v>
      </c>
      <c r="D6573" s="6">
        <v>506863</v>
      </c>
      <c r="E6573" s="4" t="s">
        <v>15515</v>
      </c>
      <c r="F6573" s="4" t="s">
        <v>15516</v>
      </c>
      <c r="G6573" s="4" t="s">
        <v>22801</v>
      </c>
    </row>
    <row r="6574" spans="1:7" x14ac:dyDescent="0.45">
      <c r="A6574" s="4">
        <v>6571</v>
      </c>
      <c r="B6574" s="4">
        <v>103816</v>
      </c>
      <c r="C6574" s="4" t="s">
        <v>15517</v>
      </c>
      <c r="D6574" s="6">
        <v>503816</v>
      </c>
      <c r="E6574" s="4" t="s">
        <v>15518</v>
      </c>
      <c r="F6574" s="4" t="s">
        <v>15519</v>
      </c>
      <c r="G6574" s="4" t="s">
        <v>22802</v>
      </c>
    </row>
    <row r="6575" spans="1:7" x14ac:dyDescent="0.45">
      <c r="A6575" s="4">
        <v>6572</v>
      </c>
      <c r="B6575" s="4">
        <v>245614</v>
      </c>
      <c r="C6575" s="4" t="s">
        <v>15520</v>
      </c>
      <c r="D6575" s="6"/>
      <c r="E6575" s="4"/>
      <c r="F6575" s="4"/>
      <c r="G6575" s="4" t="s">
        <v>17778</v>
      </c>
    </row>
    <row r="6576" spans="1:7" x14ac:dyDescent="0.45">
      <c r="A6576" s="4">
        <v>6573</v>
      </c>
      <c r="B6576" s="4">
        <v>131909</v>
      </c>
      <c r="C6576" s="4" t="s">
        <v>15521</v>
      </c>
      <c r="D6576" s="6">
        <v>531909</v>
      </c>
      <c r="E6576" s="4" t="s">
        <v>15522</v>
      </c>
      <c r="F6576" s="4" t="s">
        <v>15522</v>
      </c>
      <c r="G6576" s="4" t="s">
        <v>22803</v>
      </c>
    </row>
    <row r="6577" spans="1:7" x14ac:dyDescent="0.45">
      <c r="A6577" s="4">
        <v>6574</v>
      </c>
      <c r="B6577" s="4">
        <v>276565</v>
      </c>
      <c r="C6577" s="4" t="s">
        <v>15523</v>
      </c>
      <c r="D6577" s="6">
        <v>539406</v>
      </c>
      <c r="E6577" s="4" t="s">
        <v>15524</v>
      </c>
      <c r="F6577" s="4" t="s">
        <v>15524</v>
      </c>
      <c r="G6577" s="4" t="s">
        <v>22804</v>
      </c>
    </row>
    <row r="6578" spans="1:7" x14ac:dyDescent="0.45">
      <c r="A6578" s="4">
        <v>6575</v>
      </c>
      <c r="B6578" s="4">
        <v>222963</v>
      </c>
      <c r="C6578" s="4" t="s">
        <v>15525</v>
      </c>
      <c r="D6578" s="6"/>
      <c r="E6578" s="4"/>
      <c r="F6578" s="4"/>
      <c r="G6578" s="4" t="s">
        <v>17778</v>
      </c>
    </row>
    <row r="6579" spans="1:7" x14ac:dyDescent="0.45">
      <c r="A6579" s="4">
        <v>6576</v>
      </c>
      <c r="B6579" s="4">
        <v>245194</v>
      </c>
      <c r="C6579" s="4" t="s">
        <v>15526</v>
      </c>
      <c r="D6579" s="6"/>
      <c r="E6579" s="4"/>
      <c r="F6579" s="4"/>
      <c r="G6579" s="4" t="s">
        <v>17778</v>
      </c>
    </row>
    <row r="6580" spans="1:7" x14ac:dyDescent="0.45">
      <c r="A6580" s="4">
        <v>6577</v>
      </c>
      <c r="B6580" s="4">
        <v>103310</v>
      </c>
      <c r="C6580" s="4" t="s">
        <v>15527</v>
      </c>
      <c r="D6580" s="6">
        <v>503310</v>
      </c>
      <c r="E6580" s="4" t="s">
        <v>15528</v>
      </c>
      <c r="F6580" s="4" t="s">
        <v>15529</v>
      </c>
      <c r="G6580" s="4" t="s">
        <v>22805</v>
      </c>
    </row>
    <row r="6581" spans="1:7" x14ac:dyDescent="0.45">
      <c r="A6581" s="4">
        <v>6578</v>
      </c>
      <c r="B6581" s="4">
        <v>209365</v>
      </c>
      <c r="C6581" s="4" t="s">
        <v>15530</v>
      </c>
      <c r="D6581" s="6">
        <v>539353</v>
      </c>
      <c r="E6581" s="4" t="s">
        <v>15531</v>
      </c>
      <c r="F6581" s="4" t="s">
        <v>15531</v>
      </c>
      <c r="G6581" s="4" t="s">
        <v>22806</v>
      </c>
    </row>
    <row r="6582" spans="1:7" x14ac:dyDescent="0.45">
      <c r="A6582" s="4">
        <v>6579</v>
      </c>
      <c r="B6582" s="4">
        <v>100407</v>
      </c>
      <c r="C6582" s="4" t="s">
        <v>77</v>
      </c>
      <c r="D6582" s="6">
        <v>500407</v>
      </c>
      <c r="E6582" s="4" t="s">
        <v>15532</v>
      </c>
      <c r="F6582" s="4" t="s">
        <v>15533</v>
      </c>
      <c r="G6582" s="4" t="s">
        <v>22807</v>
      </c>
    </row>
    <row r="6583" spans="1:7" x14ac:dyDescent="0.45">
      <c r="A6583" s="4">
        <v>6580</v>
      </c>
      <c r="B6583" s="4">
        <v>247987</v>
      </c>
      <c r="C6583" s="4" t="s">
        <v>15534</v>
      </c>
      <c r="D6583" s="6"/>
      <c r="E6583" s="4"/>
      <c r="F6583" s="4"/>
      <c r="G6583" s="4" t="s">
        <v>17778</v>
      </c>
    </row>
    <row r="6584" spans="1:7" x14ac:dyDescent="0.45">
      <c r="A6584" s="4">
        <v>6581</v>
      </c>
      <c r="B6584" s="4">
        <v>131003</v>
      </c>
      <c r="C6584" s="4" t="s">
        <v>15535</v>
      </c>
      <c r="D6584" s="6">
        <v>531003</v>
      </c>
      <c r="E6584" s="4" t="s">
        <v>15536</v>
      </c>
      <c r="F6584" s="4" t="s">
        <v>15537</v>
      </c>
      <c r="G6584" s="4" t="s">
        <v>22808</v>
      </c>
    </row>
    <row r="6585" spans="1:7" x14ac:dyDescent="0.45">
      <c r="A6585" s="4">
        <v>6582</v>
      </c>
      <c r="B6585" s="4">
        <v>205951</v>
      </c>
      <c r="C6585" s="4" t="s">
        <v>15538</v>
      </c>
      <c r="D6585" s="6">
        <v>590090</v>
      </c>
      <c r="E6585" s="4" t="s">
        <v>15539</v>
      </c>
      <c r="F6585" s="4" t="s">
        <v>15539</v>
      </c>
      <c r="G6585" s="4" t="s">
        <v>22809</v>
      </c>
    </row>
    <row r="6586" spans="1:7" x14ac:dyDescent="0.45">
      <c r="A6586" s="4">
        <v>6583</v>
      </c>
      <c r="B6586" s="4">
        <v>126365</v>
      </c>
      <c r="C6586" s="4" t="s">
        <v>15540</v>
      </c>
      <c r="D6586" s="6">
        <v>526365</v>
      </c>
      <c r="E6586" s="4" t="s">
        <v>15541</v>
      </c>
      <c r="F6586" s="4" t="s">
        <v>15542</v>
      </c>
      <c r="G6586" s="4" t="s">
        <v>22810</v>
      </c>
    </row>
    <row r="6587" spans="1:7" x14ac:dyDescent="0.45">
      <c r="A6587" s="4">
        <v>6584</v>
      </c>
      <c r="B6587" s="4">
        <v>112257</v>
      </c>
      <c r="C6587" s="4" t="s">
        <v>15543</v>
      </c>
      <c r="D6587" s="6">
        <v>512257</v>
      </c>
      <c r="E6587" s="4" t="s">
        <v>15544</v>
      </c>
      <c r="F6587" s="4" t="s">
        <v>15544</v>
      </c>
      <c r="G6587" s="4" t="s">
        <v>22811</v>
      </c>
    </row>
    <row r="6588" spans="1:7" x14ac:dyDescent="0.45">
      <c r="A6588" s="4">
        <v>6585</v>
      </c>
      <c r="B6588" s="4">
        <v>110245</v>
      </c>
      <c r="C6588" s="4" t="s">
        <v>15545</v>
      </c>
      <c r="D6588" s="6">
        <v>510245</v>
      </c>
      <c r="E6588" s="4" t="s">
        <v>15546</v>
      </c>
      <c r="F6588" s="4" t="s">
        <v>15547</v>
      </c>
      <c r="G6588" s="4" t="s">
        <v>22812</v>
      </c>
    </row>
    <row r="6589" spans="1:7" x14ac:dyDescent="0.45">
      <c r="A6589" s="4">
        <v>6586</v>
      </c>
      <c r="B6589" s="4">
        <v>214310</v>
      </c>
      <c r="C6589" s="4" t="s">
        <v>15548</v>
      </c>
      <c r="D6589" s="6"/>
      <c r="E6589" s="4"/>
      <c r="F6589" s="4"/>
      <c r="G6589" s="4" t="s">
        <v>17778</v>
      </c>
    </row>
    <row r="6590" spans="1:7" x14ac:dyDescent="0.45">
      <c r="A6590" s="4">
        <v>6587</v>
      </c>
      <c r="B6590" s="4">
        <v>245615</v>
      </c>
      <c r="C6590" s="4" t="s">
        <v>15549</v>
      </c>
      <c r="D6590" s="6"/>
      <c r="E6590" s="4"/>
      <c r="F6590" s="4"/>
      <c r="G6590" s="4" t="s">
        <v>17778</v>
      </c>
    </row>
    <row r="6591" spans="1:7" x14ac:dyDescent="0.45">
      <c r="A6591" s="4">
        <v>6588</v>
      </c>
      <c r="B6591" s="4">
        <v>109260</v>
      </c>
      <c r="C6591" s="4" t="s">
        <v>15550</v>
      </c>
      <c r="D6591" s="6">
        <v>509260</v>
      </c>
      <c r="E6591" s="4" t="s">
        <v>15551</v>
      </c>
      <c r="F6591" s="4" t="s">
        <v>15552</v>
      </c>
      <c r="G6591" s="4" t="s">
        <v>22813</v>
      </c>
    </row>
    <row r="6592" spans="1:7" x14ac:dyDescent="0.45">
      <c r="A6592" s="4">
        <v>6589</v>
      </c>
      <c r="B6592" s="4">
        <v>101386</v>
      </c>
      <c r="C6592" s="4" t="s">
        <v>15553</v>
      </c>
      <c r="D6592" s="6">
        <v>501386</v>
      </c>
      <c r="E6592" s="4" t="s">
        <v>15554</v>
      </c>
      <c r="F6592" s="4" t="s">
        <v>15555</v>
      </c>
      <c r="G6592" s="4" t="s">
        <v>22814</v>
      </c>
    </row>
    <row r="6593" spans="1:7" x14ac:dyDescent="0.45">
      <c r="A6593" s="4">
        <v>6590</v>
      </c>
      <c r="B6593" s="4">
        <v>245195</v>
      </c>
      <c r="C6593" s="4" t="s">
        <v>15556</v>
      </c>
      <c r="D6593" s="6"/>
      <c r="E6593" s="4"/>
      <c r="F6593" s="4"/>
      <c r="G6593" s="4" t="s">
        <v>17778</v>
      </c>
    </row>
    <row r="6594" spans="1:7" x14ac:dyDescent="0.45">
      <c r="A6594" s="4">
        <v>6591</v>
      </c>
      <c r="B6594" s="4">
        <v>106718</v>
      </c>
      <c r="C6594" s="4" t="s">
        <v>15557</v>
      </c>
      <c r="D6594" s="6">
        <v>506718</v>
      </c>
      <c r="E6594" s="4" t="s">
        <v>15558</v>
      </c>
      <c r="F6594" s="4" t="s">
        <v>15559</v>
      </c>
      <c r="G6594" s="4" t="s">
        <v>22815</v>
      </c>
    </row>
    <row r="6595" spans="1:7" x14ac:dyDescent="0.45">
      <c r="A6595" s="4">
        <v>6592</v>
      </c>
      <c r="B6595" s="4">
        <v>130585</v>
      </c>
      <c r="C6595" s="4" t="s">
        <v>15560</v>
      </c>
      <c r="D6595" s="6">
        <v>530585</v>
      </c>
      <c r="E6595" s="4" t="s">
        <v>15561</v>
      </c>
      <c r="F6595" s="4" t="s">
        <v>15562</v>
      </c>
      <c r="G6595" s="4" t="s">
        <v>22816</v>
      </c>
    </row>
    <row r="6596" spans="1:7" x14ac:dyDescent="0.45">
      <c r="A6596" s="4">
        <v>6593</v>
      </c>
      <c r="B6596" s="4">
        <v>113442</v>
      </c>
      <c r="C6596" s="4" t="s">
        <v>15563</v>
      </c>
      <c r="D6596" s="6">
        <v>513442</v>
      </c>
      <c r="E6596" s="4" t="s">
        <v>15564</v>
      </c>
      <c r="F6596" s="4" t="s">
        <v>15565</v>
      </c>
      <c r="G6596" s="4" t="s">
        <v>22817</v>
      </c>
    </row>
    <row r="6597" spans="1:7" x14ac:dyDescent="0.45">
      <c r="A6597" s="4">
        <v>6594</v>
      </c>
      <c r="B6597" s="4">
        <v>132051</v>
      </c>
      <c r="C6597" s="4" t="s">
        <v>15566</v>
      </c>
      <c r="D6597" s="6">
        <v>532051</v>
      </c>
      <c r="E6597" s="4" t="s">
        <v>15567</v>
      </c>
      <c r="F6597" s="4" t="s">
        <v>15568</v>
      </c>
      <c r="G6597" s="4" t="s">
        <v>22818</v>
      </c>
    </row>
    <row r="6598" spans="1:7" x14ac:dyDescent="0.45">
      <c r="A6598" s="4">
        <v>6595</v>
      </c>
      <c r="B6598" s="4">
        <v>240892</v>
      </c>
      <c r="C6598" s="4" t="s">
        <v>15569</v>
      </c>
      <c r="D6598" s="6"/>
      <c r="E6598" s="4"/>
      <c r="F6598" s="4"/>
      <c r="G6598" s="4" t="s">
        <v>17778</v>
      </c>
    </row>
    <row r="6599" spans="1:7" x14ac:dyDescent="0.45">
      <c r="A6599" s="4">
        <v>6596</v>
      </c>
      <c r="B6599" s="4">
        <v>122215</v>
      </c>
      <c r="C6599" s="4" t="s">
        <v>15570</v>
      </c>
      <c r="D6599" s="6">
        <v>522215</v>
      </c>
      <c r="E6599" s="4" t="s">
        <v>15571</v>
      </c>
      <c r="F6599" s="4" t="s">
        <v>15572</v>
      </c>
      <c r="G6599" s="4" t="s">
        <v>22819</v>
      </c>
    </row>
    <row r="6600" spans="1:7" x14ac:dyDescent="0.45">
      <c r="A6600" s="4">
        <v>6597</v>
      </c>
      <c r="B6600" s="4">
        <v>117201</v>
      </c>
      <c r="C6600" s="4" t="s">
        <v>15573</v>
      </c>
      <c r="D6600" s="6">
        <v>517201</v>
      </c>
      <c r="E6600" s="4" t="s">
        <v>15574</v>
      </c>
      <c r="F6600" s="4" t="s">
        <v>15575</v>
      </c>
      <c r="G6600" s="4" t="s">
        <v>22820</v>
      </c>
    </row>
    <row r="6601" spans="1:7" x14ac:dyDescent="0.45">
      <c r="A6601" s="4">
        <v>6598</v>
      </c>
      <c r="B6601" s="4">
        <v>130217</v>
      </c>
      <c r="C6601" s="4" t="s">
        <v>15576</v>
      </c>
      <c r="D6601" s="6">
        <v>530217</v>
      </c>
      <c r="E6601" s="4" t="s">
        <v>15577</v>
      </c>
      <c r="F6601" s="4" t="s">
        <v>15578</v>
      </c>
      <c r="G6601" s="4" t="s">
        <v>22821</v>
      </c>
    </row>
    <row r="6602" spans="1:7" x14ac:dyDescent="0.45">
      <c r="A6602" s="4">
        <v>6599</v>
      </c>
      <c r="B6602" s="4">
        <v>131637</v>
      </c>
      <c r="C6602" s="4" t="s">
        <v>15579</v>
      </c>
      <c r="D6602" s="6">
        <v>531637</v>
      </c>
      <c r="E6602" s="4" t="s">
        <v>15580</v>
      </c>
      <c r="F6602" s="4" t="s">
        <v>23602</v>
      </c>
      <c r="G6602" s="4" t="s">
        <v>23691</v>
      </c>
    </row>
    <row r="6603" spans="1:7" x14ac:dyDescent="0.45">
      <c r="A6603" s="4">
        <v>6600</v>
      </c>
      <c r="B6603" s="4">
        <v>112359</v>
      </c>
      <c r="C6603" s="4" t="s">
        <v>15581</v>
      </c>
      <c r="D6603" s="6">
        <v>512359</v>
      </c>
      <c r="E6603" s="4" t="s">
        <v>15582</v>
      </c>
      <c r="F6603" s="4" t="s">
        <v>15582</v>
      </c>
      <c r="G6603" s="4" t="s">
        <v>22822</v>
      </c>
    </row>
    <row r="6604" spans="1:7" x14ac:dyDescent="0.45">
      <c r="A6604" s="4">
        <v>6601</v>
      </c>
      <c r="B6604" s="4">
        <v>131499</v>
      </c>
      <c r="C6604" s="4" t="s">
        <v>15583</v>
      </c>
      <c r="D6604" s="6">
        <v>531499</v>
      </c>
      <c r="E6604" s="4" t="s">
        <v>15584</v>
      </c>
      <c r="F6604" s="4" t="s">
        <v>15585</v>
      </c>
      <c r="G6604" s="4" t="s">
        <v>22823</v>
      </c>
    </row>
    <row r="6605" spans="1:7" x14ac:dyDescent="0.45">
      <c r="A6605" s="4">
        <v>6602</v>
      </c>
      <c r="B6605" s="4">
        <v>279869</v>
      </c>
      <c r="C6605" s="4" t="s">
        <v>15586</v>
      </c>
      <c r="D6605" s="6">
        <v>539682</v>
      </c>
      <c r="E6605" s="4" t="s">
        <v>15587</v>
      </c>
      <c r="F6605" s="4" t="s">
        <v>15587</v>
      </c>
      <c r="G6605" s="4" t="s">
        <v>22824</v>
      </c>
    </row>
    <row r="6606" spans="1:7" x14ac:dyDescent="0.45">
      <c r="A6606" s="4">
        <v>6603</v>
      </c>
      <c r="B6606" s="4">
        <v>111447</v>
      </c>
      <c r="C6606" s="4" t="s">
        <v>15588</v>
      </c>
      <c r="D6606" s="6">
        <v>511447</v>
      </c>
      <c r="E6606" s="4" t="s">
        <v>15589</v>
      </c>
      <c r="F6606" s="4" t="s">
        <v>15590</v>
      </c>
      <c r="G6606" s="4" t="s">
        <v>22825</v>
      </c>
    </row>
    <row r="6607" spans="1:7" x14ac:dyDescent="0.45">
      <c r="A6607" s="4">
        <v>6604</v>
      </c>
      <c r="B6607" s="4">
        <v>247516</v>
      </c>
      <c r="C6607" s="4" t="s">
        <v>15591</v>
      </c>
      <c r="D6607" s="6">
        <v>539278</v>
      </c>
      <c r="E6607" s="4" t="s">
        <v>15592</v>
      </c>
      <c r="F6607" s="4" t="s">
        <v>15592</v>
      </c>
      <c r="G6607" s="4" t="s">
        <v>22826</v>
      </c>
    </row>
    <row r="6608" spans="1:7" x14ac:dyDescent="0.45">
      <c r="A6608" s="4">
        <v>6605</v>
      </c>
      <c r="B6608" s="4">
        <v>117385</v>
      </c>
      <c r="C6608" s="4" t="s">
        <v>138</v>
      </c>
      <c r="D6608" s="6">
        <v>517385</v>
      </c>
      <c r="E6608" s="4" t="s">
        <v>15593</v>
      </c>
      <c r="F6608" s="4" t="s">
        <v>15593</v>
      </c>
      <c r="G6608" s="4" t="s">
        <v>22827</v>
      </c>
    </row>
    <row r="6609" spans="1:7" x14ac:dyDescent="0.45">
      <c r="A6609" s="4">
        <v>6606</v>
      </c>
      <c r="B6609" s="4">
        <v>124470</v>
      </c>
      <c r="C6609" s="4" t="s">
        <v>15594</v>
      </c>
      <c r="D6609" s="6">
        <v>524470</v>
      </c>
      <c r="E6609" s="4" t="s">
        <v>15595</v>
      </c>
      <c r="F6609" s="4" t="s">
        <v>15596</v>
      </c>
      <c r="G6609" s="4" t="s">
        <v>22828</v>
      </c>
    </row>
    <row r="6610" spans="1:7" x14ac:dyDescent="0.45">
      <c r="A6610" s="4">
        <v>6607</v>
      </c>
      <c r="B6610" s="4">
        <v>218980</v>
      </c>
      <c r="C6610" s="4" t="s">
        <v>15597</v>
      </c>
      <c r="D6610" s="6">
        <v>533157</v>
      </c>
      <c r="E6610" s="4" t="s">
        <v>15598</v>
      </c>
      <c r="F6610" s="4" t="s">
        <v>15596</v>
      </c>
      <c r="G6610" s="4" t="s">
        <v>22828</v>
      </c>
    </row>
    <row r="6611" spans="1:7" x14ac:dyDescent="0.45">
      <c r="A6611" s="4">
        <v>6608</v>
      </c>
      <c r="B6611" s="4">
        <v>132276</v>
      </c>
      <c r="C6611" s="4" t="s">
        <v>15599</v>
      </c>
      <c r="D6611" s="6">
        <v>532276</v>
      </c>
      <c r="E6611" s="4" t="s">
        <v>15600</v>
      </c>
      <c r="F6611" s="4" t="s">
        <v>15601</v>
      </c>
      <c r="G6611" s="4" t="s">
        <v>22829</v>
      </c>
    </row>
    <row r="6612" spans="1:7" x14ac:dyDescent="0.45">
      <c r="A6612" s="4">
        <v>6609</v>
      </c>
      <c r="B6612" s="4">
        <v>247518</v>
      </c>
      <c r="C6612" s="4" t="s">
        <v>15602</v>
      </c>
      <c r="D6612" s="6">
        <v>539143</v>
      </c>
      <c r="E6612" s="4" t="s">
        <v>15603</v>
      </c>
      <c r="F6612" s="4" t="s">
        <v>15603</v>
      </c>
      <c r="G6612" s="4" t="s">
        <v>22830</v>
      </c>
    </row>
    <row r="6613" spans="1:7" x14ac:dyDescent="0.45">
      <c r="A6613" s="4">
        <v>6610</v>
      </c>
      <c r="B6613" s="4">
        <v>131115</v>
      </c>
      <c r="C6613" s="4" t="s">
        <v>15604</v>
      </c>
      <c r="D6613" s="6">
        <v>531115</v>
      </c>
      <c r="E6613" s="4" t="s">
        <v>15605</v>
      </c>
      <c r="F6613" s="4" t="s">
        <v>15605</v>
      </c>
      <c r="G6613" s="4" t="s">
        <v>22831</v>
      </c>
    </row>
    <row r="6614" spans="1:7" x14ac:dyDescent="0.45">
      <c r="A6614" s="4">
        <v>6611</v>
      </c>
      <c r="B6614" s="4">
        <v>255550</v>
      </c>
      <c r="C6614" s="4" t="s">
        <v>15606</v>
      </c>
      <c r="D6614" s="6"/>
      <c r="E6614" s="4"/>
      <c r="F6614" s="4"/>
      <c r="G6614" s="4" t="s">
        <v>17778</v>
      </c>
    </row>
    <row r="6615" spans="1:7" x14ac:dyDescent="0.45">
      <c r="A6615" s="4">
        <v>6612</v>
      </c>
      <c r="B6615" s="4">
        <v>209373</v>
      </c>
      <c r="C6615" s="4" t="s">
        <v>15607</v>
      </c>
      <c r="D6615" s="6">
        <v>539268</v>
      </c>
      <c r="E6615" s="4" t="s">
        <v>15608</v>
      </c>
      <c r="F6615" s="4" t="s">
        <v>15608</v>
      </c>
      <c r="G6615" s="4" t="s">
        <v>22832</v>
      </c>
    </row>
    <row r="6616" spans="1:7" x14ac:dyDescent="0.45">
      <c r="A6616" s="4">
        <v>6613</v>
      </c>
      <c r="B6616" s="4">
        <v>245198</v>
      </c>
      <c r="C6616" s="4" t="s">
        <v>15609</v>
      </c>
      <c r="D6616" s="6"/>
      <c r="E6616" s="4"/>
      <c r="F6616" s="4"/>
      <c r="G6616" s="4" t="s">
        <v>17778</v>
      </c>
    </row>
    <row r="6617" spans="1:7" x14ac:dyDescent="0.45">
      <c r="A6617" s="4">
        <v>6614</v>
      </c>
      <c r="B6617" s="4">
        <v>106660</v>
      </c>
      <c r="C6617" s="4" t="s">
        <v>15610</v>
      </c>
      <c r="D6617" s="6">
        <v>506660</v>
      </c>
      <c r="E6617" s="4" t="s">
        <v>15611</v>
      </c>
      <c r="F6617" s="4" t="s">
        <v>15611</v>
      </c>
      <c r="G6617" s="4" t="s">
        <v>22833</v>
      </c>
    </row>
    <row r="6618" spans="1:7" x14ac:dyDescent="0.45">
      <c r="A6618" s="4">
        <v>6615</v>
      </c>
      <c r="B6618" s="4">
        <v>113307</v>
      </c>
      <c r="C6618" s="4" t="s">
        <v>15612</v>
      </c>
      <c r="D6618" s="6">
        <v>513307</v>
      </c>
      <c r="E6618" s="4" t="s">
        <v>15613</v>
      </c>
      <c r="F6618" s="4" t="s">
        <v>15614</v>
      </c>
      <c r="G6618" s="4" t="s">
        <v>22834</v>
      </c>
    </row>
    <row r="6619" spans="1:7" x14ac:dyDescent="0.45">
      <c r="A6619" s="4">
        <v>6616</v>
      </c>
      <c r="B6619" s="4">
        <v>119313</v>
      </c>
      <c r="C6619" s="4" t="s">
        <v>15615</v>
      </c>
      <c r="D6619" s="6">
        <v>519313</v>
      </c>
      <c r="E6619" s="4" t="s">
        <v>15616</v>
      </c>
      <c r="F6619" s="4" t="s">
        <v>15617</v>
      </c>
      <c r="G6619" s="4" t="s">
        <v>22835</v>
      </c>
    </row>
    <row r="6620" spans="1:7" x14ac:dyDescent="0.45">
      <c r="A6620" s="4">
        <v>6617</v>
      </c>
      <c r="B6620" s="4">
        <v>131173</v>
      </c>
      <c r="C6620" s="4" t="s">
        <v>15618</v>
      </c>
      <c r="D6620" s="6">
        <v>531173</v>
      </c>
      <c r="E6620" s="4" t="s">
        <v>15619</v>
      </c>
      <c r="F6620" s="4" t="s">
        <v>15620</v>
      </c>
      <c r="G6620" s="4" t="s">
        <v>22836</v>
      </c>
    </row>
    <row r="6621" spans="1:7" x14ac:dyDescent="0.45">
      <c r="A6621" s="4">
        <v>6618</v>
      </c>
      <c r="B6621" s="4">
        <v>280525</v>
      </c>
      <c r="C6621" s="4" t="s">
        <v>15621</v>
      </c>
      <c r="D6621" s="6">
        <v>539842</v>
      </c>
      <c r="E6621" s="4" t="s">
        <v>15622</v>
      </c>
      <c r="F6621" s="4" t="s">
        <v>15622</v>
      </c>
      <c r="G6621" s="4" t="s">
        <v>22837</v>
      </c>
    </row>
    <row r="6622" spans="1:7" x14ac:dyDescent="0.45">
      <c r="A6622" s="4">
        <v>6619</v>
      </c>
      <c r="B6622" s="4">
        <v>131418</v>
      </c>
      <c r="C6622" s="4" t="s">
        <v>15623</v>
      </c>
      <c r="D6622" s="6">
        <v>531418</v>
      </c>
      <c r="E6622" s="4" t="s">
        <v>15624</v>
      </c>
      <c r="F6622" s="4" t="s">
        <v>15625</v>
      </c>
      <c r="G6622" s="4" t="s">
        <v>22838</v>
      </c>
    </row>
    <row r="6623" spans="1:7" x14ac:dyDescent="0.45">
      <c r="A6623" s="4">
        <v>6620</v>
      </c>
      <c r="B6623" s="4">
        <v>126506</v>
      </c>
      <c r="C6623" s="4" t="s">
        <v>15626</v>
      </c>
      <c r="D6623" s="6">
        <v>526506</v>
      </c>
      <c r="E6623" s="4" t="s">
        <v>15627</v>
      </c>
      <c r="F6623" s="4" t="s">
        <v>15628</v>
      </c>
      <c r="G6623" s="4" t="s">
        <v>22839</v>
      </c>
    </row>
    <row r="6624" spans="1:7" x14ac:dyDescent="0.45">
      <c r="A6624" s="4">
        <v>6621</v>
      </c>
      <c r="B6624" s="4">
        <v>131432</v>
      </c>
      <c r="C6624" s="4" t="s">
        <v>15629</v>
      </c>
      <c r="D6624" s="6">
        <v>531432</v>
      </c>
      <c r="E6624" s="4" t="s">
        <v>15630</v>
      </c>
      <c r="F6624" s="4" t="s">
        <v>15631</v>
      </c>
      <c r="G6624" s="4" t="s">
        <v>22840</v>
      </c>
    </row>
    <row r="6625" spans="1:7" x14ac:dyDescent="0.45">
      <c r="A6625" s="4">
        <v>6622</v>
      </c>
      <c r="B6625" s="4">
        <v>245219</v>
      </c>
      <c r="C6625" s="4" t="s">
        <v>15632</v>
      </c>
      <c r="D6625" s="6"/>
      <c r="E6625" s="4"/>
      <c r="F6625" s="4"/>
      <c r="G6625" s="4" t="s">
        <v>17778</v>
      </c>
    </row>
    <row r="6626" spans="1:7" x14ac:dyDescent="0.45">
      <c r="A6626" s="4">
        <v>6623</v>
      </c>
      <c r="B6626" s="4">
        <v>132444</v>
      </c>
      <c r="C6626" s="4" t="s">
        <v>15633</v>
      </c>
      <c r="D6626" s="6">
        <v>532444</v>
      </c>
      <c r="E6626" s="4" t="s">
        <v>15634</v>
      </c>
      <c r="F6626" s="4" t="s">
        <v>15635</v>
      </c>
      <c r="G6626" s="4" t="s">
        <v>22841</v>
      </c>
    </row>
    <row r="6627" spans="1:7" x14ac:dyDescent="0.45">
      <c r="A6627" s="4">
        <v>6624</v>
      </c>
      <c r="B6627" s="4">
        <v>214319</v>
      </c>
      <c r="C6627" s="4" t="s">
        <v>15636</v>
      </c>
      <c r="D6627" s="6"/>
      <c r="E6627" s="4"/>
      <c r="F6627" s="4"/>
      <c r="G6627" s="4" t="s">
        <v>17778</v>
      </c>
    </row>
    <row r="6628" spans="1:7" x14ac:dyDescent="0.45">
      <c r="A6628" s="4">
        <v>6625</v>
      </c>
      <c r="B6628" s="4">
        <v>122294</v>
      </c>
      <c r="C6628" s="4" t="s">
        <v>15637</v>
      </c>
      <c r="D6628" s="6">
        <v>522294</v>
      </c>
      <c r="E6628" s="4" t="s">
        <v>15638</v>
      </c>
      <c r="F6628" s="4" t="s">
        <v>15639</v>
      </c>
      <c r="G6628" s="4" t="s">
        <v>22842</v>
      </c>
    </row>
    <row r="6629" spans="1:7" x14ac:dyDescent="0.45">
      <c r="A6629" s="4">
        <v>6626</v>
      </c>
      <c r="B6629" s="4">
        <v>255325</v>
      </c>
      <c r="C6629" s="4" t="s">
        <v>15640</v>
      </c>
      <c r="D6629" s="6"/>
      <c r="E6629" s="4"/>
      <c r="F6629" s="4"/>
      <c r="G6629" s="4" t="s">
        <v>17778</v>
      </c>
    </row>
    <row r="6630" spans="1:7" x14ac:dyDescent="0.45">
      <c r="A6630" s="4">
        <v>6627</v>
      </c>
      <c r="B6630" s="4">
        <v>281896</v>
      </c>
      <c r="C6630" s="4" t="s">
        <v>15641</v>
      </c>
      <c r="D6630" s="6">
        <v>539956</v>
      </c>
      <c r="E6630" s="4" t="s">
        <v>15642</v>
      </c>
      <c r="F6630" s="4" t="s">
        <v>15642</v>
      </c>
      <c r="G6630" s="4" t="s">
        <v>22843</v>
      </c>
    </row>
    <row r="6631" spans="1:7" x14ac:dyDescent="0.45">
      <c r="A6631" s="4">
        <v>6628</v>
      </c>
      <c r="B6631" s="4">
        <v>221644</v>
      </c>
      <c r="C6631" s="4" t="s">
        <v>15643</v>
      </c>
      <c r="D6631" s="6">
        <v>537392</v>
      </c>
      <c r="E6631" s="4" t="s">
        <v>15644</v>
      </c>
      <c r="F6631" s="4" t="s">
        <v>15644</v>
      </c>
      <c r="G6631" s="4" t="s">
        <v>22844</v>
      </c>
    </row>
    <row r="6632" spans="1:7" x14ac:dyDescent="0.45">
      <c r="A6632" s="4">
        <v>6629</v>
      </c>
      <c r="B6632" s="4">
        <v>225116</v>
      </c>
      <c r="C6632" s="4" t="s">
        <v>15645</v>
      </c>
      <c r="D6632" s="6"/>
      <c r="E6632" s="4"/>
      <c r="F6632" s="4"/>
      <c r="G6632" s="4" t="s">
        <v>17778</v>
      </c>
    </row>
    <row r="6633" spans="1:7" x14ac:dyDescent="0.45">
      <c r="A6633" s="4">
        <v>6630</v>
      </c>
      <c r="B6633" s="4">
        <v>245618</v>
      </c>
      <c r="C6633" s="4" t="s">
        <v>15646</v>
      </c>
      <c r="D6633" s="6"/>
      <c r="E6633" s="4"/>
      <c r="F6633" s="4"/>
      <c r="G6633" s="4" t="s">
        <v>17778</v>
      </c>
    </row>
    <row r="6634" spans="1:7" x14ac:dyDescent="0.45">
      <c r="A6634" s="4">
        <v>6631</v>
      </c>
      <c r="B6634" s="4">
        <v>114464</v>
      </c>
      <c r="C6634" s="4" t="s">
        <v>15647</v>
      </c>
      <c r="D6634" s="6">
        <v>514464</v>
      </c>
      <c r="E6634" s="4" t="s">
        <v>15648</v>
      </c>
      <c r="F6634" s="4" t="s">
        <v>15649</v>
      </c>
      <c r="G6634" s="4" t="s">
        <v>22845</v>
      </c>
    </row>
    <row r="6635" spans="1:7" x14ac:dyDescent="0.45">
      <c r="A6635" s="4">
        <v>6632</v>
      </c>
      <c r="B6635" s="4">
        <v>119483</v>
      </c>
      <c r="C6635" s="4" t="s">
        <v>15650</v>
      </c>
      <c r="D6635" s="6">
        <v>519483</v>
      </c>
      <c r="E6635" s="4" t="s">
        <v>15651</v>
      </c>
      <c r="F6635" s="4" t="s">
        <v>15652</v>
      </c>
      <c r="G6635" s="4" t="s">
        <v>22846</v>
      </c>
    </row>
    <row r="6636" spans="1:7" x14ac:dyDescent="0.45">
      <c r="A6636" s="4">
        <v>6633</v>
      </c>
      <c r="B6636" s="4">
        <v>107785</v>
      </c>
      <c r="C6636" s="4" t="s">
        <v>15653</v>
      </c>
      <c r="D6636" s="6">
        <v>507785</v>
      </c>
      <c r="E6636" s="4" t="s">
        <v>15654</v>
      </c>
      <c r="F6636" s="4" t="s">
        <v>15655</v>
      </c>
      <c r="G6636" s="4" t="s">
        <v>22847</v>
      </c>
    </row>
    <row r="6637" spans="1:7" x14ac:dyDescent="0.45">
      <c r="A6637" s="4">
        <v>6634</v>
      </c>
      <c r="B6637" s="4">
        <v>132390</v>
      </c>
      <c r="C6637" s="4" t="s">
        <v>15656</v>
      </c>
      <c r="D6637" s="6">
        <v>532390</v>
      </c>
      <c r="E6637" s="4" t="s">
        <v>15657</v>
      </c>
      <c r="F6637" s="4" t="s">
        <v>15658</v>
      </c>
      <c r="G6637" s="4" t="s">
        <v>22848</v>
      </c>
    </row>
    <row r="6638" spans="1:7" x14ac:dyDescent="0.45">
      <c r="A6638" s="4">
        <v>6635</v>
      </c>
      <c r="B6638" s="4">
        <v>132890</v>
      </c>
      <c r="C6638" s="4" t="s">
        <v>15659</v>
      </c>
      <c r="D6638" s="6">
        <v>532890</v>
      </c>
      <c r="E6638" s="4" t="s">
        <v>15660</v>
      </c>
      <c r="F6638" s="4" t="s">
        <v>15661</v>
      </c>
      <c r="G6638" s="4" t="s">
        <v>22849</v>
      </c>
    </row>
    <row r="6639" spans="1:7" x14ac:dyDescent="0.45">
      <c r="A6639" s="4">
        <v>6636</v>
      </c>
      <c r="B6639" s="4">
        <v>223016</v>
      </c>
      <c r="C6639" s="4" t="s">
        <v>15662</v>
      </c>
      <c r="D6639" s="6">
        <v>533639</v>
      </c>
      <c r="E6639" s="4" t="s">
        <v>15663</v>
      </c>
      <c r="F6639" s="4" t="s">
        <v>15663</v>
      </c>
      <c r="G6639" s="4" t="s">
        <v>22850</v>
      </c>
    </row>
    <row r="6640" spans="1:7" x14ac:dyDescent="0.45">
      <c r="A6640" s="4">
        <v>6637</v>
      </c>
      <c r="B6640" s="4">
        <v>105160</v>
      </c>
      <c r="C6640" s="4" t="s">
        <v>15664</v>
      </c>
      <c r="D6640" s="6">
        <v>505160</v>
      </c>
      <c r="E6640" s="4" t="s">
        <v>15665</v>
      </c>
      <c r="F6640" s="4" t="s">
        <v>15666</v>
      </c>
      <c r="G6640" s="4" t="s">
        <v>22851</v>
      </c>
    </row>
    <row r="6641" spans="1:7" x14ac:dyDescent="0.45">
      <c r="A6641" s="4">
        <v>6638</v>
      </c>
      <c r="B6641" s="4">
        <v>209393</v>
      </c>
      <c r="C6641" s="4" t="s">
        <v>15667</v>
      </c>
      <c r="D6641" s="6">
        <v>538987</v>
      </c>
      <c r="E6641" s="4" t="s">
        <v>15668</v>
      </c>
      <c r="F6641" s="4" t="s">
        <v>15668</v>
      </c>
      <c r="G6641" s="4" t="s">
        <v>22852</v>
      </c>
    </row>
    <row r="6642" spans="1:7" x14ac:dyDescent="0.45">
      <c r="A6642" s="4">
        <v>6639</v>
      </c>
      <c r="B6642" s="4">
        <v>219897</v>
      </c>
      <c r="C6642" s="4" t="s">
        <v>15669</v>
      </c>
      <c r="D6642" s="6">
        <v>533200</v>
      </c>
      <c r="E6642" s="4" t="s">
        <v>15670</v>
      </c>
      <c r="F6642" s="4" t="s">
        <v>15671</v>
      </c>
      <c r="G6642" s="4" t="s">
        <v>22853</v>
      </c>
    </row>
    <row r="6643" spans="1:7" x14ac:dyDescent="0.45">
      <c r="A6643" s="4">
        <v>6640</v>
      </c>
      <c r="B6643" s="4">
        <v>131443</v>
      </c>
      <c r="C6643" s="4" t="s">
        <v>15672</v>
      </c>
      <c r="D6643" s="6">
        <v>531443</v>
      </c>
      <c r="E6643" s="4" t="s">
        <v>15673</v>
      </c>
      <c r="F6643" s="4" t="s">
        <v>15674</v>
      </c>
      <c r="G6643" s="4" t="s">
        <v>22854</v>
      </c>
    </row>
    <row r="6644" spans="1:7" x14ac:dyDescent="0.45">
      <c r="A6644" s="4">
        <v>6641</v>
      </c>
      <c r="B6644" s="4">
        <v>219410</v>
      </c>
      <c r="C6644" s="4" t="s">
        <v>15675</v>
      </c>
      <c r="D6644" s="6">
        <v>533170</v>
      </c>
      <c r="E6644" s="4" t="s">
        <v>15676</v>
      </c>
      <c r="F6644" s="4" t="s">
        <v>15677</v>
      </c>
      <c r="G6644" s="4" t="s">
        <v>22855</v>
      </c>
    </row>
    <row r="6645" spans="1:7" x14ac:dyDescent="0.45">
      <c r="A6645" s="4">
        <v>6642</v>
      </c>
      <c r="B6645" s="4">
        <v>131426</v>
      </c>
      <c r="C6645" s="4" t="s">
        <v>15678</v>
      </c>
      <c r="D6645" s="6">
        <v>531426</v>
      </c>
      <c r="E6645" s="4" t="s">
        <v>15679</v>
      </c>
      <c r="F6645" s="4" t="s">
        <v>15680</v>
      </c>
      <c r="G6645" s="4" t="s">
        <v>22856</v>
      </c>
    </row>
    <row r="6646" spans="1:7" x14ac:dyDescent="0.45">
      <c r="A6646" s="4">
        <v>6643</v>
      </c>
      <c r="B6646" s="4">
        <v>248023</v>
      </c>
      <c r="C6646" s="4" t="s">
        <v>15681</v>
      </c>
      <c r="D6646" s="6"/>
      <c r="E6646" s="4"/>
      <c r="F6646" s="4"/>
      <c r="G6646" s="4" t="s">
        <v>17778</v>
      </c>
    </row>
    <row r="6647" spans="1:7" x14ac:dyDescent="0.45">
      <c r="A6647" s="4">
        <v>6644</v>
      </c>
      <c r="B6647" s="4">
        <v>121038</v>
      </c>
      <c r="C6647" s="4" t="s">
        <v>15682</v>
      </c>
      <c r="D6647" s="6">
        <v>521038</v>
      </c>
      <c r="E6647" s="4" t="s">
        <v>15683</v>
      </c>
      <c r="F6647" s="4" t="s">
        <v>15684</v>
      </c>
      <c r="G6647" s="4" t="s">
        <v>22857</v>
      </c>
    </row>
    <row r="6648" spans="1:7" x14ac:dyDescent="0.45">
      <c r="A6648" s="4">
        <v>6645</v>
      </c>
      <c r="B6648" s="4">
        <v>100777</v>
      </c>
      <c r="C6648" s="4" t="s">
        <v>15685</v>
      </c>
      <c r="D6648" s="6">
        <v>500777</v>
      </c>
      <c r="E6648" s="4" t="s">
        <v>15686</v>
      </c>
      <c r="F6648" s="4" t="s">
        <v>15687</v>
      </c>
      <c r="G6648" s="4" t="s">
        <v>22858</v>
      </c>
    </row>
    <row r="6649" spans="1:7" x14ac:dyDescent="0.45">
      <c r="A6649" s="4">
        <v>6646</v>
      </c>
      <c r="B6649" s="4">
        <v>113540</v>
      </c>
      <c r="C6649" s="4" t="s">
        <v>15688</v>
      </c>
      <c r="D6649" s="6">
        <v>513540</v>
      </c>
      <c r="E6649" s="4" t="s">
        <v>15689</v>
      </c>
      <c r="F6649" s="4" t="s">
        <v>15690</v>
      </c>
      <c r="G6649" s="4" t="s">
        <v>22859</v>
      </c>
    </row>
    <row r="6650" spans="1:7" x14ac:dyDescent="0.45">
      <c r="A6650" s="4">
        <v>6647</v>
      </c>
      <c r="B6650" s="4">
        <v>123419</v>
      </c>
      <c r="C6650" s="4" t="s">
        <v>15691</v>
      </c>
      <c r="D6650" s="6">
        <v>523419</v>
      </c>
      <c r="E6650" s="4" t="s">
        <v>15692</v>
      </c>
      <c r="F6650" s="4" t="s">
        <v>15693</v>
      </c>
      <c r="G6650" s="4" t="s">
        <v>22860</v>
      </c>
    </row>
    <row r="6651" spans="1:7" x14ac:dyDescent="0.45">
      <c r="A6651" s="4">
        <v>6648</v>
      </c>
      <c r="B6651" s="4">
        <v>122229</v>
      </c>
      <c r="C6651" s="4" t="s">
        <v>15694</v>
      </c>
      <c r="D6651" s="6">
        <v>522229</v>
      </c>
      <c r="E6651" s="4" t="s">
        <v>15695</v>
      </c>
      <c r="F6651" s="4" t="s">
        <v>15696</v>
      </c>
      <c r="G6651" s="4" t="s">
        <v>22861</v>
      </c>
    </row>
    <row r="6652" spans="1:7" x14ac:dyDescent="0.45">
      <c r="A6652" s="4">
        <v>6649</v>
      </c>
      <c r="B6652" s="4">
        <v>106854</v>
      </c>
      <c r="C6652" s="4" t="s">
        <v>15697</v>
      </c>
      <c r="D6652" s="6">
        <v>506854</v>
      </c>
      <c r="E6652" s="4" t="s">
        <v>15698</v>
      </c>
      <c r="F6652" s="4" t="s">
        <v>15699</v>
      </c>
      <c r="G6652" s="4" t="s">
        <v>22862</v>
      </c>
    </row>
    <row r="6653" spans="1:7" x14ac:dyDescent="0.45">
      <c r="A6653" s="4">
        <v>6650</v>
      </c>
      <c r="B6653" s="4">
        <v>132790</v>
      </c>
      <c r="C6653" s="4" t="s">
        <v>15700</v>
      </c>
      <c r="D6653" s="6">
        <v>532790</v>
      </c>
      <c r="E6653" s="4" t="s">
        <v>15701</v>
      </c>
      <c r="F6653" s="4" t="s">
        <v>15701</v>
      </c>
      <c r="G6653" s="4" t="s">
        <v>22863</v>
      </c>
    </row>
    <row r="6654" spans="1:7" x14ac:dyDescent="0.45">
      <c r="A6654" s="4">
        <v>6651</v>
      </c>
      <c r="B6654" s="4">
        <v>247561</v>
      </c>
      <c r="C6654" s="4" t="s">
        <v>15702</v>
      </c>
      <c r="D6654" s="6"/>
      <c r="E6654" s="4"/>
      <c r="F6654" s="4"/>
      <c r="G6654" s="4" t="s">
        <v>17778</v>
      </c>
    </row>
    <row r="6655" spans="1:7" x14ac:dyDescent="0.45">
      <c r="A6655" s="4">
        <v>6652</v>
      </c>
      <c r="B6655" s="4">
        <v>132738</v>
      </c>
      <c r="C6655" s="4" t="s">
        <v>15703</v>
      </c>
      <c r="D6655" s="6">
        <v>532738</v>
      </c>
      <c r="E6655" s="4" t="s">
        <v>15704</v>
      </c>
      <c r="F6655" s="4" t="s">
        <v>15705</v>
      </c>
      <c r="G6655" s="4" t="s">
        <v>22864</v>
      </c>
    </row>
    <row r="6656" spans="1:7" x14ac:dyDescent="0.45">
      <c r="A6656" s="4">
        <v>6653</v>
      </c>
      <c r="B6656" s="4">
        <v>245200</v>
      </c>
      <c r="C6656" s="4" t="s">
        <v>15706</v>
      </c>
      <c r="D6656" s="6"/>
      <c r="E6656" s="4"/>
      <c r="F6656" s="4"/>
      <c r="G6656" s="4" t="s">
        <v>17778</v>
      </c>
    </row>
    <row r="6657" spans="1:7" x14ac:dyDescent="0.45">
      <c r="A6657" s="4">
        <v>6654</v>
      </c>
      <c r="B6657" s="4">
        <v>283236</v>
      </c>
      <c r="C6657" s="4" t="s">
        <v>15707</v>
      </c>
      <c r="D6657" s="6">
        <v>540332</v>
      </c>
      <c r="E6657" s="4" t="s">
        <v>15708</v>
      </c>
      <c r="F6657" s="4" t="s">
        <v>15708</v>
      </c>
      <c r="G6657" s="4" t="s">
        <v>22865</v>
      </c>
    </row>
    <row r="6658" spans="1:7" x14ac:dyDescent="0.45">
      <c r="A6658" s="4">
        <v>6655</v>
      </c>
      <c r="B6658" s="4">
        <v>105685</v>
      </c>
      <c r="C6658" s="4" t="s">
        <v>15709</v>
      </c>
      <c r="D6658" s="6">
        <v>505685</v>
      </c>
      <c r="E6658" s="4" t="s">
        <v>15710</v>
      </c>
      <c r="F6658" s="4" t="s">
        <v>15711</v>
      </c>
      <c r="G6658" s="4" t="s">
        <v>22866</v>
      </c>
    </row>
    <row r="6659" spans="1:7" x14ac:dyDescent="0.45">
      <c r="A6659" s="4">
        <v>6656</v>
      </c>
      <c r="B6659" s="4">
        <v>222361</v>
      </c>
      <c r="C6659" s="4" t="s">
        <v>15712</v>
      </c>
      <c r="D6659" s="6">
        <v>534756</v>
      </c>
      <c r="E6659" s="4" t="s">
        <v>15713</v>
      </c>
      <c r="F6659" s="4" t="s">
        <v>15714</v>
      </c>
      <c r="G6659" s="4" t="s">
        <v>22867</v>
      </c>
    </row>
    <row r="6660" spans="1:7" x14ac:dyDescent="0.45">
      <c r="A6660" s="4">
        <v>6657</v>
      </c>
      <c r="B6660" s="4">
        <v>119285</v>
      </c>
      <c r="C6660" s="4" t="s">
        <v>15715</v>
      </c>
      <c r="D6660" s="6">
        <v>519285</v>
      </c>
      <c r="E6660" s="4" t="s">
        <v>15716</v>
      </c>
      <c r="F6660" s="4" t="s">
        <v>15717</v>
      </c>
      <c r="G6660" s="4" t="s">
        <v>22868</v>
      </c>
    </row>
    <row r="6661" spans="1:7" x14ac:dyDescent="0.45">
      <c r="A6661" s="4">
        <v>6658</v>
      </c>
      <c r="B6661" s="4">
        <v>256123</v>
      </c>
      <c r="C6661" s="4" t="s">
        <v>15718</v>
      </c>
      <c r="D6661" s="6">
        <v>538287</v>
      </c>
      <c r="E6661" s="4" t="s">
        <v>15719</v>
      </c>
      <c r="F6661" s="4" t="s">
        <v>15720</v>
      </c>
      <c r="G6661" s="4" t="s">
        <v>22869</v>
      </c>
    </row>
    <row r="6662" spans="1:7" x14ac:dyDescent="0.45">
      <c r="A6662" s="4">
        <v>6659</v>
      </c>
      <c r="B6662" s="4">
        <v>247563</v>
      </c>
      <c r="C6662" s="4" t="s">
        <v>15721</v>
      </c>
      <c r="D6662" s="6"/>
      <c r="E6662" s="4"/>
      <c r="F6662" s="4"/>
      <c r="G6662" s="4" t="s">
        <v>17778</v>
      </c>
    </row>
    <row r="6663" spans="1:7" x14ac:dyDescent="0.45">
      <c r="A6663" s="4">
        <v>6660</v>
      </c>
      <c r="B6663" s="4">
        <v>219867</v>
      </c>
      <c r="C6663" s="4" t="s">
        <v>15722</v>
      </c>
      <c r="D6663" s="6">
        <v>533203</v>
      </c>
      <c r="E6663" s="4" t="s">
        <v>15723</v>
      </c>
      <c r="F6663" s="4" t="s">
        <v>15724</v>
      </c>
      <c r="G6663" s="4" t="s">
        <v>22870</v>
      </c>
    </row>
    <row r="6664" spans="1:7" x14ac:dyDescent="0.45">
      <c r="A6664" s="4">
        <v>6661</v>
      </c>
      <c r="B6664" s="4">
        <v>256733</v>
      </c>
      <c r="C6664" s="4" t="s">
        <v>15725</v>
      </c>
      <c r="D6664" s="6">
        <v>538496</v>
      </c>
      <c r="E6664" s="4" t="s">
        <v>15726</v>
      </c>
      <c r="F6664" s="4" t="s">
        <v>15726</v>
      </c>
      <c r="G6664" s="4" t="s">
        <v>22871</v>
      </c>
    </row>
    <row r="6665" spans="1:7" x14ac:dyDescent="0.45">
      <c r="A6665" s="4">
        <v>6662</v>
      </c>
      <c r="B6665" s="4">
        <v>132869</v>
      </c>
      <c r="C6665" s="4" t="s">
        <v>15727</v>
      </c>
      <c r="D6665" s="6">
        <v>532869</v>
      </c>
      <c r="E6665" s="4" t="s">
        <v>15728</v>
      </c>
      <c r="F6665" s="4" t="s">
        <v>15728</v>
      </c>
      <c r="G6665" s="4" t="s">
        <v>22872</v>
      </c>
    </row>
    <row r="6666" spans="1:7" x14ac:dyDescent="0.45">
      <c r="A6666" s="4">
        <v>6663</v>
      </c>
      <c r="B6666" s="4">
        <v>112221</v>
      </c>
      <c r="C6666" s="4" t="s">
        <v>15729</v>
      </c>
      <c r="D6666" s="6">
        <v>512221</v>
      </c>
      <c r="E6666" s="4" t="s">
        <v>15730</v>
      </c>
      <c r="F6666" s="4" t="s">
        <v>15731</v>
      </c>
      <c r="G6666" s="4" t="s">
        <v>22873</v>
      </c>
    </row>
    <row r="6667" spans="1:7" x14ac:dyDescent="0.45">
      <c r="A6667" s="4">
        <v>6664</v>
      </c>
      <c r="B6667" s="4">
        <v>247564</v>
      </c>
      <c r="C6667" s="4" t="s">
        <v>15732</v>
      </c>
      <c r="D6667" s="6"/>
      <c r="E6667" s="4"/>
      <c r="F6667" s="4"/>
      <c r="G6667" s="4" t="s">
        <v>17778</v>
      </c>
    </row>
    <row r="6668" spans="1:7" x14ac:dyDescent="0.45">
      <c r="A6668" s="4">
        <v>6665</v>
      </c>
      <c r="B6668" s="4">
        <v>112271</v>
      </c>
      <c r="C6668" s="4" t="s">
        <v>15733</v>
      </c>
      <c r="D6668" s="6">
        <v>512271</v>
      </c>
      <c r="E6668" s="4" t="s">
        <v>15734</v>
      </c>
      <c r="F6668" s="4" t="s">
        <v>15735</v>
      </c>
      <c r="G6668" s="4" t="s">
        <v>22874</v>
      </c>
    </row>
    <row r="6669" spans="1:7" x14ac:dyDescent="0.45">
      <c r="A6669" s="4">
        <v>6666</v>
      </c>
      <c r="B6669" s="4">
        <v>119091</v>
      </c>
      <c r="C6669" s="4" t="s">
        <v>15736</v>
      </c>
      <c r="D6669" s="6">
        <v>519091</v>
      </c>
      <c r="E6669" s="4" t="s">
        <v>15737</v>
      </c>
      <c r="F6669" s="4" t="s">
        <v>15738</v>
      </c>
      <c r="G6669" s="4" t="s">
        <v>22875</v>
      </c>
    </row>
    <row r="6670" spans="1:7" x14ac:dyDescent="0.45">
      <c r="A6670" s="4">
        <v>6667</v>
      </c>
      <c r="B6670" s="4">
        <v>100770</v>
      </c>
      <c r="C6670" s="4" t="s">
        <v>15739</v>
      </c>
      <c r="D6670" s="6">
        <v>500770</v>
      </c>
      <c r="E6670" s="4" t="s">
        <v>15740</v>
      </c>
      <c r="F6670" s="4" t="s">
        <v>15741</v>
      </c>
      <c r="G6670" s="4" t="s">
        <v>22876</v>
      </c>
    </row>
    <row r="6671" spans="1:7" x14ac:dyDescent="0.45">
      <c r="A6671" s="4">
        <v>6668</v>
      </c>
      <c r="B6671" s="4">
        <v>132301</v>
      </c>
      <c r="C6671" s="4" t="s">
        <v>15742</v>
      </c>
      <c r="D6671" s="6">
        <v>532301</v>
      </c>
      <c r="E6671" s="4" t="s">
        <v>15743</v>
      </c>
      <c r="F6671" s="4" t="s">
        <v>15744</v>
      </c>
      <c r="G6671" s="4" t="s">
        <v>22877</v>
      </c>
    </row>
    <row r="6672" spans="1:7" x14ac:dyDescent="0.45">
      <c r="A6672" s="4">
        <v>6669</v>
      </c>
      <c r="B6672" s="4">
        <v>100483</v>
      </c>
      <c r="C6672" s="4" t="s">
        <v>15745</v>
      </c>
      <c r="D6672" s="6">
        <v>500483</v>
      </c>
      <c r="E6672" s="4" t="s">
        <v>15746</v>
      </c>
      <c r="F6672" s="4" t="s">
        <v>15747</v>
      </c>
      <c r="G6672" s="4" t="s">
        <v>22878</v>
      </c>
    </row>
    <row r="6673" spans="1:7" x14ac:dyDescent="0.45">
      <c r="A6673" s="4">
        <v>6670</v>
      </c>
      <c r="B6673" s="4">
        <v>132540</v>
      </c>
      <c r="C6673" s="4" t="s">
        <v>6</v>
      </c>
      <c r="D6673" s="6">
        <v>532540</v>
      </c>
      <c r="E6673" s="4" t="s">
        <v>15748</v>
      </c>
      <c r="F6673" s="4" t="s">
        <v>15749</v>
      </c>
      <c r="G6673" s="4" t="s">
        <v>22879</v>
      </c>
    </row>
    <row r="6674" spans="1:7" x14ac:dyDescent="0.45">
      <c r="A6674" s="4">
        <v>6671</v>
      </c>
      <c r="B6674" s="4">
        <v>100408</v>
      </c>
      <c r="C6674" s="4" t="s">
        <v>113</v>
      </c>
      <c r="D6674" s="6">
        <v>500408</v>
      </c>
      <c r="E6674" s="4" t="s">
        <v>15750</v>
      </c>
      <c r="F6674" s="4" t="s">
        <v>15751</v>
      </c>
      <c r="G6674" s="4" t="s">
        <v>22880</v>
      </c>
    </row>
    <row r="6675" spans="1:7" x14ac:dyDescent="0.45">
      <c r="A6675" s="4">
        <v>6672</v>
      </c>
      <c r="B6675" s="4">
        <v>100800</v>
      </c>
      <c r="C6675" s="4" t="s">
        <v>15752</v>
      </c>
      <c r="D6675" s="6">
        <v>500800</v>
      </c>
      <c r="E6675" s="4" t="s">
        <v>15753</v>
      </c>
      <c r="F6675" s="4" t="s">
        <v>15753</v>
      </c>
      <c r="G6675" s="4" t="s">
        <v>22881</v>
      </c>
    </row>
    <row r="6676" spans="1:7" x14ac:dyDescent="0.45">
      <c r="A6676" s="4">
        <v>6673</v>
      </c>
      <c r="B6676" s="4">
        <v>205494</v>
      </c>
      <c r="C6676" s="4" t="s">
        <v>15754</v>
      </c>
      <c r="D6676" s="6">
        <v>504290</v>
      </c>
      <c r="E6676" s="4"/>
      <c r="F6676" s="4" t="s">
        <v>15755</v>
      </c>
      <c r="G6676" s="4" t="s">
        <v>22882</v>
      </c>
    </row>
    <row r="6677" spans="1:7" x14ac:dyDescent="0.45">
      <c r="A6677" s="4">
        <v>6674</v>
      </c>
      <c r="B6677" s="4">
        <v>101301</v>
      </c>
      <c r="C6677" s="4" t="s">
        <v>15756</v>
      </c>
      <c r="D6677" s="6">
        <v>501301</v>
      </c>
      <c r="E6677" s="4" t="s">
        <v>15757</v>
      </c>
      <c r="F6677" s="4" t="s">
        <v>15758</v>
      </c>
      <c r="G6677" s="4" t="s">
        <v>22883</v>
      </c>
    </row>
    <row r="6678" spans="1:7" x14ac:dyDescent="0.45">
      <c r="A6678" s="4">
        <v>6675</v>
      </c>
      <c r="B6678" s="4">
        <v>113434</v>
      </c>
      <c r="C6678" s="4" t="s">
        <v>15759</v>
      </c>
      <c r="D6678" s="6">
        <v>513434</v>
      </c>
      <c r="E6678" s="4" t="s">
        <v>15760</v>
      </c>
      <c r="F6678" s="4" t="s">
        <v>15761</v>
      </c>
      <c r="G6678" s="4" t="s">
        <v>22884</v>
      </c>
    </row>
    <row r="6679" spans="1:7" x14ac:dyDescent="0.45">
      <c r="A6679" s="4">
        <v>6676</v>
      </c>
      <c r="B6679" s="4">
        <v>217889</v>
      </c>
      <c r="C6679" s="4" t="s">
        <v>15762</v>
      </c>
      <c r="D6679" s="6">
        <v>570001</v>
      </c>
      <c r="E6679" s="4" t="s">
        <v>15763</v>
      </c>
      <c r="F6679" s="4" t="s">
        <v>15764</v>
      </c>
      <c r="G6679" s="4" t="s">
        <v>22885</v>
      </c>
    </row>
    <row r="6680" spans="1:7" x14ac:dyDescent="0.45">
      <c r="A6680" s="4">
        <v>6677</v>
      </c>
      <c r="B6680" s="4">
        <v>100570</v>
      </c>
      <c r="C6680" s="4" t="s">
        <v>15765</v>
      </c>
      <c r="D6680" s="6">
        <v>500570</v>
      </c>
      <c r="E6680" s="4" t="s">
        <v>15766</v>
      </c>
      <c r="F6680" s="4" t="s">
        <v>15767</v>
      </c>
      <c r="G6680" s="4" t="s">
        <v>22886</v>
      </c>
    </row>
    <row r="6681" spans="1:7" x14ac:dyDescent="0.45">
      <c r="A6681" s="4">
        <v>6678</v>
      </c>
      <c r="B6681" s="4">
        <v>100400</v>
      </c>
      <c r="C6681" s="4" t="s">
        <v>15768</v>
      </c>
      <c r="D6681" s="6">
        <v>500400</v>
      </c>
      <c r="E6681" s="4" t="s">
        <v>15769</v>
      </c>
      <c r="F6681" s="4" t="s">
        <v>15770</v>
      </c>
      <c r="G6681" s="4" t="s">
        <v>22887</v>
      </c>
    </row>
    <row r="6682" spans="1:7" x14ac:dyDescent="0.45">
      <c r="A6682" s="4">
        <v>6679</v>
      </c>
      <c r="B6682" s="4">
        <v>113010</v>
      </c>
      <c r="C6682" s="4" t="s">
        <v>15771</v>
      </c>
      <c r="D6682" s="6">
        <v>513010</v>
      </c>
      <c r="E6682" s="4" t="s">
        <v>15772</v>
      </c>
      <c r="F6682" s="4" t="s">
        <v>15773</v>
      </c>
      <c r="G6682" s="4" t="s">
        <v>22888</v>
      </c>
    </row>
    <row r="6683" spans="1:7" x14ac:dyDescent="0.45">
      <c r="A6683" s="4">
        <v>6680</v>
      </c>
      <c r="B6683" s="4">
        <v>100470</v>
      </c>
      <c r="C6683" s="4" t="s">
        <v>15774</v>
      </c>
      <c r="D6683" s="6">
        <v>500470</v>
      </c>
      <c r="E6683" s="4" t="s">
        <v>15775</v>
      </c>
      <c r="F6683" s="4" t="s">
        <v>15776</v>
      </c>
      <c r="G6683" s="4" t="s">
        <v>22889</v>
      </c>
    </row>
    <row r="6684" spans="1:7" x14ac:dyDescent="0.45">
      <c r="A6684" s="4">
        <v>6681</v>
      </c>
      <c r="B6684" s="4">
        <v>132371</v>
      </c>
      <c r="C6684" s="4" t="s">
        <v>15777</v>
      </c>
      <c r="D6684" s="6">
        <v>532371</v>
      </c>
      <c r="E6684" s="4" t="s">
        <v>15778</v>
      </c>
      <c r="F6684" s="4" t="s">
        <v>15779</v>
      </c>
      <c r="G6684" s="4" t="s">
        <v>22890</v>
      </c>
    </row>
    <row r="6685" spans="1:7" x14ac:dyDescent="0.45">
      <c r="A6685" s="4">
        <v>6682</v>
      </c>
      <c r="B6685" s="4">
        <v>131190</v>
      </c>
      <c r="C6685" s="4" t="s">
        <v>15780</v>
      </c>
      <c r="D6685" s="6">
        <v>531190</v>
      </c>
      <c r="E6685" s="4" t="s">
        <v>15781</v>
      </c>
      <c r="F6685" s="4" t="s">
        <v>15781</v>
      </c>
      <c r="G6685" s="4" t="s">
        <v>22891</v>
      </c>
    </row>
    <row r="6686" spans="1:7" x14ac:dyDescent="0.45">
      <c r="A6686" s="4">
        <v>6683</v>
      </c>
      <c r="B6686" s="4">
        <v>104961</v>
      </c>
      <c r="C6686" s="4" t="s">
        <v>15782</v>
      </c>
      <c r="D6686" s="6">
        <v>504961</v>
      </c>
      <c r="E6686" s="4" t="s">
        <v>15783</v>
      </c>
      <c r="F6686" s="4" t="s">
        <v>15784</v>
      </c>
      <c r="G6686" s="4" t="s">
        <v>22892</v>
      </c>
    </row>
    <row r="6687" spans="1:7" x14ac:dyDescent="0.45">
      <c r="A6687" s="4">
        <v>6684</v>
      </c>
      <c r="B6687" s="4">
        <v>132284</v>
      </c>
      <c r="C6687" s="4" t="s">
        <v>15785</v>
      </c>
      <c r="D6687" s="6">
        <v>532284</v>
      </c>
      <c r="E6687" s="4" t="s">
        <v>15786</v>
      </c>
      <c r="F6687" s="4" t="s">
        <v>15787</v>
      </c>
      <c r="G6687" s="4" t="s">
        <v>22893</v>
      </c>
    </row>
    <row r="6688" spans="1:7" x14ac:dyDescent="0.45">
      <c r="A6688" s="4">
        <v>6685</v>
      </c>
      <c r="B6688" s="4">
        <v>247519</v>
      </c>
      <c r="C6688" s="4" t="s">
        <v>15788</v>
      </c>
      <c r="D6688" s="6"/>
      <c r="E6688" s="4"/>
      <c r="F6688" s="4"/>
      <c r="G6688" s="4" t="s">
        <v>17778</v>
      </c>
    </row>
    <row r="6689" spans="1:7" x14ac:dyDescent="0.45">
      <c r="A6689" s="4">
        <v>6686</v>
      </c>
      <c r="B6689" s="4">
        <v>223859</v>
      </c>
      <c r="C6689" s="4" t="s">
        <v>15789</v>
      </c>
      <c r="D6689" s="6">
        <v>533393</v>
      </c>
      <c r="E6689" s="4" t="s">
        <v>15790</v>
      </c>
      <c r="F6689" s="4" t="s">
        <v>15791</v>
      </c>
      <c r="G6689" s="4" t="s">
        <v>22894</v>
      </c>
    </row>
    <row r="6690" spans="1:7" x14ac:dyDescent="0.45">
      <c r="A6690" s="4">
        <v>6687</v>
      </c>
      <c r="B6690" s="4">
        <v>225998</v>
      </c>
      <c r="C6690" s="4" t="s">
        <v>15792</v>
      </c>
      <c r="D6690" s="6">
        <v>540212</v>
      </c>
      <c r="E6690" s="4" t="s">
        <v>15793</v>
      </c>
      <c r="F6690" s="4" t="s">
        <v>15793</v>
      </c>
      <c r="G6690" s="4" t="s">
        <v>22895</v>
      </c>
    </row>
    <row r="6691" spans="1:7" x14ac:dyDescent="0.45">
      <c r="A6691" s="4">
        <v>6688</v>
      </c>
      <c r="B6691" s="4">
        <v>101242</v>
      </c>
      <c r="C6691" s="4" t="s">
        <v>15794</v>
      </c>
      <c r="D6691" s="6">
        <v>501242</v>
      </c>
      <c r="E6691" s="4" t="s">
        <v>15795</v>
      </c>
      <c r="F6691" s="4" t="s">
        <v>15796</v>
      </c>
      <c r="G6691" s="4" t="s">
        <v>22896</v>
      </c>
    </row>
    <row r="6692" spans="1:7" x14ac:dyDescent="0.45">
      <c r="A6692" s="4">
        <v>6689</v>
      </c>
      <c r="B6692" s="4">
        <v>132262</v>
      </c>
      <c r="C6692" s="4" t="s">
        <v>15797</v>
      </c>
      <c r="D6692" s="6">
        <v>532262</v>
      </c>
      <c r="E6692" s="4" t="s">
        <v>15798</v>
      </c>
      <c r="F6692" s="4" t="s">
        <v>15799</v>
      </c>
      <c r="G6692" s="4" t="s">
        <v>22897</v>
      </c>
    </row>
    <row r="6693" spans="1:7" x14ac:dyDescent="0.45">
      <c r="A6693" s="4">
        <v>6690</v>
      </c>
      <c r="B6693" s="4">
        <v>124156</v>
      </c>
      <c r="C6693" s="4" t="s">
        <v>15800</v>
      </c>
      <c r="D6693" s="6">
        <v>524156</v>
      </c>
      <c r="E6693" s="4" t="s">
        <v>15801</v>
      </c>
      <c r="F6693" s="4" t="s">
        <v>15802</v>
      </c>
      <c r="G6693" s="4" t="s">
        <v>22898</v>
      </c>
    </row>
    <row r="6694" spans="1:7" x14ac:dyDescent="0.45">
      <c r="A6694" s="4">
        <v>6691</v>
      </c>
      <c r="B6694" s="4">
        <v>214317</v>
      </c>
      <c r="C6694" s="4" t="s">
        <v>15803</v>
      </c>
      <c r="D6694" s="6"/>
      <c r="E6694" s="4"/>
      <c r="F6694" s="4"/>
      <c r="G6694" s="4" t="s">
        <v>17778</v>
      </c>
    </row>
    <row r="6695" spans="1:7" x14ac:dyDescent="0.45">
      <c r="A6695" s="4">
        <v>6692</v>
      </c>
      <c r="B6695" s="4">
        <v>123301</v>
      </c>
      <c r="C6695" s="4" t="s">
        <v>15804</v>
      </c>
      <c r="D6695" s="6">
        <v>523301</v>
      </c>
      <c r="E6695" s="4" t="s">
        <v>15805</v>
      </c>
      <c r="F6695" s="4" t="s">
        <v>15806</v>
      </c>
      <c r="G6695" s="4" t="s">
        <v>22899</v>
      </c>
    </row>
    <row r="6696" spans="1:7" x14ac:dyDescent="0.45">
      <c r="A6696" s="4">
        <v>6693</v>
      </c>
      <c r="B6696" s="4">
        <v>223658</v>
      </c>
      <c r="C6696" s="4" t="s">
        <v>15807</v>
      </c>
      <c r="D6696" s="6">
        <v>533553</v>
      </c>
      <c r="E6696" s="4" t="s">
        <v>15808</v>
      </c>
      <c r="F6696" s="4" t="s">
        <v>15809</v>
      </c>
      <c r="G6696" s="4" t="s">
        <v>22900</v>
      </c>
    </row>
    <row r="6697" spans="1:7" x14ac:dyDescent="0.45">
      <c r="A6697" s="4">
        <v>6694</v>
      </c>
      <c r="B6697" s="4">
        <v>112011</v>
      </c>
      <c r="C6697" s="4" t="s">
        <v>15810</v>
      </c>
      <c r="D6697" s="6">
        <v>512011</v>
      </c>
      <c r="E6697" s="4" t="s">
        <v>15811</v>
      </c>
      <c r="F6697" s="4" t="s">
        <v>15812</v>
      </c>
      <c r="G6697" s="4" t="s">
        <v>22901</v>
      </c>
    </row>
    <row r="6698" spans="1:7" x14ac:dyDescent="0.45">
      <c r="A6698" s="4">
        <v>6695</v>
      </c>
      <c r="B6698" s="4">
        <v>221194</v>
      </c>
      <c r="C6698" s="4" t="s">
        <v>15813</v>
      </c>
      <c r="D6698" s="6">
        <v>539658</v>
      </c>
      <c r="E6698" s="4" t="s">
        <v>15814</v>
      </c>
      <c r="F6698" s="4" t="s">
        <v>15814</v>
      </c>
      <c r="G6698" s="4" t="s">
        <v>22902</v>
      </c>
    </row>
    <row r="6699" spans="1:7" x14ac:dyDescent="0.45">
      <c r="A6699" s="4">
        <v>6696</v>
      </c>
      <c r="B6699" s="4">
        <v>132755</v>
      </c>
      <c r="C6699" s="4" t="s">
        <v>105</v>
      </c>
      <c r="D6699" s="6">
        <v>532755</v>
      </c>
      <c r="E6699" s="4" t="s">
        <v>15815</v>
      </c>
      <c r="F6699" s="4" t="s">
        <v>15816</v>
      </c>
      <c r="G6699" s="4" t="s">
        <v>22903</v>
      </c>
    </row>
    <row r="6700" spans="1:7" x14ac:dyDescent="0.45">
      <c r="A6700" s="4">
        <v>6697</v>
      </c>
      <c r="B6700" s="4">
        <v>126576</v>
      </c>
      <c r="C6700" s="4" t="s">
        <v>15817</v>
      </c>
      <c r="D6700" s="6">
        <v>526576</v>
      </c>
      <c r="E6700" s="4" t="s">
        <v>15818</v>
      </c>
      <c r="F6700" s="4" t="s">
        <v>15818</v>
      </c>
      <c r="G6700" s="4" t="s">
        <v>22904</v>
      </c>
    </row>
    <row r="6701" spans="1:7" x14ac:dyDescent="0.45">
      <c r="A6701" s="4">
        <v>6698</v>
      </c>
      <c r="B6701" s="4">
        <v>221365</v>
      </c>
      <c r="C6701" s="4" t="s">
        <v>15819</v>
      </c>
      <c r="D6701" s="6"/>
      <c r="E6701" s="4"/>
      <c r="F6701" s="4"/>
      <c r="G6701" s="4" t="s">
        <v>17778</v>
      </c>
    </row>
    <row r="6702" spans="1:7" x14ac:dyDescent="0.45">
      <c r="A6702" s="4">
        <v>6699</v>
      </c>
      <c r="B6702" s="4">
        <v>105397</v>
      </c>
      <c r="C6702" s="4" t="s">
        <v>33</v>
      </c>
      <c r="D6702" s="6">
        <v>505397</v>
      </c>
      <c r="E6702" s="4" t="s">
        <v>15820</v>
      </c>
      <c r="F6702" s="4" t="s">
        <v>17756</v>
      </c>
      <c r="G6702" s="4" t="s">
        <v>23692</v>
      </c>
    </row>
    <row r="6703" spans="1:7" x14ac:dyDescent="0.45">
      <c r="A6703" s="4">
        <v>6700</v>
      </c>
      <c r="B6703" s="4">
        <v>220869</v>
      </c>
      <c r="C6703" s="4" t="s">
        <v>15821</v>
      </c>
      <c r="D6703" s="6">
        <v>533281</v>
      </c>
      <c r="E6703" s="4" t="s">
        <v>15822</v>
      </c>
      <c r="F6703" s="4" t="s">
        <v>15823</v>
      </c>
      <c r="G6703" s="4" t="s">
        <v>22905</v>
      </c>
    </row>
    <row r="6704" spans="1:7" x14ac:dyDescent="0.45">
      <c r="A6704" s="4">
        <v>6701</v>
      </c>
      <c r="B6704" s="4">
        <v>122142</v>
      </c>
      <c r="C6704" s="4" t="s">
        <v>15824</v>
      </c>
      <c r="D6704" s="6">
        <v>522142</v>
      </c>
      <c r="E6704" s="4" t="s">
        <v>15825</v>
      </c>
      <c r="F6704" s="4" t="s">
        <v>15826</v>
      </c>
      <c r="G6704" s="4" t="s">
        <v>22906</v>
      </c>
    </row>
    <row r="6705" spans="1:7" x14ac:dyDescent="0.45">
      <c r="A6705" s="4">
        <v>6702</v>
      </c>
      <c r="B6705" s="4">
        <v>132804</v>
      </c>
      <c r="C6705" s="4" t="s">
        <v>15827</v>
      </c>
      <c r="D6705" s="6">
        <v>532804</v>
      </c>
      <c r="E6705" s="4" t="s">
        <v>15828</v>
      </c>
      <c r="F6705" s="4" t="s">
        <v>15829</v>
      </c>
      <c r="G6705" s="4" t="s">
        <v>22907</v>
      </c>
    </row>
    <row r="6706" spans="1:7" x14ac:dyDescent="0.45">
      <c r="A6706" s="4">
        <v>6703</v>
      </c>
      <c r="B6706" s="4">
        <v>220028</v>
      </c>
      <c r="C6706" s="4" t="s">
        <v>15830</v>
      </c>
      <c r="D6706" s="6">
        <v>533216</v>
      </c>
      <c r="E6706" s="4" t="s">
        <v>15831</v>
      </c>
      <c r="F6706" s="4" t="s">
        <v>15831</v>
      </c>
      <c r="G6706" s="4" t="s">
        <v>22908</v>
      </c>
    </row>
    <row r="6707" spans="1:7" x14ac:dyDescent="0.45">
      <c r="A6707" s="4">
        <v>6704</v>
      </c>
      <c r="B6707" s="4">
        <v>109917</v>
      </c>
      <c r="C6707" s="4" t="s">
        <v>15832</v>
      </c>
      <c r="D6707" s="6">
        <v>509917</v>
      </c>
      <c r="E6707" s="4" t="s">
        <v>15833</v>
      </c>
      <c r="F6707" s="4" t="s">
        <v>15834</v>
      </c>
      <c r="G6707" s="4" t="s">
        <v>22909</v>
      </c>
    </row>
    <row r="6708" spans="1:7" x14ac:dyDescent="0.45">
      <c r="A6708" s="4">
        <v>6705</v>
      </c>
      <c r="B6708" s="4">
        <v>101421</v>
      </c>
      <c r="C6708" s="4" t="s">
        <v>15835</v>
      </c>
      <c r="D6708" s="6">
        <v>501421</v>
      </c>
      <c r="E6708" s="4" t="s">
        <v>15836</v>
      </c>
      <c r="F6708" s="4" t="s">
        <v>15837</v>
      </c>
      <c r="G6708" s="4" t="s">
        <v>22910</v>
      </c>
    </row>
    <row r="6709" spans="1:7" x14ac:dyDescent="0.45">
      <c r="A6709" s="4">
        <v>6706</v>
      </c>
      <c r="B6709" s="4">
        <v>123455</v>
      </c>
      <c r="C6709" s="4" t="s">
        <v>15838</v>
      </c>
      <c r="D6709" s="6">
        <v>523455</v>
      </c>
      <c r="E6709" s="4" t="s">
        <v>15839</v>
      </c>
      <c r="F6709" s="4" t="s">
        <v>15840</v>
      </c>
      <c r="G6709" s="4" t="s">
        <v>22911</v>
      </c>
    </row>
    <row r="6710" spans="1:7" x14ac:dyDescent="0.45">
      <c r="A6710" s="4">
        <v>6707</v>
      </c>
      <c r="B6710" s="4">
        <v>113153</v>
      </c>
      <c r="C6710" s="4" t="s">
        <v>15841</v>
      </c>
      <c r="D6710" s="6">
        <v>513153</v>
      </c>
      <c r="E6710" s="4" t="s">
        <v>15842</v>
      </c>
      <c r="F6710" s="4" t="s">
        <v>15842</v>
      </c>
      <c r="G6710" s="4" t="s">
        <v>22912</v>
      </c>
    </row>
    <row r="6711" spans="1:7" x14ac:dyDescent="0.45">
      <c r="A6711" s="4">
        <v>6708</v>
      </c>
      <c r="B6711" s="4">
        <v>106680</v>
      </c>
      <c r="C6711" s="4" t="s">
        <v>15843</v>
      </c>
      <c r="D6711" s="6">
        <v>506680</v>
      </c>
      <c r="E6711" s="4" t="s">
        <v>15844</v>
      </c>
      <c r="F6711" s="4" t="s">
        <v>15845</v>
      </c>
      <c r="G6711" s="4" t="s">
        <v>22913</v>
      </c>
    </row>
    <row r="6712" spans="1:7" x14ac:dyDescent="0.45">
      <c r="A6712" s="4">
        <v>6709</v>
      </c>
      <c r="B6712" s="4">
        <v>210858</v>
      </c>
      <c r="C6712" s="4" t="s">
        <v>15846</v>
      </c>
      <c r="D6712" s="6">
        <v>533266</v>
      </c>
      <c r="E6712" s="4" t="s">
        <v>15847</v>
      </c>
      <c r="F6712" s="4" t="s">
        <v>15848</v>
      </c>
      <c r="G6712" s="4" t="s">
        <v>22914</v>
      </c>
    </row>
    <row r="6713" spans="1:7" x14ac:dyDescent="0.45">
      <c r="A6713" s="4">
        <v>6710</v>
      </c>
      <c r="B6713" s="4">
        <v>107761</v>
      </c>
      <c r="C6713" s="4" t="s">
        <v>15849</v>
      </c>
      <c r="D6713" s="6">
        <v>507761</v>
      </c>
      <c r="E6713" s="4" t="s">
        <v>15850</v>
      </c>
      <c r="F6713" s="4" t="s">
        <v>15851</v>
      </c>
      <c r="G6713" s="4" t="s">
        <v>22915</v>
      </c>
    </row>
    <row r="6714" spans="1:7" x14ac:dyDescent="0.45">
      <c r="A6714" s="4">
        <v>6711</v>
      </c>
      <c r="B6714" s="4">
        <v>124204</v>
      </c>
      <c r="C6714" s="4" t="s">
        <v>15852</v>
      </c>
      <c r="D6714" s="6">
        <v>524204</v>
      </c>
      <c r="E6714" s="4" t="s">
        <v>15853</v>
      </c>
      <c r="F6714" s="4" t="s">
        <v>15854</v>
      </c>
      <c r="G6714" s="4" t="s">
        <v>22916</v>
      </c>
    </row>
    <row r="6715" spans="1:7" x14ac:dyDescent="0.45">
      <c r="A6715" s="4">
        <v>6712</v>
      </c>
      <c r="B6715" s="4">
        <v>255330</v>
      </c>
      <c r="C6715" s="4" t="s">
        <v>15855</v>
      </c>
      <c r="D6715" s="6"/>
      <c r="E6715" s="4"/>
      <c r="F6715" s="4"/>
      <c r="G6715" s="4" t="s">
        <v>17778</v>
      </c>
    </row>
    <row r="6716" spans="1:7" x14ac:dyDescent="0.45">
      <c r="A6716" s="4">
        <v>6713</v>
      </c>
      <c r="B6716" s="4">
        <v>271865</v>
      </c>
      <c r="C6716" s="4" t="s">
        <v>15856</v>
      </c>
      <c r="D6716" s="6">
        <v>538793</v>
      </c>
      <c r="E6716" s="4" t="s">
        <v>15857</v>
      </c>
      <c r="F6716" s="4" t="s">
        <v>15857</v>
      </c>
      <c r="G6716" s="4" t="s">
        <v>22917</v>
      </c>
    </row>
    <row r="6717" spans="1:7" x14ac:dyDescent="0.45">
      <c r="A6717" s="4">
        <v>6714</v>
      </c>
      <c r="B6717" s="4">
        <v>210859</v>
      </c>
      <c r="C6717" s="4" t="s">
        <v>15858</v>
      </c>
      <c r="D6717" s="6">
        <v>540595</v>
      </c>
      <c r="E6717" s="4" t="s">
        <v>15859</v>
      </c>
      <c r="F6717" s="4" t="s">
        <v>15859</v>
      </c>
      <c r="G6717" s="4" t="s">
        <v>22918</v>
      </c>
    </row>
    <row r="6718" spans="1:7" x14ac:dyDescent="0.45">
      <c r="A6718" s="4">
        <v>6715</v>
      </c>
      <c r="B6718" s="4">
        <v>131628</v>
      </c>
      <c r="C6718" s="4" t="s">
        <v>15860</v>
      </c>
      <c r="D6718" s="6">
        <v>531628</v>
      </c>
      <c r="E6718" s="4" t="s">
        <v>15861</v>
      </c>
      <c r="F6718" s="4" t="s">
        <v>15862</v>
      </c>
      <c r="G6718" s="4" t="s">
        <v>22919</v>
      </c>
    </row>
    <row r="6719" spans="1:7" x14ac:dyDescent="0.45">
      <c r="A6719" s="4">
        <v>6716</v>
      </c>
      <c r="B6719" s="4">
        <v>275502</v>
      </c>
      <c r="C6719" s="4" t="s">
        <v>15863</v>
      </c>
      <c r="D6719" s="6">
        <v>539428</v>
      </c>
      <c r="E6719" s="4" t="s">
        <v>15864</v>
      </c>
      <c r="F6719" s="4" t="s">
        <v>15864</v>
      </c>
      <c r="G6719" s="4" t="s">
        <v>22920</v>
      </c>
    </row>
    <row r="6720" spans="1:7" x14ac:dyDescent="0.45">
      <c r="A6720" s="4">
        <v>6717</v>
      </c>
      <c r="B6720" s="4">
        <v>245625</v>
      </c>
      <c r="C6720" s="4" t="s">
        <v>15865</v>
      </c>
      <c r="D6720" s="6"/>
      <c r="E6720" s="4"/>
      <c r="F6720" s="4"/>
      <c r="G6720" s="4" t="s">
        <v>17778</v>
      </c>
    </row>
    <row r="6721" spans="1:7" x14ac:dyDescent="0.45">
      <c r="A6721" s="4">
        <v>6718</v>
      </c>
      <c r="B6721" s="4">
        <v>126065</v>
      </c>
      <c r="C6721" s="4" t="s">
        <v>15866</v>
      </c>
      <c r="D6721" s="6">
        <v>526065</v>
      </c>
      <c r="E6721" s="4" t="s">
        <v>15867</v>
      </c>
      <c r="F6721" s="4" t="s">
        <v>15868</v>
      </c>
      <c r="G6721" s="4" t="s">
        <v>22921</v>
      </c>
    </row>
    <row r="6722" spans="1:7" x14ac:dyDescent="0.45">
      <c r="A6722" s="4">
        <v>6719</v>
      </c>
      <c r="B6722" s="4">
        <v>130595</v>
      </c>
      <c r="C6722" s="4" t="s">
        <v>15869</v>
      </c>
      <c r="D6722" s="6">
        <v>530595</v>
      </c>
      <c r="E6722" s="4" t="s">
        <v>15870</v>
      </c>
      <c r="F6722" s="4" t="s">
        <v>15870</v>
      </c>
      <c r="G6722" s="4" t="s">
        <v>22922</v>
      </c>
    </row>
    <row r="6723" spans="1:7" x14ac:dyDescent="0.45">
      <c r="A6723" s="4">
        <v>6720</v>
      </c>
      <c r="B6723" s="4">
        <v>218597</v>
      </c>
      <c r="C6723" s="4" t="s">
        <v>15871</v>
      </c>
      <c r="D6723" s="6">
        <v>533462</v>
      </c>
      <c r="E6723" s="4" t="s">
        <v>15872</v>
      </c>
      <c r="F6723" s="4" t="s">
        <v>15872</v>
      </c>
      <c r="G6723" s="4" t="s">
        <v>22923</v>
      </c>
    </row>
    <row r="6724" spans="1:7" x14ac:dyDescent="0.45">
      <c r="A6724" s="4">
        <v>6721</v>
      </c>
      <c r="B6724" s="4">
        <v>218920</v>
      </c>
      <c r="C6724" s="4" t="s">
        <v>15873</v>
      </c>
      <c r="D6724" s="6">
        <v>533089</v>
      </c>
      <c r="E6724" s="4" t="s">
        <v>15874</v>
      </c>
      <c r="F6724" s="4" t="s">
        <v>15874</v>
      </c>
      <c r="G6724" s="4" t="s">
        <v>22924</v>
      </c>
    </row>
    <row r="6725" spans="1:7" x14ac:dyDescent="0.45">
      <c r="A6725" s="4">
        <v>6722</v>
      </c>
      <c r="B6725" s="4">
        <v>117159</v>
      </c>
      <c r="C6725" s="4" t="s">
        <v>15875</v>
      </c>
      <c r="D6725" s="6">
        <v>517159</v>
      </c>
      <c r="E6725" s="4" t="s">
        <v>15876</v>
      </c>
      <c r="F6725" s="4" t="s">
        <v>15877</v>
      </c>
      <c r="G6725" s="4" t="s">
        <v>22925</v>
      </c>
    </row>
    <row r="6726" spans="1:7" x14ac:dyDescent="0.45">
      <c r="A6726" s="4">
        <v>6723</v>
      </c>
      <c r="B6726" s="4">
        <v>132315</v>
      </c>
      <c r="C6726" s="4" t="s">
        <v>15878</v>
      </c>
      <c r="D6726" s="6">
        <v>532315</v>
      </c>
      <c r="E6726" s="4" t="s">
        <v>15879</v>
      </c>
      <c r="F6726" s="4" t="s">
        <v>15880</v>
      </c>
      <c r="G6726" s="4" t="s">
        <v>22926</v>
      </c>
    </row>
    <row r="6727" spans="1:7" x14ac:dyDescent="0.45">
      <c r="A6727" s="4">
        <v>6724</v>
      </c>
      <c r="B6727" s="4">
        <v>222716</v>
      </c>
      <c r="C6727" s="4" t="s">
        <v>15881</v>
      </c>
      <c r="D6727" s="6"/>
      <c r="E6727" s="4"/>
      <c r="F6727" s="4"/>
      <c r="G6727" s="4" t="s">
        <v>17778</v>
      </c>
    </row>
    <row r="6728" spans="1:7" x14ac:dyDescent="0.45">
      <c r="A6728" s="4">
        <v>6725</v>
      </c>
      <c r="B6728" s="4">
        <v>254377</v>
      </c>
      <c r="C6728" s="4" t="s">
        <v>15882</v>
      </c>
      <c r="D6728" s="6"/>
      <c r="E6728" s="4"/>
      <c r="F6728" s="4"/>
      <c r="G6728" s="4" t="s">
        <v>17778</v>
      </c>
    </row>
    <row r="6729" spans="1:7" x14ac:dyDescent="0.45">
      <c r="A6729" s="4">
        <v>6726</v>
      </c>
      <c r="B6729" s="4">
        <v>119228</v>
      </c>
      <c r="C6729" s="4" t="s">
        <v>15883</v>
      </c>
      <c r="D6729" s="6">
        <v>519228</v>
      </c>
      <c r="E6729" s="4" t="s">
        <v>15884</v>
      </c>
      <c r="F6729" s="4" t="s">
        <v>15885</v>
      </c>
      <c r="G6729" s="4" t="s">
        <v>22927</v>
      </c>
    </row>
    <row r="6730" spans="1:7" x14ac:dyDescent="0.45">
      <c r="A6730" s="4">
        <v>6727</v>
      </c>
      <c r="B6730" s="4">
        <v>250369</v>
      </c>
      <c r="C6730" s="4" t="s">
        <v>15886</v>
      </c>
      <c r="D6730" s="6">
        <v>537119</v>
      </c>
      <c r="E6730" s="4" t="s">
        <v>15887</v>
      </c>
      <c r="F6730" s="4" t="s">
        <v>15887</v>
      </c>
      <c r="G6730" s="4" t="s">
        <v>22928</v>
      </c>
    </row>
    <row r="6731" spans="1:7" x14ac:dyDescent="0.45">
      <c r="A6731" s="4">
        <v>6728</v>
      </c>
      <c r="B6731" s="4">
        <v>190020</v>
      </c>
      <c r="C6731" s="4" t="s">
        <v>15888</v>
      </c>
      <c r="D6731" s="6">
        <v>533982</v>
      </c>
      <c r="E6731" s="4" t="s">
        <v>15889</v>
      </c>
      <c r="F6731" s="4" t="s">
        <v>15890</v>
      </c>
      <c r="G6731" s="4" t="s">
        <v>22929</v>
      </c>
    </row>
    <row r="6732" spans="1:7" x14ac:dyDescent="0.45">
      <c r="A6732" s="4">
        <v>6729</v>
      </c>
      <c r="B6732" s="4">
        <v>130533</v>
      </c>
      <c r="C6732" s="4" t="s">
        <v>15891</v>
      </c>
      <c r="D6732" s="6">
        <v>530533</v>
      </c>
      <c r="E6732" s="4" t="s">
        <v>15892</v>
      </c>
      <c r="F6732" s="4" t="s">
        <v>15893</v>
      </c>
      <c r="G6732" s="4" t="s">
        <v>22930</v>
      </c>
    </row>
    <row r="6733" spans="1:7" x14ac:dyDescent="0.45">
      <c r="A6733" s="4">
        <v>6730</v>
      </c>
      <c r="B6733" s="4">
        <v>106162</v>
      </c>
      <c r="C6733" s="4" t="s">
        <v>15894</v>
      </c>
      <c r="D6733" s="6">
        <v>506162</v>
      </c>
      <c r="E6733" s="4" t="s">
        <v>15895</v>
      </c>
      <c r="F6733" s="4" t="s">
        <v>15896</v>
      </c>
      <c r="G6733" s="4" t="s">
        <v>22931</v>
      </c>
    </row>
    <row r="6734" spans="1:7" x14ac:dyDescent="0.45">
      <c r="A6734" s="4">
        <v>6731</v>
      </c>
      <c r="B6734" s="4">
        <v>112157</v>
      </c>
      <c r="C6734" s="4" t="s">
        <v>15897</v>
      </c>
      <c r="D6734" s="6">
        <v>512157</v>
      </c>
      <c r="E6734" s="4" t="s">
        <v>15898</v>
      </c>
      <c r="F6734" s="4" t="s">
        <v>15898</v>
      </c>
      <c r="G6734" s="4" t="s">
        <v>22932</v>
      </c>
    </row>
    <row r="6735" spans="1:7" x14ac:dyDescent="0.45">
      <c r="A6735" s="4">
        <v>6732</v>
      </c>
      <c r="B6735" s="4">
        <v>122080</v>
      </c>
      <c r="C6735" s="4" t="s">
        <v>15899</v>
      </c>
      <c r="D6735" s="6">
        <v>522080</v>
      </c>
      <c r="E6735" s="4" t="s">
        <v>15900</v>
      </c>
      <c r="F6735" s="4" t="s">
        <v>15900</v>
      </c>
      <c r="G6735" s="4" t="s">
        <v>22933</v>
      </c>
    </row>
    <row r="6736" spans="1:7" x14ac:dyDescent="0.45">
      <c r="A6736" s="4">
        <v>6733</v>
      </c>
      <c r="B6736" s="4">
        <v>130727</v>
      </c>
      <c r="C6736" s="4" t="s">
        <v>15901</v>
      </c>
      <c r="D6736" s="6">
        <v>530727</v>
      </c>
      <c r="E6736" s="4" t="s">
        <v>15902</v>
      </c>
      <c r="F6736" s="4" t="s">
        <v>15903</v>
      </c>
      <c r="G6736" s="4" t="s">
        <v>22934</v>
      </c>
    </row>
    <row r="6737" spans="1:7" x14ac:dyDescent="0.45">
      <c r="A6737" s="4">
        <v>6734</v>
      </c>
      <c r="B6737" s="4">
        <v>114478</v>
      </c>
      <c r="C6737" s="4" t="s">
        <v>15904</v>
      </c>
      <c r="D6737" s="6">
        <v>514478</v>
      </c>
      <c r="E6737" s="4" t="s">
        <v>15905</v>
      </c>
      <c r="F6737" s="4" t="s">
        <v>15906</v>
      </c>
      <c r="G6737" s="4" t="s">
        <v>22935</v>
      </c>
    </row>
    <row r="6738" spans="1:7" x14ac:dyDescent="0.45">
      <c r="A6738" s="4">
        <v>6735</v>
      </c>
      <c r="B6738" s="4">
        <v>245953</v>
      </c>
      <c r="C6738" s="4" t="s">
        <v>15907</v>
      </c>
      <c r="D6738" s="6"/>
      <c r="E6738" s="4"/>
      <c r="F6738" s="4"/>
      <c r="G6738" s="4" t="s">
        <v>17778</v>
      </c>
    </row>
    <row r="6739" spans="1:7" x14ac:dyDescent="0.45">
      <c r="A6739" s="4">
        <v>6736</v>
      </c>
      <c r="B6739" s="4">
        <v>269426</v>
      </c>
      <c r="C6739" s="4" t="s">
        <v>15908</v>
      </c>
      <c r="D6739" s="6"/>
      <c r="E6739" s="4"/>
      <c r="F6739" s="4"/>
      <c r="G6739" s="4" t="s">
        <v>17778</v>
      </c>
    </row>
    <row r="6740" spans="1:7" x14ac:dyDescent="0.45">
      <c r="A6740" s="4">
        <v>6737</v>
      </c>
      <c r="B6740" s="4">
        <v>126638</v>
      </c>
      <c r="C6740" s="4" t="s">
        <v>15909</v>
      </c>
      <c r="D6740" s="6">
        <v>526638</v>
      </c>
      <c r="E6740" s="4" t="s">
        <v>15910</v>
      </c>
      <c r="F6740" s="4" t="s">
        <v>15911</v>
      </c>
      <c r="G6740" s="4" t="s">
        <v>22936</v>
      </c>
    </row>
    <row r="6741" spans="1:7" x14ac:dyDescent="0.45">
      <c r="A6741" s="4">
        <v>6738</v>
      </c>
      <c r="B6741" s="4">
        <v>105400</v>
      </c>
      <c r="C6741" s="4" t="s">
        <v>15912</v>
      </c>
      <c r="D6741" s="6">
        <v>505400</v>
      </c>
      <c r="E6741" s="4" t="s">
        <v>15913</v>
      </c>
      <c r="F6741" s="4" t="s">
        <v>15913</v>
      </c>
      <c r="G6741" s="4" t="s">
        <v>22937</v>
      </c>
    </row>
    <row r="6742" spans="1:7" x14ac:dyDescent="0.45">
      <c r="A6742" s="4">
        <v>6739</v>
      </c>
      <c r="B6742" s="4">
        <v>222822</v>
      </c>
      <c r="C6742" s="4" t="s">
        <v>15914</v>
      </c>
      <c r="D6742" s="6">
        <v>533326</v>
      </c>
      <c r="E6742" s="4" t="s">
        <v>15915</v>
      </c>
      <c r="F6742" s="4" t="s">
        <v>15916</v>
      </c>
      <c r="G6742" s="4" t="s">
        <v>22938</v>
      </c>
    </row>
    <row r="6743" spans="1:7" x14ac:dyDescent="0.45">
      <c r="A6743" s="4">
        <v>6740</v>
      </c>
      <c r="B6743" s="4">
        <v>220084</v>
      </c>
      <c r="C6743" s="4" t="s">
        <v>15917</v>
      </c>
      <c r="D6743" s="6">
        <v>533164</v>
      </c>
      <c r="E6743" s="4" t="s">
        <v>15918</v>
      </c>
      <c r="F6743" s="4" t="s">
        <v>15919</v>
      </c>
      <c r="G6743" s="4" t="s">
        <v>22939</v>
      </c>
    </row>
    <row r="6744" spans="1:7" x14ac:dyDescent="0.45">
      <c r="A6744" s="4">
        <v>6741</v>
      </c>
      <c r="B6744" s="4">
        <v>130635</v>
      </c>
      <c r="C6744" s="4" t="s">
        <v>15920</v>
      </c>
      <c r="D6744" s="6">
        <v>530635</v>
      </c>
      <c r="E6744" s="4" t="s">
        <v>15921</v>
      </c>
      <c r="F6744" s="4" t="s">
        <v>15922</v>
      </c>
      <c r="G6744" s="4" t="s">
        <v>22940</v>
      </c>
    </row>
    <row r="6745" spans="1:7" x14ac:dyDescent="0.45">
      <c r="A6745" s="4">
        <v>6742</v>
      </c>
      <c r="B6745" s="4">
        <v>132845</v>
      </c>
      <c r="C6745" s="4" t="s">
        <v>15923</v>
      </c>
      <c r="D6745" s="6">
        <v>532845</v>
      </c>
      <c r="E6745" s="4" t="s">
        <v>15924</v>
      </c>
      <c r="F6745" s="4" t="s">
        <v>15924</v>
      </c>
      <c r="G6745" s="4" t="s">
        <v>22941</v>
      </c>
    </row>
    <row r="6746" spans="1:7" x14ac:dyDescent="0.45">
      <c r="A6746" s="4">
        <v>6743</v>
      </c>
      <c r="B6746" s="4">
        <v>109945</v>
      </c>
      <c r="C6746" s="4" t="s">
        <v>15925</v>
      </c>
      <c r="D6746" s="6">
        <v>509945</v>
      </c>
      <c r="E6746" s="4" t="s">
        <v>15926</v>
      </c>
      <c r="F6746" s="4" t="s">
        <v>15926</v>
      </c>
      <c r="G6746" s="4" t="s">
        <v>22942</v>
      </c>
    </row>
    <row r="6747" spans="1:7" x14ac:dyDescent="0.45">
      <c r="A6747" s="4">
        <v>6744</v>
      </c>
      <c r="B6747" s="4">
        <v>126654</v>
      </c>
      <c r="C6747" s="4" t="s">
        <v>15927</v>
      </c>
      <c r="D6747" s="6">
        <v>526654</v>
      </c>
      <c r="E6747" s="4" t="s">
        <v>15928</v>
      </c>
      <c r="F6747" s="4" t="s">
        <v>15929</v>
      </c>
      <c r="G6747" s="4" t="s">
        <v>22943</v>
      </c>
    </row>
    <row r="6748" spans="1:7" x14ac:dyDescent="0.45">
      <c r="A6748" s="4">
        <v>6745</v>
      </c>
      <c r="B6748" s="4">
        <v>109015</v>
      </c>
      <c r="C6748" s="4" t="s">
        <v>15930</v>
      </c>
      <c r="D6748" s="6">
        <v>509015</v>
      </c>
      <c r="E6748" s="4" t="s">
        <v>15931</v>
      </c>
      <c r="F6748" s="4" t="s">
        <v>15932</v>
      </c>
      <c r="G6748" s="4" t="s">
        <v>22944</v>
      </c>
    </row>
    <row r="6749" spans="1:7" x14ac:dyDescent="0.45">
      <c r="A6749" s="4">
        <v>6746</v>
      </c>
      <c r="B6749" s="4">
        <v>255332</v>
      </c>
      <c r="C6749" s="4" t="s">
        <v>15933</v>
      </c>
      <c r="D6749" s="6"/>
      <c r="E6749" s="4"/>
      <c r="F6749" s="4"/>
      <c r="G6749" s="4" t="s">
        <v>17778</v>
      </c>
    </row>
    <row r="6750" spans="1:7" x14ac:dyDescent="0.45">
      <c r="A6750" s="4">
        <v>6747</v>
      </c>
      <c r="B6750" s="4">
        <v>114484</v>
      </c>
      <c r="C6750" s="4" t="s">
        <v>15934</v>
      </c>
      <c r="D6750" s="6">
        <v>514484</v>
      </c>
      <c r="E6750" s="4" t="s">
        <v>15935</v>
      </c>
      <c r="F6750" s="4" t="s">
        <v>15936</v>
      </c>
      <c r="G6750" s="4" t="s">
        <v>22945</v>
      </c>
    </row>
    <row r="6751" spans="1:7" x14ac:dyDescent="0.45">
      <c r="A6751" s="4">
        <v>6748</v>
      </c>
      <c r="B6751" s="4">
        <v>101756</v>
      </c>
      <c r="C6751" s="4" t="s">
        <v>15937</v>
      </c>
      <c r="D6751" s="6">
        <v>501756</v>
      </c>
      <c r="E6751" s="4" t="s">
        <v>15938</v>
      </c>
      <c r="F6751" s="4" t="s">
        <v>15939</v>
      </c>
      <c r="G6751" s="4" t="s">
        <v>22946</v>
      </c>
    </row>
    <row r="6752" spans="1:7" x14ac:dyDescent="0.45">
      <c r="A6752" s="4">
        <v>6749</v>
      </c>
      <c r="B6752" s="4">
        <v>219236</v>
      </c>
      <c r="C6752" s="4" t="s">
        <v>15940</v>
      </c>
      <c r="D6752" s="6">
        <v>533158</v>
      </c>
      <c r="E6752" s="4" t="s">
        <v>15941</v>
      </c>
      <c r="F6752" s="4" t="s">
        <v>15942</v>
      </c>
      <c r="G6752" s="4" t="s">
        <v>22947</v>
      </c>
    </row>
    <row r="6753" spans="1:7" x14ac:dyDescent="0.45">
      <c r="A6753" s="4">
        <v>6750</v>
      </c>
      <c r="B6753" s="4">
        <v>237401</v>
      </c>
      <c r="C6753" s="4" t="s">
        <v>15943</v>
      </c>
      <c r="D6753" s="6"/>
      <c r="E6753" s="4"/>
      <c r="F6753" s="4"/>
      <c r="G6753" s="4" t="s">
        <v>17778</v>
      </c>
    </row>
    <row r="6754" spans="1:7" x14ac:dyDescent="0.45">
      <c r="A6754" s="4">
        <v>6751</v>
      </c>
      <c r="B6754" s="4">
        <v>130453</v>
      </c>
      <c r="C6754" s="4" t="s">
        <v>15944</v>
      </c>
      <c r="D6754" s="6">
        <v>530453</v>
      </c>
      <c r="E6754" s="4" t="s">
        <v>15945</v>
      </c>
      <c r="F6754" s="4" t="s">
        <v>15946</v>
      </c>
      <c r="G6754" s="4" t="s">
        <v>22948</v>
      </c>
    </row>
    <row r="6755" spans="1:7" x14ac:dyDescent="0.45">
      <c r="A6755" s="4">
        <v>6752</v>
      </c>
      <c r="B6755" s="4">
        <v>123822</v>
      </c>
      <c r="C6755" s="4" t="s">
        <v>15947</v>
      </c>
      <c r="D6755" s="6">
        <v>523822</v>
      </c>
      <c r="E6755" s="4" t="s">
        <v>15948</v>
      </c>
      <c r="F6755" s="4" t="s">
        <v>15949</v>
      </c>
      <c r="G6755" s="4" t="s">
        <v>22949</v>
      </c>
    </row>
    <row r="6756" spans="1:7" x14ac:dyDescent="0.45">
      <c r="A6756" s="4">
        <v>6753</v>
      </c>
      <c r="B6756" s="4">
        <v>113285</v>
      </c>
      <c r="C6756" s="4" t="s">
        <v>15950</v>
      </c>
      <c r="D6756" s="6">
        <v>513285</v>
      </c>
      <c r="E6756" s="4" t="s">
        <v>15951</v>
      </c>
      <c r="F6756" s="4" t="s">
        <v>15952</v>
      </c>
      <c r="G6756" s="4" t="s">
        <v>22950</v>
      </c>
    </row>
    <row r="6757" spans="1:7" x14ac:dyDescent="0.45">
      <c r="A6757" s="4">
        <v>6754</v>
      </c>
      <c r="B6757" s="4">
        <v>219558</v>
      </c>
      <c r="C6757" s="4" t="s">
        <v>15953</v>
      </c>
      <c r="D6757" s="6"/>
      <c r="E6757" s="4"/>
      <c r="F6757" s="4"/>
      <c r="G6757" s="4" t="s">
        <v>17778</v>
      </c>
    </row>
    <row r="6758" spans="1:7" x14ac:dyDescent="0.45">
      <c r="A6758" s="4">
        <v>6755</v>
      </c>
      <c r="B6758" s="4">
        <v>226691</v>
      </c>
      <c r="C6758" s="4" t="s">
        <v>15954</v>
      </c>
      <c r="D6758" s="6"/>
      <c r="E6758" s="4"/>
      <c r="F6758" s="4"/>
      <c r="G6758" s="4" t="s">
        <v>17778</v>
      </c>
    </row>
    <row r="6759" spans="1:7" x14ac:dyDescent="0.45">
      <c r="A6759" s="4">
        <v>6756</v>
      </c>
      <c r="B6759" s="4">
        <v>219553</v>
      </c>
      <c r="C6759" s="4" t="s">
        <v>15955</v>
      </c>
      <c r="D6759" s="6"/>
      <c r="E6759" s="4"/>
      <c r="F6759" s="4"/>
      <c r="G6759" s="4" t="s">
        <v>17778</v>
      </c>
    </row>
    <row r="6760" spans="1:7" x14ac:dyDescent="0.45">
      <c r="A6760" s="4">
        <v>6757</v>
      </c>
      <c r="B6760" s="4">
        <v>227498</v>
      </c>
      <c r="C6760" s="4" t="s">
        <v>15956</v>
      </c>
      <c r="D6760" s="6"/>
      <c r="E6760" s="4"/>
      <c r="F6760" s="4"/>
      <c r="G6760" s="4" t="s">
        <v>17778</v>
      </c>
    </row>
    <row r="6761" spans="1:7" x14ac:dyDescent="0.45">
      <c r="A6761" s="4">
        <v>6758</v>
      </c>
      <c r="B6761" s="4">
        <v>220174</v>
      </c>
      <c r="C6761" s="4" t="s">
        <v>15957</v>
      </c>
      <c r="D6761" s="6"/>
      <c r="E6761" s="4"/>
      <c r="F6761" s="4"/>
      <c r="G6761" s="4" t="s">
        <v>17778</v>
      </c>
    </row>
    <row r="6762" spans="1:7" x14ac:dyDescent="0.45">
      <c r="A6762" s="4">
        <v>6759</v>
      </c>
      <c r="B6762" s="4">
        <v>219533</v>
      </c>
      <c r="C6762" s="4" t="s">
        <v>15958</v>
      </c>
      <c r="D6762" s="6"/>
      <c r="E6762" s="4"/>
      <c r="F6762" s="4"/>
      <c r="G6762" s="4" t="s">
        <v>17778</v>
      </c>
    </row>
    <row r="6763" spans="1:7" x14ac:dyDescent="0.45">
      <c r="A6763" s="4">
        <v>6760</v>
      </c>
      <c r="B6763" s="4">
        <v>236505</v>
      </c>
      <c r="C6763" s="4" t="s">
        <v>15959</v>
      </c>
      <c r="D6763" s="6"/>
      <c r="E6763" s="4"/>
      <c r="F6763" s="4"/>
      <c r="G6763" s="4" t="s">
        <v>17778</v>
      </c>
    </row>
    <row r="6764" spans="1:7" x14ac:dyDescent="0.45">
      <c r="A6764" s="4">
        <v>6761</v>
      </c>
      <c r="B6764" s="4">
        <v>267921</v>
      </c>
      <c r="C6764" s="4" t="s">
        <v>15960</v>
      </c>
      <c r="D6764" s="6"/>
      <c r="E6764" s="4"/>
      <c r="F6764" s="4"/>
      <c r="G6764" s="4" t="s">
        <v>17778</v>
      </c>
    </row>
    <row r="6765" spans="1:7" x14ac:dyDescent="0.45">
      <c r="A6765" s="4">
        <v>6762</v>
      </c>
      <c r="B6765" s="4">
        <v>212751</v>
      </c>
      <c r="C6765" s="4" t="s">
        <v>15961</v>
      </c>
      <c r="D6765" s="6"/>
      <c r="E6765" s="4"/>
      <c r="F6765" s="4"/>
      <c r="G6765" s="4" t="s">
        <v>17778</v>
      </c>
    </row>
    <row r="6766" spans="1:7" x14ac:dyDescent="0.45">
      <c r="A6766" s="4">
        <v>6763</v>
      </c>
      <c r="B6766" s="4">
        <v>131373</v>
      </c>
      <c r="C6766" s="4" t="s">
        <v>15962</v>
      </c>
      <c r="D6766" s="6">
        <v>531373</v>
      </c>
      <c r="E6766" s="4" t="s">
        <v>15963</v>
      </c>
      <c r="F6766" s="4" t="s">
        <v>15964</v>
      </c>
      <c r="G6766" s="4" t="s">
        <v>22951</v>
      </c>
    </row>
    <row r="6767" spans="1:7" x14ac:dyDescent="0.45">
      <c r="A6767" s="4">
        <v>6764</v>
      </c>
      <c r="B6767" s="4">
        <v>236766</v>
      </c>
      <c r="C6767" s="4" t="s">
        <v>15965</v>
      </c>
      <c r="D6767" s="6"/>
      <c r="E6767" s="4"/>
      <c r="F6767" s="4"/>
      <c r="G6767" s="4" t="s">
        <v>17778</v>
      </c>
    </row>
    <row r="6768" spans="1:7" x14ac:dyDescent="0.45">
      <c r="A6768" s="4">
        <v>6765</v>
      </c>
      <c r="B6768" s="4">
        <v>220169</v>
      </c>
      <c r="C6768" s="4" t="s">
        <v>15966</v>
      </c>
      <c r="D6768" s="6"/>
      <c r="E6768" s="4"/>
      <c r="F6768" s="4"/>
      <c r="G6768" s="4" t="s">
        <v>17778</v>
      </c>
    </row>
    <row r="6769" spans="1:7" x14ac:dyDescent="0.45">
      <c r="A6769" s="4">
        <v>6766</v>
      </c>
      <c r="B6769" s="4">
        <v>219420</v>
      </c>
      <c r="C6769" s="4" t="s">
        <v>15967</v>
      </c>
      <c r="D6769" s="6"/>
      <c r="E6769" s="4"/>
      <c r="F6769" s="4"/>
      <c r="G6769" s="4" t="s">
        <v>17778</v>
      </c>
    </row>
    <row r="6770" spans="1:7" x14ac:dyDescent="0.45">
      <c r="A6770" s="4">
        <v>6767</v>
      </c>
      <c r="B6770" s="4">
        <v>219578</v>
      </c>
      <c r="C6770" s="4" t="s">
        <v>15968</v>
      </c>
      <c r="D6770" s="6"/>
      <c r="E6770" s="4"/>
      <c r="F6770" s="4"/>
      <c r="G6770" s="4" t="s">
        <v>17778</v>
      </c>
    </row>
    <row r="6771" spans="1:7" x14ac:dyDescent="0.45">
      <c r="A6771" s="4">
        <v>6768</v>
      </c>
      <c r="B6771" s="4">
        <v>100469</v>
      </c>
      <c r="C6771" s="4" t="s">
        <v>15969</v>
      </c>
      <c r="D6771" s="6">
        <v>500469</v>
      </c>
      <c r="E6771" s="4" t="s">
        <v>15970</v>
      </c>
      <c r="F6771" s="4" t="s">
        <v>15971</v>
      </c>
      <c r="G6771" s="4" t="s">
        <v>22952</v>
      </c>
    </row>
    <row r="6772" spans="1:7" x14ac:dyDescent="0.45">
      <c r="A6772" s="4">
        <v>6769</v>
      </c>
      <c r="B6772" s="4">
        <v>237364</v>
      </c>
      <c r="C6772" s="4" t="s">
        <v>15972</v>
      </c>
      <c r="D6772" s="6"/>
      <c r="E6772" s="4"/>
      <c r="F6772" s="4"/>
      <c r="G6772" s="4" t="s">
        <v>17778</v>
      </c>
    </row>
    <row r="6773" spans="1:7" x14ac:dyDescent="0.45">
      <c r="A6773" s="4">
        <v>6770</v>
      </c>
      <c r="B6773" s="4">
        <v>100620</v>
      </c>
      <c r="C6773" s="4" t="s">
        <v>15973</v>
      </c>
      <c r="D6773" s="6">
        <v>500620</v>
      </c>
      <c r="E6773" s="4" t="s">
        <v>15974</v>
      </c>
      <c r="F6773" s="4" t="s">
        <v>15975</v>
      </c>
      <c r="G6773" s="4" t="s">
        <v>22953</v>
      </c>
    </row>
    <row r="6774" spans="1:7" x14ac:dyDescent="0.45">
      <c r="A6774" s="4">
        <v>6771</v>
      </c>
      <c r="B6774" s="4">
        <v>222304</v>
      </c>
      <c r="C6774" s="4" t="s">
        <v>15976</v>
      </c>
      <c r="D6774" s="6"/>
      <c r="E6774" s="4"/>
      <c r="F6774" s="4"/>
      <c r="G6774" s="4" t="s">
        <v>17778</v>
      </c>
    </row>
    <row r="6775" spans="1:7" x14ac:dyDescent="0.45">
      <c r="A6775" s="4">
        <v>6772</v>
      </c>
      <c r="B6775" s="4">
        <v>219557</v>
      </c>
      <c r="C6775" s="4" t="s">
        <v>15977</v>
      </c>
      <c r="D6775" s="6"/>
      <c r="E6775" s="4"/>
      <c r="F6775" s="4"/>
      <c r="G6775" s="4" t="s">
        <v>17778</v>
      </c>
    </row>
    <row r="6776" spans="1:7" x14ac:dyDescent="0.45">
      <c r="A6776" s="4">
        <v>6773</v>
      </c>
      <c r="B6776" s="4">
        <v>243970</v>
      </c>
      <c r="C6776" s="4" t="s">
        <v>15978</v>
      </c>
      <c r="D6776" s="6"/>
      <c r="E6776" s="4"/>
      <c r="F6776" s="4"/>
      <c r="G6776" s="4" t="s">
        <v>17778</v>
      </c>
    </row>
    <row r="6777" spans="1:7" x14ac:dyDescent="0.45">
      <c r="A6777" s="4">
        <v>6774</v>
      </c>
      <c r="B6777" s="4">
        <v>130005</v>
      </c>
      <c r="C6777" s="4" t="s">
        <v>15979</v>
      </c>
      <c r="D6777" s="6">
        <v>530005</v>
      </c>
      <c r="E6777" s="4" t="s">
        <v>15980</v>
      </c>
      <c r="F6777" s="4" t="s">
        <v>15981</v>
      </c>
      <c r="G6777" s="4" t="s">
        <v>22954</v>
      </c>
    </row>
    <row r="6778" spans="1:7" x14ac:dyDescent="0.45">
      <c r="A6778" s="4">
        <v>6775</v>
      </c>
      <c r="B6778" s="4">
        <v>268390</v>
      </c>
      <c r="C6778" s="4" t="s">
        <v>15982</v>
      </c>
      <c r="D6778" s="6"/>
      <c r="E6778" s="4"/>
      <c r="F6778" s="4"/>
      <c r="G6778" s="4" t="s">
        <v>17778</v>
      </c>
    </row>
    <row r="6779" spans="1:7" x14ac:dyDescent="0.45">
      <c r="A6779" s="4">
        <v>6776</v>
      </c>
      <c r="B6779" s="4">
        <v>100850</v>
      </c>
      <c r="C6779" s="4" t="s">
        <v>15983</v>
      </c>
      <c r="D6779" s="6">
        <v>500850</v>
      </c>
      <c r="E6779" s="4" t="s">
        <v>15984</v>
      </c>
      <c r="F6779" s="4" t="s">
        <v>15985</v>
      </c>
      <c r="G6779" s="4" t="s">
        <v>22955</v>
      </c>
    </row>
    <row r="6780" spans="1:7" x14ac:dyDescent="0.45">
      <c r="A6780" s="4">
        <v>6777</v>
      </c>
      <c r="B6780" s="4">
        <v>132209</v>
      </c>
      <c r="C6780" s="4" t="s">
        <v>15986</v>
      </c>
      <c r="D6780" s="6">
        <v>532209</v>
      </c>
      <c r="E6780" s="4" t="s">
        <v>15987</v>
      </c>
      <c r="F6780" s="4" t="s">
        <v>15988</v>
      </c>
      <c r="G6780" s="4" t="s">
        <v>22956</v>
      </c>
    </row>
    <row r="6781" spans="1:7" x14ac:dyDescent="0.45">
      <c r="A6781" s="4">
        <v>6778</v>
      </c>
      <c r="B6781" s="4">
        <v>227514</v>
      </c>
      <c r="C6781" s="4" t="s">
        <v>15989</v>
      </c>
      <c r="D6781" s="6"/>
      <c r="E6781" s="4"/>
      <c r="F6781" s="4"/>
      <c r="G6781" s="4" t="s">
        <v>17778</v>
      </c>
    </row>
    <row r="6782" spans="1:7" x14ac:dyDescent="0.45">
      <c r="A6782" s="4">
        <v>6779</v>
      </c>
      <c r="B6782" s="4">
        <v>132652</v>
      </c>
      <c r="C6782" s="4" t="s">
        <v>15990</v>
      </c>
      <c r="D6782" s="6">
        <v>532652</v>
      </c>
      <c r="E6782" s="4" t="s">
        <v>15991</v>
      </c>
      <c r="F6782" s="4" t="s">
        <v>15992</v>
      </c>
      <c r="G6782" s="4" t="s">
        <v>22957</v>
      </c>
    </row>
    <row r="6783" spans="1:7" x14ac:dyDescent="0.45">
      <c r="A6783" s="4">
        <v>6780</v>
      </c>
      <c r="B6783" s="4">
        <v>200402</v>
      </c>
      <c r="C6783" s="4" t="s">
        <v>15993</v>
      </c>
      <c r="D6783" s="6"/>
      <c r="E6783" s="4"/>
      <c r="F6783" s="4"/>
      <c r="G6783" s="4" t="s">
        <v>17778</v>
      </c>
    </row>
    <row r="6784" spans="1:7" x14ac:dyDescent="0.45">
      <c r="A6784" s="4">
        <v>6781</v>
      </c>
      <c r="B6784" s="4">
        <v>245407</v>
      </c>
      <c r="C6784" s="4" t="s">
        <v>15994</v>
      </c>
      <c r="D6784" s="6"/>
      <c r="E6784" s="4"/>
      <c r="F6784" s="4"/>
      <c r="G6784" s="4" t="s">
        <v>17778</v>
      </c>
    </row>
    <row r="6785" spans="1:7" x14ac:dyDescent="0.45">
      <c r="A6785" s="4">
        <v>6782</v>
      </c>
      <c r="B6785" s="4">
        <v>190069</v>
      </c>
      <c r="C6785" s="4" t="s">
        <v>15995</v>
      </c>
      <c r="D6785" s="6">
        <v>534690</v>
      </c>
      <c r="E6785" s="4" t="s">
        <v>15996</v>
      </c>
      <c r="F6785" s="4" t="s">
        <v>15997</v>
      </c>
      <c r="G6785" s="4" t="s">
        <v>22958</v>
      </c>
    </row>
    <row r="6786" spans="1:7" x14ac:dyDescent="0.45">
      <c r="A6786" s="4">
        <v>6783</v>
      </c>
      <c r="B6786" s="4">
        <v>283984</v>
      </c>
      <c r="C6786" s="4" t="s">
        <v>15998</v>
      </c>
      <c r="D6786" s="6">
        <v>540210</v>
      </c>
      <c r="E6786" s="4" t="s">
        <v>15999</v>
      </c>
      <c r="F6786" s="4" t="s">
        <v>15999</v>
      </c>
      <c r="G6786" s="4" t="s">
        <v>22959</v>
      </c>
    </row>
    <row r="6787" spans="1:7" x14ac:dyDescent="0.45">
      <c r="A6787" s="4">
        <v>6784</v>
      </c>
      <c r="B6787" s="4">
        <v>219532</v>
      </c>
      <c r="C6787" s="4" t="s">
        <v>16000</v>
      </c>
      <c r="D6787" s="6"/>
      <c r="E6787" s="4"/>
      <c r="F6787" s="4"/>
      <c r="G6787" s="4" t="s">
        <v>17778</v>
      </c>
    </row>
    <row r="6788" spans="1:7" x14ac:dyDescent="0.45">
      <c r="A6788" s="4">
        <v>6785</v>
      </c>
      <c r="B6788" s="4">
        <v>220229</v>
      </c>
      <c r="C6788" s="4" t="s">
        <v>16001</v>
      </c>
      <c r="D6788" s="6"/>
      <c r="E6788" s="4"/>
      <c r="F6788" s="4"/>
      <c r="G6788" s="4" t="s">
        <v>17778</v>
      </c>
    </row>
    <row r="6789" spans="1:7" x14ac:dyDescent="0.45">
      <c r="A6789" s="4">
        <v>6786</v>
      </c>
      <c r="B6789" s="4">
        <v>240060</v>
      </c>
      <c r="C6789" s="4" t="s">
        <v>16002</v>
      </c>
      <c r="D6789" s="6"/>
      <c r="E6789" s="4"/>
      <c r="F6789" s="4"/>
      <c r="G6789" s="4" t="s">
        <v>17778</v>
      </c>
    </row>
    <row r="6790" spans="1:7" x14ac:dyDescent="0.45">
      <c r="A6790" s="4">
        <v>6787</v>
      </c>
      <c r="B6790" s="4">
        <v>227525</v>
      </c>
      <c r="C6790" s="4" t="s">
        <v>16003</v>
      </c>
      <c r="D6790" s="6"/>
      <c r="E6790" s="4"/>
      <c r="F6790" s="4"/>
      <c r="G6790" s="4" t="s">
        <v>17778</v>
      </c>
    </row>
    <row r="6791" spans="1:7" x14ac:dyDescent="0.45">
      <c r="A6791" s="4">
        <v>6788</v>
      </c>
      <c r="B6791" s="4">
        <v>244844</v>
      </c>
      <c r="C6791" s="4" t="s">
        <v>16004</v>
      </c>
      <c r="D6791" s="6"/>
      <c r="E6791" s="4"/>
      <c r="F6791" s="4"/>
      <c r="G6791" s="4" t="s">
        <v>17778</v>
      </c>
    </row>
    <row r="6792" spans="1:7" x14ac:dyDescent="0.45">
      <c r="A6792" s="4">
        <v>6789</v>
      </c>
      <c r="B6792" s="4">
        <v>244854</v>
      </c>
      <c r="C6792" s="4" t="s">
        <v>16005</v>
      </c>
      <c r="D6792" s="6"/>
      <c r="E6792" s="4"/>
      <c r="F6792" s="4"/>
      <c r="G6792" s="4" t="s">
        <v>17778</v>
      </c>
    </row>
    <row r="6793" spans="1:7" x14ac:dyDescent="0.45">
      <c r="A6793" s="4">
        <v>6790</v>
      </c>
      <c r="B6793" s="4">
        <v>244873</v>
      </c>
      <c r="C6793" s="4" t="s">
        <v>16006</v>
      </c>
      <c r="D6793" s="6"/>
      <c r="E6793" s="4"/>
      <c r="F6793" s="4"/>
      <c r="G6793" s="4" t="s">
        <v>17778</v>
      </c>
    </row>
    <row r="6794" spans="1:7" x14ac:dyDescent="0.45">
      <c r="A6794" s="4">
        <v>6791</v>
      </c>
      <c r="B6794" s="4">
        <v>219224</v>
      </c>
      <c r="C6794" s="4" t="s">
        <v>16007</v>
      </c>
      <c r="D6794" s="6"/>
      <c r="E6794" s="4"/>
      <c r="F6794" s="4"/>
      <c r="G6794" s="4" t="s">
        <v>17778</v>
      </c>
    </row>
    <row r="6795" spans="1:7" x14ac:dyDescent="0.45">
      <c r="A6795" s="4">
        <v>6792</v>
      </c>
      <c r="B6795" s="4">
        <v>227546</v>
      </c>
      <c r="C6795" s="4" t="s">
        <v>16008</v>
      </c>
      <c r="D6795" s="6"/>
      <c r="E6795" s="4"/>
      <c r="F6795" s="4"/>
      <c r="G6795" s="4" t="s">
        <v>17778</v>
      </c>
    </row>
    <row r="6796" spans="1:7" x14ac:dyDescent="0.45">
      <c r="A6796" s="4">
        <v>6793</v>
      </c>
      <c r="B6796" s="4">
        <v>246589</v>
      </c>
      <c r="C6796" s="4" t="s">
        <v>16009</v>
      </c>
      <c r="D6796" s="6"/>
      <c r="E6796" s="4"/>
      <c r="F6796" s="4"/>
      <c r="G6796" s="4" t="s">
        <v>17778</v>
      </c>
    </row>
    <row r="6797" spans="1:7" x14ac:dyDescent="0.45">
      <c r="A6797" s="4">
        <v>6794</v>
      </c>
      <c r="B6797" s="4">
        <v>219536</v>
      </c>
      <c r="C6797" s="4" t="s">
        <v>16010</v>
      </c>
      <c r="D6797" s="6"/>
      <c r="E6797" s="4"/>
      <c r="F6797" s="4"/>
      <c r="G6797" s="4" t="s">
        <v>17778</v>
      </c>
    </row>
    <row r="6798" spans="1:7" x14ac:dyDescent="0.45">
      <c r="A6798" s="4">
        <v>6795</v>
      </c>
      <c r="B6798" s="4">
        <v>244955</v>
      </c>
      <c r="C6798" s="4" t="s">
        <v>16011</v>
      </c>
      <c r="D6798" s="6"/>
      <c r="E6798" s="4"/>
      <c r="F6798" s="4"/>
      <c r="G6798" s="4" t="s">
        <v>17778</v>
      </c>
    </row>
    <row r="6799" spans="1:7" x14ac:dyDescent="0.45">
      <c r="A6799" s="4">
        <v>6796</v>
      </c>
      <c r="B6799" s="4">
        <v>200344</v>
      </c>
      <c r="C6799" s="4" t="s">
        <v>16012</v>
      </c>
      <c r="D6799" s="6"/>
      <c r="E6799" s="4"/>
      <c r="F6799" s="4"/>
      <c r="G6799" s="4" t="s">
        <v>17778</v>
      </c>
    </row>
    <row r="6800" spans="1:7" x14ac:dyDescent="0.45">
      <c r="A6800" s="4">
        <v>6797</v>
      </c>
      <c r="B6800" s="4">
        <v>100260</v>
      </c>
      <c r="C6800" s="4" t="s">
        <v>16013</v>
      </c>
      <c r="D6800" s="6">
        <v>500260</v>
      </c>
      <c r="E6800" s="4" t="s">
        <v>16014</v>
      </c>
      <c r="F6800" s="4" t="s">
        <v>16014</v>
      </c>
      <c r="G6800" s="4" t="s">
        <v>22960</v>
      </c>
    </row>
    <row r="6801" spans="1:7" x14ac:dyDescent="0.45">
      <c r="A6801" s="4">
        <v>6798</v>
      </c>
      <c r="B6801" s="4">
        <v>226351</v>
      </c>
      <c r="C6801" s="4" t="s">
        <v>16015</v>
      </c>
      <c r="D6801" s="6"/>
      <c r="E6801" s="4"/>
      <c r="F6801" s="4"/>
      <c r="G6801" s="4" t="s">
        <v>17778</v>
      </c>
    </row>
    <row r="6802" spans="1:7" x14ac:dyDescent="0.45">
      <c r="A6802" s="4">
        <v>6799</v>
      </c>
      <c r="B6802" s="4">
        <v>132218</v>
      </c>
      <c r="C6802" s="4" t="s">
        <v>16016</v>
      </c>
      <c r="D6802" s="6">
        <v>532218</v>
      </c>
      <c r="E6802" s="4" t="s">
        <v>16017</v>
      </c>
      <c r="F6802" s="4" t="s">
        <v>16018</v>
      </c>
      <c r="G6802" s="4" t="s">
        <v>22961</v>
      </c>
    </row>
    <row r="6803" spans="1:7" x14ac:dyDescent="0.45">
      <c r="A6803" s="4">
        <v>6800</v>
      </c>
      <c r="B6803" s="4">
        <v>245193</v>
      </c>
      <c r="C6803" s="4" t="s">
        <v>16019</v>
      </c>
      <c r="D6803" s="6"/>
      <c r="E6803" s="4"/>
      <c r="F6803" s="4"/>
      <c r="G6803" s="4" t="s">
        <v>17778</v>
      </c>
    </row>
    <row r="6804" spans="1:7" x14ac:dyDescent="0.45">
      <c r="A6804" s="4">
        <v>6801</v>
      </c>
      <c r="B6804" s="4">
        <v>219975</v>
      </c>
      <c r="C6804" s="4" t="s">
        <v>16020</v>
      </c>
      <c r="D6804" s="6"/>
      <c r="E6804" s="4"/>
      <c r="F6804" s="4"/>
      <c r="G6804" s="4" t="s">
        <v>17778</v>
      </c>
    </row>
    <row r="6805" spans="1:7" x14ac:dyDescent="0.45">
      <c r="A6805" s="4">
        <v>6802</v>
      </c>
      <c r="B6805" s="4">
        <v>219552</v>
      </c>
      <c r="C6805" s="4" t="s">
        <v>16021</v>
      </c>
      <c r="D6805" s="6"/>
      <c r="E6805" s="4"/>
      <c r="F6805" s="4"/>
      <c r="G6805" s="4" t="s">
        <v>17778</v>
      </c>
    </row>
    <row r="6806" spans="1:7" x14ac:dyDescent="0.45">
      <c r="A6806" s="4">
        <v>6803</v>
      </c>
      <c r="B6806" s="4">
        <v>222407</v>
      </c>
      <c r="C6806" s="4" t="s">
        <v>16022</v>
      </c>
      <c r="D6806" s="6"/>
      <c r="E6806" s="4"/>
      <c r="F6806" s="4"/>
      <c r="G6806" s="4" t="s">
        <v>17778</v>
      </c>
    </row>
    <row r="6807" spans="1:7" x14ac:dyDescent="0.45">
      <c r="A6807" s="4">
        <v>6804</v>
      </c>
      <c r="B6807" s="4">
        <v>238007</v>
      </c>
      <c r="C6807" s="4" t="s">
        <v>16023</v>
      </c>
      <c r="D6807" s="6"/>
      <c r="E6807" s="4"/>
      <c r="F6807" s="4"/>
      <c r="G6807" s="4" t="s">
        <v>17778</v>
      </c>
    </row>
    <row r="6808" spans="1:7" x14ac:dyDescent="0.45">
      <c r="A6808" s="4">
        <v>6805</v>
      </c>
      <c r="B6808" s="4">
        <v>130199</v>
      </c>
      <c r="C6808" s="4" t="s">
        <v>16024</v>
      </c>
      <c r="D6808" s="6">
        <v>530199</v>
      </c>
      <c r="E6808" s="4" t="s">
        <v>16025</v>
      </c>
      <c r="F6808" s="4" t="s">
        <v>16026</v>
      </c>
      <c r="G6808" s="4" t="s">
        <v>22962</v>
      </c>
    </row>
    <row r="6809" spans="1:7" x14ac:dyDescent="0.45">
      <c r="A6809" s="4">
        <v>6806</v>
      </c>
      <c r="B6809" s="4">
        <v>100411</v>
      </c>
      <c r="C6809" s="4" t="s">
        <v>13</v>
      </c>
      <c r="D6809" s="6">
        <v>500411</v>
      </c>
      <c r="E6809" s="4" t="s">
        <v>16027</v>
      </c>
      <c r="F6809" s="4" t="s">
        <v>16028</v>
      </c>
      <c r="G6809" s="4" t="s">
        <v>22963</v>
      </c>
    </row>
    <row r="6810" spans="1:7" x14ac:dyDescent="0.45">
      <c r="A6810" s="4">
        <v>6807</v>
      </c>
      <c r="B6810" s="4">
        <v>245633</v>
      </c>
      <c r="C6810" s="4" t="s">
        <v>16029</v>
      </c>
      <c r="D6810" s="6">
        <v>538464</v>
      </c>
      <c r="E6810" s="4" t="s">
        <v>16030</v>
      </c>
      <c r="F6810" s="4" t="s">
        <v>16030</v>
      </c>
      <c r="G6810" s="4" t="s">
        <v>22964</v>
      </c>
    </row>
    <row r="6811" spans="1:7" x14ac:dyDescent="0.45">
      <c r="A6811" s="4">
        <v>6808</v>
      </c>
      <c r="B6811" s="4">
        <v>131652</v>
      </c>
      <c r="C6811" s="4" t="s">
        <v>16031</v>
      </c>
      <c r="D6811" s="6">
        <v>531652</v>
      </c>
      <c r="E6811" s="4" t="s">
        <v>16032</v>
      </c>
      <c r="F6811" s="4" t="s">
        <v>16033</v>
      </c>
      <c r="G6811" s="4" t="s">
        <v>22965</v>
      </c>
    </row>
    <row r="6812" spans="1:7" x14ac:dyDescent="0.45">
      <c r="A6812" s="4">
        <v>6809</v>
      </c>
      <c r="B6812" s="4">
        <v>107450</v>
      </c>
      <c r="C6812" s="4" t="s">
        <v>16034</v>
      </c>
      <c r="D6812" s="6">
        <v>507450</v>
      </c>
      <c r="E6812" s="4" t="s">
        <v>16035</v>
      </c>
      <c r="F6812" s="4" t="s">
        <v>16036</v>
      </c>
      <c r="G6812" s="4" t="s">
        <v>22966</v>
      </c>
    </row>
    <row r="6813" spans="1:7" x14ac:dyDescent="0.45">
      <c r="A6813" s="4">
        <v>6810</v>
      </c>
      <c r="B6813" s="4">
        <v>100412</v>
      </c>
      <c r="C6813" s="4" t="s">
        <v>16037</v>
      </c>
      <c r="D6813" s="6">
        <v>500412</v>
      </c>
      <c r="E6813" s="4" t="s">
        <v>16038</v>
      </c>
      <c r="F6813" s="4" t="s">
        <v>16039</v>
      </c>
      <c r="G6813" s="4" t="s">
        <v>22967</v>
      </c>
    </row>
    <row r="6814" spans="1:7" x14ac:dyDescent="0.45">
      <c r="A6814" s="4">
        <v>6811</v>
      </c>
      <c r="B6814" s="4">
        <v>100413</v>
      </c>
      <c r="C6814" s="4" t="s">
        <v>16040</v>
      </c>
      <c r="D6814" s="6">
        <v>500413</v>
      </c>
      <c r="E6814" s="4" t="s">
        <v>16041</v>
      </c>
      <c r="F6814" s="4" t="s">
        <v>16042</v>
      </c>
      <c r="G6814" s="4" t="s">
        <v>22968</v>
      </c>
    </row>
    <row r="6815" spans="1:7" x14ac:dyDescent="0.45">
      <c r="A6815" s="4">
        <v>6812</v>
      </c>
      <c r="B6815" s="4">
        <v>231259</v>
      </c>
      <c r="C6815" s="4" t="s">
        <v>16043</v>
      </c>
      <c r="D6815" s="6">
        <v>533941</v>
      </c>
      <c r="E6815" s="4" t="s">
        <v>16044</v>
      </c>
      <c r="F6815" s="4" t="s">
        <v>16045</v>
      </c>
      <c r="G6815" s="4" t="s">
        <v>22969</v>
      </c>
    </row>
    <row r="6816" spans="1:7" x14ac:dyDescent="0.45">
      <c r="A6816" s="4">
        <v>6813</v>
      </c>
      <c r="B6816" s="4">
        <v>218764</v>
      </c>
      <c r="C6816" s="4" t="s">
        <v>16046</v>
      </c>
      <c r="D6816" s="6">
        <v>539871</v>
      </c>
      <c r="E6816" s="4" t="s">
        <v>16047</v>
      </c>
      <c r="F6816" s="4" t="s">
        <v>16047</v>
      </c>
      <c r="G6816" s="4" t="s">
        <v>22970</v>
      </c>
    </row>
    <row r="6817" spans="1:7" x14ac:dyDescent="0.45">
      <c r="A6817" s="4">
        <v>6814</v>
      </c>
      <c r="B6817" s="4">
        <v>104973</v>
      </c>
      <c r="C6817" s="4" t="s">
        <v>16048</v>
      </c>
      <c r="D6817" s="6">
        <v>504973</v>
      </c>
      <c r="E6817" s="4" t="s">
        <v>16049</v>
      </c>
      <c r="F6817" s="4" t="s">
        <v>16050</v>
      </c>
      <c r="G6817" s="4" t="s">
        <v>22971</v>
      </c>
    </row>
    <row r="6818" spans="1:7" x14ac:dyDescent="0.45">
      <c r="A6818" s="4">
        <v>6815</v>
      </c>
      <c r="B6818" s="4">
        <v>246610</v>
      </c>
      <c r="C6818" s="4" t="s">
        <v>16051</v>
      </c>
      <c r="D6818" s="6"/>
      <c r="E6818" s="4"/>
      <c r="F6818" s="4"/>
      <c r="G6818" s="4" t="s">
        <v>17778</v>
      </c>
    </row>
    <row r="6819" spans="1:7" x14ac:dyDescent="0.45">
      <c r="A6819" s="4">
        <v>6816</v>
      </c>
      <c r="B6819" s="4">
        <v>283068</v>
      </c>
      <c r="C6819" s="4" t="s">
        <v>16052</v>
      </c>
      <c r="D6819" s="6">
        <v>540108</v>
      </c>
      <c r="E6819" s="4" t="s">
        <v>16053</v>
      </c>
      <c r="F6819" s="4" t="s">
        <v>16053</v>
      </c>
      <c r="G6819" s="4" t="s">
        <v>22972</v>
      </c>
    </row>
    <row r="6820" spans="1:7" x14ac:dyDescent="0.45">
      <c r="A6820" s="4">
        <v>6817</v>
      </c>
      <c r="B6820" s="4">
        <v>190005</v>
      </c>
      <c r="C6820" s="4" t="s">
        <v>83</v>
      </c>
      <c r="D6820" s="6">
        <v>590005</v>
      </c>
      <c r="E6820" s="4" t="s">
        <v>16054</v>
      </c>
      <c r="F6820" s="4" t="s">
        <v>16055</v>
      </c>
      <c r="G6820" s="4" t="s">
        <v>22973</v>
      </c>
    </row>
    <row r="6821" spans="1:7" x14ac:dyDescent="0.45">
      <c r="A6821" s="4">
        <v>6818</v>
      </c>
      <c r="B6821" s="4">
        <v>246884</v>
      </c>
      <c r="C6821" s="4" t="s">
        <v>16056</v>
      </c>
      <c r="D6821" s="6">
        <v>536264</v>
      </c>
      <c r="E6821" s="4" t="s">
        <v>16057</v>
      </c>
      <c r="F6821" s="4" t="s">
        <v>23603</v>
      </c>
      <c r="G6821" s="4" t="s">
        <v>23693</v>
      </c>
    </row>
    <row r="6822" spans="1:7" x14ac:dyDescent="0.45">
      <c r="A6822" s="4">
        <v>6819</v>
      </c>
      <c r="B6822" s="4">
        <v>212022</v>
      </c>
      <c r="C6822" s="4" t="s">
        <v>16058</v>
      </c>
      <c r="D6822" s="6">
        <v>533629</v>
      </c>
      <c r="E6822" s="4" t="s">
        <v>16059</v>
      </c>
      <c r="F6822" s="4" t="s">
        <v>16060</v>
      </c>
      <c r="G6822" s="4" t="s">
        <v>22974</v>
      </c>
    </row>
    <row r="6823" spans="1:7" x14ac:dyDescent="0.45">
      <c r="A6823" s="4">
        <v>6820</v>
      </c>
      <c r="B6823" s="4">
        <v>105196</v>
      </c>
      <c r="C6823" s="4" t="s">
        <v>16061</v>
      </c>
      <c r="D6823" s="6">
        <v>505196</v>
      </c>
      <c r="E6823" s="4" t="s">
        <v>16062</v>
      </c>
      <c r="F6823" s="4" t="s">
        <v>16063</v>
      </c>
      <c r="G6823" s="4" t="s">
        <v>22975</v>
      </c>
    </row>
    <row r="6824" spans="1:7" x14ac:dyDescent="0.45">
      <c r="A6824" s="4">
        <v>6821</v>
      </c>
      <c r="B6824" s="4">
        <v>206169</v>
      </c>
      <c r="C6824" s="4" t="s">
        <v>16064</v>
      </c>
      <c r="D6824" s="6">
        <v>503663</v>
      </c>
      <c r="E6824" s="4" t="s">
        <v>16065</v>
      </c>
      <c r="F6824" s="4" t="s">
        <v>16065</v>
      </c>
      <c r="G6824" s="4" t="s">
        <v>22976</v>
      </c>
    </row>
    <row r="6825" spans="1:7" x14ac:dyDescent="0.45">
      <c r="A6825" s="4">
        <v>6822</v>
      </c>
      <c r="B6825" s="4">
        <v>107205</v>
      </c>
      <c r="C6825" s="4" t="s">
        <v>16066</v>
      </c>
      <c r="D6825" s="6">
        <v>507205</v>
      </c>
      <c r="E6825" s="4" t="s">
        <v>16067</v>
      </c>
      <c r="F6825" s="4" t="s">
        <v>16068</v>
      </c>
      <c r="G6825" s="4" t="s">
        <v>22977</v>
      </c>
    </row>
    <row r="6826" spans="1:7" x14ac:dyDescent="0.45">
      <c r="A6826" s="4">
        <v>6823</v>
      </c>
      <c r="B6826" s="4">
        <v>222275</v>
      </c>
      <c r="C6826" s="4" t="s">
        <v>16069</v>
      </c>
      <c r="D6826" s="6">
        <v>533444</v>
      </c>
      <c r="E6826" s="4" t="s">
        <v>16070</v>
      </c>
      <c r="F6826" s="4" t="s">
        <v>16071</v>
      </c>
      <c r="G6826" s="4" t="s">
        <v>22978</v>
      </c>
    </row>
    <row r="6827" spans="1:7" x14ac:dyDescent="0.45">
      <c r="A6827" s="4">
        <v>6824</v>
      </c>
      <c r="B6827" s="4">
        <v>246609</v>
      </c>
      <c r="C6827" s="4" t="s">
        <v>16072</v>
      </c>
      <c r="D6827" s="6"/>
      <c r="E6827" s="4"/>
      <c r="F6827" s="4"/>
      <c r="G6827" s="4" t="s">
        <v>17778</v>
      </c>
    </row>
    <row r="6828" spans="1:7" x14ac:dyDescent="0.45">
      <c r="A6828" s="4">
        <v>6825</v>
      </c>
      <c r="B6828" s="4">
        <v>132856</v>
      </c>
      <c r="C6828" s="4" t="s">
        <v>16073</v>
      </c>
      <c r="D6828" s="6">
        <v>532856</v>
      </c>
      <c r="E6828" s="4" t="s">
        <v>16074</v>
      </c>
      <c r="F6828" s="4" t="s">
        <v>16075</v>
      </c>
      <c r="G6828" s="4" t="s">
        <v>22979</v>
      </c>
    </row>
    <row r="6829" spans="1:7" x14ac:dyDescent="0.45">
      <c r="A6829" s="4">
        <v>6826</v>
      </c>
      <c r="B6829" s="4">
        <v>227932</v>
      </c>
      <c r="C6829" s="4" t="s">
        <v>16076</v>
      </c>
      <c r="D6829" s="6"/>
      <c r="E6829" s="4"/>
      <c r="F6829" s="4"/>
      <c r="G6829" s="4" t="s">
        <v>17778</v>
      </c>
    </row>
    <row r="6830" spans="1:7" x14ac:dyDescent="0.45">
      <c r="A6830" s="4">
        <v>6827</v>
      </c>
      <c r="B6830" s="4">
        <v>111559</v>
      </c>
      <c r="C6830" s="4" t="s">
        <v>16077</v>
      </c>
      <c r="D6830" s="6">
        <v>511559</v>
      </c>
      <c r="E6830" s="4" t="s">
        <v>16078</v>
      </c>
      <c r="F6830" s="4" t="s">
        <v>16079</v>
      </c>
      <c r="G6830" s="4" t="s">
        <v>22980</v>
      </c>
    </row>
    <row r="6831" spans="1:7" x14ac:dyDescent="0.45">
      <c r="A6831" s="4">
        <v>6828</v>
      </c>
      <c r="B6831" s="4">
        <v>100414</v>
      </c>
      <c r="C6831" s="4" t="s">
        <v>16080</v>
      </c>
      <c r="D6831" s="6">
        <v>500414</v>
      </c>
      <c r="E6831" s="4" t="s">
        <v>16081</v>
      </c>
      <c r="F6831" s="4" t="s">
        <v>16082</v>
      </c>
      <c r="G6831" s="4" t="s">
        <v>22981</v>
      </c>
    </row>
    <row r="6832" spans="1:7" x14ac:dyDescent="0.45">
      <c r="A6832" s="4">
        <v>6829</v>
      </c>
      <c r="B6832" s="4">
        <v>122113</v>
      </c>
      <c r="C6832" s="4" t="s">
        <v>92</v>
      </c>
      <c r="D6832" s="6">
        <v>522113</v>
      </c>
      <c r="E6832" s="4" t="s">
        <v>16083</v>
      </c>
      <c r="F6832" s="4" t="s">
        <v>16084</v>
      </c>
      <c r="G6832" s="4" t="s">
        <v>22982</v>
      </c>
    </row>
    <row r="6833" spans="1:7" x14ac:dyDescent="0.45">
      <c r="A6833" s="4">
        <v>6830</v>
      </c>
      <c r="B6833" s="4">
        <v>132192</v>
      </c>
      <c r="C6833" s="4" t="s">
        <v>16085</v>
      </c>
      <c r="D6833" s="6">
        <v>532192</v>
      </c>
      <c r="E6833" s="4" t="s">
        <v>16086</v>
      </c>
      <c r="F6833" s="4" t="s">
        <v>16087</v>
      </c>
      <c r="G6833" s="4" t="s">
        <v>22983</v>
      </c>
    </row>
    <row r="6834" spans="1:7" x14ac:dyDescent="0.45">
      <c r="A6834" s="4">
        <v>6831</v>
      </c>
      <c r="B6834" s="4">
        <v>130475</v>
      </c>
      <c r="C6834" s="4" t="s">
        <v>16088</v>
      </c>
      <c r="D6834" s="6">
        <v>530475</v>
      </c>
      <c r="E6834" s="4" t="s">
        <v>16089</v>
      </c>
      <c r="F6834" s="4" t="s">
        <v>16089</v>
      </c>
      <c r="G6834" s="4" t="s">
        <v>22984</v>
      </c>
    </row>
    <row r="6835" spans="1:7" x14ac:dyDescent="0.45">
      <c r="A6835" s="4">
        <v>6832</v>
      </c>
      <c r="B6835" s="4">
        <v>245638</v>
      </c>
      <c r="C6835" s="4" t="s">
        <v>16090</v>
      </c>
      <c r="D6835" s="6"/>
      <c r="E6835" s="4"/>
      <c r="F6835" s="4"/>
      <c r="G6835" s="4" t="s">
        <v>17778</v>
      </c>
    </row>
    <row r="6836" spans="1:7" x14ac:dyDescent="0.45">
      <c r="A6836" s="4">
        <v>6833</v>
      </c>
      <c r="B6836" s="4">
        <v>104966</v>
      </c>
      <c r="C6836" s="4" t="s">
        <v>16091</v>
      </c>
      <c r="D6836" s="6">
        <v>504966</v>
      </c>
      <c r="E6836" s="4" t="s">
        <v>16092</v>
      </c>
      <c r="F6836" s="4" t="s">
        <v>16092</v>
      </c>
      <c r="G6836" s="4" t="s">
        <v>22985</v>
      </c>
    </row>
    <row r="6837" spans="1:7" x14ac:dyDescent="0.45">
      <c r="A6837" s="4">
        <v>6834</v>
      </c>
      <c r="B6837" s="4">
        <v>245216</v>
      </c>
      <c r="C6837" s="4" t="s">
        <v>16093</v>
      </c>
      <c r="D6837" s="6"/>
      <c r="E6837" s="4"/>
      <c r="F6837" s="4"/>
      <c r="G6837" s="4" t="s">
        <v>17778</v>
      </c>
    </row>
    <row r="6838" spans="1:7" x14ac:dyDescent="0.45">
      <c r="A6838" s="4">
        <v>6835</v>
      </c>
      <c r="B6838" s="4">
        <v>132375</v>
      </c>
      <c r="C6838" s="4" t="s">
        <v>16094</v>
      </c>
      <c r="D6838" s="6">
        <v>532375</v>
      </c>
      <c r="E6838" s="4" t="s">
        <v>16095</v>
      </c>
      <c r="F6838" s="4" t="s">
        <v>23966</v>
      </c>
      <c r="G6838" s="4" t="s">
        <v>23967</v>
      </c>
    </row>
    <row r="6839" spans="1:7" x14ac:dyDescent="0.45">
      <c r="A6839" s="4">
        <v>6836</v>
      </c>
      <c r="B6839" s="4">
        <v>126675</v>
      </c>
      <c r="C6839" s="4" t="s">
        <v>16096</v>
      </c>
      <c r="D6839" s="6">
        <v>526675</v>
      </c>
      <c r="E6839" s="4" t="s">
        <v>16097</v>
      </c>
      <c r="F6839" s="4" t="s">
        <v>16098</v>
      </c>
      <c r="G6839" s="4" t="s">
        <v>22986</v>
      </c>
    </row>
    <row r="6840" spans="1:7" x14ac:dyDescent="0.45">
      <c r="A6840" s="4">
        <v>6837</v>
      </c>
      <c r="B6840" s="4">
        <v>103876</v>
      </c>
      <c r="C6840" s="4" t="s">
        <v>16099</v>
      </c>
      <c r="D6840" s="6">
        <v>503876</v>
      </c>
      <c r="E6840" s="4" t="s">
        <v>16100</v>
      </c>
      <c r="F6840" s="4" t="s">
        <v>16101</v>
      </c>
      <c r="G6840" s="4" t="s">
        <v>22987</v>
      </c>
    </row>
    <row r="6841" spans="1:7" x14ac:dyDescent="0.45">
      <c r="A6841" s="4">
        <v>6838</v>
      </c>
      <c r="B6841" s="4">
        <v>239671</v>
      </c>
      <c r="C6841" s="4" t="s">
        <v>16102</v>
      </c>
      <c r="D6841" s="6">
        <v>539008</v>
      </c>
      <c r="E6841" s="4" t="s">
        <v>16103</v>
      </c>
      <c r="F6841" s="4" t="s">
        <v>16103</v>
      </c>
      <c r="G6841" s="4" t="s">
        <v>22988</v>
      </c>
    </row>
    <row r="6842" spans="1:7" x14ac:dyDescent="0.45">
      <c r="A6842" s="4">
        <v>6839</v>
      </c>
      <c r="B6842" s="4">
        <v>245640</v>
      </c>
      <c r="C6842" s="4" t="s">
        <v>16104</v>
      </c>
      <c r="D6842" s="6">
        <v>539488</v>
      </c>
      <c r="E6842" s="4" t="s">
        <v>16105</v>
      </c>
      <c r="F6842" s="4" t="s">
        <v>16105</v>
      </c>
      <c r="G6842" s="4" t="s">
        <v>22989</v>
      </c>
    </row>
    <row r="6843" spans="1:7" x14ac:dyDescent="0.45">
      <c r="A6843" s="4">
        <v>6840</v>
      </c>
      <c r="B6843" s="4">
        <v>190035</v>
      </c>
      <c r="C6843" s="4" t="s">
        <v>16106</v>
      </c>
      <c r="D6843" s="6">
        <v>590035</v>
      </c>
      <c r="E6843" s="4" t="s">
        <v>16107</v>
      </c>
      <c r="F6843" s="4" t="s">
        <v>16108</v>
      </c>
      <c r="G6843" s="4" t="s">
        <v>22990</v>
      </c>
    </row>
    <row r="6844" spans="1:7" x14ac:dyDescent="0.45">
      <c r="A6844" s="4">
        <v>6841</v>
      </c>
      <c r="B6844" s="4">
        <v>131547</v>
      </c>
      <c r="C6844" s="4" t="s">
        <v>16109</v>
      </c>
      <c r="D6844" s="6">
        <v>531547</v>
      </c>
      <c r="E6844" s="4" t="s">
        <v>16110</v>
      </c>
      <c r="F6844" s="4" t="s">
        <v>16111</v>
      </c>
      <c r="G6844" s="4" t="s">
        <v>22991</v>
      </c>
    </row>
    <row r="6845" spans="1:7" x14ac:dyDescent="0.45">
      <c r="A6845" s="4">
        <v>6842</v>
      </c>
      <c r="B6845" s="4">
        <v>219927</v>
      </c>
      <c r="C6845" s="4" t="s">
        <v>16112</v>
      </c>
      <c r="D6845" s="6">
        <v>533258</v>
      </c>
      <c r="E6845" s="4" t="s">
        <v>16113</v>
      </c>
      <c r="F6845" s="4" t="s">
        <v>16114</v>
      </c>
      <c r="G6845" s="4" t="s">
        <v>22992</v>
      </c>
    </row>
    <row r="6846" spans="1:7" x14ac:dyDescent="0.45">
      <c r="A6846" s="4">
        <v>6843</v>
      </c>
      <c r="B6846" s="4">
        <v>131814</v>
      </c>
      <c r="C6846" s="4" t="s">
        <v>16115</v>
      </c>
      <c r="D6846" s="6">
        <v>531814</v>
      </c>
      <c r="E6846" s="4" t="s">
        <v>16116</v>
      </c>
      <c r="F6846" s="4" t="s">
        <v>16117</v>
      </c>
      <c r="G6846" s="4" t="s">
        <v>22993</v>
      </c>
    </row>
    <row r="6847" spans="1:7" x14ac:dyDescent="0.45">
      <c r="A6847" s="4">
        <v>6844</v>
      </c>
      <c r="B6847" s="4">
        <v>124582</v>
      </c>
      <c r="C6847" s="4" t="s">
        <v>16118</v>
      </c>
      <c r="D6847" s="6">
        <v>524582</v>
      </c>
      <c r="E6847" s="4" t="s">
        <v>16119</v>
      </c>
      <c r="F6847" s="4" t="s">
        <v>16120</v>
      </c>
      <c r="G6847" s="4" t="s">
        <v>22994</v>
      </c>
    </row>
    <row r="6848" spans="1:7" x14ac:dyDescent="0.45">
      <c r="A6848" s="4">
        <v>6845</v>
      </c>
      <c r="B6848" s="4">
        <v>274299</v>
      </c>
      <c r="C6848" s="4" t="s">
        <v>16121</v>
      </c>
      <c r="D6848" s="6">
        <v>539040</v>
      </c>
      <c r="E6848" s="4" t="s">
        <v>16122</v>
      </c>
      <c r="F6848" s="4" t="s">
        <v>16122</v>
      </c>
      <c r="G6848" s="4" t="s">
        <v>22995</v>
      </c>
    </row>
    <row r="6849" spans="1:7" x14ac:dyDescent="0.45">
      <c r="A6849" s="4">
        <v>6846</v>
      </c>
      <c r="B6849" s="4">
        <v>281568</v>
      </c>
      <c r="C6849" s="4" t="s">
        <v>16123</v>
      </c>
      <c r="D6849" s="6">
        <v>539985</v>
      </c>
      <c r="E6849" s="4" t="s">
        <v>16124</v>
      </c>
      <c r="F6849" s="4" t="s">
        <v>16124</v>
      </c>
      <c r="G6849" s="4" t="s">
        <v>22996</v>
      </c>
    </row>
    <row r="6850" spans="1:7" x14ac:dyDescent="0.45">
      <c r="A6850" s="4">
        <v>6847</v>
      </c>
      <c r="B6850" s="4">
        <v>200115</v>
      </c>
      <c r="C6850" s="4" t="s">
        <v>16125</v>
      </c>
      <c r="D6850" s="6">
        <v>532966</v>
      </c>
      <c r="E6850" s="4" t="s">
        <v>16126</v>
      </c>
      <c r="F6850" s="4" t="s">
        <v>16127</v>
      </c>
      <c r="G6850" s="4" t="s">
        <v>22997</v>
      </c>
    </row>
    <row r="6851" spans="1:7" x14ac:dyDescent="0.45">
      <c r="A6851" s="4">
        <v>6848</v>
      </c>
      <c r="B6851" s="4">
        <v>124717</v>
      </c>
      <c r="C6851" s="4" t="s">
        <v>16128</v>
      </c>
      <c r="D6851" s="6">
        <v>524717</v>
      </c>
      <c r="E6851" s="4" t="s">
        <v>16129</v>
      </c>
      <c r="F6851" s="4" t="s">
        <v>16130</v>
      </c>
      <c r="G6851" s="4" t="s">
        <v>22998</v>
      </c>
    </row>
    <row r="6852" spans="1:7" x14ac:dyDescent="0.45">
      <c r="A6852" s="4">
        <v>6849</v>
      </c>
      <c r="B6852" s="4">
        <v>100114</v>
      </c>
      <c r="C6852" s="4" t="s">
        <v>44</v>
      </c>
      <c r="D6852" s="6">
        <v>500114</v>
      </c>
      <c r="E6852" s="4" t="s">
        <v>16131</v>
      </c>
      <c r="F6852" s="4" t="s">
        <v>16131</v>
      </c>
      <c r="G6852" s="4" t="s">
        <v>22999</v>
      </c>
    </row>
    <row r="6853" spans="1:7" x14ac:dyDescent="0.45">
      <c r="A6853" s="4">
        <v>6850</v>
      </c>
      <c r="B6853" s="4">
        <v>130045</v>
      </c>
      <c r="C6853" s="4" t="s">
        <v>16132</v>
      </c>
      <c r="D6853" s="6">
        <v>530045</v>
      </c>
      <c r="E6853" s="4" t="s">
        <v>16133</v>
      </c>
      <c r="F6853" s="4" t="s">
        <v>16134</v>
      </c>
      <c r="G6853" s="4" t="s">
        <v>23000</v>
      </c>
    </row>
    <row r="6854" spans="1:7" x14ac:dyDescent="0.45">
      <c r="A6854" s="4">
        <v>6851</v>
      </c>
      <c r="B6854" s="4">
        <v>104353</v>
      </c>
      <c r="C6854" s="4" t="s">
        <v>16135</v>
      </c>
      <c r="D6854" s="6">
        <v>504353</v>
      </c>
      <c r="E6854" s="4" t="s">
        <v>16136</v>
      </c>
      <c r="F6854" s="4" t="s">
        <v>16137</v>
      </c>
      <c r="G6854" s="4" t="s">
        <v>23001</v>
      </c>
    </row>
    <row r="6855" spans="1:7" x14ac:dyDescent="0.45">
      <c r="A6855" s="4">
        <v>6852</v>
      </c>
      <c r="B6855" s="4">
        <v>111096</v>
      </c>
      <c r="C6855" s="4" t="s">
        <v>16138</v>
      </c>
      <c r="D6855" s="6">
        <v>511096</v>
      </c>
      <c r="E6855" s="4" t="s">
        <v>16139</v>
      </c>
      <c r="F6855" s="4" t="s">
        <v>16140</v>
      </c>
      <c r="G6855" s="4" t="s">
        <v>23002</v>
      </c>
    </row>
    <row r="6856" spans="1:7" x14ac:dyDescent="0.45">
      <c r="A6856" s="4">
        <v>6853</v>
      </c>
      <c r="B6856" s="4">
        <v>122171</v>
      </c>
      <c r="C6856" s="4" t="s">
        <v>16141</v>
      </c>
      <c r="D6856" s="6">
        <v>522171</v>
      </c>
      <c r="E6856" s="4" t="s">
        <v>16142</v>
      </c>
      <c r="F6856" s="4" t="s">
        <v>16143</v>
      </c>
      <c r="G6856" s="4" t="s">
        <v>23003</v>
      </c>
    </row>
    <row r="6857" spans="1:7" x14ac:dyDescent="0.45">
      <c r="A6857" s="4">
        <v>6854</v>
      </c>
      <c r="B6857" s="4">
        <v>131035</v>
      </c>
      <c r="C6857" s="4" t="s">
        <v>16144</v>
      </c>
      <c r="D6857" s="6">
        <v>531035</v>
      </c>
      <c r="E6857" s="4" t="s">
        <v>16145</v>
      </c>
      <c r="F6857" s="4" t="s">
        <v>16146</v>
      </c>
      <c r="G6857" s="4" t="s">
        <v>23004</v>
      </c>
    </row>
    <row r="6858" spans="1:7" x14ac:dyDescent="0.45">
      <c r="A6858" s="4">
        <v>6855</v>
      </c>
      <c r="B6858" s="4">
        <v>131830</v>
      </c>
      <c r="C6858" s="4" t="s">
        <v>16147</v>
      </c>
      <c r="D6858" s="6">
        <v>531830</v>
      </c>
      <c r="E6858" s="4" t="s">
        <v>16148</v>
      </c>
      <c r="F6858" s="4" t="s">
        <v>16148</v>
      </c>
      <c r="G6858" s="4" t="s">
        <v>23005</v>
      </c>
    </row>
    <row r="6859" spans="1:7" x14ac:dyDescent="0.45">
      <c r="A6859" s="4">
        <v>6856</v>
      </c>
      <c r="B6859" s="4">
        <v>131910</v>
      </c>
      <c r="C6859" s="4" t="s">
        <v>16149</v>
      </c>
      <c r="D6859" s="6">
        <v>531910</v>
      </c>
      <c r="E6859" s="4" t="s">
        <v>16150</v>
      </c>
      <c r="F6859" s="4" t="s">
        <v>16151</v>
      </c>
      <c r="G6859" s="4" t="s">
        <v>23006</v>
      </c>
    </row>
    <row r="6860" spans="1:7" x14ac:dyDescent="0.45">
      <c r="A6860" s="4">
        <v>6857</v>
      </c>
      <c r="B6860" s="4">
        <v>131644</v>
      </c>
      <c r="C6860" s="4" t="s">
        <v>16152</v>
      </c>
      <c r="D6860" s="6">
        <v>531644</v>
      </c>
      <c r="E6860" s="4" t="s">
        <v>16153</v>
      </c>
      <c r="F6860" s="4" t="s">
        <v>16154</v>
      </c>
      <c r="G6860" s="4" t="s">
        <v>23007</v>
      </c>
    </row>
    <row r="6861" spans="1:7" x14ac:dyDescent="0.45">
      <c r="A6861" s="4">
        <v>6858</v>
      </c>
      <c r="B6861" s="4">
        <v>100418</v>
      </c>
      <c r="C6861" s="4" t="s">
        <v>16155</v>
      </c>
      <c r="D6861" s="6">
        <v>500418</v>
      </c>
      <c r="E6861" s="4" t="s">
        <v>16156</v>
      </c>
      <c r="F6861" s="4" t="s">
        <v>16157</v>
      </c>
      <c r="G6861" s="4" t="s">
        <v>23008</v>
      </c>
    </row>
    <row r="6862" spans="1:7" x14ac:dyDescent="0.45">
      <c r="A6862" s="4">
        <v>6859</v>
      </c>
      <c r="B6862" s="4">
        <v>240813</v>
      </c>
      <c r="C6862" s="4" t="s">
        <v>16158</v>
      </c>
      <c r="D6862" s="6"/>
      <c r="E6862" s="4"/>
      <c r="F6862" s="4"/>
      <c r="G6862" s="4" t="s">
        <v>17778</v>
      </c>
    </row>
    <row r="6863" spans="1:7" x14ac:dyDescent="0.45">
      <c r="A6863" s="4">
        <v>6860</v>
      </c>
      <c r="B6863" s="4">
        <v>130155</v>
      </c>
      <c r="C6863" s="4" t="s">
        <v>16159</v>
      </c>
      <c r="D6863" s="6">
        <v>530155</v>
      </c>
      <c r="E6863" s="4" t="s">
        <v>16160</v>
      </c>
      <c r="F6863" s="4" t="s">
        <v>23604</v>
      </c>
      <c r="G6863" s="4" t="s">
        <v>23694</v>
      </c>
    </row>
    <row r="6864" spans="1:7" x14ac:dyDescent="0.45">
      <c r="A6864" s="4">
        <v>6861</v>
      </c>
      <c r="B6864" s="4">
        <v>132036</v>
      </c>
      <c r="C6864" s="4" t="s">
        <v>16161</v>
      </c>
      <c r="D6864" s="6">
        <v>532036</v>
      </c>
      <c r="E6864" s="4" t="s">
        <v>16162</v>
      </c>
      <c r="F6864" s="4" t="s">
        <v>16163</v>
      </c>
      <c r="G6864" s="4" t="s">
        <v>23009</v>
      </c>
    </row>
    <row r="6865" spans="1:7" x14ac:dyDescent="0.45">
      <c r="A6865" s="4">
        <v>6862</v>
      </c>
      <c r="B6865" s="4">
        <v>131554</v>
      </c>
      <c r="C6865" s="4" t="s">
        <v>16164</v>
      </c>
      <c r="D6865" s="6">
        <v>531554</v>
      </c>
      <c r="E6865" s="4" t="s">
        <v>16165</v>
      </c>
      <c r="F6865" s="4" t="s">
        <v>16166</v>
      </c>
      <c r="G6865" s="4" t="s">
        <v>23010</v>
      </c>
    </row>
    <row r="6866" spans="1:7" x14ac:dyDescent="0.45">
      <c r="A6866" s="4">
        <v>6863</v>
      </c>
      <c r="B6866" s="4">
        <v>223854</v>
      </c>
      <c r="C6866" s="4" t="s">
        <v>16167</v>
      </c>
      <c r="D6866" s="6"/>
      <c r="E6866" s="4"/>
      <c r="F6866" s="4"/>
      <c r="G6866" s="4" t="s">
        <v>17778</v>
      </c>
    </row>
    <row r="6867" spans="1:7" x14ac:dyDescent="0.45">
      <c r="A6867" s="4">
        <v>6864</v>
      </c>
      <c r="B6867" s="4">
        <v>123856</v>
      </c>
      <c r="C6867" s="4" t="s">
        <v>16168</v>
      </c>
      <c r="D6867" s="6">
        <v>523856</v>
      </c>
      <c r="E6867" s="4" t="s">
        <v>16169</v>
      </c>
      <c r="F6867" s="4" t="s">
        <v>16170</v>
      </c>
      <c r="G6867" s="4" t="s">
        <v>23011</v>
      </c>
    </row>
    <row r="6868" spans="1:7" x14ac:dyDescent="0.45">
      <c r="A6868" s="4">
        <v>6865</v>
      </c>
      <c r="B6868" s="4">
        <v>100420</v>
      </c>
      <c r="C6868" s="4" t="s">
        <v>103</v>
      </c>
      <c r="D6868" s="6">
        <v>500420</v>
      </c>
      <c r="E6868" s="4" t="s">
        <v>16171</v>
      </c>
      <c r="F6868" s="4" t="s">
        <v>16172</v>
      </c>
      <c r="G6868" s="4" t="s">
        <v>23012</v>
      </c>
    </row>
    <row r="6869" spans="1:7" x14ac:dyDescent="0.45">
      <c r="A6869" s="4">
        <v>6866</v>
      </c>
      <c r="B6869" s="4">
        <v>205428</v>
      </c>
      <c r="C6869" s="4" t="s">
        <v>16173</v>
      </c>
      <c r="D6869" s="6">
        <v>500004</v>
      </c>
      <c r="E6869" s="4" t="s">
        <v>16174</v>
      </c>
      <c r="F6869" s="4" t="s">
        <v>16174</v>
      </c>
      <c r="G6869" s="4" t="s">
        <v>23013</v>
      </c>
    </row>
    <row r="6870" spans="1:7" x14ac:dyDescent="0.45">
      <c r="A6870" s="4">
        <v>6867</v>
      </c>
      <c r="B6870" s="4">
        <v>132779</v>
      </c>
      <c r="C6870" s="4" t="s">
        <v>16175</v>
      </c>
      <c r="D6870" s="6">
        <v>532779</v>
      </c>
      <c r="E6870" s="4" t="s">
        <v>16176</v>
      </c>
      <c r="F6870" s="4" t="s">
        <v>16177</v>
      </c>
      <c r="G6870" s="4" t="s">
        <v>23014</v>
      </c>
    </row>
    <row r="6871" spans="1:7" x14ac:dyDescent="0.45">
      <c r="A6871" s="4">
        <v>6868</v>
      </c>
      <c r="B6871" s="4">
        <v>255344</v>
      </c>
      <c r="C6871" s="4" t="s">
        <v>16178</v>
      </c>
      <c r="D6871" s="6"/>
      <c r="E6871" s="4"/>
      <c r="F6871" s="4"/>
      <c r="G6871" s="4" t="s">
        <v>17778</v>
      </c>
    </row>
    <row r="6872" spans="1:7" x14ac:dyDescent="0.45">
      <c r="A6872" s="4">
        <v>6869</v>
      </c>
      <c r="B6872" s="4">
        <v>123878</v>
      </c>
      <c r="C6872" s="4" t="s">
        <v>16179</v>
      </c>
      <c r="D6872" s="6">
        <v>523878</v>
      </c>
      <c r="E6872" s="4" t="s">
        <v>16180</v>
      </c>
      <c r="F6872" s="4" t="s">
        <v>16181</v>
      </c>
      <c r="G6872" s="4" t="s">
        <v>23015</v>
      </c>
    </row>
    <row r="6873" spans="1:7" x14ac:dyDescent="0.45">
      <c r="A6873" s="4">
        <v>6870</v>
      </c>
      <c r="B6873" s="4">
        <v>286906</v>
      </c>
      <c r="C6873" s="4" t="s">
        <v>16182</v>
      </c>
      <c r="D6873" s="6"/>
      <c r="E6873" s="4"/>
      <c r="F6873" s="4"/>
      <c r="G6873" s="4" t="s">
        <v>17778</v>
      </c>
    </row>
    <row r="6874" spans="1:7" x14ac:dyDescent="0.45">
      <c r="A6874" s="4">
        <v>6871</v>
      </c>
      <c r="B6874" s="4">
        <v>126650</v>
      </c>
      <c r="C6874" s="4" t="s">
        <v>16183</v>
      </c>
      <c r="D6874" s="6">
        <v>526650</v>
      </c>
      <c r="E6874" s="4" t="s">
        <v>16184</v>
      </c>
      <c r="F6874" s="4" t="s">
        <v>16185</v>
      </c>
      <c r="G6874" s="4" t="s">
        <v>23016</v>
      </c>
    </row>
    <row r="6875" spans="1:7" x14ac:dyDescent="0.45">
      <c r="A6875" s="4">
        <v>6872</v>
      </c>
      <c r="B6875" s="4">
        <v>131771</v>
      </c>
      <c r="C6875" s="4" t="s">
        <v>16186</v>
      </c>
      <c r="D6875" s="6">
        <v>531771</v>
      </c>
      <c r="E6875" s="4" t="s">
        <v>16187</v>
      </c>
      <c r="F6875" s="4" t="s">
        <v>16188</v>
      </c>
      <c r="G6875" s="4" t="s">
        <v>23017</v>
      </c>
    </row>
    <row r="6876" spans="1:7" x14ac:dyDescent="0.45">
      <c r="A6876" s="4">
        <v>6873</v>
      </c>
      <c r="B6876" s="4">
        <v>112612</v>
      </c>
      <c r="C6876" s="4" t="s">
        <v>16189</v>
      </c>
      <c r="D6876" s="6">
        <v>512612</v>
      </c>
      <c r="E6876" s="4" t="s">
        <v>16190</v>
      </c>
      <c r="F6876" s="4" t="s">
        <v>16191</v>
      </c>
      <c r="G6876" s="4" t="s">
        <v>23018</v>
      </c>
    </row>
    <row r="6877" spans="1:7" x14ac:dyDescent="0.45">
      <c r="A6877" s="4">
        <v>6874</v>
      </c>
      <c r="B6877" s="4">
        <v>236705</v>
      </c>
      <c r="C6877" s="4" t="s">
        <v>16192</v>
      </c>
      <c r="D6877" s="6">
        <v>538607</v>
      </c>
      <c r="E6877" s="4" t="s">
        <v>16193</v>
      </c>
      <c r="F6877" s="4" t="s">
        <v>16193</v>
      </c>
      <c r="G6877" s="4" t="s">
        <v>23019</v>
      </c>
    </row>
    <row r="6878" spans="1:7" x14ac:dyDescent="0.45">
      <c r="A6878" s="4">
        <v>6875</v>
      </c>
      <c r="B6878" s="4">
        <v>117407</v>
      </c>
      <c r="C6878" s="4" t="s">
        <v>16194</v>
      </c>
      <c r="D6878" s="6">
        <v>517407</v>
      </c>
      <c r="E6878" s="4" t="s">
        <v>16195</v>
      </c>
      <c r="F6878" s="4" t="s">
        <v>16196</v>
      </c>
      <c r="G6878" s="4" t="s">
        <v>23020</v>
      </c>
    </row>
    <row r="6879" spans="1:7" x14ac:dyDescent="0.45">
      <c r="A6879" s="4">
        <v>6876</v>
      </c>
      <c r="B6879" s="4">
        <v>100421</v>
      </c>
      <c r="C6879" s="4" t="s">
        <v>16197</v>
      </c>
      <c r="D6879" s="6">
        <v>500421</v>
      </c>
      <c r="E6879" s="4" t="s">
        <v>16198</v>
      </c>
      <c r="F6879" s="4" t="s">
        <v>16199</v>
      </c>
      <c r="G6879" s="4" t="s">
        <v>23021</v>
      </c>
    </row>
    <row r="6880" spans="1:7" x14ac:dyDescent="0.45">
      <c r="A6880" s="4">
        <v>6877</v>
      </c>
      <c r="B6880" s="4">
        <v>126582</v>
      </c>
      <c r="C6880" s="4" t="s">
        <v>16200</v>
      </c>
      <c r="D6880" s="6">
        <v>526582</v>
      </c>
      <c r="E6880" s="4" t="s">
        <v>16201</v>
      </c>
      <c r="F6880" s="4" t="s">
        <v>16202</v>
      </c>
      <c r="G6880" s="4" t="s">
        <v>23022</v>
      </c>
    </row>
    <row r="6881" spans="1:7" x14ac:dyDescent="0.45">
      <c r="A6881" s="4">
        <v>6878</v>
      </c>
      <c r="B6881" s="4">
        <v>130373</v>
      </c>
      <c r="C6881" s="4" t="s">
        <v>16203</v>
      </c>
      <c r="D6881" s="6">
        <v>530373</v>
      </c>
      <c r="E6881" s="4" t="s">
        <v>16204</v>
      </c>
      <c r="F6881" s="4" t="s">
        <v>16205</v>
      </c>
      <c r="G6881" s="4" t="s">
        <v>23023</v>
      </c>
    </row>
    <row r="6882" spans="1:7" x14ac:dyDescent="0.45">
      <c r="A6882" s="4">
        <v>6879</v>
      </c>
      <c r="B6882" s="4">
        <v>239722</v>
      </c>
      <c r="C6882" s="4" t="s">
        <v>16206</v>
      </c>
      <c r="D6882" s="6"/>
      <c r="E6882" s="4"/>
      <c r="F6882" s="4"/>
      <c r="G6882" s="4" t="s">
        <v>17778</v>
      </c>
    </row>
    <row r="6883" spans="1:7" x14ac:dyDescent="0.45">
      <c r="A6883" s="4">
        <v>6880</v>
      </c>
      <c r="B6883" s="4">
        <v>109953</v>
      </c>
      <c r="C6883" s="4" t="s">
        <v>16207</v>
      </c>
      <c r="D6883" s="6">
        <v>509953</v>
      </c>
      <c r="E6883" s="4" t="s">
        <v>16208</v>
      </c>
      <c r="F6883" s="4" t="s">
        <v>16209</v>
      </c>
      <c r="G6883" s="4" t="s">
        <v>23024</v>
      </c>
    </row>
    <row r="6884" spans="1:7" x14ac:dyDescent="0.45">
      <c r="A6884" s="4">
        <v>6881</v>
      </c>
      <c r="B6884" s="4">
        <v>130527</v>
      </c>
      <c r="C6884" s="4" t="s">
        <v>16210</v>
      </c>
      <c r="D6884" s="6">
        <v>530527</v>
      </c>
      <c r="E6884" s="4" t="s">
        <v>16211</v>
      </c>
      <c r="F6884" s="4" t="s">
        <v>16212</v>
      </c>
      <c r="G6884" s="4" t="s">
        <v>23025</v>
      </c>
    </row>
    <row r="6885" spans="1:7" x14ac:dyDescent="0.45">
      <c r="A6885" s="4">
        <v>6882</v>
      </c>
      <c r="B6885" s="4">
        <v>130783</v>
      </c>
      <c r="C6885" s="4" t="s">
        <v>16213</v>
      </c>
      <c r="D6885" s="6">
        <v>530783</v>
      </c>
      <c r="E6885" s="4" t="s">
        <v>16214</v>
      </c>
      <c r="F6885" s="4" t="s">
        <v>16215</v>
      </c>
      <c r="G6885" s="4" t="s">
        <v>23026</v>
      </c>
    </row>
    <row r="6886" spans="1:7" x14ac:dyDescent="0.45">
      <c r="A6886" s="4">
        <v>6883</v>
      </c>
      <c r="B6886" s="4">
        <v>126961</v>
      </c>
      <c r="C6886" s="4" t="s">
        <v>16216</v>
      </c>
      <c r="D6886" s="6">
        <v>526961</v>
      </c>
      <c r="E6886" s="4" t="s">
        <v>16217</v>
      </c>
      <c r="F6886" s="4" t="s">
        <v>23605</v>
      </c>
      <c r="G6886" s="4" t="s">
        <v>23695</v>
      </c>
    </row>
    <row r="6887" spans="1:7" x14ac:dyDescent="0.45">
      <c r="A6887" s="4">
        <v>6884</v>
      </c>
      <c r="B6887" s="4">
        <v>113063</v>
      </c>
      <c r="C6887" s="4" t="s">
        <v>16218</v>
      </c>
      <c r="D6887" s="6">
        <v>513063</v>
      </c>
      <c r="E6887" s="4" t="s">
        <v>16219</v>
      </c>
      <c r="F6887" s="4" t="s">
        <v>16220</v>
      </c>
      <c r="G6887" s="4" t="s">
        <v>23027</v>
      </c>
    </row>
    <row r="6888" spans="1:7" x14ac:dyDescent="0.45">
      <c r="A6888" s="4">
        <v>6885</v>
      </c>
      <c r="B6888" s="4">
        <v>124484</v>
      </c>
      <c r="C6888" s="4" t="s">
        <v>16221</v>
      </c>
      <c r="D6888" s="6">
        <v>524484</v>
      </c>
      <c r="E6888" s="4" t="s">
        <v>16222</v>
      </c>
      <c r="F6888" s="4" t="s">
        <v>16223</v>
      </c>
      <c r="G6888" s="4" t="s">
        <v>23028</v>
      </c>
    </row>
    <row r="6889" spans="1:7" x14ac:dyDescent="0.45">
      <c r="A6889" s="4">
        <v>6886</v>
      </c>
      <c r="B6889" s="4">
        <v>119496</v>
      </c>
      <c r="C6889" s="4" t="s">
        <v>16224</v>
      </c>
      <c r="D6889" s="6">
        <v>519496</v>
      </c>
      <c r="E6889" s="4" t="s">
        <v>16225</v>
      </c>
      <c r="F6889" s="4" t="s">
        <v>16226</v>
      </c>
      <c r="G6889" s="4" t="s">
        <v>23029</v>
      </c>
    </row>
    <row r="6890" spans="1:7" x14ac:dyDescent="0.45">
      <c r="A6890" s="4">
        <v>6887</v>
      </c>
      <c r="B6890" s="4">
        <v>100422</v>
      </c>
      <c r="C6890" s="4" t="s">
        <v>16227</v>
      </c>
      <c r="D6890" s="6">
        <v>500422</v>
      </c>
      <c r="E6890" s="4" t="s">
        <v>16228</v>
      </c>
      <c r="F6890" s="4" t="s">
        <v>16228</v>
      </c>
      <c r="G6890" s="4" t="s">
        <v>23030</v>
      </c>
    </row>
    <row r="6891" spans="1:7" x14ac:dyDescent="0.45">
      <c r="A6891" s="4">
        <v>6888</v>
      </c>
      <c r="B6891" s="4">
        <v>131318</v>
      </c>
      <c r="C6891" s="4" t="s">
        <v>16229</v>
      </c>
      <c r="D6891" s="6">
        <v>531318</v>
      </c>
      <c r="E6891" s="4" t="s">
        <v>16230</v>
      </c>
      <c r="F6891" s="4" t="s">
        <v>16231</v>
      </c>
      <c r="G6891" s="4" t="s">
        <v>23031</v>
      </c>
    </row>
    <row r="6892" spans="1:7" x14ac:dyDescent="0.45">
      <c r="A6892" s="4">
        <v>6889</v>
      </c>
      <c r="B6892" s="4">
        <v>132410</v>
      </c>
      <c r="C6892" s="4" t="s">
        <v>16232</v>
      </c>
      <c r="D6892" s="6">
        <v>532410</v>
      </c>
      <c r="E6892" s="4" t="s">
        <v>16233</v>
      </c>
      <c r="F6892" s="4" t="s">
        <v>16234</v>
      </c>
      <c r="G6892" s="4" t="s">
        <v>23032</v>
      </c>
    </row>
    <row r="6893" spans="1:7" x14ac:dyDescent="0.45">
      <c r="A6893" s="4">
        <v>6890</v>
      </c>
      <c r="B6893" s="4">
        <v>200019</v>
      </c>
      <c r="C6893" s="4" t="s">
        <v>16235</v>
      </c>
      <c r="D6893" s="6">
        <v>532928</v>
      </c>
      <c r="E6893" s="4" t="s">
        <v>16236</v>
      </c>
      <c r="F6893" s="4" t="s">
        <v>16236</v>
      </c>
      <c r="G6893" s="4" t="s">
        <v>23033</v>
      </c>
    </row>
    <row r="6894" spans="1:7" x14ac:dyDescent="0.45">
      <c r="A6894" s="4">
        <v>6891</v>
      </c>
      <c r="B6894" s="4">
        <v>126139</v>
      </c>
      <c r="C6894" s="4" t="s">
        <v>16237</v>
      </c>
      <c r="D6894" s="6">
        <v>526139</v>
      </c>
      <c r="E6894" s="4" t="s">
        <v>16238</v>
      </c>
      <c r="F6894" s="4" t="s">
        <v>16239</v>
      </c>
      <c r="G6894" s="4" t="s">
        <v>23034</v>
      </c>
    </row>
    <row r="6895" spans="1:7" x14ac:dyDescent="0.45">
      <c r="A6895" s="4">
        <v>6892</v>
      </c>
      <c r="B6895" s="4">
        <v>119367</v>
      </c>
      <c r="C6895" s="4" t="s">
        <v>16240</v>
      </c>
      <c r="D6895" s="6">
        <v>519367</v>
      </c>
      <c r="E6895" s="4" t="s">
        <v>16241</v>
      </c>
      <c r="F6895" s="4" t="s">
        <v>16242</v>
      </c>
      <c r="G6895" s="4" t="s">
        <v>23035</v>
      </c>
    </row>
    <row r="6896" spans="1:7" x14ac:dyDescent="0.45">
      <c r="A6896" s="4">
        <v>6893</v>
      </c>
      <c r="B6896" s="4">
        <v>106687</v>
      </c>
      <c r="C6896" s="4" t="s">
        <v>16243</v>
      </c>
      <c r="D6896" s="6">
        <v>506687</v>
      </c>
      <c r="E6896" s="4" t="s">
        <v>16244</v>
      </c>
      <c r="F6896" s="4" t="s">
        <v>16244</v>
      </c>
      <c r="G6896" s="4" t="s">
        <v>23036</v>
      </c>
    </row>
    <row r="6897" spans="1:7" x14ac:dyDescent="0.45">
      <c r="A6897" s="4">
        <v>6894</v>
      </c>
      <c r="B6897" s="4">
        <v>132349</v>
      </c>
      <c r="C6897" s="4" t="s">
        <v>16245</v>
      </c>
      <c r="D6897" s="6">
        <v>532349</v>
      </c>
      <c r="E6897" s="4" t="s">
        <v>16246</v>
      </c>
      <c r="F6897" s="4" t="s">
        <v>16247</v>
      </c>
      <c r="G6897" s="4" t="s">
        <v>23037</v>
      </c>
    </row>
    <row r="6898" spans="1:7" x14ac:dyDescent="0.45">
      <c r="A6898" s="4">
        <v>6895</v>
      </c>
      <c r="B6898" s="4">
        <v>117282</v>
      </c>
      <c r="C6898" s="4" t="s">
        <v>16248</v>
      </c>
      <c r="D6898" s="6">
        <v>517282</v>
      </c>
      <c r="E6898" s="4" t="s">
        <v>16249</v>
      </c>
      <c r="F6898" s="4" t="s">
        <v>16250</v>
      </c>
      <c r="G6898" s="4" t="s">
        <v>23038</v>
      </c>
    </row>
    <row r="6899" spans="1:7" x14ac:dyDescent="0.45">
      <c r="A6899" s="4">
        <v>6896</v>
      </c>
      <c r="B6899" s="4">
        <v>132258</v>
      </c>
      <c r="C6899" s="4" t="s">
        <v>16251</v>
      </c>
      <c r="D6899" s="6">
        <v>532258</v>
      </c>
      <c r="E6899" s="4" t="s">
        <v>16252</v>
      </c>
      <c r="F6899" s="4" t="s">
        <v>16253</v>
      </c>
      <c r="G6899" s="4" t="s">
        <v>23039</v>
      </c>
    </row>
    <row r="6900" spans="1:7" x14ac:dyDescent="0.45">
      <c r="A6900" s="4">
        <v>6897</v>
      </c>
      <c r="B6900" s="4">
        <v>132812</v>
      </c>
      <c r="C6900" s="4" t="s">
        <v>16254</v>
      </c>
      <c r="D6900" s="6">
        <v>532812</v>
      </c>
      <c r="E6900" s="4" t="s">
        <v>16255</v>
      </c>
      <c r="F6900" s="4" t="s">
        <v>16256</v>
      </c>
      <c r="G6900" s="4" t="s">
        <v>23040</v>
      </c>
    </row>
    <row r="6901" spans="1:7" x14ac:dyDescent="0.45">
      <c r="A6901" s="4">
        <v>6898</v>
      </c>
      <c r="B6901" s="4">
        <v>286683</v>
      </c>
      <c r="C6901" s="4" t="s">
        <v>16257</v>
      </c>
      <c r="D6901" s="6"/>
      <c r="E6901" s="4"/>
      <c r="F6901" s="4"/>
      <c r="G6901" s="4" t="s">
        <v>17778</v>
      </c>
    </row>
    <row r="6902" spans="1:7" x14ac:dyDescent="0.45">
      <c r="A6902" s="4">
        <v>6899</v>
      </c>
      <c r="B6902" s="4">
        <v>220612</v>
      </c>
      <c r="C6902" s="4" t="s">
        <v>16258</v>
      </c>
      <c r="D6902" s="6"/>
      <c r="E6902" s="4"/>
      <c r="F6902" s="4"/>
      <c r="G6902" s="4" t="s">
        <v>17778</v>
      </c>
    </row>
    <row r="6903" spans="1:7" x14ac:dyDescent="0.45">
      <c r="A6903" s="4">
        <v>6900</v>
      </c>
      <c r="B6903" s="4">
        <v>111730</v>
      </c>
      <c r="C6903" s="4" t="s">
        <v>16259</v>
      </c>
      <c r="D6903" s="6">
        <v>511730</v>
      </c>
      <c r="E6903" s="4" t="s">
        <v>16260</v>
      </c>
      <c r="F6903" s="4" t="s">
        <v>16261</v>
      </c>
      <c r="G6903" s="4" t="s">
        <v>23041</v>
      </c>
    </row>
    <row r="6904" spans="1:7" x14ac:dyDescent="0.45">
      <c r="A6904" s="4">
        <v>6901</v>
      </c>
      <c r="B6904" s="4">
        <v>205712</v>
      </c>
      <c r="C6904" s="4" t="s">
        <v>16262</v>
      </c>
      <c r="D6904" s="6"/>
      <c r="E6904" s="4"/>
      <c r="F6904" s="4"/>
      <c r="G6904" s="4" t="s">
        <v>17778</v>
      </c>
    </row>
    <row r="6905" spans="1:7" x14ac:dyDescent="0.45">
      <c r="A6905" s="4">
        <v>6902</v>
      </c>
      <c r="B6905" s="4">
        <v>218822</v>
      </c>
      <c r="C6905" s="4" t="s">
        <v>16263</v>
      </c>
      <c r="D6905" s="6">
        <v>533540</v>
      </c>
      <c r="E6905" s="4" t="s">
        <v>16264</v>
      </c>
      <c r="F6905" s="4" t="s">
        <v>16265</v>
      </c>
      <c r="G6905" s="4" t="s">
        <v>23042</v>
      </c>
    </row>
    <row r="6906" spans="1:7" x14ac:dyDescent="0.45">
      <c r="A6906" s="4">
        <v>6903</v>
      </c>
      <c r="B6906" s="4">
        <v>117228</v>
      </c>
      <c r="C6906" s="4" t="s">
        <v>16266</v>
      </c>
      <c r="D6906" s="6">
        <v>517228</v>
      </c>
      <c r="E6906" s="4" t="s">
        <v>16267</v>
      </c>
      <c r="F6906" s="4" t="s">
        <v>16268</v>
      </c>
      <c r="G6906" s="4" t="s">
        <v>23043</v>
      </c>
    </row>
    <row r="6907" spans="1:7" x14ac:dyDescent="0.45">
      <c r="A6907" s="4">
        <v>6904</v>
      </c>
      <c r="B6907" s="4">
        <v>100251</v>
      </c>
      <c r="C6907" s="4" t="s">
        <v>16269</v>
      </c>
      <c r="D6907" s="6">
        <v>500251</v>
      </c>
      <c r="E6907" s="4" t="s">
        <v>16270</v>
      </c>
      <c r="F6907" s="4" t="s">
        <v>16271</v>
      </c>
      <c r="G6907" s="4" t="s">
        <v>23044</v>
      </c>
    </row>
    <row r="6908" spans="1:7" x14ac:dyDescent="0.45">
      <c r="A6908" s="4">
        <v>6905</v>
      </c>
      <c r="B6908" s="4">
        <v>105854</v>
      </c>
      <c r="C6908" s="4" t="s">
        <v>30</v>
      </c>
      <c r="D6908" s="6">
        <v>505854</v>
      </c>
      <c r="E6908" s="4" t="s">
        <v>16272</v>
      </c>
      <c r="F6908" s="4" t="s">
        <v>16273</v>
      </c>
      <c r="G6908" s="4" t="s">
        <v>23045</v>
      </c>
    </row>
    <row r="6909" spans="1:7" x14ac:dyDescent="0.45">
      <c r="A6909" s="4">
        <v>6906</v>
      </c>
      <c r="B6909" s="4">
        <v>124721</v>
      </c>
      <c r="C6909" s="4" t="s">
        <v>16274</v>
      </c>
      <c r="D6909" s="6">
        <v>524721</v>
      </c>
      <c r="E6909" s="4" t="s">
        <v>16275</v>
      </c>
      <c r="F6909" s="4" t="s">
        <v>16276</v>
      </c>
      <c r="G6909" s="4" t="s">
        <v>23046</v>
      </c>
    </row>
    <row r="6910" spans="1:7" x14ac:dyDescent="0.45">
      <c r="A6910" s="4">
        <v>6907</v>
      </c>
      <c r="B6910" s="4">
        <v>223359</v>
      </c>
      <c r="C6910" s="4" t="s">
        <v>16277</v>
      </c>
      <c r="D6910" s="6">
        <v>534369</v>
      </c>
      <c r="E6910" s="4" t="s">
        <v>16278</v>
      </c>
      <c r="F6910" s="4" t="s">
        <v>16279</v>
      </c>
      <c r="G6910" s="4" t="s">
        <v>23047</v>
      </c>
    </row>
    <row r="6911" spans="1:7" x14ac:dyDescent="0.45">
      <c r="A6911" s="4">
        <v>6908</v>
      </c>
      <c r="B6911" s="4">
        <v>131703</v>
      </c>
      <c r="C6911" s="4" t="s">
        <v>16280</v>
      </c>
      <c r="D6911" s="6">
        <v>531703</v>
      </c>
      <c r="E6911" s="4" t="s">
        <v>16281</v>
      </c>
      <c r="F6911" s="4" t="s">
        <v>16282</v>
      </c>
      <c r="G6911" s="4" t="s">
        <v>23048</v>
      </c>
    </row>
    <row r="6912" spans="1:7" x14ac:dyDescent="0.45">
      <c r="A6912" s="4">
        <v>6909</v>
      </c>
      <c r="B6912" s="4">
        <v>200408</v>
      </c>
      <c r="C6912" s="4" t="s">
        <v>16283</v>
      </c>
      <c r="D6912" s="6"/>
      <c r="E6912" s="4"/>
      <c r="F6912" s="4"/>
      <c r="G6912" s="4" t="s">
        <v>17778</v>
      </c>
    </row>
    <row r="6913" spans="1:7" x14ac:dyDescent="0.45">
      <c r="A6913" s="4">
        <v>6910</v>
      </c>
      <c r="B6913" s="4">
        <v>252184</v>
      </c>
      <c r="C6913" s="4" t="s">
        <v>16284</v>
      </c>
      <c r="D6913" s="6"/>
      <c r="E6913" s="4"/>
      <c r="F6913" s="4"/>
      <c r="G6913" s="4" t="s">
        <v>17778</v>
      </c>
    </row>
    <row r="6914" spans="1:7" x14ac:dyDescent="0.45">
      <c r="A6914" s="4">
        <v>6911</v>
      </c>
      <c r="B6914" s="4">
        <v>255350</v>
      </c>
      <c r="C6914" s="4" t="s">
        <v>16285</v>
      </c>
      <c r="D6914" s="6"/>
      <c r="E6914" s="4"/>
      <c r="F6914" s="4"/>
      <c r="G6914" s="4" t="s">
        <v>17778</v>
      </c>
    </row>
    <row r="6915" spans="1:7" x14ac:dyDescent="0.45">
      <c r="A6915" s="4">
        <v>6912</v>
      </c>
      <c r="B6915" s="4">
        <v>131716</v>
      </c>
      <c r="C6915" s="4" t="s">
        <v>16286</v>
      </c>
      <c r="D6915" s="6">
        <v>531716</v>
      </c>
      <c r="E6915" s="4" t="s">
        <v>16287</v>
      </c>
      <c r="F6915" s="4" t="s">
        <v>16287</v>
      </c>
      <c r="G6915" s="4" t="s">
        <v>23049</v>
      </c>
    </row>
    <row r="6916" spans="1:7" x14ac:dyDescent="0.45">
      <c r="A6916" s="4">
        <v>6913</v>
      </c>
      <c r="B6916" s="4">
        <v>131675</v>
      </c>
      <c r="C6916" s="4" t="s">
        <v>16288</v>
      </c>
      <c r="D6916" s="6">
        <v>531675</v>
      </c>
      <c r="E6916" s="4" t="s">
        <v>16289</v>
      </c>
      <c r="F6916" s="4" t="s">
        <v>16290</v>
      </c>
      <c r="G6916" s="4" t="s">
        <v>23050</v>
      </c>
    </row>
    <row r="6917" spans="1:7" x14ac:dyDescent="0.45">
      <c r="A6917" s="4">
        <v>6914</v>
      </c>
      <c r="B6917" s="4">
        <v>200492</v>
      </c>
      <c r="C6917" s="4" t="s">
        <v>16291</v>
      </c>
      <c r="D6917" s="6"/>
      <c r="E6917" s="4"/>
      <c r="F6917" s="4"/>
      <c r="G6917" s="4" t="s">
        <v>17778</v>
      </c>
    </row>
    <row r="6918" spans="1:7" x14ac:dyDescent="0.45">
      <c r="A6918" s="4">
        <v>6915</v>
      </c>
      <c r="B6918" s="4">
        <v>121064</v>
      </c>
      <c r="C6918" s="4" t="s">
        <v>16292</v>
      </c>
      <c r="D6918" s="6">
        <v>521064</v>
      </c>
      <c r="E6918" s="4" t="s">
        <v>16293</v>
      </c>
      <c r="F6918" s="4" t="s">
        <v>16293</v>
      </c>
      <c r="G6918" s="4" t="s">
        <v>23051</v>
      </c>
    </row>
    <row r="6919" spans="1:7" x14ac:dyDescent="0.45">
      <c r="A6919" s="4">
        <v>6916</v>
      </c>
      <c r="B6919" s="4">
        <v>126626</v>
      </c>
      <c r="C6919" s="4" t="s">
        <v>16294</v>
      </c>
      <c r="D6919" s="6">
        <v>526626</v>
      </c>
      <c r="E6919" s="4" t="s">
        <v>16295</v>
      </c>
      <c r="F6919" s="4" t="s">
        <v>16296</v>
      </c>
      <c r="G6919" s="4" t="s">
        <v>23052</v>
      </c>
    </row>
    <row r="6920" spans="1:7" x14ac:dyDescent="0.45">
      <c r="A6920" s="4">
        <v>6917</v>
      </c>
      <c r="B6920" s="4">
        <v>287100</v>
      </c>
      <c r="C6920" s="4" t="s">
        <v>16297</v>
      </c>
      <c r="D6920" s="6"/>
      <c r="E6920" s="4"/>
      <c r="F6920" s="4"/>
      <c r="G6920" s="4" t="s">
        <v>17778</v>
      </c>
    </row>
    <row r="6921" spans="1:7" x14ac:dyDescent="0.45">
      <c r="A6921" s="4">
        <v>6918</v>
      </c>
      <c r="B6921" s="4">
        <v>131972</v>
      </c>
      <c r="C6921" s="4" t="s">
        <v>16298</v>
      </c>
      <c r="D6921" s="6">
        <v>531972</v>
      </c>
      <c r="E6921" s="4" t="s">
        <v>16299</v>
      </c>
      <c r="F6921" s="4" t="s">
        <v>16300</v>
      </c>
      <c r="G6921" s="4" t="s">
        <v>23053</v>
      </c>
    </row>
    <row r="6922" spans="1:7" x14ac:dyDescent="0.45">
      <c r="A6922" s="4">
        <v>6919</v>
      </c>
      <c r="B6922" s="4">
        <v>255353</v>
      </c>
      <c r="C6922" s="4" t="s">
        <v>16301</v>
      </c>
      <c r="D6922" s="6"/>
      <c r="E6922" s="4"/>
      <c r="F6922" s="4"/>
      <c r="G6922" s="4" t="s">
        <v>17778</v>
      </c>
    </row>
    <row r="6923" spans="1:7" x14ac:dyDescent="0.45">
      <c r="A6923" s="4">
        <v>6920</v>
      </c>
      <c r="B6923" s="4">
        <v>131568</v>
      </c>
      <c r="C6923" s="4" t="s">
        <v>16302</v>
      </c>
      <c r="D6923" s="6">
        <v>531568</v>
      </c>
      <c r="E6923" s="4" t="s">
        <v>16303</v>
      </c>
      <c r="F6923" s="4" t="s">
        <v>16304</v>
      </c>
      <c r="G6923" s="4" t="s">
        <v>23054</v>
      </c>
    </row>
    <row r="6924" spans="1:7" x14ac:dyDescent="0.45">
      <c r="A6924" s="4">
        <v>6921</v>
      </c>
      <c r="B6924" s="4">
        <v>240938</v>
      </c>
      <c r="C6924" s="4" t="s">
        <v>16305</v>
      </c>
      <c r="D6924" s="6"/>
      <c r="E6924" s="4"/>
      <c r="F6924" s="4"/>
      <c r="G6924" s="4" t="s">
        <v>17778</v>
      </c>
    </row>
    <row r="6925" spans="1:7" x14ac:dyDescent="0.45">
      <c r="A6925" s="4">
        <v>6922</v>
      </c>
      <c r="B6925" s="4">
        <v>117562</v>
      </c>
      <c r="C6925" s="4" t="s">
        <v>16306</v>
      </c>
      <c r="D6925" s="6">
        <v>517562</v>
      </c>
      <c r="E6925" s="4" t="s">
        <v>16307</v>
      </c>
      <c r="F6925" s="4" t="s">
        <v>16308</v>
      </c>
      <c r="G6925" s="4" t="s">
        <v>23055</v>
      </c>
    </row>
    <row r="6926" spans="1:7" x14ac:dyDescent="0.45">
      <c r="A6926" s="4">
        <v>6923</v>
      </c>
      <c r="B6926" s="4">
        <v>131658</v>
      </c>
      <c r="C6926" s="4" t="s">
        <v>16309</v>
      </c>
      <c r="D6926" s="6">
        <v>531658</v>
      </c>
      <c r="E6926" s="4" t="s">
        <v>16310</v>
      </c>
      <c r="F6926" s="4" t="s">
        <v>16311</v>
      </c>
      <c r="G6926" s="4" t="s">
        <v>23056</v>
      </c>
    </row>
    <row r="6927" spans="1:7" x14ac:dyDescent="0.45">
      <c r="A6927" s="4">
        <v>6924</v>
      </c>
      <c r="B6927" s="4">
        <v>119473</v>
      </c>
      <c r="C6927" s="4" t="s">
        <v>16312</v>
      </c>
      <c r="D6927" s="6">
        <v>519473</v>
      </c>
      <c r="E6927" s="4" t="s">
        <v>16313</v>
      </c>
      <c r="F6927" s="4" t="s">
        <v>16314</v>
      </c>
      <c r="G6927" s="4" t="s">
        <v>23057</v>
      </c>
    </row>
    <row r="6928" spans="1:7" x14ac:dyDescent="0.45">
      <c r="A6928" s="4">
        <v>6925</v>
      </c>
      <c r="B6928" s="4">
        <v>131712</v>
      </c>
      <c r="C6928" s="4" t="s">
        <v>16315</v>
      </c>
      <c r="D6928" s="6">
        <v>531712</v>
      </c>
      <c r="E6928" s="4" t="s">
        <v>16316</v>
      </c>
      <c r="F6928" s="4" t="s">
        <v>16317</v>
      </c>
      <c r="G6928" s="4" t="s">
        <v>23058</v>
      </c>
    </row>
    <row r="6929" spans="1:7" x14ac:dyDescent="0.45">
      <c r="A6929" s="4">
        <v>6926</v>
      </c>
      <c r="B6929" s="4">
        <v>217982</v>
      </c>
      <c r="C6929" s="4" t="s">
        <v>16318</v>
      </c>
      <c r="D6929" s="6">
        <v>536565</v>
      </c>
      <c r="E6929" s="4" t="s">
        <v>16319</v>
      </c>
      <c r="F6929" s="4" t="s">
        <v>16319</v>
      </c>
      <c r="G6929" s="4" t="s">
        <v>23059</v>
      </c>
    </row>
    <row r="6930" spans="1:7" x14ac:dyDescent="0.45">
      <c r="A6930" s="4">
        <v>6927</v>
      </c>
      <c r="B6930" s="4">
        <v>206152</v>
      </c>
      <c r="C6930" s="4" t="s">
        <v>16320</v>
      </c>
      <c r="D6930" s="6">
        <v>590091</v>
      </c>
      <c r="E6930" s="4" t="s">
        <v>16321</v>
      </c>
      <c r="F6930" s="4" t="s">
        <v>16322</v>
      </c>
      <c r="G6930" s="4" t="s">
        <v>23060</v>
      </c>
    </row>
    <row r="6931" spans="1:7" x14ac:dyDescent="0.45">
      <c r="A6931" s="4">
        <v>6928</v>
      </c>
      <c r="B6931" s="4">
        <v>113428</v>
      </c>
      <c r="C6931" s="4" t="s">
        <v>16323</v>
      </c>
      <c r="D6931" s="6">
        <v>513428</v>
      </c>
      <c r="E6931" s="4" t="s">
        <v>16324</v>
      </c>
      <c r="F6931" s="4" t="s">
        <v>16324</v>
      </c>
      <c r="G6931" s="4" t="s">
        <v>23061</v>
      </c>
    </row>
    <row r="6932" spans="1:7" x14ac:dyDescent="0.45">
      <c r="A6932" s="4">
        <v>6929</v>
      </c>
      <c r="B6932" s="4">
        <v>130573</v>
      </c>
      <c r="C6932" s="4" t="s">
        <v>16325</v>
      </c>
      <c r="D6932" s="6">
        <v>530573</v>
      </c>
      <c r="E6932" s="4" t="s">
        <v>16326</v>
      </c>
      <c r="F6932" s="4" t="s">
        <v>16327</v>
      </c>
      <c r="G6932" s="4" t="s">
        <v>23062</v>
      </c>
    </row>
    <row r="6933" spans="1:7" x14ac:dyDescent="0.45">
      <c r="A6933" s="4">
        <v>6930</v>
      </c>
      <c r="B6933" s="4">
        <v>131846</v>
      </c>
      <c r="C6933" s="4" t="s">
        <v>16328</v>
      </c>
      <c r="D6933" s="6">
        <v>531846</v>
      </c>
      <c r="E6933" s="4" t="s">
        <v>16329</v>
      </c>
      <c r="F6933" s="4" t="s">
        <v>16329</v>
      </c>
      <c r="G6933" s="4" t="s">
        <v>23063</v>
      </c>
    </row>
    <row r="6934" spans="1:7" x14ac:dyDescent="0.45">
      <c r="A6934" s="4">
        <v>6931</v>
      </c>
      <c r="B6934" s="4">
        <v>112417</v>
      </c>
      <c r="C6934" s="4" t="s">
        <v>16330</v>
      </c>
      <c r="D6934" s="6">
        <v>512417</v>
      </c>
      <c r="E6934" s="4" t="s">
        <v>16331</v>
      </c>
      <c r="F6934" s="4" t="s">
        <v>16331</v>
      </c>
      <c r="G6934" s="4" t="s">
        <v>23064</v>
      </c>
    </row>
    <row r="6935" spans="1:7" x14ac:dyDescent="0.45">
      <c r="A6935" s="4">
        <v>6932</v>
      </c>
      <c r="B6935" s="4">
        <v>222705</v>
      </c>
      <c r="C6935" s="4" t="s">
        <v>16332</v>
      </c>
      <c r="D6935" s="6">
        <v>534755</v>
      </c>
      <c r="E6935" s="4" t="s">
        <v>16333</v>
      </c>
      <c r="F6935" s="4" t="s">
        <v>16334</v>
      </c>
      <c r="G6935" s="4" t="s">
        <v>23065</v>
      </c>
    </row>
    <row r="6936" spans="1:7" x14ac:dyDescent="0.45">
      <c r="A6936" s="4">
        <v>6933</v>
      </c>
      <c r="B6936" s="4">
        <v>112101</v>
      </c>
      <c r="C6936" s="4" t="s">
        <v>16335</v>
      </c>
      <c r="D6936" s="6">
        <v>512101</v>
      </c>
      <c r="E6936" s="4" t="s">
        <v>16336</v>
      </c>
      <c r="F6936" s="4" t="s">
        <v>16337</v>
      </c>
      <c r="G6936" s="4" t="s">
        <v>23066</v>
      </c>
    </row>
    <row r="6937" spans="1:7" x14ac:dyDescent="0.45">
      <c r="A6937" s="4">
        <v>6934</v>
      </c>
      <c r="B6937" s="4">
        <v>131774</v>
      </c>
      <c r="C6937" s="4" t="s">
        <v>16338</v>
      </c>
      <c r="D6937" s="6">
        <v>531774</v>
      </c>
      <c r="E6937" s="4" t="s">
        <v>16339</v>
      </c>
      <c r="F6937" s="4" t="s">
        <v>16340</v>
      </c>
      <c r="G6937" s="4" t="s">
        <v>23067</v>
      </c>
    </row>
    <row r="6938" spans="1:7" x14ac:dyDescent="0.45">
      <c r="A6938" s="4">
        <v>6935</v>
      </c>
      <c r="B6938" s="4">
        <v>237521</v>
      </c>
      <c r="C6938" s="4" t="s">
        <v>16341</v>
      </c>
      <c r="D6938" s="6"/>
      <c r="E6938" s="4"/>
      <c r="F6938" s="4"/>
      <c r="G6938" s="4" t="s">
        <v>17778</v>
      </c>
    </row>
    <row r="6939" spans="1:7" x14ac:dyDescent="0.45">
      <c r="A6939" s="4">
        <v>6936</v>
      </c>
      <c r="B6939" s="4">
        <v>131279</v>
      </c>
      <c r="C6939" s="4" t="s">
        <v>16342</v>
      </c>
      <c r="D6939" s="6">
        <v>531279</v>
      </c>
      <c r="E6939" s="4" t="s">
        <v>16343</v>
      </c>
      <c r="F6939" s="4" t="s">
        <v>16344</v>
      </c>
      <c r="G6939" s="4" t="s">
        <v>23068</v>
      </c>
    </row>
    <row r="6940" spans="1:7" x14ac:dyDescent="0.45">
      <c r="A6940" s="4">
        <v>6937</v>
      </c>
      <c r="B6940" s="4">
        <v>232767</v>
      </c>
      <c r="C6940" s="4" t="s">
        <v>16345</v>
      </c>
      <c r="D6940" s="6"/>
      <c r="E6940" s="4"/>
      <c r="F6940" s="4"/>
      <c r="G6940" s="4" t="s">
        <v>17778</v>
      </c>
    </row>
    <row r="6941" spans="1:7" x14ac:dyDescent="0.45">
      <c r="A6941" s="4">
        <v>6938</v>
      </c>
      <c r="B6941" s="4">
        <v>123387</v>
      </c>
      <c r="C6941" s="4" t="s">
        <v>16346</v>
      </c>
      <c r="D6941" s="6">
        <v>523387</v>
      </c>
      <c r="E6941" s="4" t="s">
        <v>16347</v>
      </c>
      <c r="F6941" s="4" t="s">
        <v>16348</v>
      </c>
      <c r="G6941" s="4" t="s">
        <v>23069</v>
      </c>
    </row>
    <row r="6942" spans="1:7" x14ac:dyDescent="0.45">
      <c r="A6942" s="4">
        <v>6939</v>
      </c>
      <c r="B6942" s="4">
        <v>105978</v>
      </c>
      <c r="C6942" s="4" t="s">
        <v>16349</v>
      </c>
      <c r="D6942" s="6">
        <v>505978</v>
      </c>
      <c r="E6942" s="4" t="s">
        <v>16350</v>
      </c>
      <c r="F6942" s="4" t="s">
        <v>16351</v>
      </c>
      <c r="G6942" s="4" t="s">
        <v>23070</v>
      </c>
    </row>
    <row r="6943" spans="1:7" x14ac:dyDescent="0.45">
      <c r="A6943" s="4">
        <v>6940</v>
      </c>
      <c r="B6943" s="4">
        <v>132131</v>
      </c>
      <c r="C6943" s="4" t="s">
        <v>16352</v>
      </c>
      <c r="D6943" s="6">
        <v>532131</v>
      </c>
      <c r="E6943" s="4" t="s">
        <v>16353</v>
      </c>
      <c r="F6943" s="4" t="s">
        <v>16354</v>
      </c>
      <c r="G6943" s="4" t="s">
        <v>23071</v>
      </c>
    </row>
    <row r="6944" spans="1:7" x14ac:dyDescent="0.45">
      <c r="A6944" s="4">
        <v>6941</v>
      </c>
      <c r="B6944" s="4">
        <v>132356</v>
      </c>
      <c r="C6944" s="4" t="s">
        <v>16355</v>
      </c>
      <c r="D6944" s="6">
        <v>532356</v>
      </c>
      <c r="E6944" s="4" t="s">
        <v>16356</v>
      </c>
      <c r="F6944" s="4" t="s">
        <v>16357</v>
      </c>
      <c r="G6944" s="4" t="s">
        <v>23072</v>
      </c>
    </row>
    <row r="6945" spans="1:7" x14ac:dyDescent="0.45">
      <c r="A6945" s="4">
        <v>6942</v>
      </c>
      <c r="B6945" s="4">
        <v>267548</v>
      </c>
      <c r="C6945" s="4" t="s">
        <v>16358</v>
      </c>
      <c r="D6945" s="6">
        <v>538569</v>
      </c>
      <c r="E6945" s="4" t="s">
        <v>16359</v>
      </c>
      <c r="F6945" s="4" t="s">
        <v>23606</v>
      </c>
      <c r="G6945" s="4" t="s">
        <v>23696</v>
      </c>
    </row>
    <row r="6946" spans="1:7" x14ac:dyDescent="0.45">
      <c r="A6946" s="4">
        <v>6943</v>
      </c>
      <c r="B6946" s="4">
        <v>102281</v>
      </c>
      <c r="C6946" s="4" t="s">
        <v>16360</v>
      </c>
      <c r="D6946" s="6">
        <v>502281</v>
      </c>
      <c r="E6946" s="4" t="s">
        <v>16361</v>
      </c>
      <c r="F6946" s="4" t="s">
        <v>16362</v>
      </c>
      <c r="G6946" s="4" t="s">
        <v>23073</v>
      </c>
    </row>
    <row r="6947" spans="1:7" x14ac:dyDescent="0.45">
      <c r="A6947" s="4">
        <v>6944</v>
      </c>
      <c r="B6947" s="4">
        <v>226076</v>
      </c>
      <c r="C6947" s="4" t="s">
        <v>109</v>
      </c>
      <c r="D6947" s="6">
        <v>533655</v>
      </c>
      <c r="E6947" s="4" t="s">
        <v>16363</v>
      </c>
      <c r="F6947" s="4" t="s">
        <v>16364</v>
      </c>
      <c r="G6947" s="4" t="s">
        <v>23074</v>
      </c>
    </row>
    <row r="6948" spans="1:7" x14ac:dyDescent="0.45">
      <c r="A6948" s="4">
        <v>6945</v>
      </c>
      <c r="B6948" s="4">
        <v>267523</v>
      </c>
      <c r="C6948" s="4" t="s">
        <v>16365</v>
      </c>
      <c r="D6948" s="6">
        <v>538579</v>
      </c>
      <c r="E6948" s="4" t="s">
        <v>16366</v>
      </c>
      <c r="F6948" s="4" t="s">
        <v>16366</v>
      </c>
      <c r="G6948" s="4" t="s">
        <v>23075</v>
      </c>
    </row>
    <row r="6949" spans="1:7" x14ac:dyDescent="0.45">
      <c r="A6949" s="4">
        <v>6946</v>
      </c>
      <c r="B6949" s="4">
        <v>119303</v>
      </c>
      <c r="C6949" s="4" t="s">
        <v>16367</v>
      </c>
      <c r="D6949" s="6">
        <v>519303</v>
      </c>
      <c r="E6949" s="4" t="s">
        <v>16368</v>
      </c>
      <c r="F6949" s="4" t="s">
        <v>16368</v>
      </c>
      <c r="G6949" s="4" t="s">
        <v>23076</v>
      </c>
    </row>
    <row r="6950" spans="1:7" x14ac:dyDescent="0.45">
      <c r="A6950" s="4">
        <v>6947</v>
      </c>
      <c r="B6950" s="4">
        <v>114236</v>
      </c>
      <c r="C6950" s="4" t="s">
        <v>16369</v>
      </c>
      <c r="D6950" s="6">
        <v>514236</v>
      </c>
      <c r="E6950" s="4" t="s">
        <v>16370</v>
      </c>
      <c r="F6950" s="4" t="s">
        <v>16371</v>
      </c>
      <c r="G6950" s="4" t="s">
        <v>23077</v>
      </c>
    </row>
    <row r="6951" spans="1:7" x14ac:dyDescent="0.45">
      <c r="A6951" s="4">
        <v>6948</v>
      </c>
      <c r="B6951" s="4">
        <v>269466</v>
      </c>
      <c r="C6951" s="4" t="s">
        <v>16372</v>
      </c>
      <c r="D6951" s="6"/>
      <c r="E6951" s="4"/>
      <c r="F6951" s="4"/>
      <c r="G6951" s="4" t="s">
        <v>17778</v>
      </c>
    </row>
    <row r="6952" spans="1:7" x14ac:dyDescent="0.45">
      <c r="A6952" s="4">
        <v>6949</v>
      </c>
      <c r="B6952" s="4">
        <v>131659</v>
      </c>
      <c r="C6952" s="4" t="s">
        <v>16373</v>
      </c>
      <c r="D6952" s="6">
        <v>531659</v>
      </c>
      <c r="E6952" s="4" t="s">
        <v>16374</v>
      </c>
      <c r="F6952" s="4" t="s">
        <v>16375</v>
      </c>
      <c r="G6952" s="4" t="s">
        <v>23078</v>
      </c>
    </row>
    <row r="6953" spans="1:7" x14ac:dyDescent="0.45">
      <c r="A6953" s="4">
        <v>6950</v>
      </c>
      <c r="B6953" s="4">
        <v>247520</v>
      </c>
      <c r="C6953" s="4" t="s">
        <v>16376</v>
      </c>
      <c r="D6953" s="6"/>
      <c r="E6953" s="4"/>
      <c r="F6953" s="4"/>
      <c r="G6953" s="4" t="s">
        <v>17778</v>
      </c>
    </row>
    <row r="6954" spans="1:7" x14ac:dyDescent="0.45">
      <c r="A6954" s="4">
        <v>6951</v>
      </c>
      <c r="B6954" s="4">
        <v>114142</v>
      </c>
      <c r="C6954" s="4" t="s">
        <v>16377</v>
      </c>
      <c r="D6954" s="6">
        <v>514142</v>
      </c>
      <c r="E6954" s="4" t="s">
        <v>16378</v>
      </c>
      <c r="F6954" s="4" t="s">
        <v>16379</v>
      </c>
      <c r="G6954" s="4" t="s">
        <v>23079</v>
      </c>
    </row>
    <row r="6955" spans="1:7" x14ac:dyDescent="0.45">
      <c r="A6955" s="4">
        <v>6952</v>
      </c>
      <c r="B6955" s="4">
        <v>248008</v>
      </c>
      <c r="C6955" s="4" t="s">
        <v>16380</v>
      </c>
      <c r="D6955" s="6">
        <v>538597</v>
      </c>
      <c r="E6955" s="4" t="s">
        <v>16381</v>
      </c>
      <c r="F6955" s="4" t="s">
        <v>16381</v>
      </c>
      <c r="G6955" s="4" t="s">
        <v>23080</v>
      </c>
    </row>
    <row r="6956" spans="1:7" x14ac:dyDescent="0.45">
      <c r="A6956" s="4">
        <v>6953</v>
      </c>
      <c r="B6956" s="4">
        <v>107747</v>
      </c>
      <c r="C6956" s="4" t="s">
        <v>16382</v>
      </c>
      <c r="D6956" s="6">
        <v>507747</v>
      </c>
      <c r="E6956" s="4" t="s">
        <v>16383</v>
      </c>
      <c r="F6956" s="4" t="s">
        <v>16384</v>
      </c>
      <c r="G6956" s="4" t="s">
        <v>23081</v>
      </c>
    </row>
    <row r="6957" spans="1:7" x14ac:dyDescent="0.45">
      <c r="A6957" s="4">
        <v>6954</v>
      </c>
      <c r="B6957" s="4">
        <v>117506</v>
      </c>
      <c r="C6957" s="4" t="s">
        <v>84</v>
      </c>
      <c r="D6957" s="6">
        <v>517506</v>
      </c>
      <c r="E6957" s="4" t="s">
        <v>16385</v>
      </c>
      <c r="F6957" s="4" t="s">
        <v>16386</v>
      </c>
      <c r="G6957" s="4" t="s">
        <v>23082</v>
      </c>
    </row>
    <row r="6958" spans="1:7" x14ac:dyDescent="0.45">
      <c r="A6958" s="4">
        <v>6955</v>
      </c>
      <c r="B6958" s="4">
        <v>124514</v>
      </c>
      <c r="C6958" s="4" t="s">
        <v>16387</v>
      </c>
      <c r="D6958" s="6">
        <v>524514</v>
      </c>
      <c r="E6958" s="4" t="s">
        <v>16388</v>
      </c>
      <c r="F6958" s="4" t="s">
        <v>16389</v>
      </c>
      <c r="G6958" s="4" t="s">
        <v>23083</v>
      </c>
    </row>
    <row r="6959" spans="1:7" x14ac:dyDescent="0.45">
      <c r="A6959" s="4">
        <v>6956</v>
      </c>
      <c r="B6959" s="4">
        <v>131088</v>
      </c>
      <c r="C6959" s="4" t="s">
        <v>16390</v>
      </c>
      <c r="D6959" s="6">
        <v>531088</v>
      </c>
      <c r="E6959" s="4" t="s">
        <v>16391</v>
      </c>
      <c r="F6959" s="4" t="s">
        <v>16392</v>
      </c>
      <c r="G6959" s="4" t="s">
        <v>23084</v>
      </c>
    </row>
    <row r="6960" spans="1:7" x14ac:dyDescent="0.45">
      <c r="A6960" s="4">
        <v>6957</v>
      </c>
      <c r="B6960" s="4">
        <v>132691</v>
      </c>
      <c r="C6960" s="4" t="s">
        <v>16393</v>
      </c>
      <c r="D6960" s="6">
        <v>532691</v>
      </c>
      <c r="E6960" s="4" t="s">
        <v>16394</v>
      </c>
      <c r="F6960" s="4" t="s">
        <v>16395</v>
      </c>
      <c r="G6960" s="4" t="s">
        <v>23085</v>
      </c>
    </row>
    <row r="6961" spans="1:7" x14ac:dyDescent="0.45">
      <c r="A6961" s="4">
        <v>6958</v>
      </c>
      <c r="B6961" s="4">
        <v>105285</v>
      </c>
      <c r="C6961" s="4" t="s">
        <v>16396</v>
      </c>
      <c r="D6961" s="6">
        <v>505285</v>
      </c>
      <c r="E6961" s="4" t="s">
        <v>16397</v>
      </c>
      <c r="F6961" s="4" t="s">
        <v>16397</v>
      </c>
      <c r="G6961" s="4" t="s">
        <v>23086</v>
      </c>
    </row>
    <row r="6962" spans="1:7" x14ac:dyDescent="0.45">
      <c r="A6962" s="4">
        <v>6959</v>
      </c>
      <c r="B6962" s="4">
        <v>200050</v>
      </c>
      <c r="C6962" s="4" t="s">
        <v>16398</v>
      </c>
      <c r="D6962" s="6">
        <v>532948</v>
      </c>
      <c r="E6962" s="4" t="s">
        <v>16399</v>
      </c>
      <c r="F6962" s="4" t="s">
        <v>16400</v>
      </c>
      <c r="G6962" s="4" t="s">
        <v>23087</v>
      </c>
    </row>
    <row r="6963" spans="1:7" x14ac:dyDescent="0.45">
      <c r="A6963" s="4">
        <v>6960</v>
      </c>
      <c r="B6963" s="4">
        <v>113629</v>
      </c>
      <c r="C6963" s="4" t="s">
        <v>16401</v>
      </c>
      <c r="D6963" s="6">
        <v>513629</v>
      </c>
      <c r="E6963" s="4" t="s">
        <v>16402</v>
      </c>
      <c r="F6963" s="4" t="s">
        <v>16403</v>
      </c>
      <c r="G6963" s="4" t="s">
        <v>23088</v>
      </c>
    </row>
    <row r="6964" spans="1:7" x14ac:dyDescent="0.45">
      <c r="A6964" s="4">
        <v>6961</v>
      </c>
      <c r="B6964" s="4">
        <v>104273</v>
      </c>
      <c r="C6964" s="4" t="s">
        <v>16404</v>
      </c>
      <c r="D6964" s="6">
        <v>504273</v>
      </c>
      <c r="E6964" s="4" t="s">
        <v>16405</v>
      </c>
      <c r="F6964" s="4" t="s">
        <v>16406</v>
      </c>
      <c r="G6964" s="4" t="s">
        <v>23089</v>
      </c>
    </row>
    <row r="6965" spans="1:7" x14ac:dyDescent="0.45">
      <c r="A6965" s="4">
        <v>6962</v>
      </c>
      <c r="B6965" s="4">
        <v>131411</v>
      </c>
      <c r="C6965" s="4" t="s">
        <v>16407</v>
      </c>
      <c r="D6965" s="6">
        <v>531411</v>
      </c>
      <c r="E6965" s="4" t="s">
        <v>16408</v>
      </c>
      <c r="F6965" s="4" t="s">
        <v>16409</v>
      </c>
      <c r="G6965" s="4" t="s">
        <v>23090</v>
      </c>
    </row>
    <row r="6966" spans="1:7" x14ac:dyDescent="0.45">
      <c r="A6966" s="4">
        <v>6963</v>
      </c>
      <c r="B6966" s="4">
        <v>104358</v>
      </c>
      <c r="C6966" s="4" t="s">
        <v>16410</v>
      </c>
      <c r="D6966" s="6">
        <v>504358</v>
      </c>
      <c r="E6966" s="4" t="s">
        <v>16411</v>
      </c>
      <c r="F6966" s="4" t="s">
        <v>16412</v>
      </c>
      <c r="G6966" s="4" t="s">
        <v>23091</v>
      </c>
    </row>
    <row r="6967" spans="1:7" x14ac:dyDescent="0.45">
      <c r="A6967" s="4">
        <v>6964</v>
      </c>
      <c r="B6967" s="4">
        <v>106808</v>
      </c>
      <c r="C6967" s="4" t="s">
        <v>16413</v>
      </c>
      <c r="D6967" s="6">
        <v>506808</v>
      </c>
      <c r="E6967" s="4" t="s">
        <v>16414</v>
      </c>
      <c r="F6967" s="4" t="s">
        <v>16415</v>
      </c>
      <c r="G6967" s="4" t="s">
        <v>23092</v>
      </c>
    </row>
    <row r="6968" spans="1:7" x14ac:dyDescent="0.45">
      <c r="A6968" s="4">
        <v>6965</v>
      </c>
      <c r="B6968" s="4">
        <v>132311</v>
      </c>
      <c r="C6968" s="4" t="s">
        <v>16416</v>
      </c>
      <c r="D6968" s="6">
        <v>532311</v>
      </c>
      <c r="E6968" s="4" t="s">
        <v>16417</v>
      </c>
      <c r="F6968" s="4" t="s">
        <v>16418</v>
      </c>
      <c r="G6968" s="4" t="s">
        <v>23093</v>
      </c>
    </row>
    <row r="6969" spans="1:7" x14ac:dyDescent="0.45">
      <c r="A6969" s="4">
        <v>6966</v>
      </c>
      <c r="B6969" s="4">
        <v>132515</v>
      </c>
      <c r="C6969" s="4" t="s">
        <v>16419</v>
      </c>
      <c r="D6969" s="6">
        <v>532515</v>
      </c>
      <c r="E6969" s="4" t="s">
        <v>16420</v>
      </c>
      <c r="F6969" s="4" t="s">
        <v>16421</v>
      </c>
      <c r="G6969" s="4" t="s">
        <v>23094</v>
      </c>
    </row>
    <row r="6970" spans="1:7" x14ac:dyDescent="0.45">
      <c r="A6970" s="4">
        <v>6967</v>
      </c>
      <c r="B6970" s="4">
        <v>224650</v>
      </c>
      <c r="C6970" s="4" t="s">
        <v>16422</v>
      </c>
      <c r="D6970" s="6">
        <v>540083</v>
      </c>
      <c r="E6970" s="4" t="s">
        <v>16423</v>
      </c>
      <c r="F6970" s="4" t="s">
        <v>16423</v>
      </c>
      <c r="G6970" s="4" t="s">
        <v>23095</v>
      </c>
    </row>
    <row r="6971" spans="1:7" x14ac:dyDescent="0.45">
      <c r="A6971" s="4">
        <v>6968</v>
      </c>
      <c r="B6971" s="4">
        <v>132800</v>
      </c>
      <c r="C6971" s="4" t="s">
        <v>16424</v>
      </c>
      <c r="D6971" s="6">
        <v>532800</v>
      </c>
      <c r="E6971" s="4" t="s">
        <v>16425</v>
      </c>
      <c r="F6971" s="4" t="s">
        <v>16425</v>
      </c>
      <c r="G6971" s="4" t="s">
        <v>23096</v>
      </c>
    </row>
    <row r="6972" spans="1:7" x14ac:dyDescent="0.45">
      <c r="A6972" s="4">
        <v>6969</v>
      </c>
      <c r="B6972" s="4">
        <v>132513</v>
      </c>
      <c r="C6972" s="4" t="s">
        <v>16426</v>
      </c>
      <c r="D6972" s="6">
        <v>532513</v>
      </c>
      <c r="E6972" s="4" t="s">
        <v>16427</v>
      </c>
      <c r="F6972" s="4" t="s">
        <v>16428</v>
      </c>
      <c r="G6972" s="4" t="s">
        <v>23097</v>
      </c>
    </row>
    <row r="6973" spans="1:7" x14ac:dyDescent="0.45">
      <c r="A6973" s="4">
        <v>6970</v>
      </c>
      <c r="B6973" s="4">
        <v>132343</v>
      </c>
      <c r="C6973" s="4" t="s">
        <v>16429</v>
      </c>
      <c r="D6973" s="6">
        <v>532343</v>
      </c>
      <c r="E6973" s="4" t="s">
        <v>16430</v>
      </c>
      <c r="F6973" s="4" t="s">
        <v>16431</v>
      </c>
      <c r="G6973" s="4" t="s">
        <v>23098</v>
      </c>
    </row>
    <row r="6974" spans="1:7" x14ac:dyDescent="0.45">
      <c r="A6974" s="4">
        <v>6971</v>
      </c>
      <c r="B6974" s="4">
        <v>109243</v>
      </c>
      <c r="C6974" s="4" t="s">
        <v>132</v>
      </c>
      <c r="D6974" s="6">
        <v>509243</v>
      </c>
      <c r="E6974" s="4" t="s">
        <v>16432</v>
      </c>
      <c r="F6974" s="4" t="s">
        <v>16433</v>
      </c>
      <c r="G6974" s="4" t="s">
        <v>23099</v>
      </c>
    </row>
    <row r="6975" spans="1:7" x14ac:dyDescent="0.45">
      <c r="A6975" s="4">
        <v>6972</v>
      </c>
      <c r="B6975" s="4">
        <v>224763</v>
      </c>
      <c r="C6975" s="4" t="s">
        <v>16434</v>
      </c>
      <c r="D6975" s="6"/>
      <c r="E6975" s="4"/>
      <c r="F6975" s="4"/>
      <c r="G6975" s="4" t="s">
        <v>17778</v>
      </c>
    </row>
    <row r="6976" spans="1:7" x14ac:dyDescent="0.45">
      <c r="A6976" s="4">
        <v>6973</v>
      </c>
      <c r="B6976" s="4">
        <v>255363</v>
      </c>
      <c r="C6976" s="4" t="s">
        <v>16435</v>
      </c>
      <c r="D6976" s="6"/>
      <c r="E6976" s="4"/>
      <c r="F6976" s="4"/>
      <c r="G6976" s="4" t="s">
        <v>17778</v>
      </c>
    </row>
    <row r="6977" spans="1:7" x14ac:dyDescent="0.45">
      <c r="A6977" s="4">
        <v>6974</v>
      </c>
      <c r="B6977" s="4">
        <v>255364</v>
      </c>
      <c r="C6977" s="4" t="s">
        <v>16436</v>
      </c>
      <c r="D6977" s="6"/>
      <c r="E6977" s="4"/>
      <c r="F6977" s="4"/>
      <c r="G6977" s="4" t="s">
        <v>17778</v>
      </c>
    </row>
    <row r="6978" spans="1:7" x14ac:dyDescent="0.45">
      <c r="A6978" s="4">
        <v>6975</v>
      </c>
      <c r="B6978" s="4">
        <v>112117</v>
      </c>
      <c r="C6978" s="4" t="s">
        <v>16437</v>
      </c>
      <c r="D6978" s="6">
        <v>512117</v>
      </c>
      <c r="E6978" s="4" t="s">
        <v>16438</v>
      </c>
      <c r="F6978" s="4" t="s">
        <v>16439</v>
      </c>
      <c r="G6978" s="4" t="s">
        <v>23100</v>
      </c>
    </row>
    <row r="6979" spans="1:7" x14ac:dyDescent="0.45">
      <c r="A6979" s="4">
        <v>6976</v>
      </c>
      <c r="B6979" s="4">
        <v>255365</v>
      </c>
      <c r="C6979" s="4" t="s">
        <v>16440</v>
      </c>
      <c r="D6979" s="6"/>
      <c r="E6979" s="4"/>
      <c r="F6979" s="4"/>
      <c r="G6979" s="4" t="s">
        <v>17778</v>
      </c>
    </row>
    <row r="6980" spans="1:7" x14ac:dyDescent="0.45">
      <c r="A6980" s="4">
        <v>6977</v>
      </c>
      <c r="B6980" s="4">
        <v>131917</v>
      </c>
      <c r="C6980" s="4" t="s">
        <v>16441</v>
      </c>
      <c r="D6980" s="6">
        <v>531917</v>
      </c>
      <c r="E6980" s="4" t="s">
        <v>16442</v>
      </c>
      <c r="F6980" s="4" t="s">
        <v>16443</v>
      </c>
      <c r="G6980" s="4" t="s">
        <v>23101</v>
      </c>
    </row>
    <row r="6981" spans="1:7" x14ac:dyDescent="0.45">
      <c r="A6981" s="4">
        <v>6978</v>
      </c>
      <c r="B6981" s="4">
        <v>132384</v>
      </c>
      <c r="C6981" s="4" t="s">
        <v>16444</v>
      </c>
      <c r="D6981" s="6">
        <v>532384</v>
      </c>
      <c r="E6981" s="4" t="s">
        <v>16445</v>
      </c>
      <c r="F6981" s="4" t="s">
        <v>16446</v>
      </c>
      <c r="G6981" s="4" t="s">
        <v>23102</v>
      </c>
    </row>
    <row r="6982" spans="1:7" x14ac:dyDescent="0.45">
      <c r="A6982" s="4">
        <v>6979</v>
      </c>
      <c r="B6982" s="4">
        <v>255366</v>
      </c>
      <c r="C6982" s="4" t="s">
        <v>16447</v>
      </c>
      <c r="D6982" s="6">
        <v>539468</v>
      </c>
      <c r="E6982" s="4" t="s">
        <v>16448</v>
      </c>
      <c r="F6982" s="4" t="s">
        <v>16448</v>
      </c>
      <c r="G6982" s="4" t="s">
        <v>23103</v>
      </c>
    </row>
    <row r="6983" spans="1:7" x14ac:dyDescent="0.45">
      <c r="A6983" s="4">
        <v>6980</v>
      </c>
      <c r="B6983" s="4">
        <v>112307</v>
      </c>
      <c r="C6983" s="4" t="s">
        <v>16449</v>
      </c>
      <c r="D6983" s="6">
        <v>512307</v>
      </c>
      <c r="E6983" s="4" t="s">
        <v>16450</v>
      </c>
      <c r="F6983" s="4" t="s">
        <v>16451</v>
      </c>
      <c r="G6983" s="4" t="s">
        <v>23104</v>
      </c>
    </row>
    <row r="6984" spans="1:7" x14ac:dyDescent="0.45">
      <c r="A6984" s="4">
        <v>6981</v>
      </c>
      <c r="B6984" s="4">
        <v>126945</v>
      </c>
      <c r="C6984" s="4" t="s">
        <v>16452</v>
      </c>
      <c r="D6984" s="6">
        <v>526945</v>
      </c>
      <c r="E6984" s="4" t="s">
        <v>16453</v>
      </c>
      <c r="F6984" s="4" t="s">
        <v>16454</v>
      </c>
      <c r="G6984" s="4" t="s">
        <v>23105</v>
      </c>
    </row>
    <row r="6985" spans="1:7" x14ac:dyDescent="0.45">
      <c r="A6985" s="4">
        <v>6982</v>
      </c>
      <c r="B6985" s="4">
        <v>205205</v>
      </c>
      <c r="C6985" s="4" t="s">
        <v>16455</v>
      </c>
      <c r="D6985" s="6">
        <v>590102</v>
      </c>
      <c r="E6985" s="4" t="s">
        <v>16456</v>
      </c>
      <c r="F6985" s="4" t="s">
        <v>16456</v>
      </c>
      <c r="G6985" s="4" t="s">
        <v>23106</v>
      </c>
    </row>
    <row r="6986" spans="1:7" x14ac:dyDescent="0.45">
      <c r="A6986" s="4">
        <v>6983</v>
      </c>
      <c r="B6986" s="4">
        <v>109992</v>
      </c>
      <c r="C6986" s="4" t="s">
        <v>16457</v>
      </c>
      <c r="D6986" s="6">
        <v>509992</v>
      </c>
      <c r="E6986" s="4" t="s">
        <v>16458</v>
      </c>
      <c r="F6986" s="4" t="s">
        <v>16458</v>
      </c>
      <c r="G6986" s="4" t="s">
        <v>23107</v>
      </c>
    </row>
    <row r="6987" spans="1:7" x14ac:dyDescent="0.45">
      <c r="A6987" s="4">
        <v>6984</v>
      </c>
      <c r="B6987" s="4">
        <v>123868</v>
      </c>
      <c r="C6987" s="4" t="s">
        <v>16459</v>
      </c>
      <c r="D6987" s="6">
        <v>523868</v>
      </c>
      <c r="E6987" s="4" t="s">
        <v>16460</v>
      </c>
      <c r="F6987" s="4" t="s">
        <v>16461</v>
      </c>
      <c r="G6987" s="4" t="s">
        <v>23108</v>
      </c>
    </row>
    <row r="6988" spans="1:7" x14ac:dyDescent="0.45">
      <c r="A6988" s="4">
        <v>6985</v>
      </c>
      <c r="B6988" s="4">
        <v>100464</v>
      </c>
      <c r="C6988" s="4" t="s">
        <v>16462</v>
      </c>
      <c r="D6988" s="6">
        <v>500464</v>
      </c>
      <c r="E6988" s="4" t="s">
        <v>16463</v>
      </c>
      <c r="F6988" s="4" t="s">
        <v>16464</v>
      </c>
      <c r="G6988" s="4" t="s">
        <v>23109</v>
      </c>
    </row>
    <row r="6989" spans="1:7" x14ac:dyDescent="0.45">
      <c r="A6989" s="4">
        <v>6986</v>
      </c>
      <c r="B6989" s="4">
        <v>132505</v>
      </c>
      <c r="C6989" s="4" t="s">
        <v>16465</v>
      </c>
      <c r="D6989" s="6">
        <v>532505</v>
      </c>
      <c r="E6989" s="4" t="s">
        <v>16466</v>
      </c>
      <c r="F6989" s="4" t="s">
        <v>16466</v>
      </c>
      <c r="G6989" s="4" t="s">
        <v>23110</v>
      </c>
    </row>
    <row r="6990" spans="1:7" x14ac:dyDescent="0.45">
      <c r="A6990" s="4">
        <v>6987</v>
      </c>
      <c r="B6990" s="4">
        <v>130131</v>
      </c>
      <c r="C6990" s="4" t="s">
        <v>16467</v>
      </c>
      <c r="D6990" s="6">
        <v>530131</v>
      </c>
      <c r="E6990" s="4" t="s">
        <v>16468</v>
      </c>
      <c r="F6990" s="4" t="s">
        <v>16469</v>
      </c>
      <c r="G6990" s="4" t="s">
        <v>23111</v>
      </c>
    </row>
    <row r="6991" spans="1:7" x14ac:dyDescent="0.45">
      <c r="A6991" s="4">
        <v>6988</v>
      </c>
      <c r="B6991" s="4">
        <v>269475</v>
      </c>
      <c r="C6991" s="4" t="s">
        <v>16470</v>
      </c>
      <c r="D6991" s="6"/>
      <c r="E6991" s="4"/>
      <c r="F6991" s="4"/>
      <c r="G6991" s="4" t="s">
        <v>17778</v>
      </c>
    </row>
    <row r="6992" spans="1:7" x14ac:dyDescent="0.45">
      <c r="A6992" s="4">
        <v>6989</v>
      </c>
      <c r="B6992" s="4">
        <v>243950</v>
      </c>
      <c r="C6992" s="4" t="s">
        <v>16471</v>
      </c>
      <c r="D6992" s="6">
        <v>539518</v>
      </c>
      <c r="E6992" s="4" t="s">
        <v>16472</v>
      </c>
      <c r="F6992" s="4" t="s">
        <v>16472</v>
      </c>
      <c r="G6992" s="4" t="s">
        <v>23112</v>
      </c>
    </row>
    <row r="6993" spans="1:7" x14ac:dyDescent="0.45">
      <c r="A6993" s="4">
        <v>6990</v>
      </c>
      <c r="B6993" s="4">
        <v>240952</v>
      </c>
      <c r="C6993" s="4" t="s">
        <v>16473</v>
      </c>
      <c r="D6993" s="6"/>
      <c r="E6993" s="4"/>
      <c r="F6993" s="4"/>
      <c r="G6993" s="4" t="s">
        <v>17778</v>
      </c>
    </row>
    <row r="6994" spans="1:7" x14ac:dyDescent="0.45">
      <c r="A6994" s="4">
        <v>6991</v>
      </c>
      <c r="B6994" s="4">
        <v>100148</v>
      </c>
      <c r="C6994" s="4" t="s">
        <v>16474</v>
      </c>
      <c r="D6994" s="6">
        <v>500148</v>
      </c>
      <c r="E6994" s="4" t="s">
        <v>16475</v>
      </c>
      <c r="F6994" s="4" t="s">
        <v>16476</v>
      </c>
      <c r="G6994" s="4" t="s">
        <v>23113</v>
      </c>
    </row>
    <row r="6995" spans="1:7" x14ac:dyDescent="0.45">
      <c r="A6995" s="4">
        <v>6992</v>
      </c>
      <c r="B6995" s="4">
        <v>131610</v>
      </c>
      <c r="C6995" s="4" t="s">
        <v>16477</v>
      </c>
      <c r="D6995" s="6">
        <v>531610</v>
      </c>
      <c r="E6995" s="4" t="s">
        <v>16478</v>
      </c>
      <c r="F6995" s="4" t="s">
        <v>16479</v>
      </c>
      <c r="G6995" s="4" t="s">
        <v>23114</v>
      </c>
    </row>
    <row r="6996" spans="1:7" x14ac:dyDescent="0.45">
      <c r="A6996" s="4">
        <v>6993</v>
      </c>
      <c r="B6996" s="4">
        <v>209495</v>
      </c>
      <c r="C6996" s="4" t="s">
        <v>16480</v>
      </c>
      <c r="D6996" s="6">
        <v>539141</v>
      </c>
      <c r="E6996" s="4" t="s">
        <v>16481</v>
      </c>
      <c r="F6996" s="4" t="s">
        <v>16481</v>
      </c>
      <c r="G6996" s="4" t="s">
        <v>23115</v>
      </c>
    </row>
    <row r="6997" spans="1:7" x14ac:dyDescent="0.45">
      <c r="A6997" s="4">
        <v>6994</v>
      </c>
      <c r="B6997" s="4">
        <v>126463</v>
      </c>
      <c r="C6997" s="4" t="s">
        <v>16482</v>
      </c>
      <c r="D6997" s="6">
        <v>526463</v>
      </c>
      <c r="E6997" s="4" t="s">
        <v>16483</v>
      </c>
      <c r="F6997" s="4" t="s">
        <v>16484</v>
      </c>
      <c r="G6997" s="4" t="s">
        <v>23116</v>
      </c>
    </row>
    <row r="6998" spans="1:7" x14ac:dyDescent="0.45">
      <c r="A6998" s="4">
        <v>6995</v>
      </c>
      <c r="B6998" s="4">
        <v>130363</v>
      </c>
      <c r="C6998" s="4" t="s">
        <v>16485</v>
      </c>
      <c r="D6998" s="6">
        <v>530363</v>
      </c>
      <c r="E6998" s="4" t="s">
        <v>16486</v>
      </c>
      <c r="F6998" s="4" t="s">
        <v>16487</v>
      </c>
      <c r="G6998" s="4" t="s">
        <v>23117</v>
      </c>
    </row>
    <row r="6999" spans="1:7" x14ac:dyDescent="0.45">
      <c r="A6999" s="4">
        <v>6996</v>
      </c>
      <c r="B6999" s="4">
        <v>223170</v>
      </c>
      <c r="C6999" s="4" t="s">
        <v>16488</v>
      </c>
      <c r="D6999" s="6">
        <v>533644</v>
      </c>
      <c r="E6999" s="4" t="s">
        <v>16489</v>
      </c>
      <c r="F6999" s="4" t="s">
        <v>16489</v>
      </c>
      <c r="G6999" s="4" t="s">
        <v>23118</v>
      </c>
    </row>
    <row r="7000" spans="1:7" x14ac:dyDescent="0.45">
      <c r="A7000" s="4">
        <v>6997</v>
      </c>
      <c r="B7000" s="4">
        <v>269477</v>
      </c>
      <c r="C7000" s="4" t="s">
        <v>16490</v>
      </c>
      <c r="D7000" s="6"/>
      <c r="E7000" s="4"/>
      <c r="F7000" s="4"/>
      <c r="G7000" s="4" t="s">
        <v>17778</v>
      </c>
    </row>
    <row r="7001" spans="1:7" x14ac:dyDescent="0.45">
      <c r="A7001" s="4">
        <v>6998</v>
      </c>
      <c r="B7001" s="4">
        <v>222671</v>
      </c>
      <c r="C7001" s="4" t="s">
        <v>16491</v>
      </c>
      <c r="D7001" s="6">
        <v>539874</v>
      </c>
      <c r="E7001" s="4" t="s">
        <v>16492</v>
      </c>
      <c r="F7001" s="4" t="s">
        <v>16492</v>
      </c>
      <c r="G7001" s="4" t="s">
        <v>23119</v>
      </c>
    </row>
    <row r="7002" spans="1:7" x14ac:dyDescent="0.45">
      <c r="A7002" s="4">
        <v>6999</v>
      </c>
      <c r="B7002" s="4">
        <v>240954</v>
      </c>
      <c r="C7002" s="4" t="s">
        <v>16493</v>
      </c>
      <c r="D7002" s="6"/>
      <c r="E7002" s="4"/>
      <c r="F7002" s="4"/>
      <c r="G7002" s="4" t="s">
        <v>17778</v>
      </c>
    </row>
    <row r="7003" spans="1:7" x14ac:dyDescent="0.45">
      <c r="A7003" s="4">
        <v>7000</v>
      </c>
      <c r="B7003" s="4">
        <v>270491</v>
      </c>
      <c r="C7003" s="4" t="s">
        <v>16494</v>
      </c>
      <c r="D7003" s="6">
        <v>538706</v>
      </c>
      <c r="E7003" s="4" t="s">
        <v>16495</v>
      </c>
      <c r="F7003" s="4" t="s">
        <v>16495</v>
      </c>
      <c r="G7003" s="4" t="s">
        <v>23120</v>
      </c>
    </row>
    <row r="7004" spans="1:7" x14ac:dyDescent="0.45">
      <c r="A7004" s="4">
        <v>7001</v>
      </c>
      <c r="B7004" s="4">
        <v>106685</v>
      </c>
      <c r="C7004" s="4" t="s">
        <v>16496</v>
      </c>
      <c r="D7004" s="6">
        <v>506685</v>
      </c>
      <c r="E7004" s="4" t="s">
        <v>16497</v>
      </c>
      <c r="F7004" s="4" t="s">
        <v>16498</v>
      </c>
      <c r="G7004" s="4" t="s">
        <v>23121</v>
      </c>
    </row>
    <row r="7005" spans="1:7" x14ac:dyDescent="0.45">
      <c r="A7005" s="4">
        <v>7002</v>
      </c>
      <c r="B7005" s="4">
        <v>132538</v>
      </c>
      <c r="C7005" s="4" t="s">
        <v>16499</v>
      </c>
      <c r="D7005" s="6">
        <v>532538</v>
      </c>
      <c r="E7005" s="4" t="s">
        <v>16500</v>
      </c>
      <c r="F7005" s="4" t="s">
        <v>16501</v>
      </c>
      <c r="G7005" s="4" t="s">
        <v>23122</v>
      </c>
    </row>
    <row r="7006" spans="1:7" x14ac:dyDescent="0.45">
      <c r="A7006" s="4">
        <v>7003</v>
      </c>
      <c r="B7006" s="4">
        <v>130463</v>
      </c>
      <c r="C7006" s="4" t="s">
        <v>16502</v>
      </c>
      <c r="D7006" s="6">
        <v>530463</v>
      </c>
      <c r="E7006" s="4" t="s">
        <v>16503</v>
      </c>
      <c r="F7006" s="4" t="s">
        <v>16504</v>
      </c>
      <c r="G7006" s="4" t="s">
        <v>23123</v>
      </c>
    </row>
    <row r="7007" spans="1:7" x14ac:dyDescent="0.45">
      <c r="A7007" s="4">
        <v>7004</v>
      </c>
      <c r="B7007" s="4">
        <v>210909</v>
      </c>
      <c r="C7007" s="4" t="s">
        <v>16505</v>
      </c>
      <c r="D7007" s="6"/>
      <c r="E7007" s="4"/>
      <c r="F7007" s="4"/>
      <c r="G7007" s="4" t="s">
        <v>17778</v>
      </c>
    </row>
    <row r="7008" spans="1:7" x14ac:dyDescent="0.45">
      <c r="A7008" s="4">
        <v>7005</v>
      </c>
      <c r="B7008" s="4">
        <v>252199</v>
      </c>
      <c r="C7008" s="4" t="s">
        <v>16506</v>
      </c>
      <c r="D7008" s="6"/>
      <c r="E7008" s="4"/>
      <c r="F7008" s="4"/>
      <c r="G7008" s="4" t="s">
        <v>17778</v>
      </c>
    </row>
    <row r="7009" spans="1:7" x14ac:dyDescent="0.45">
      <c r="A7009" s="4">
        <v>7006</v>
      </c>
      <c r="B7009" s="4">
        <v>100231</v>
      </c>
      <c r="C7009" s="4" t="s">
        <v>16507</v>
      </c>
      <c r="D7009" s="6">
        <v>500231</v>
      </c>
      <c r="E7009" s="4" t="s">
        <v>16508</v>
      </c>
      <c r="F7009" s="4" t="s">
        <v>16509</v>
      </c>
      <c r="G7009" s="4" t="s">
        <v>23124</v>
      </c>
    </row>
    <row r="7010" spans="1:7" x14ac:dyDescent="0.45">
      <c r="A7010" s="4">
        <v>7007</v>
      </c>
      <c r="B7010" s="4">
        <v>280352</v>
      </c>
      <c r="C7010" s="4" t="s">
        <v>16510</v>
      </c>
      <c r="D7010" s="6">
        <v>539798</v>
      </c>
      <c r="E7010" s="4" t="s">
        <v>16511</v>
      </c>
      <c r="F7010" s="4" t="s">
        <v>16511</v>
      </c>
      <c r="G7010" s="4" t="s">
        <v>23125</v>
      </c>
    </row>
    <row r="7011" spans="1:7" x14ac:dyDescent="0.45">
      <c r="A7011" s="4">
        <v>7008</v>
      </c>
      <c r="B7011" s="4">
        <v>104605</v>
      </c>
      <c r="C7011" s="4" t="s">
        <v>16512</v>
      </c>
      <c r="D7011" s="6">
        <v>504605</v>
      </c>
      <c r="E7011" s="4" t="s">
        <v>16513</v>
      </c>
      <c r="F7011" s="4" t="s">
        <v>16514</v>
      </c>
      <c r="G7011" s="4" t="s">
        <v>23126</v>
      </c>
    </row>
    <row r="7012" spans="1:7" x14ac:dyDescent="0.45">
      <c r="A7012" s="4">
        <v>7009</v>
      </c>
      <c r="B7012" s="4">
        <v>106690</v>
      </c>
      <c r="C7012" s="4" t="s">
        <v>16515</v>
      </c>
      <c r="D7012" s="6">
        <v>506690</v>
      </c>
      <c r="E7012" s="4" t="s">
        <v>16516</v>
      </c>
      <c r="F7012" s="4" t="s">
        <v>16517</v>
      </c>
      <c r="G7012" s="4" t="s">
        <v>23127</v>
      </c>
    </row>
    <row r="7013" spans="1:7" x14ac:dyDescent="0.45">
      <c r="A7013" s="4">
        <v>7010</v>
      </c>
      <c r="B7013" s="4">
        <v>124087</v>
      </c>
      <c r="C7013" s="4" t="s">
        <v>16518</v>
      </c>
      <c r="D7013" s="6">
        <v>524087</v>
      </c>
      <c r="E7013" s="4" t="s">
        <v>16519</v>
      </c>
      <c r="F7013" s="4" t="s">
        <v>16520</v>
      </c>
      <c r="G7013" s="4" t="s">
        <v>23128</v>
      </c>
    </row>
    <row r="7014" spans="1:7" x14ac:dyDescent="0.45">
      <c r="A7014" s="4">
        <v>7011</v>
      </c>
      <c r="B7014" s="4">
        <v>100427</v>
      </c>
      <c r="C7014" s="4" t="s">
        <v>16521</v>
      </c>
      <c r="D7014" s="6">
        <v>500427</v>
      </c>
      <c r="E7014" s="4" t="s">
        <v>16522</v>
      </c>
      <c r="F7014" s="4" t="s">
        <v>16523</v>
      </c>
      <c r="G7014" s="4" t="s">
        <v>23129</v>
      </c>
    </row>
    <row r="7015" spans="1:7" x14ac:dyDescent="0.45">
      <c r="A7015" s="4">
        <v>7012</v>
      </c>
      <c r="B7015" s="4">
        <v>103671</v>
      </c>
      <c r="C7015" s="4" t="s">
        <v>16524</v>
      </c>
      <c r="D7015" s="6">
        <v>503671</v>
      </c>
      <c r="E7015" s="4" t="s">
        <v>16525</v>
      </c>
      <c r="F7015" s="4" t="s">
        <v>16526</v>
      </c>
      <c r="G7015" s="4" t="s">
        <v>23130</v>
      </c>
    </row>
    <row r="7016" spans="1:7" x14ac:dyDescent="0.45">
      <c r="A7016" s="4">
        <v>7013</v>
      </c>
      <c r="B7016" s="4">
        <v>124264</v>
      </c>
      <c r="C7016" s="4" t="s">
        <v>16527</v>
      </c>
      <c r="D7016" s="6">
        <v>524264</v>
      </c>
      <c r="E7016" s="4" t="s">
        <v>16528</v>
      </c>
      <c r="F7016" s="4" t="s">
        <v>16529</v>
      </c>
      <c r="G7016" s="4" t="s">
        <v>23131</v>
      </c>
    </row>
    <row r="7017" spans="1:7" x14ac:dyDescent="0.45">
      <c r="A7017" s="4">
        <v>7014</v>
      </c>
      <c r="B7017" s="4">
        <v>113482</v>
      </c>
      <c r="C7017" s="4" t="s">
        <v>16530</v>
      </c>
      <c r="D7017" s="6">
        <v>513482</v>
      </c>
      <c r="E7017" s="4" t="s">
        <v>16531</v>
      </c>
      <c r="F7017" s="4" t="s">
        <v>16532</v>
      </c>
      <c r="G7017" s="4" t="s">
        <v>23132</v>
      </c>
    </row>
    <row r="7018" spans="1:7" x14ac:dyDescent="0.45">
      <c r="A7018" s="4">
        <v>7015</v>
      </c>
      <c r="B7018" s="4">
        <v>130321</v>
      </c>
      <c r="C7018" s="4" t="s">
        <v>16533</v>
      </c>
      <c r="D7018" s="6">
        <v>530321</v>
      </c>
      <c r="E7018" s="4" t="s">
        <v>16534</v>
      </c>
      <c r="F7018" s="4" t="s">
        <v>16535</v>
      </c>
      <c r="G7018" s="4" t="s">
        <v>23133</v>
      </c>
    </row>
    <row r="7019" spans="1:7" x14ac:dyDescent="0.45">
      <c r="A7019" s="4">
        <v>7016</v>
      </c>
      <c r="B7019" s="4">
        <v>112595</v>
      </c>
      <c r="C7019" s="4" t="s">
        <v>16536</v>
      </c>
      <c r="D7019" s="6">
        <v>512595</v>
      </c>
      <c r="E7019" s="4" t="s">
        <v>16537</v>
      </c>
      <c r="F7019" s="4" t="s">
        <v>16538</v>
      </c>
      <c r="G7019" s="4" t="s">
        <v>23134</v>
      </c>
    </row>
    <row r="7020" spans="1:7" x14ac:dyDescent="0.45">
      <c r="A7020" s="4">
        <v>7017</v>
      </c>
      <c r="B7020" s="4">
        <v>132477</v>
      </c>
      <c r="C7020" s="4" t="s">
        <v>16539</v>
      </c>
      <c r="D7020" s="6">
        <v>532477</v>
      </c>
      <c r="E7020" s="4" t="s">
        <v>16540</v>
      </c>
      <c r="F7020" s="4" t="s">
        <v>16541</v>
      </c>
      <c r="G7020" s="4" t="s">
        <v>23135</v>
      </c>
    </row>
    <row r="7021" spans="1:7" x14ac:dyDescent="0.45">
      <c r="A7021" s="4">
        <v>7018</v>
      </c>
      <c r="B7021" s="4">
        <v>122271</v>
      </c>
      <c r="C7021" s="4" t="s">
        <v>16542</v>
      </c>
      <c r="D7021" s="6">
        <v>522271</v>
      </c>
      <c r="E7021" s="4" t="s">
        <v>16543</v>
      </c>
      <c r="F7021" s="4" t="s">
        <v>16544</v>
      </c>
      <c r="G7021" s="4" t="s">
        <v>23136</v>
      </c>
    </row>
    <row r="7022" spans="1:7" x14ac:dyDescent="0.45">
      <c r="A7022" s="4">
        <v>7019</v>
      </c>
      <c r="B7022" s="4">
        <v>255377</v>
      </c>
      <c r="C7022" s="4" t="s">
        <v>16545</v>
      </c>
      <c r="D7022" s="6"/>
      <c r="E7022" s="4"/>
      <c r="F7022" s="4"/>
      <c r="G7022" s="4" t="s">
        <v>17778</v>
      </c>
    </row>
    <row r="7023" spans="1:7" x14ac:dyDescent="0.45">
      <c r="A7023" s="4">
        <v>7020</v>
      </c>
      <c r="B7023" s="4">
        <v>126799</v>
      </c>
      <c r="C7023" s="4" t="s">
        <v>16546</v>
      </c>
      <c r="D7023" s="6">
        <v>526799</v>
      </c>
      <c r="E7023" s="4" t="s">
        <v>16547</v>
      </c>
      <c r="F7023" s="4" t="s">
        <v>16548</v>
      </c>
      <c r="G7023" s="4" t="s">
        <v>23137</v>
      </c>
    </row>
    <row r="7024" spans="1:7" x14ac:dyDescent="0.45">
      <c r="A7024" s="4">
        <v>7021</v>
      </c>
      <c r="B7024" s="4">
        <v>271022</v>
      </c>
      <c r="C7024" s="4" t="s">
        <v>16549</v>
      </c>
      <c r="D7024" s="6"/>
      <c r="E7024" s="4"/>
      <c r="F7024" s="4"/>
      <c r="G7024" s="4" t="s">
        <v>17778</v>
      </c>
    </row>
    <row r="7025" spans="1:7" x14ac:dyDescent="0.45">
      <c r="A7025" s="4">
        <v>7022</v>
      </c>
      <c r="B7025" s="4">
        <v>100429</v>
      </c>
      <c r="C7025" s="4" t="s">
        <v>16550</v>
      </c>
      <c r="D7025" s="6">
        <v>500429</v>
      </c>
      <c r="E7025" s="4" t="s">
        <v>16551</v>
      </c>
      <c r="F7025" s="4" t="s">
        <v>16552</v>
      </c>
      <c r="G7025" s="4" t="s">
        <v>23138</v>
      </c>
    </row>
    <row r="7026" spans="1:7" x14ac:dyDescent="0.45">
      <c r="A7026" s="4">
        <v>7023</v>
      </c>
      <c r="B7026" s="4">
        <v>132646</v>
      </c>
      <c r="C7026" s="4" t="s">
        <v>16553</v>
      </c>
      <c r="D7026" s="6">
        <v>532646</v>
      </c>
      <c r="E7026" s="4" t="s">
        <v>16554</v>
      </c>
      <c r="F7026" s="4" t="s">
        <v>16555</v>
      </c>
      <c r="G7026" s="4" t="s">
        <v>23139</v>
      </c>
    </row>
    <row r="7027" spans="1:7" x14ac:dyDescent="0.45">
      <c r="A7027" s="4">
        <v>7024</v>
      </c>
      <c r="B7027" s="4">
        <v>123632</v>
      </c>
      <c r="C7027" s="4" t="s">
        <v>16556</v>
      </c>
      <c r="D7027" s="6">
        <v>523632</v>
      </c>
      <c r="E7027" s="4" t="s">
        <v>16557</v>
      </c>
      <c r="F7027" s="4" t="s">
        <v>16558</v>
      </c>
      <c r="G7027" s="4" t="s">
        <v>23140</v>
      </c>
    </row>
    <row r="7028" spans="1:7" x14ac:dyDescent="0.45">
      <c r="A7028" s="4">
        <v>7025</v>
      </c>
      <c r="B7028" s="4">
        <v>266895</v>
      </c>
      <c r="C7028" s="4" t="s">
        <v>16559</v>
      </c>
      <c r="D7028" s="6">
        <v>540189</v>
      </c>
      <c r="E7028" s="4" t="s">
        <v>16560</v>
      </c>
      <c r="F7028" s="4" t="s">
        <v>16560</v>
      </c>
      <c r="G7028" s="4" t="s">
        <v>23141</v>
      </c>
    </row>
    <row r="7029" spans="1:7" x14ac:dyDescent="0.45">
      <c r="A7029" s="4">
        <v>7026</v>
      </c>
      <c r="B7029" s="4">
        <v>126915</v>
      </c>
      <c r="C7029" s="4" t="s">
        <v>16561</v>
      </c>
      <c r="D7029" s="6">
        <v>526915</v>
      </c>
      <c r="E7029" s="4" t="s">
        <v>16562</v>
      </c>
      <c r="F7029" s="4" t="s">
        <v>16563</v>
      </c>
      <c r="G7029" s="4" t="s">
        <v>23142</v>
      </c>
    </row>
    <row r="7030" spans="1:7" x14ac:dyDescent="0.45">
      <c r="A7030" s="4">
        <v>7027</v>
      </c>
      <c r="B7030" s="4">
        <v>108800</v>
      </c>
      <c r="C7030" s="4" t="s">
        <v>16564</v>
      </c>
      <c r="D7030" s="6">
        <v>508800</v>
      </c>
      <c r="E7030" s="4" t="s">
        <v>16565</v>
      </c>
      <c r="F7030" s="4" t="s">
        <v>16566</v>
      </c>
      <c r="G7030" s="4" t="s">
        <v>23143</v>
      </c>
    </row>
    <row r="7031" spans="1:7" x14ac:dyDescent="0.45">
      <c r="A7031" s="4">
        <v>7028</v>
      </c>
      <c r="B7031" s="4">
        <v>269494</v>
      </c>
      <c r="C7031" s="4" t="s">
        <v>16567</v>
      </c>
      <c r="D7031" s="6"/>
      <c r="E7031" s="4"/>
      <c r="F7031" s="4"/>
      <c r="G7031" s="4" t="s">
        <v>17778</v>
      </c>
    </row>
    <row r="7032" spans="1:7" x14ac:dyDescent="0.45">
      <c r="A7032" s="4">
        <v>7029</v>
      </c>
      <c r="B7032" s="4">
        <v>130997</v>
      </c>
      <c r="C7032" s="4" t="s">
        <v>16568</v>
      </c>
      <c r="D7032" s="6">
        <v>530997</v>
      </c>
      <c r="E7032" s="4" t="s">
        <v>16569</v>
      </c>
      <c r="F7032" s="4" t="s">
        <v>16570</v>
      </c>
      <c r="G7032" s="4" t="s">
        <v>23144</v>
      </c>
    </row>
    <row r="7033" spans="1:7" x14ac:dyDescent="0.45">
      <c r="A7033" s="4">
        <v>7030</v>
      </c>
      <c r="B7033" s="4">
        <v>269495</v>
      </c>
      <c r="C7033" s="4" t="s">
        <v>16571</v>
      </c>
      <c r="D7033" s="6"/>
      <c r="E7033" s="4"/>
      <c r="F7033" s="4"/>
      <c r="G7033" s="4" t="s">
        <v>17778</v>
      </c>
    </row>
    <row r="7034" spans="1:7" x14ac:dyDescent="0.45">
      <c r="A7034" s="4">
        <v>7031</v>
      </c>
      <c r="B7034" s="4">
        <v>114384</v>
      </c>
      <c r="C7034" s="4" t="s">
        <v>16572</v>
      </c>
      <c r="D7034" s="6">
        <v>514384</v>
      </c>
      <c r="E7034" s="4" t="s">
        <v>16573</v>
      </c>
      <c r="F7034" s="4" t="s">
        <v>16574</v>
      </c>
      <c r="G7034" s="4" t="s">
        <v>23145</v>
      </c>
    </row>
    <row r="7035" spans="1:7" x14ac:dyDescent="0.45">
      <c r="A7035" s="4">
        <v>7032</v>
      </c>
      <c r="B7035" s="4">
        <v>121226</v>
      </c>
      <c r="C7035" s="4" t="s">
        <v>16575</v>
      </c>
      <c r="D7035" s="6">
        <v>521226</v>
      </c>
      <c r="E7035" s="4" t="s">
        <v>16576</v>
      </c>
      <c r="F7035" s="4" t="s">
        <v>16577</v>
      </c>
      <c r="G7035" s="4" t="s">
        <v>23146</v>
      </c>
    </row>
    <row r="7036" spans="1:7" x14ac:dyDescent="0.45">
      <c r="A7036" s="4">
        <v>7033</v>
      </c>
      <c r="B7036" s="4">
        <v>126113</v>
      </c>
      <c r="C7036" s="4" t="s">
        <v>16578</v>
      </c>
      <c r="D7036" s="6">
        <v>526113</v>
      </c>
      <c r="E7036" s="4" t="s">
        <v>16579</v>
      </c>
      <c r="F7036" s="4" t="s">
        <v>16580</v>
      </c>
      <c r="G7036" s="4" t="s">
        <v>23147</v>
      </c>
    </row>
    <row r="7037" spans="1:7" x14ac:dyDescent="0.45">
      <c r="A7037" s="4">
        <v>7034</v>
      </c>
      <c r="B7037" s="4">
        <v>252373</v>
      </c>
      <c r="C7037" s="4" t="s">
        <v>16581</v>
      </c>
      <c r="D7037" s="6">
        <v>537582</v>
      </c>
      <c r="E7037" s="4" t="s">
        <v>16582</v>
      </c>
      <c r="F7037" s="4" t="s">
        <v>16582</v>
      </c>
      <c r="G7037" s="4" t="s">
        <v>23148</v>
      </c>
    </row>
    <row r="7038" spans="1:7" x14ac:dyDescent="0.45">
      <c r="A7038" s="4">
        <v>7035</v>
      </c>
      <c r="B7038" s="4">
        <v>214397</v>
      </c>
      <c r="C7038" s="4" t="s">
        <v>16583</v>
      </c>
      <c r="D7038" s="6">
        <v>538610</v>
      </c>
      <c r="E7038" s="4" t="s">
        <v>16584</v>
      </c>
      <c r="F7038" s="4" t="s">
        <v>16584</v>
      </c>
      <c r="G7038" s="4" t="s">
        <v>23149</v>
      </c>
    </row>
    <row r="7039" spans="1:7" x14ac:dyDescent="0.45">
      <c r="A7039" s="4">
        <v>7036</v>
      </c>
      <c r="B7039" s="4">
        <v>132035</v>
      </c>
      <c r="C7039" s="4" t="s">
        <v>16585</v>
      </c>
      <c r="D7039" s="6">
        <v>532035</v>
      </c>
      <c r="E7039" s="4" t="s">
        <v>16586</v>
      </c>
      <c r="F7039" s="4" t="s">
        <v>16587</v>
      </c>
      <c r="G7039" s="4" t="s">
        <v>23150</v>
      </c>
    </row>
    <row r="7040" spans="1:7" x14ac:dyDescent="0.45">
      <c r="A7040" s="4">
        <v>7037</v>
      </c>
      <c r="B7040" s="4">
        <v>131831</v>
      </c>
      <c r="C7040" s="4" t="s">
        <v>16588</v>
      </c>
      <c r="D7040" s="6">
        <v>531831</v>
      </c>
      <c r="E7040" s="4" t="s">
        <v>16589</v>
      </c>
      <c r="F7040" s="4" t="s">
        <v>16590</v>
      </c>
      <c r="G7040" s="4" t="s">
        <v>23151</v>
      </c>
    </row>
    <row r="7041" spans="1:7" x14ac:dyDescent="0.45">
      <c r="A7041" s="4">
        <v>7038</v>
      </c>
      <c r="B7041" s="4">
        <v>131867</v>
      </c>
      <c r="C7041" s="4" t="s">
        <v>16591</v>
      </c>
      <c r="D7041" s="6">
        <v>531867</v>
      </c>
      <c r="E7041" s="4" t="s">
        <v>16592</v>
      </c>
      <c r="F7041" s="4" t="s">
        <v>16593</v>
      </c>
      <c r="G7041" s="4" t="s">
        <v>23152</v>
      </c>
    </row>
    <row r="7042" spans="1:7" x14ac:dyDescent="0.45">
      <c r="A7042" s="4">
        <v>7039</v>
      </c>
      <c r="B7042" s="4">
        <v>107878</v>
      </c>
      <c r="C7042" s="4" t="s">
        <v>16594</v>
      </c>
      <c r="D7042" s="6">
        <v>507878</v>
      </c>
      <c r="E7042" s="4" t="s">
        <v>16595</v>
      </c>
      <c r="F7042" s="4" t="s">
        <v>16596</v>
      </c>
      <c r="G7042" s="4" t="s">
        <v>23153</v>
      </c>
    </row>
    <row r="7043" spans="1:7" x14ac:dyDescent="0.45">
      <c r="A7043" s="4">
        <v>7040</v>
      </c>
      <c r="B7043" s="4">
        <v>217872</v>
      </c>
      <c r="C7043" s="4" t="s">
        <v>16597</v>
      </c>
      <c r="D7043" s="6">
        <v>533171</v>
      </c>
      <c r="E7043" s="4" t="s">
        <v>16598</v>
      </c>
      <c r="F7043" s="4" t="s">
        <v>16599</v>
      </c>
      <c r="G7043" s="4" t="s">
        <v>23154</v>
      </c>
    </row>
    <row r="7044" spans="1:7" x14ac:dyDescent="0.45">
      <c r="A7044" s="4">
        <v>7041</v>
      </c>
      <c r="B7044" s="4">
        <v>107458</v>
      </c>
      <c r="C7044" s="4" t="s">
        <v>16600</v>
      </c>
      <c r="D7044" s="6">
        <v>507458</v>
      </c>
      <c r="E7044" s="4" t="s">
        <v>16601</v>
      </c>
      <c r="F7044" s="4" t="s">
        <v>16602</v>
      </c>
      <c r="G7044" s="4" t="s">
        <v>23155</v>
      </c>
    </row>
    <row r="7045" spans="1:7" x14ac:dyDescent="0.45">
      <c r="A7045" s="4">
        <v>7042</v>
      </c>
      <c r="B7045" s="4">
        <v>132478</v>
      </c>
      <c r="C7045" s="4" t="s">
        <v>16603</v>
      </c>
      <c r="D7045" s="6">
        <v>532478</v>
      </c>
      <c r="E7045" s="4" t="s">
        <v>16604</v>
      </c>
      <c r="F7045" s="4" t="s">
        <v>16605</v>
      </c>
      <c r="G7045" s="4" t="s">
        <v>23156</v>
      </c>
    </row>
    <row r="7046" spans="1:7" x14ac:dyDescent="0.45">
      <c r="A7046" s="4">
        <v>7043</v>
      </c>
      <c r="B7046" s="4">
        <v>131091</v>
      </c>
      <c r="C7046" s="4" t="s">
        <v>16606</v>
      </c>
      <c r="D7046" s="6">
        <v>531091</v>
      </c>
      <c r="E7046" s="4" t="s">
        <v>16607</v>
      </c>
      <c r="F7046" s="4" t="s">
        <v>16608</v>
      </c>
      <c r="G7046" s="4" t="s">
        <v>23157</v>
      </c>
    </row>
    <row r="7047" spans="1:7" x14ac:dyDescent="0.45">
      <c r="A7047" s="4">
        <v>7044</v>
      </c>
      <c r="B7047" s="4">
        <v>122014</v>
      </c>
      <c r="C7047" s="4" t="s">
        <v>16609</v>
      </c>
      <c r="D7047" s="6">
        <v>522014</v>
      </c>
      <c r="E7047" s="4" t="s">
        <v>16610</v>
      </c>
      <c r="F7047" s="4" t="s">
        <v>16611</v>
      </c>
      <c r="G7047" s="4" t="s">
        <v>23158</v>
      </c>
    </row>
    <row r="7048" spans="1:7" x14ac:dyDescent="0.45">
      <c r="A7048" s="4">
        <v>7045</v>
      </c>
      <c r="B7048" s="4">
        <v>240964</v>
      </c>
      <c r="C7048" s="4" t="s">
        <v>16612</v>
      </c>
      <c r="D7048" s="6"/>
      <c r="E7048" s="4"/>
      <c r="F7048" s="4"/>
      <c r="G7048" s="4" t="s">
        <v>17778</v>
      </c>
    </row>
    <row r="7049" spans="1:7" x14ac:dyDescent="0.45">
      <c r="A7049" s="4">
        <v>7046</v>
      </c>
      <c r="B7049" s="4">
        <v>102893</v>
      </c>
      <c r="C7049" s="4" t="s">
        <v>16613</v>
      </c>
      <c r="D7049" s="6">
        <v>502893</v>
      </c>
      <c r="E7049" s="4" t="s">
        <v>16614</v>
      </c>
      <c r="F7049" s="4" t="s">
        <v>16614</v>
      </c>
      <c r="G7049" s="4" t="s">
        <v>23159</v>
      </c>
    </row>
    <row r="7050" spans="1:7" x14ac:dyDescent="0.45">
      <c r="A7050" s="4">
        <v>7047</v>
      </c>
      <c r="B7050" s="4">
        <v>107808</v>
      </c>
      <c r="C7050" s="4" t="s">
        <v>16615</v>
      </c>
      <c r="D7050" s="6">
        <v>507808</v>
      </c>
      <c r="E7050" s="4" t="s">
        <v>16616</v>
      </c>
      <c r="F7050" s="4" t="s">
        <v>16617</v>
      </c>
      <c r="G7050" s="4" t="s">
        <v>23160</v>
      </c>
    </row>
    <row r="7051" spans="1:7" x14ac:dyDescent="0.45">
      <c r="A7051" s="4">
        <v>7048</v>
      </c>
      <c r="B7051" s="4">
        <v>281243</v>
      </c>
      <c r="C7051" s="4" t="s">
        <v>16618</v>
      </c>
      <c r="D7051" s="6"/>
      <c r="E7051" s="4"/>
      <c r="F7051" s="4"/>
      <c r="G7051" s="4" t="s">
        <v>17778</v>
      </c>
    </row>
    <row r="7052" spans="1:7" x14ac:dyDescent="0.45">
      <c r="A7052" s="4">
        <v>7049</v>
      </c>
      <c r="B7052" s="4">
        <v>132432</v>
      </c>
      <c r="C7052" s="4" t="s">
        <v>16619</v>
      </c>
      <c r="D7052" s="6">
        <v>532432</v>
      </c>
      <c r="E7052" s="4" t="s">
        <v>16620</v>
      </c>
      <c r="F7052" s="4" t="s">
        <v>16621</v>
      </c>
      <c r="G7052" s="4" t="s">
        <v>23161</v>
      </c>
    </row>
    <row r="7053" spans="1:7" x14ac:dyDescent="0.45">
      <c r="A7053" s="4">
        <v>7050</v>
      </c>
      <c r="B7053" s="4">
        <v>121188</v>
      </c>
      <c r="C7053" s="4" t="s">
        <v>16622</v>
      </c>
      <c r="D7053" s="6">
        <v>521188</v>
      </c>
      <c r="E7053" s="4" t="s">
        <v>16623</v>
      </c>
      <c r="F7053" s="4" t="s">
        <v>16624</v>
      </c>
      <c r="G7053" s="4" t="s">
        <v>23162</v>
      </c>
    </row>
    <row r="7054" spans="1:7" x14ac:dyDescent="0.45">
      <c r="A7054" s="4">
        <v>7051</v>
      </c>
      <c r="B7054" s="4">
        <v>122091</v>
      </c>
      <c r="C7054" s="4" t="s">
        <v>16625</v>
      </c>
      <c r="D7054" s="6">
        <v>522091</v>
      </c>
      <c r="E7054" s="4" t="s">
        <v>16626</v>
      </c>
      <c r="F7054" s="4" t="s">
        <v>16627</v>
      </c>
      <c r="G7054" s="4" t="s">
        <v>23163</v>
      </c>
    </row>
    <row r="7055" spans="1:7" x14ac:dyDescent="0.45">
      <c r="A7055" s="4">
        <v>7052</v>
      </c>
      <c r="B7055" s="4">
        <v>269507</v>
      </c>
      <c r="C7055" s="4" t="s">
        <v>16628</v>
      </c>
      <c r="D7055" s="6"/>
      <c r="E7055" s="4"/>
      <c r="F7055" s="4"/>
      <c r="G7055" s="4" t="s">
        <v>17778</v>
      </c>
    </row>
    <row r="7056" spans="1:7" x14ac:dyDescent="0.45">
      <c r="A7056" s="4">
        <v>7053</v>
      </c>
      <c r="B7056" s="4">
        <v>132746</v>
      </c>
      <c r="C7056" s="4" t="s">
        <v>16629</v>
      </c>
      <c r="D7056" s="6">
        <v>532746</v>
      </c>
      <c r="E7056" s="4" t="s">
        <v>16630</v>
      </c>
      <c r="F7056" s="4" t="s">
        <v>16631</v>
      </c>
      <c r="G7056" s="4" t="s">
        <v>23164</v>
      </c>
    </row>
    <row r="7057" spans="1:7" x14ac:dyDescent="0.45">
      <c r="A7057" s="4">
        <v>7054</v>
      </c>
      <c r="B7057" s="4">
        <v>286712</v>
      </c>
      <c r="C7057" s="4" t="s">
        <v>16632</v>
      </c>
      <c r="D7057" s="6"/>
      <c r="E7057" s="4"/>
      <c r="F7057" s="4"/>
      <c r="G7057" s="4" t="s">
        <v>17778</v>
      </c>
    </row>
    <row r="7058" spans="1:7" x14ac:dyDescent="0.45">
      <c r="A7058" s="4">
        <v>7055</v>
      </c>
      <c r="B7058" s="4">
        <v>132378</v>
      </c>
      <c r="C7058" s="4" t="s">
        <v>16633</v>
      </c>
      <c r="D7058" s="6">
        <v>532378</v>
      </c>
      <c r="E7058" s="4" t="s">
        <v>16634</v>
      </c>
      <c r="F7058" s="4" t="s">
        <v>16635</v>
      </c>
      <c r="G7058" s="4" t="s">
        <v>23165</v>
      </c>
    </row>
    <row r="7059" spans="1:7" x14ac:dyDescent="0.45">
      <c r="A7059" s="4">
        <v>7056</v>
      </c>
      <c r="B7059" s="4">
        <v>278156</v>
      </c>
      <c r="C7059" s="4" t="s">
        <v>16636</v>
      </c>
      <c r="D7059" s="6">
        <v>539314</v>
      </c>
      <c r="E7059" s="4" t="s">
        <v>16637</v>
      </c>
      <c r="F7059" s="4" t="s">
        <v>16637</v>
      </c>
      <c r="G7059" s="4" t="s">
        <v>23166</v>
      </c>
    </row>
    <row r="7060" spans="1:7" x14ac:dyDescent="0.45">
      <c r="A7060" s="4">
        <v>7057</v>
      </c>
      <c r="B7060" s="4">
        <v>104212</v>
      </c>
      <c r="C7060" s="4" t="s">
        <v>16638</v>
      </c>
      <c r="D7060" s="6">
        <v>504212</v>
      </c>
      <c r="E7060" s="4" t="s">
        <v>16639</v>
      </c>
      <c r="F7060" s="4" t="s">
        <v>16640</v>
      </c>
      <c r="G7060" s="4" t="s">
        <v>23167</v>
      </c>
    </row>
    <row r="7061" spans="1:7" x14ac:dyDescent="0.45">
      <c r="A7061" s="4">
        <v>7058</v>
      </c>
      <c r="B7061" s="4">
        <v>131963</v>
      </c>
      <c r="C7061" s="4" t="s">
        <v>16641</v>
      </c>
      <c r="D7061" s="6">
        <v>531963</v>
      </c>
      <c r="E7061" s="4" t="s">
        <v>16642</v>
      </c>
      <c r="F7061" s="4" t="s">
        <v>16643</v>
      </c>
      <c r="G7061" s="4" t="s">
        <v>23168</v>
      </c>
    </row>
    <row r="7062" spans="1:7" x14ac:dyDescent="0.45">
      <c r="A7062" s="4">
        <v>7059</v>
      </c>
      <c r="B7062" s="4">
        <v>229650</v>
      </c>
      <c r="C7062" s="4" t="s">
        <v>16644</v>
      </c>
      <c r="D7062" s="6"/>
      <c r="E7062" s="4"/>
      <c r="F7062" s="4"/>
      <c r="G7062" s="4" t="s">
        <v>17778</v>
      </c>
    </row>
    <row r="7063" spans="1:7" x14ac:dyDescent="0.45">
      <c r="A7063" s="4">
        <v>7060</v>
      </c>
      <c r="B7063" s="4">
        <v>131790</v>
      </c>
      <c r="C7063" s="4" t="s">
        <v>16645</v>
      </c>
      <c r="D7063" s="6">
        <v>531790</v>
      </c>
      <c r="E7063" s="4" t="s">
        <v>16646</v>
      </c>
      <c r="F7063" s="4" t="s">
        <v>16647</v>
      </c>
      <c r="G7063" s="4" t="s">
        <v>23169</v>
      </c>
    </row>
    <row r="7064" spans="1:7" x14ac:dyDescent="0.45">
      <c r="A7064" s="4">
        <v>7061</v>
      </c>
      <c r="B7064" s="4">
        <v>123519</v>
      </c>
      <c r="C7064" s="4" t="s">
        <v>16648</v>
      </c>
      <c r="D7064" s="6">
        <v>523519</v>
      </c>
      <c r="E7064" s="4" t="s">
        <v>16649</v>
      </c>
      <c r="F7064" s="4" t="s">
        <v>16650</v>
      </c>
      <c r="G7064" s="4" t="s">
        <v>23170</v>
      </c>
    </row>
    <row r="7065" spans="1:7" x14ac:dyDescent="0.45">
      <c r="A7065" s="4">
        <v>7062</v>
      </c>
      <c r="B7065" s="4">
        <v>104673</v>
      </c>
      <c r="C7065" s="4" t="s">
        <v>16651</v>
      </c>
      <c r="D7065" s="6">
        <v>504673</v>
      </c>
      <c r="E7065" s="4" t="s">
        <v>16652</v>
      </c>
      <c r="F7065" s="4" t="s">
        <v>16653</v>
      </c>
      <c r="G7065" s="4" t="s">
        <v>23171</v>
      </c>
    </row>
    <row r="7066" spans="1:7" x14ac:dyDescent="0.45">
      <c r="A7066" s="4">
        <v>7063</v>
      </c>
      <c r="B7066" s="4">
        <v>252300</v>
      </c>
      <c r="C7066" s="4" t="s">
        <v>16654</v>
      </c>
      <c r="D7066" s="6"/>
      <c r="E7066" s="4"/>
      <c r="F7066" s="4"/>
      <c r="G7066" s="4" t="s">
        <v>17778</v>
      </c>
    </row>
    <row r="7067" spans="1:7" x14ac:dyDescent="0.45">
      <c r="A7067" s="4">
        <v>7064</v>
      </c>
      <c r="B7067" s="4">
        <v>269515</v>
      </c>
      <c r="C7067" s="4" t="s">
        <v>16655</v>
      </c>
      <c r="D7067" s="6"/>
      <c r="E7067" s="4"/>
      <c r="F7067" s="4"/>
      <c r="G7067" s="4" t="s">
        <v>17778</v>
      </c>
    </row>
    <row r="7068" spans="1:7" x14ac:dyDescent="0.45">
      <c r="A7068" s="4">
        <v>7065</v>
      </c>
      <c r="B7068" s="4">
        <v>124408</v>
      </c>
      <c r="C7068" s="4" t="s">
        <v>16656</v>
      </c>
      <c r="D7068" s="6">
        <v>524408</v>
      </c>
      <c r="E7068" s="4" t="s">
        <v>16657</v>
      </c>
      <c r="F7068" s="4" t="s">
        <v>16658</v>
      </c>
      <c r="G7068" s="4" t="s">
        <v>23172</v>
      </c>
    </row>
    <row r="7069" spans="1:7" x14ac:dyDescent="0.45">
      <c r="A7069" s="4">
        <v>7066</v>
      </c>
      <c r="B7069" s="4">
        <v>209520</v>
      </c>
      <c r="C7069" s="4" t="s">
        <v>16659</v>
      </c>
      <c r="D7069" s="6"/>
      <c r="E7069" s="4"/>
      <c r="F7069" s="4"/>
      <c r="G7069" s="4" t="s">
        <v>17778</v>
      </c>
    </row>
    <row r="7070" spans="1:7" x14ac:dyDescent="0.45">
      <c r="A7070" s="4">
        <v>7067</v>
      </c>
      <c r="B7070" s="4">
        <v>114282</v>
      </c>
      <c r="C7070" s="4" t="s">
        <v>16660</v>
      </c>
      <c r="D7070" s="6">
        <v>514282</v>
      </c>
      <c r="E7070" s="4" t="s">
        <v>16661</v>
      </c>
      <c r="F7070" s="4" t="s">
        <v>16662</v>
      </c>
      <c r="G7070" s="4" t="s">
        <v>23173</v>
      </c>
    </row>
    <row r="7071" spans="1:7" x14ac:dyDescent="0.45">
      <c r="A7071" s="4">
        <v>7068</v>
      </c>
      <c r="B7071" s="4">
        <v>114144</v>
      </c>
      <c r="C7071" s="4" t="s">
        <v>16663</v>
      </c>
      <c r="D7071" s="6">
        <v>514144</v>
      </c>
      <c r="E7071" s="4" t="s">
        <v>16664</v>
      </c>
      <c r="F7071" s="4" t="s">
        <v>16665</v>
      </c>
      <c r="G7071" s="4" t="s">
        <v>23174</v>
      </c>
    </row>
    <row r="7072" spans="1:7" x14ac:dyDescent="0.45">
      <c r="A7072" s="4">
        <v>7069</v>
      </c>
      <c r="B7072" s="4">
        <v>100138</v>
      </c>
      <c r="C7072" s="4" t="s">
        <v>16666</v>
      </c>
      <c r="D7072" s="6">
        <v>500138</v>
      </c>
      <c r="E7072" s="4" t="s">
        <v>16667</v>
      </c>
      <c r="F7072" s="4" t="s">
        <v>16668</v>
      </c>
      <c r="G7072" s="4" t="s">
        <v>23175</v>
      </c>
    </row>
    <row r="7073" spans="1:7" x14ac:dyDescent="0.45">
      <c r="A7073" s="4">
        <v>7070</v>
      </c>
      <c r="B7073" s="4">
        <v>131762</v>
      </c>
      <c r="C7073" s="4" t="s">
        <v>16669</v>
      </c>
      <c r="D7073" s="6">
        <v>531762</v>
      </c>
      <c r="E7073" s="4" t="s">
        <v>16670</v>
      </c>
      <c r="F7073" s="4" t="s">
        <v>16671</v>
      </c>
      <c r="G7073" s="4" t="s">
        <v>23176</v>
      </c>
    </row>
    <row r="7074" spans="1:7" x14ac:dyDescent="0.45">
      <c r="A7074" s="4">
        <v>7071</v>
      </c>
      <c r="B7074" s="4">
        <v>269518</v>
      </c>
      <c r="C7074" s="4" t="s">
        <v>16672</v>
      </c>
      <c r="D7074" s="6"/>
      <c r="E7074" s="4"/>
      <c r="F7074" s="4"/>
      <c r="G7074" s="4" t="s">
        <v>17778</v>
      </c>
    </row>
    <row r="7075" spans="1:7" x14ac:dyDescent="0.45">
      <c r="A7075" s="4">
        <v>7072</v>
      </c>
      <c r="B7075" s="4">
        <v>119273</v>
      </c>
      <c r="C7075" s="4" t="s">
        <v>16673</v>
      </c>
      <c r="D7075" s="6">
        <v>519273</v>
      </c>
      <c r="E7075" s="4" t="s">
        <v>16674</v>
      </c>
      <c r="F7075" s="4" t="s">
        <v>16675</v>
      </c>
      <c r="G7075" s="4" t="s">
        <v>23177</v>
      </c>
    </row>
    <row r="7076" spans="1:7" x14ac:dyDescent="0.45">
      <c r="A7076" s="4">
        <v>7073</v>
      </c>
      <c r="B7076" s="4">
        <v>214404</v>
      </c>
      <c r="C7076" s="4" t="s">
        <v>16676</v>
      </c>
      <c r="D7076" s="6"/>
      <c r="E7076" s="4"/>
      <c r="F7076" s="4"/>
      <c r="G7076" s="4" t="s">
        <v>17778</v>
      </c>
    </row>
    <row r="7077" spans="1:7" x14ac:dyDescent="0.45">
      <c r="A7077" s="4">
        <v>7074</v>
      </c>
      <c r="B7077" s="4">
        <v>209489</v>
      </c>
      <c r="C7077" s="4" t="s">
        <v>16677</v>
      </c>
      <c r="D7077" s="6"/>
      <c r="E7077" s="4"/>
      <c r="F7077" s="4"/>
      <c r="G7077" s="4" t="s">
        <v>17778</v>
      </c>
    </row>
    <row r="7078" spans="1:7" x14ac:dyDescent="0.45">
      <c r="A7078" s="4">
        <v>7075</v>
      </c>
      <c r="B7078" s="4">
        <v>109960</v>
      </c>
      <c r="C7078" s="4" t="s">
        <v>16678</v>
      </c>
      <c r="D7078" s="6">
        <v>509960</v>
      </c>
      <c r="E7078" s="4" t="s">
        <v>16679</v>
      </c>
      <c r="F7078" s="4" t="s">
        <v>16680</v>
      </c>
      <c r="G7078" s="4" t="s">
        <v>23178</v>
      </c>
    </row>
    <row r="7079" spans="1:7" x14ac:dyDescent="0.45">
      <c r="A7079" s="4">
        <v>7076</v>
      </c>
      <c r="B7079" s="4">
        <v>124677</v>
      </c>
      <c r="C7079" s="4" t="s">
        <v>16681</v>
      </c>
      <c r="D7079" s="6">
        <v>524677</v>
      </c>
      <c r="E7079" s="4" t="s">
        <v>16682</v>
      </c>
      <c r="F7079" s="4" t="s">
        <v>16683</v>
      </c>
      <c r="G7079" s="4" t="s">
        <v>23179</v>
      </c>
    </row>
    <row r="7080" spans="1:7" x14ac:dyDescent="0.45">
      <c r="A7080" s="4">
        <v>7077</v>
      </c>
      <c r="B7080" s="4">
        <v>115119</v>
      </c>
      <c r="C7080" s="4" t="s">
        <v>16684</v>
      </c>
      <c r="D7080" s="6">
        <v>515119</v>
      </c>
      <c r="E7080" s="4" t="s">
        <v>16685</v>
      </c>
      <c r="F7080" s="4" t="s">
        <v>16686</v>
      </c>
      <c r="G7080" s="4" t="s">
        <v>23180</v>
      </c>
    </row>
    <row r="7081" spans="1:7" x14ac:dyDescent="0.45">
      <c r="A7081" s="4">
        <v>7078</v>
      </c>
      <c r="B7081" s="4">
        <v>111764</v>
      </c>
      <c r="C7081" s="4" t="s">
        <v>16687</v>
      </c>
      <c r="D7081" s="6">
        <v>511764</v>
      </c>
      <c r="E7081" s="4" t="s">
        <v>16688</v>
      </c>
      <c r="F7081" s="4" t="s">
        <v>16689</v>
      </c>
      <c r="G7081" s="4" t="s">
        <v>23181</v>
      </c>
    </row>
    <row r="7082" spans="1:7" x14ac:dyDescent="0.45">
      <c r="A7082" s="4">
        <v>7079</v>
      </c>
      <c r="B7082" s="4">
        <v>112070</v>
      </c>
      <c r="C7082" s="4" t="s">
        <v>16690</v>
      </c>
      <c r="D7082" s="6">
        <v>512070</v>
      </c>
      <c r="E7082" s="4" t="s">
        <v>16691</v>
      </c>
      <c r="F7082" s="4" t="s">
        <v>16691</v>
      </c>
      <c r="G7082" s="4" t="s">
        <v>23182</v>
      </c>
    </row>
    <row r="7083" spans="1:7" x14ac:dyDescent="0.45">
      <c r="A7083" s="4">
        <v>7080</v>
      </c>
      <c r="B7083" s="4">
        <v>130505</v>
      </c>
      <c r="C7083" s="4" t="s">
        <v>16692</v>
      </c>
      <c r="D7083" s="6">
        <v>530505</v>
      </c>
      <c r="E7083" s="4" t="s">
        <v>16693</v>
      </c>
      <c r="F7083" s="4" t="s">
        <v>16694</v>
      </c>
      <c r="G7083" s="4" t="s">
        <v>23183</v>
      </c>
    </row>
    <row r="7084" spans="1:7" x14ac:dyDescent="0.45">
      <c r="A7084" s="4">
        <v>7081</v>
      </c>
      <c r="B7084" s="4">
        <v>131390</v>
      </c>
      <c r="C7084" s="4" t="s">
        <v>16695</v>
      </c>
      <c r="D7084" s="6">
        <v>531390</v>
      </c>
      <c r="E7084" s="4" t="s">
        <v>16696</v>
      </c>
      <c r="F7084" s="4" t="s">
        <v>16697</v>
      </c>
      <c r="G7084" s="4" t="s">
        <v>23184</v>
      </c>
    </row>
    <row r="7085" spans="1:7" x14ac:dyDescent="0.45">
      <c r="A7085" s="4">
        <v>7082</v>
      </c>
      <c r="B7085" s="4">
        <v>126987</v>
      </c>
      <c r="C7085" s="4" t="s">
        <v>16698</v>
      </c>
      <c r="D7085" s="6">
        <v>526987</v>
      </c>
      <c r="E7085" s="4" t="s">
        <v>16699</v>
      </c>
      <c r="F7085" s="4" t="s">
        <v>16700</v>
      </c>
      <c r="G7085" s="4" t="s">
        <v>23185</v>
      </c>
    </row>
    <row r="7086" spans="1:7" x14ac:dyDescent="0.45">
      <c r="A7086" s="4">
        <v>7083</v>
      </c>
      <c r="B7086" s="4">
        <v>132402</v>
      </c>
      <c r="C7086" s="4" t="s">
        <v>16701</v>
      </c>
      <c r="D7086" s="6">
        <v>532402</v>
      </c>
      <c r="E7086" s="4" t="s">
        <v>16702</v>
      </c>
      <c r="F7086" s="4" t="s">
        <v>16702</v>
      </c>
      <c r="G7086" s="4" t="s">
        <v>23186</v>
      </c>
    </row>
    <row r="7087" spans="1:7" x14ac:dyDescent="0.45">
      <c r="A7087" s="4">
        <v>7084</v>
      </c>
      <c r="B7087" s="4">
        <v>100431</v>
      </c>
      <c r="C7087" s="4" t="s">
        <v>16703</v>
      </c>
      <c r="D7087" s="6">
        <v>500431</v>
      </c>
      <c r="E7087" s="4" t="s">
        <v>16704</v>
      </c>
      <c r="F7087" s="4" t="s">
        <v>16704</v>
      </c>
      <c r="G7087" s="4" t="s">
        <v>23187</v>
      </c>
    </row>
    <row r="7088" spans="1:7" x14ac:dyDescent="0.45">
      <c r="A7088" s="4">
        <v>7085</v>
      </c>
      <c r="B7088" s="4">
        <v>225140</v>
      </c>
      <c r="C7088" s="4" t="s">
        <v>16705</v>
      </c>
      <c r="D7088" s="6"/>
      <c r="E7088" s="4"/>
      <c r="F7088" s="4"/>
      <c r="G7088" s="4" t="s">
        <v>17778</v>
      </c>
    </row>
    <row r="7089" spans="1:7" x14ac:dyDescent="0.45">
      <c r="A7089" s="4">
        <v>7086</v>
      </c>
      <c r="B7089" s="4">
        <v>113464</v>
      </c>
      <c r="C7089" s="4" t="s">
        <v>16706</v>
      </c>
      <c r="D7089" s="6">
        <v>513464</v>
      </c>
      <c r="E7089" s="4" t="s">
        <v>16707</v>
      </c>
      <c r="F7089" s="4" t="s">
        <v>16708</v>
      </c>
      <c r="G7089" s="4" t="s">
        <v>23188</v>
      </c>
    </row>
    <row r="7090" spans="1:7" x14ac:dyDescent="0.45">
      <c r="A7090" s="4">
        <v>7087</v>
      </c>
      <c r="B7090" s="4">
        <v>100432</v>
      </c>
      <c r="C7090" s="4" t="s">
        <v>16709</v>
      </c>
      <c r="D7090" s="6">
        <v>500432</v>
      </c>
      <c r="E7090" s="4" t="s">
        <v>16710</v>
      </c>
      <c r="F7090" s="4" t="s">
        <v>16710</v>
      </c>
      <c r="G7090" s="4" t="s">
        <v>23189</v>
      </c>
    </row>
    <row r="7091" spans="1:7" x14ac:dyDescent="0.45">
      <c r="A7091" s="4">
        <v>7088</v>
      </c>
      <c r="B7091" s="4">
        <v>132398</v>
      </c>
      <c r="C7091" s="4" t="s">
        <v>16711</v>
      </c>
      <c r="D7091" s="6">
        <v>532398</v>
      </c>
      <c r="E7091" s="4" t="s">
        <v>16712</v>
      </c>
      <c r="F7091" s="4" t="s">
        <v>16713</v>
      </c>
      <c r="G7091" s="4" t="s">
        <v>23190</v>
      </c>
    </row>
    <row r="7092" spans="1:7" x14ac:dyDescent="0.45">
      <c r="A7092" s="4">
        <v>7089</v>
      </c>
      <c r="B7092" s="4">
        <v>117146</v>
      </c>
      <c r="C7092" s="4" t="s">
        <v>16714</v>
      </c>
      <c r="D7092" s="6">
        <v>517146</v>
      </c>
      <c r="E7092" s="4" t="s">
        <v>16715</v>
      </c>
      <c r="F7092" s="4" t="s">
        <v>16716</v>
      </c>
      <c r="G7092" s="4" t="s">
        <v>23191</v>
      </c>
    </row>
    <row r="7093" spans="1:7" x14ac:dyDescent="0.45">
      <c r="A7093" s="4">
        <v>7090</v>
      </c>
      <c r="B7093" s="4">
        <v>111507</v>
      </c>
      <c r="C7093" s="4" t="s">
        <v>16717</v>
      </c>
      <c r="D7093" s="6">
        <v>511507</v>
      </c>
      <c r="E7093" s="4" t="s">
        <v>16718</v>
      </c>
      <c r="F7093" s="4" t="s">
        <v>16719</v>
      </c>
      <c r="G7093" s="4" t="s">
        <v>23192</v>
      </c>
    </row>
    <row r="7094" spans="1:7" x14ac:dyDescent="0.45">
      <c r="A7094" s="4">
        <v>7091</v>
      </c>
      <c r="B7094" s="4">
        <v>111736</v>
      </c>
      <c r="C7094" s="4" t="s">
        <v>16720</v>
      </c>
      <c r="D7094" s="6">
        <v>511736</v>
      </c>
      <c r="E7094" s="4" t="s">
        <v>16721</v>
      </c>
      <c r="F7094" s="4" t="s">
        <v>16722</v>
      </c>
      <c r="G7094" s="4" t="s">
        <v>23193</v>
      </c>
    </row>
    <row r="7095" spans="1:7" x14ac:dyDescent="0.45">
      <c r="A7095" s="4">
        <v>7092</v>
      </c>
      <c r="B7095" s="4">
        <v>132765</v>
      </c>
      <c r="C7095" s="4" t="s">
        <v>16723</v>
      </c>
      <c r="D7095" s="6">
        <v>532765</v>
      </c>
      <c r="E7095" s="4" t="s">
        <v>16724</v>
      </c>
      <c r="F7095" s="4" t="s">
        <v>16725</v>
      </c>
      <c r="G7095" s="4" t="s">
        <v>23194</v>
      </c>
    </row>
    <row r="7096" spans="1:7" x14ac:dyDescent="0.45">
      <c r="A7096" s="4">
        <v>7093</v>
      </c>
      <c r="B7096" s="4">
        <v>223945</v>
      </c>
      <c r="C7096" s="4" t="s">
        <v>16726</v>
      </c>
      <c r="D7096" s="6"/>
      <c r="E7096" s="4"/>
      <c r="F7096" s="4"/>
      <c r="G7096" s="4" t="s">
        <v>17778</v>
      </c>
    </row>
    <row r="7097" spans="1:7" x14ac:dyDescent="0.45">
      <c r="A7097" s="4">
        <v>7094</v>
      </c>
      <c r="B7097" s="4">
        <v>114372</v>
      </c>
      <c r="C7097" s="4" t="s">
        <v>16727</v>
      </c>
      <c r="D7097" s="6">
        <v>514372</v>
      </c>
      <c r="E7097" s="4" t="s">
        <v>16728</v>
      </c>
      <c r="F7097" s="4" t="s">
        <v>16729</v>
      </c>
      <c r="G7097" s="4" t="s">
        <v>23195</v>
      </c>
    </row>
    <row r="7098" spans="1:7" x14ac:dyDescent="0.45">
      <c r="A7098" s="4">
        <v>7095</v>
      </c>
      <c r="B7098" s="4">
        <v>126879</v>
      </c>
      <c r="C7098" s="4" t="s">
        <v>16730</v>
      </c>
      <c r="D7098" s="6">
        <v>526879</v>
      </c>
      <c r="E7098" s="4" t="s">
        <v>16731</v>
      </c>
      <c r="F7098" s="4" t="s">
        <v>16732</v>
      </c>
      <c r="G7098" s="4" t="s">
        <v>23196</v>
      </c>
    </row>
    <row r="7099" spans="1:7" x14ac:dyDescent="0.45">
      <c r="A7099" s="4">
        <v>7096</v>
      </c>
      <c r="B7099" s="4">
        <v>200130</v>
      </c>
      <c r="C7099" s="4" t="s">
        <v>16733</v>
      </c>
      <c r="D7099" s="6">
        <v>590101</v>
      </c>
      <c r="E7099" s="4" t="s">
        <v>16734</v>
      </c>
      <c r="F7099" s="4" t="s">
        <v>16735</v>
      </c>
      <c r="G7099" s="4" t="s">
        <v>23197</v>
      </c>
    </row>
    <row r="7100" spans="1:7" x14ac:dyDescent="0.45">
      <c r="A7100" s="4">
        <v>7097</v>
      </c>
      <c r="B7100" s="4">
        <v>278341</v>
      </c>
      <c r="C7100" s="4" t="s">
        <v>16736</v>
      </c>
      <c r="D7100" s="6">
        <v>539313</v>
      </c>
      <c r="E7100" s="4" t="s">
        <v>16737</v>
      </c>
      <c r="F7100" s="4" t="s">
        <v>16737</v>
      </c>
      <c r="G7100" s="4" t="s">
        <v>23198</v>
      </c>
    </row>
    <row r="7101" spans="1:7" x14ac:dyDescent="0.45">
      <c r="A7101" s="4">
        <v>7098</v>
      </c>
      <c r="B7101" s="4">
        <v>278340</v>
      </c>
      <c r="C7101" s="4" t="s">
        <v>16738</v>
      </c>
      <c r="D7101" s="6">
        <v>539312</v>
      </c>
      <c r="E7101" s="4" t="s">
        <v>16739</v>
      </c>
      <c r="F7101" s="4" t="s">
        <v>16739</v>
      </c>
      <c r="G7101" s="4" t="s">
        <v>23199</v>
      </c>
    </row>
    <row r="7102" spans="1:7" x14ac:dyDescent="0.45">
      <c r="A7102" s="4">
        <v>7099</v>
      </c>
      <c r="B7102" s="4">
        <v>100426</v>
      </c>
      <c r="C7102" s="4" t="s">
        <v>16740</v>
      </c>
      <c r="D7102" s="6">
        <v>500426</v>
      </c>
      <c r="E7102" s="4" t="s">
        <v>16741</v>
      </c>
      <c r="F7102" s="4" t="s">
        <v>16741</v>
      </c>
      <c r="G7102" s="4" t="s">
        <v>23200</v>
      </c>
    </row>
    <row r="7103" spans="1:7" x14ac:dyDescent="0.45">
      <c r="A7103" s="4">
        <v>7100</v>
      </c>
      <c r="B7103" s="4">
        <v>113216</v>
      </c>
      <c r="C7103" s="4" t="s">
        <v>16742</v>
      </c>
      <c r="D7103" s="6">
        <v>513216</v>
      </c>
      <c r="E7103" s="4" t="s">
        <v>16743</v>
      </c>
      <c r="F7103" s="4" t="s">
        <v>16744</v>
      </c>
      <c r="G7103" s="4" t="s">
        <v>23201</v>
      </c>
    </row>
    <row r="7104" spans="1:7" x14ac:dyDescent="0.45">
      <c r="A7104" s="4">
        <v>7101</v>
      </c>
      <c r="B7104" s="4">
        <v>132729</v>
      </c>
      <c r="C7104" s="4" t="s">
        <v>16745</v>
      </c>
      <c r="D7104" s="6">
        <v>532729</v>
      </c>
      <c r="E7104" s="4" t="s">
        <v>16746</v>
      </c>
      <c r="F7104" s="4" t="s">
        <v>16747</v>
      </c>
      <c r="G7104" s="4" t="s">
        <v>23202</v>
      </c>
    </row>
    <row r="7105" spans="1:7" x14ac:dyDescent="0.45">
      <c r="A7105" s="4">
        <v>7102</v>
      </c>
      <c r="B7105" s="4">
        <v>100254</v>
      </c>
      <c r="C7105" s="4" t="s">
        <v>16748</v>
      </c>
      <c r="D7105" s="6">
        <v>500254</v>
      </c>
      <c r="E7105" s="4" t="s">
        <v>16749</v>
      </c>
      <c r="F7105" s="4" t="s">
        <v>16749</v>
      </c>
      <c r="G7105" s="4" t="s">
        <v>23203</v>
      </c>
    </row>
    <row r="7106" spans="1:7" x14ac:dyDescent="0.45">
      <c r="A7106" s="4">
        <v>7103</v>
      </c>
      <c r="B7106" s="4">
        <v>225549</v>
      </c>
      <c r="C7106" s="4" t="s">
        <v>16750</v>
      </c>
      <c r="D7106" s="6"/>
      <c r="E7106" s="4"/>
      <c r="F7106" s="4"/>
      <c r="G7106" s="4" t="s">
        <v>17778</v>
      </c>
    </row>
    <row r="7107" spans="1:7" x14ac:dyDescent="0.45">
      <c r="A7107" s="4">
        <v>7104</v>
      </c>
      <c r="B7107" s="4">
        <v>225139</v>
      </c>
      <c r="C7107" s="4" t="s">
        <v>16751</v>
      </c>
      <c r="D7107" s="6"/>
      <c r="E7107" s="4"/>
      <c r="F7107" s="4"/>
      <c r="G7107" s="4" t="s">
        <v>17778</v>
      </c>
    </row>
    <row r="7108" spans="1:7" x14ac:dyDescent="0.45">
      <c r="A7108" s="4">
        <v>7105</v>
      </c>
      <c r="B7108" s="4">
        <v>126957</v>
      </c>
      <c r="C7108" s="4" t="s">
        <v>16752</v>
      </c>
      <c r="D7108" s="6">
        <v>526957</v>
      </c>
      <c r="E7108" s="4" t="s">
        <v>16753</v>
      </c>
      <c r="F7108" s="4" t="s">
        <v>16754</v>
      </c>
      <c r="G7108" s="4" t="s">
        <v>23204</v>
      </c>
    </row>
    <row r="7109" spans="1:7" x14ac:dyDescent="0.45">
      <c r="A7109" s="4">
        <v>7106</v>
      </c>
      <c r="B7109" s="4">
        <v>132867</v>
      </c>
      <c r="C7109" s="4" t="s">
        <v>16755</v>
      </c>
      <c r="D7109" s="6">
        <v>532867</v>
      </c>
      <c r="E7109" s="4" t="s">
        <v>16756</v>
      </c>
      <c r="F7109" s="4" t="s">
        <v>16756</v>
      </c>
      <c r="G7109" s="4" t="s">
        <v>23205</v>
      </c>
    </row>
    <row r="7110" spans="1:7" x14ac:dyDescent="0.45">
      <c r="A7110" s="4">
        <v>7107</v>
      </c>
      <c r="B7110" s="4">
        <v>209532</v>
      </c>
      <c r="C7110" s="4" t="s">
        <v>16757</v>
      </c>
      <c r="D7110" s="6">
        <v>533269</v>
      </c>
      <c r="E7110" s="4" t="s">
        <v>16758</v>
      </c>
      <c r="F7110" s="4" t="s">
        <v>16759</v>
      </c>
      <c r="G7110" s="4" t="s">
        <v>23206</v>
      </c>
    </row>
    <row r="7111" spans="1:7" x14ac:dyDescent="0.45">
      <c r="A7111" s="4">
        <v>7108</v>
      </c>
      <c r="B7111" s="4">
        <v>132320</v>
      </c>
      <c r="C7111" s="4" t="s">
        <v>16760</v>
      </c>
      <c r="D7111" s="6">
        <v>532320</v>
      </c>
      <c r="E7111" s="4" t="s">
        <v>16761</v>
      </c>
      <c r="F7111" s="4" t="s">
        <v>16761</v>
      </c>
      <c r="G7111" s="4" t="s">
        <v>23207</v>
      </c>
    </row>
    <row r="7112" spans="1:7" x14ac:dyDescent="0.45">
      <c r="A7112" s="4">
        <v>7109</v>
      </c>
      <c r="B7112" s="4">
        <v>119451</v>
      </c>
      <c r="C7112" s="4" t="s">
        <v>16762</v>
      </c>
      <c r="D7112" s="6">
        <v>519451</v>
      </c>
      <c r="E7112" s="4" t="s">
        <v>16763</v>
      </c>
      <c r="F7112" s="4" t="s">
        <v>16764</v>
      </c>
      <c r="G7112" s="4" t="s">
        <v>23208</v>
      </c>
    </row>
    <row r="7113" spans="1:7" x14ac:dyDescent="0.45">
      <c r="A7113" s="4">
        <v>7110</v>
      </c>
      <c r="B7113" s="4">
        <v>119152</v>
      </c>
      <c r="C7113" s="4" t="s">
        <v>16765</v>
      </c>
      <c r="D7113" s="6">
        <v>519152</v>
      </c>
      <c r="E7113" s="4" t="s">
        <v>16766</v>
      </c>
      <c r="F7113" s="4" t="s">
        <v>16767</v>
      </c>
      <c r="G7113" s="4" t="s">
        <v>23209</v>
      </c>
    </row>
    <row r="7114" spans="1:7" x14ac:dyDescent="0.45">
      <c r="A7114" s="4">
        <v>7111</v>
      </c>
      <c r="B7114" s="4">
        <v>119156</v>
      </c>
      <c r="C7114" s="4" t="s">
        <v>16768</v>
      </c>
      <c r="D7114" s="6">
        <v>519156</v>
      </c>
      <c r="E7114" s="4" t="s">
        <v>16769</v>
      </c>
      <c r="F7114" s="4" t="s">
        <v>16770</v>
      </c>
      <c r="G7114" s="4" t="s">
        <v>23210</v>
      </c>
    </row>
    <row r="7115" spans="1:7" x14ac:dyDescent="0.45">
      <c r="A7115" s="4">
        <v>7112</v>
      </c>
      <c r="B7115" s="4">
        <v>286112</v>
      </c>
      <c r="C7115" s="4" t="s">
        <v>16771</v>
      </c>
      <c r="D7115" s="6"/>
      <c r="E7115" s="4"/>
      <c r="F7115" s="4"/>
      <c r="G7115" s="4" t="s">
        <v>17778</v>
      </c>
    </row>
    <row r="7116" spans="1:7" x14ac:dyDescent="0.45">
      <c r="A7116" s="4">
        <v>7113</v>
      </c>
      <c r="B7116" s="4">
        <v>131676</v>
      </c>
      <c r="C7116" s="4" t="s">
        <v>16772</v>
      </c>
      <c r="D7116" s="6">
        <v>531676</v>
      </c>
      <c r="E7116" s="4" t="s">
        <v>16773</v>
      </c>
      <c r="F7116" s="4" t="s">
        <v>16773</v>
      </c>
      <c r="G7116" s="4" t="s">
        <v>23211</v>
      </c>
    </row>
    <row r="7117" spans="1:7" x14ac:dyDescent="0.45">
      <c r="A7117" s="4">
        <v>7114</v>
      </c>
      <c r="B7117" s="4">
        <v>132156</v>
      </c>
      <c r="C7117" s="4" t="s">
        <v>111</v>
      </c>
      <c r="D7117" s="6">
        <v>532156</v>
      </c>
      <c r="E7117" s="4" t="s">
        <v>16774</v>
      </c>
      <c r="F7117" s="4" t="s">
        <v>16774</v>
      </c>
      <c r="G7117" s="4" t="s">
        <v>23212</v>
      </c>
    </row>
    <row r="7118" spans="1:7" x14ac:dyDescent="0.45">
      <c r="A7118" s="4">
        <v>7115</v>
      </c>
      <c r="B7118" s="4">
        <v>255409</v>
      </c>
      <c r="C7118" s="4" t="s">
        <v>16775</v>
      </c>
      <c r="D7118" s="6"/>
      <c r="E7118" s="4"/>
      <c r="F7118" s="4"/>
      <c r="G7118" s="4" t="s">
        <v>17778</v>
      </c>
    </row>
    <row r="7119" spans="1:7" x14ac:dyDescent="0.45">
      <c r="A7119" s="4">
        <v>7116</v>
      </c>
      <c r="B7119" s="4">
        <v>227717</v>
      </c>
      <c r="C7119" s="4" t="s">
        <v>16776</v>
      </c>
      <c r="D7119" s="6"/>
      <c r="E7119" s="4"/>
      <c r="F7119" s="4"/>
      <c r="G7119" s="4" t="s">
        <v>17778</v>
      </c>
    </row>
    <row r="7120" spans="1:7" x14ac:dyDescent="0.45">
      <c r="A7120" s="4">
        <v>7117</v>
      </c>
      <c r="B7120" s="4">
        <v>219811</v>
      </c>
      <c r="C7120" s="4" t="s">
        <v>16777</v>
      </c>
      <c r="D7120" s="6">
        <v>590111</v>
      </c>
      <c r="E7120" s="4" t="s">
        <v>16778</v>
      </c>
      <c r="F7120" s="4" t="s">
        <v>16778</v>
      </c>
      <c r="G7120" s="4" t="s">
        <v>23213</v>
      </c>
    </row>
    <row r="7121" spans="1:7" x14ac:dyDescent="0.45">
      <c r="A7121" s="4">
        <v>7118</v>
      </c>
      <c r="B7121" s="4">
        <v>126941</v>
      </c>
      <c r="C7121" s="4" t="s">
        <v>16779</v>
      </c>
      <c r="D7121" s="6">
        <v>526941</v>
      </c>
      <c r="E7121" s="4" t="s">
        <v>16780</v>
      </c>
      <c r="F7121" s="4" t="s">
        <v>23607</v>
      </c>
      <c r="G7121" s="4" t="s">
        <v>23697</v>
      </c>
    </row>
    <row r="7122" spans="1:7" x14ac:dyDescent="0.45">
      <c r="A7122" s="4">
        <v>7119</v>
      </c>
      <c r="B7122" s="4">
        <v>100438</v>
      </c>
      <c r="C7122" s="4" t="s">
        <v>16781</v>
      </c>
      <c r="D7122" s="6">
        <v>500438</v>
      </c>
      <c r="E7122" s="4" t="s">
        <v>16782</v>
      </c>
      <c r="F7122" s="4" t="s">
        <v>16783</v>
      </c>
      <c r="G7122" s="4" t="s">
        <v>23214</v>
      </c>
    </row>
    <row r="7123" spans="1:7" x14ac:dyDescent="0.45">
      <c r="A7123" s="4">
        <v>7120</v>
      </c>
      <c r="B7123" s="4">
        <v>111431</v>
      </c>
      <c r="C7123" s="4" t="s">
        <v>128</v>
      </c>
      <c r="D7123" s="6">
        <v>511431</v>
      </c>
      <c r="E7123" s="4" t="s">
        <v>16784</v>
      </c>
      <c r="F7123" s="4" t="s">
        <v>16784</v>
      </c>
      <c r="G7123" s="4" t="s">
        <v>23215</v>
      </c>
    </row>
    <row r="7124" spans="1:7" x14ac:dyDescent="0.45">
      <c r="A7124" s="4">
        <v>7121</v>
      </c>
      <c r="B7124" s="4">
        <v>277916</v>
      </c>
      <c r="C7124" s="4" t="s">
        <v>16785</v>
      </c>
      <c r="D7124" s="6">
        <v>539402</v>
      </c>
      <c r="E7124" s="4" t="s">
        <v>16786</v>
      </c>
      <c r="F7124" s="4" t="s">
        <v>16786</v>
      </c>
      <c r="G7124" s="4" t="s">
        <v>23216</v>
      </c>
    </row>
    <row r="7125" spans="1:7" x14ac:dyDescent="0.45">
      <c r="A7125" s="4">
        <v>7122</v>
      </c>
      <c r="B7125" s="4">
        <v>132389</v>
      </c>
      <c r="C7125" s="4" t="s">
        <v>16787</v>
      </c>
      <c r="D7125" s="6">
        <v>532389</v>
      </c>
      <c r="E7125" s="4" t="s">
        <v>16788</v>
      </c>
      <c r="F7125" s="4" t="s">
        <v>16789</v>
      </c>
      <c r="G7125" s="4" t="s">
        <v>23217</v>
      </c>
    </row>
    <row r="7126" spans="1:7" x14ac:dyDescent="0.45">
      <c r="A7126" s="4">
        <v>7123</v>
      </c>
      <c r="B7126" s="4">
        <v>126775</v>
      </c>
      <c r="C7126" s="4" t="s">
        <v>16790</v>
      </c>
      <c r="D7126" s="6">
        <v>526775</v>
      </c>
      <c r="E7126" s="4" t="s">
        <v>16791</v>
      </c>
      <c r="F7126" s="4" t="s">
        <v>16792</v>
      </c>
      <c r="G7126" s="4" t="s">
        <v>23218</v>
      </c>
    </row>
    <row r="7127" spans="1:7" x14ac:dyDescent="0.45">
      <c r="A7127" s="4">
        <v>7124</v>
      </c>
      <c r="B7127" s="4">
        <v>224818</v>
      </c>
      <c r="C7127" s="4" t="s">
        <v>16793</v>
      </c>
      <c r="D7127" s="6">
        <v>540145</v>
      </c>
      <c r="E7127" s="4" t="s">
        <v>16794</v>
      </c>
      <c r="F7127" s="4" t="s">
        <v>16794</v>
      </c>
      <c r="G7127" s="4" t="s">
        <v>23219</v>
      </c>
    </row>
    <row r="7128" spans="1:7" x14ac:dyDescent="0.45">
      <c r="A7128" s="4">
        <v>7125</v>
      </c>
      <c r="B7128" s="4">
        <v>130403</v>
      </c>
      <c r="C7128" s="4" t="s">
        <v>16795</v>
      </c>
      <c r="D7128" s="6">
        <v>530403</v>
      </c>
      <c r="E7128" s="4" t="s">
        <v>16796</v>
      </c>
      <c r="F7128" s="4" t="s">
        <v>16797</v>
      </c>
      <c r="G7128" s="4" t="s">
        <v>23220</v>
      </c>
    </row>
    <row r="7129" spans="1:7" x14ac:dyDescent="0.45">
      <c r="A7129" s="4">
        <v>7126</v>
      </c>
      <c r="B7129" s="4">
        <v>113397</v>
      </c>
      <c r="C7129" s="4" t="s">
        <v>16798</v>
      </c>
      <c r="D7129" s="6">
        <v>513397</v>
      </c>
      <c r="E7129" s="4" t="s">
        <v>16799</v>
      </c>
      <c r="F7129" s="4" t="s">
        <v>16800</v>
      </c>
      <c r="G7129" s="4" t="s">
        <v>23221</v>
      </c>
    </row>
    <row r="7130" spans="1:7" x14ac:dyDescent="0.45">
      <c r="A7130" s="4">
        <v>7127</v>
      </c>
      <c r="B7130" s="4">
        <v>113715</v>
      </c>
      <c r="C7130" s="4" t="s">
        <v>16801</v>
      </c>
      <c r="D7130" s="6">
        <v>513715</v>
      </c>
      <c r="E7130" s="4" t="s">
        <v>16802</v>
      </c>
      <c r="F7130" s="4" t="s">
        <v>16803</v>
      </c>
      <c r="G7130" s="4" t="s">
        <v>23222</v>
      </c>
    </row>
    <row r="7131" spans="1:7" x14ac:dyDescent="0.45">
      <c r="A7131" s="4">
        <v>7128</v>
      </c>
      <c r="B7131" s="4">
        <v>247568</v>
      </c>
      <c r="C7131" s="4" t="s">
        <v>16804</v>
      </c>
      <c r="D7131" s="6">
        <v>539543</v>
      </c>
      <c r="E7131" s="4" t="s">
        <v>16805</v>
      </c>
      <c r="F7131" s="4" t="s">
        <v>16805</v>
      </c>
      <c r="G7131" s="4" t="s">
        <v>23223</v>
      </c>
    </row>
    <row r="7132" spans="1:7" x14ac:dyDescent="0.45">
      <c r="A7132" s="4">
        <v>7129</v>
      </c>
      <c r="B7132" s="4">
        <v>126634</v>
      </c>
      <c r="C7132" s="4" t="s">
        <v>16806</v>
      </c>
      <c r="D7132" s="6">
        <v>526634</v>
      </c>
      <c r="E7132" s="4" t="s">
        <v>16807</v>
      </c>
      <c r="F7132" s="4" t="s">
        <v>16808</v>
      </c>
      <c r="G7132" s="4" t="s">
        <v>23224</v>
      </c>
    </row>
    <row r="7133" spans="1:7" x14ac:dyDescent="0.45">
      <c r="A7133" s="4">
        <v>7130</v>
      </c>
      <c r="B7133" s="4">
        <v>130459</v>
      </c>
      <c r="C7133" s="4" t="s">
        <v>16809</v>
      </c>
      <c r="D7133" s="6">
        <v>530459</v>
      </c>
      <c r="E7133" s="4" t="s">
        <v>16810</v>
      </c>
      <c r="F7133" s="4" t="s">
        <v>16811</v>
      </c>
      <c r="G7133" s="4" t="s">
        <v>23225</v>
      </c>
    </row>
    <row r="7134" spans="1:7" x14ac:dyDescent="0.45">
      <c r="A7134" s="4">
        <v>7131</v>
      </c>
      <c r="B7134" s="4">
        <v>100945</v>
      </c>
      <c r="C7134" s="4" t="s">
        <v>16812</v>
      </c>
      <c r="D7134" s="6">
        <v>500945</v>
      </c>
      <c r="E7134" s="4" t="s">
        <v>16813</v>
      </c>
      <c r="F7134" s="4" t="s">
        <v>16814</v>
      </c>
      <c r="G7134" s="4" t="s">
        <v>23226</v>
      </c>
    </row>
    <row r="7135" spans="1:7" x14ac:dyDescent="0.45">
      <c r="A7135" s="4">
        <v>7132</v>
      </c>
      <c r="B7135" s="4">
        <v>132338</v>
      </c>
      <c r="C7135" s="4" t="s">
        <v>16815</v>
      </c>
      <c r="D7135" s="6">
        <v>532338</v>
      </c>
      <c r="E7135" s="4" t="s">
        <v>16816</v>
      </c>
      <c r="F7135" s="4" t="s">
        <v>16817</v>
      </c>
      <c r="G7135" s="4" t="s">
        <v>23227</v>
      </c>
    </row>
    <row r="7136" spans="1:7" x14ac:dyDescent="0.45">
      <c r="A7136" s="4">
        <v>7133</v>
      </c>
      <c r="B7136" s="4">
        <v>111114</v>
      </c>
      <c r="C7136" s="4" t="s">
        <v>16818</v>
      </c>
      <c r="D7136" s="6">
        <v>511114</v>
      </c>
      <c r="E7136" s="4" t="s">
        <v>16819</v>
      </c>
      <c r="F7136" s="4" t="s">
        <v>16819</v>
      </c>
      <c r="G7136" s="4" t="s">
        <v>23228</v>
      </c>
    </row>
    <row r="7137" spans="1:7" x14ac:dyDescent="0.45">
      <c r="A7137" s="4">
        <v>7134</v>
      </c>
      <c r="B7137" s="4">
        <v>269541</v>
      </c>
      <c r="C7137" s="4" t="s">
        <v>16820</v>
      </c>
      <c r="D7137" s="6"/>
      <c r="E7137" s="4"/>
      <c r="F7137" s="4"/>
      <c r="G7137" s="4" t="s">
        <v>17778</v>
      </c>
    </row>
    <row r="7138" spans="1:7" x14ac:dyDescent="0.45">
      <c r="A7138" s="4">
        <v>7135</v>
      </c>
      <c r="B7138" s="4">
        <v>112175</v>
      </c>
      <c r="C7138" s="4" t="s">
        <v>16821</v>
      </c>
      <c r="D7138" s="6">
        <v>512175</v>
      </c>
      <c r="E7138" s="4" t="s">
        <v>16822</v>
      </c>
      <c r="F7138" s="4" t="s">
        <v>16823</v>
      </c>
      <c r="G7138" s="4" t="s">
        <v>23229</v>
      </c>
    </row>
    <row r="7139" spans="1:7" x14ac:dyDescent="0.45">
      <c r="A7139" s="4">
        <v>7136</v>
      </c>
      <c r="B7139" s="4">
        <v>130369</v>
      </c>
      <c r="C7139" s="4" t="s">
        <v>16824</v>
      </c>
      <c r="D7139" s="6">
        <v>530369</v>
      </c>
      <c r="E7139" s="4" t="s">
        <v>16825</v>
      </c>
      <c r="F7139" s="4" t="s">
        <v>16826</v>
      </c>
      <c r="G7139" s="4" t="s">
        <v>23230</v>
      </c>
    </row>
    <row r="7140" spans="1:7" x14ac:dyDescent="0.45">
      <c r="A7140" s="4">
        <v>7137</v>
      </c>
      <c r="B7140" s="4">
        <v>121046</v>
      </c>
      <c r="C7140" s="4" t="s">
        <v>16827</v>
      </c>
      <c r="D7140" s="6">
        <v>521046</v>
      </c>
      <c r="E7140" s="4" t="s">
        <v>16828</v>
      </c>
      <c r="F7140" s="4" t="s">
        <v>16829</v>
      </c>
      <c r="G7140" s="4" t="s">
        <v>23231</v>
      </c>
    </row>
    <row r="7141" spans="1:7" x14ac:dyDescent="0.45">
      <c r="A7141" s="4">
        <v>7138</v>
      </c>
      <c r="B7141" s="4">
        <v>132090</v>
      </c>
      <c r="C7141" s="4" t="s">
        <v>16830</v>
      </c>
      <c r="D7141" s="6">
        <v>532090</v>
      </c>
      <c r="E7141" s="4" t="s">
        <v>16831</v>
      </c>
      <c r="F7141" s="4" t="s">
        <v>16831</v>
      </c>
      <c r="G7141" s="4" t="s">
        <v>23232</v>
      </c>
    </row>
    <row r="7142" spans="1:7" x14ac:dyDescent="0.45">
      <c r="A7142" s="4">
        <v>7139</v>
      </c>
      <c r="B7142" s="4">
        <v>272759</v>
      </c>
      <c r="C7142" s="4" t="s">
        <v>16832</v>
      </c>
      <c r="D7142" s="6">
        <v>538918</v>
      </c>
      <c r="E7142" s="4" t="s">
        <v>16833</v>
      </c>
      <c r="F7142" s="4" t="s">
        <v>16833</v>
      </c>
      <c r="G7142" s="4" t="s">
        <v>23233</v>
      </c>
    </row>
    <row r="7143" spans="1:7" x14ac:dyDescent="0.45">
      <c r="A7143" s="4">
        <v>7140</v>
      </c>
      <c r="B7143" s="4">
        <v>286634</v>
      </c>
      <c r="C7143" s="4" t="s">
        <v>16834</v>
      </c>
      <c r="D7143" s="6"/>
      <c r="E7143" s="4"/>
      <c r="F7143" s="4"/>
      <c r="G7143" s="4" t="s">
        <v>17778</v>
      </c>
    </row>
    <row r="7144" spans="1:7" x14ac:dyDescent="0.45">
      <c r="A7144" s="4">
        <v>7141</v>
      </c>
      <c r="B7144" s="4">
        <v>130109</v>
      </c>
      <c r="C7144" s="4" t="s">
        <v>16835</v>
      </c>
      <c r="D7144" s="6">
        <v>530109</v>
      </c>
      <c r="E7144" s="4" t="s">
        <v>16836</v>
      </c>
      <c r="F7144" s="4" t="s">
        <v>16837</v>
      </c>
      <c r="G7144" s="4" t="s">
        <v>23234</v>
      </c>
    </row>
    <row r="7145" spans="1:7" x14ac:dyDescent="0.45">
      <c r="A7145" s="4">
        <v>7142</v>
      </c>
      <c r="B7145" s="4">
        <v>280446</v>
      </c>
      <c r="C7145" s="4" t="s">
        <v>16838</v>
      </c>
      <c r="D7145" s="6">
        <v>539761</v>
      </c>
      <c r="E7145" s="4" t="s">
        <v>16839</v>
      </c>
      <c r="F7145" s="4" t="s">
        <v>16839</v>
      </c>
      <c r="G7145" s="4" t="s">
        <v>23235</v>
      </c>
    </row>
    <row r="7146" spans="1:7" x14ac:dyDescent="0.45">
      <c r="A7146" s="4">
        <v>7143</v>
      </c>
      <c r="B7146" s="4">
        <v>130509</v>
      </c>
      <c r="C7146" s="4" t="s">
        <v>16840</v>
      </c>
      <c r="D7146" s="6">
        <v>530509</v>
      </c>
      <c r="E7146" s="4" t="s">
        <v>16841</v>
      </c>
      <c r="F7146" s="4" t="s">
        <v>16842</v>
      </c>
      <c r="G7146" s="4" t="s">
        <v>23236</v>
      </c>
    </row>
    <row r="7147" spans="1:7" x14ac:dyDescent="0.45">
      <c r="A7147" s="4">
        <v>7144</v>
      </c>
      <c r="B7147" s="4">
        <v>132396</v>
      </c>
      <c r="C7147" s="4" t="s">
        <v>16843</v>
      </c>
      <c r="D7147" s="6">
        <v>532396</v>
      </c>
      <c r="E7147" s="4" t="s">
        <v>16844</v>
      </c>
      <c r="F7147" s="4" t="s">
        <v>16845</v>
      </c>
      <c r="G7147" s="4" t="s">
        <v>23237</v>
      </c>
    </row>
    <row r="7148" spans="1:7" x14ac:dyDescent="0.45">
      <c r="A7148" s="4">
        <v>7145</v>
      </c>
      <c r="B7148" s="4">
        <v>102589</v>
      </c>
      <c r="C7148" s="4" t="s">
        <v>16846</v>
      </c>
      <c r="D7148" s="6">
        <v>502589</v>
      </c>
      <c r="E7148" s="4" t="s">
        <v>16847</v>
      </c>
      <c r="F7148" s="4" t="s">
        <v>16848</v>
      </c>
      <c r="G7148" s="4" t="s">
        <v>23238</v>
      </c>
    </row>
    <row r="7149" spans="1:7" x14ac:dyDescent="0.45">
      <c r="A7149" s="4">
        <v>7146</v>
      </c>
      <c r="B7149" s="4">
        <v>113363</v>
      </c>
      <c r="C7149" s="4" t="s">
        <v>16849</v>
      </c>
      <c r="D7149" s="6">
        <v>513363</v>
      </c>
      <c r="E7149" s="4" t="s">
        <v>16850</v>
      </c>
      <c r="F7149" s="4" t="s">
        <v>16851</v>
      </c>
      <c r="G7149" s="4" t="s">
        <v>23239</v>
      </c>
    </row>
    <row r="7150" spans="1:7" x14ac:dyDescent="0.45">
      <c r="A7150" s="4">
        <v>7147</v>
      </c>
      <c r="B7150" s="4">
        <v>124796</v>
      </c>
      <c r="C7150" s="4" t="s">
        <v>16852</v>
      </c>
      <c r="D7150" s="6">
        <v>524796</v>
      </c>
      <c r="E7150" s="4" t="s">
        <v>16853</v>
      </c>
      <c r="F7150" s="4" t="s">
        <v>16854</v>
      </c>
      <c r="G7150" s="4" t="s">
        <v>23240</v>
      </c>
    </row>
    <row r="7151" spans="1:7" x14ac:dyDescent="0.45">
      <c r="A7151" s="4">
        <v>7148</v>
      </c>
      <c r="B7151" s="4">
        <v>113705</v>
      </c>
      <c r="C7151" s="4" t="s">
        <v>16855</v>
      </c>
      <c r="D7151" s="6">
        <v>513705</v>
      </c>
      <c r="E7151" s="4" t="s">
        <v>16856</v>
      </c>
      <c r="F7151" s="4" t="s">
        <v>16857</v>
      </c>
      <c r="G7151" s="4" t="s">
        <v>23241</v>
      </c>
    </row>
    <row r="7152" spans="1:7" x14ac:dyDescent="0.45">
      <c r="A7152" s="4">
        <v>7149</v>
      </c>
      <c r="B7152" s="4">
        <v>248070</v>
      </c>
      <c r="C7152" s="4" t="s">
        <v>16858</v>
      </c>
      <c r="D7152" s="6"/>
      <c r="E7152" s="4"/>
      <c r="F7152" s="4"/>
      <c r="G7152" s="4" t="s">
        <v>17778</v>
      </c>
    </row>
    <row r="7153" spans="1:7" x14ac:dyDescent="0.45">
      <c r="A7153" s="4">
        <v>7150</v>
      </c>
      <c r="B7153" s="4">
        <v>220164</v>
      </c>
      <c r="C7153" s="4" t="s">
        <v>16859</v>
      </c>
      <c r="D7153" s="6"/>
      <c r="E7153" s="4"/>
      <c r="F7153" s="4"/>
      <c r="G7153" s="4" t="s">
        <v>17778</v>
      </c>
    </row>
    <row r="7154" spans="1:7" x14ac:dyDescent="0.45">
      <c r="A7154" s="4">
        <v>7151</v>
      </c>
      <c r="B7154" s="4">
        <v>200029</v>
      </c>
      <c r="C7154" s="4" t="s">
        <v>16860</v>
      </c>
      <c r="D7154" s="6"/>
      <c r="E7154" s="4" t="s">
        <v>16861</v>
      </c>
      <c r="F7154" s="4"/>
      <c r="G7154" s="4" t="s">
        <v>17778</v>
      </c>
    </row>
    <row r="7155" spans="1:7" x14ac:dyDescent="0.45">
      <c r="A7155" s="4">
        <v>7152</v>
      </c>
      <c r="B7155" s="4">
        <v>131444</v>
      </c>
      <c r="C7155" s="4" t="s">
        <v>16862</v>
      </c>
      <c r="D7155" s="6">
        <v>531444</v>
      </c>
      <c r="E7155" s="4" t="s">
        <v>16863</v>
      </c>
      <c r="F7155" s="4" t="s">
        <v>16863</v>
      </c>
      <c r="G7155" s="4" t="s">
        <v>23242</v>
      </c>
    </row>
    <row r="7156" spans="1:7" x14ac:dyDescent="0.45">
      <c r="A7156" s="4">
        <v>7153</v>
      </c>
      <c r="B7156" s="4">
        <v>100439</v>
      </c>
      <c r="C7156" s="4" t="s">
        <v>16864</v>
      </c>
      <c r="D7156" s="6">
        <v>500439</v>
      </c>
      <c r="E7156" s="4" t="s">
        <v>16865</v>
      </c>
      <c r="F7156" s="4" t="s">
        <v>16866</v>
      </c>
      <c r="G7156" s="4" t="s">
        <v>23243</v>
      </c>
    </row>
    <row r="7157" spans="1:7" x14ac:dyDescent="0.45">
      <c r="A7157" s="4">
        <v>7154</v>
      </c>
      <c r="B7157" s="4">
        <v>113534</v>
      </c>
      <c r="C7157" s="4" t="s">
        <v>16867</v>
      </c>
      <c r="D7157" s="6">
        <v>513534</v>
      </c>
      <c r="E7157" s="4" t="s">
        <v>16868</v>
      </c>
      <c r="F7157" s="4" t="s">
        <v>16869</v>
      </c>
      <c r="G7157" s="4" t="s">
        <v>23244</v>
      </c>
    </row>
    <row r="7158" spans="1:7" x14ac:dyDescent="0.45">
      <c r="A7158" s="4">
        <v>7155</v>
      </c>
      <c r="B7158" s="4">
        <v>114175</v>
      </c>
      <c r="C7158" s="4" t="s">
        <v>16870</v>
      </c>
      <c r="D7158" s="6">
        <v>514175</v>
      </c>
      <c r="E7158" s="4" t="s">
        <v>16871</v>
      </c>
      <c r="F7158" s="4" t="s">
        <v>16872</v>
      </c>
      <c r="G7158" s="4" t="s">
        <v>23245</v>
      </c>
    </row>
    <row r="7159" spans="1:7" x14ac:dyDescent="0.45">
      <c r="A7159" s="4">
        <v>7156</v>
      </c>
      <c r="B7159" s="4">
        <v>224243</v>
      </c>
      <c r="C7159" s="4" t="s">
        <v>16873</v>
      </c>
      <c r="D7159" s="6">
        <v>534392</v>
      </c>
      <c r="E7159" s="4" t="s">
        <v>16874</v>
      </c>
      <c r="F7159" s="4" t="s">
        <v>16874</v>
      </c>
      <c r="G7159" s="4" t="s">
        <v>23246</v>
      </c>
    </row>
    <row r="7160" spans="1:7" x14ac:dyDescent="0.45">
      <c r="A7160" s="4">
        <v>7157</v>
      </c>
      <c r="B7160" s="4">
        <v>102986</v>
      </c>
      <c r="C7160" s="4" t="s">
        <v>16875</v>
      </c>
      <c r="D7160" s="6">
        <v>502986</v>
      </c>
      <c r="E7160" s="4" t="s">
        <v>16876</v>
      </c>
      <c r="F7160" s="4" t="s">
        <v>16877</v>
      </c>
      <c r="G7160" s="4" t="s">
        <v>23247</v>
      </c>
    </row>
    <row r="7161" spans="1:7" x14ac:dyDescent="0.45">
      <c r="A7161" s="4">
        <v>7158</v>
      </c>
      <c r="B7161" s="4">
        <v>247575</v>
      </c>
      <c r="C7161" s="4" t="s">
        <v>16878</v>
      </c>
      <c r="D7161" s="6"/>
      <c r="E7161" s="4"/>
      <c r="F7161" s="4"/>
      <c r="G7161" s="4" t="s">
        <v>17778</v>
      </c>
    </row>
    <row r="7162" spans="1:7" x14ac:dyDescent="0.45">
      <c r="A7162" s="4">
        <v>7159</v>
      </c>
      <c r="B7162" s="4">
        <v>247576</v>
      </c>
      <c r="C7162" s="4" t="s">
        <v>16879</v>
      </c>
      <c r="D7162" s="6"/>
      <c r="E7162" s="4"/>
      <c r="F7162" s="4"/>
      <c r="G7162" s="4" t="s">
        <v>17778</v>
      </c>
    </row>
    <row r="7163" spans="1:7" x14ac:dyDescent="0.45">
      <c r="A7163" s="4">
        <v>7160</v>
      </c>
      <c r="B7163" s="4">
        <v>209550</v>
      </c>
      <c r="C7163" s="4" t="s">
        <v>16880</v>
      </c>
      <c r="D7163" s="6">
        <v>540180</v>
      </c>
      <c r="E7163" s="4" t="s">
        <v>16881</v>
      </c>
      <c r="F7163" s="4" t="s">
        <v>16881</v>
      </c>
      <c r="G7163" s="4" t="s">
        <v>23248</v>
      </c>
    </row>
    <row r="7164" spans="1:7" x14ac:dyDescent="0.45">
      <c r="A7164" s="4">
        <v>7161</v>
      </c>
      <c r="B7164" s="4">
        <v>132917</v>
      </c>
      <c r="C7164" s="4" t="s">
        <v>16882</v>
      </c>
      <c r="D7164" s="6">
        <v>532917</v>
      </c>
      <c r="E7164" s="4" t="s">
        <v>16883</v>
      </c>
      <c r="F7164" s="4" t="s">
        <v>16884</v>
      </c>
      <c r="G7164" s="4" t="s">
        <v>23249</v>
      </c>
    </row>
    <row r="7165" spans="1:7" x14ac:dyDescent="0.45">
      <c r="A7165" s="4">
        <v>7162</v>
      </c>
      <c r="B7165" s="4">
        <v>112511</v>
      </c>
      <c r="C7165" s="4" t="s">
        <v>16885</v>
      </c>
      <c r="D7165" s="6">
        <v>512511</v>
      </c>
      <c r="E7165" s="4" t="s">
        <v>16886</v>
      </c>
      <c r="F7165" s="4" t="s">
        <v>16887</v>
      </c>
      <c r="G7165" s="4" t="s">
        <v>23250</v>
      </c>
    </row>
    <row r="7166" spans="1:7" x14ac:dyDescent="0.45">
      <c r="A7166" s="4">
        <v>7163</v>
      </c>
      <c r="B7166" s="4">
        <v>124059</v>
      </c>
      <c r="C7166" s="4" t="s">
        <v>16888</v>
      </c>
      <c r="D7166" s="6">
        <v>524059</v>
      </c>
      <c r="E7166" s="4" t="s">
        <v>16889</v>
      </c>
      <c r="F7166" s="4" t="s">
        <v>16890</v>
      </c>
      <c r="G7166" s="4" t="s">
        <v>23251</v>
      </c>
    </row>
    <row r="7167" spans="1:7" x14ac:dyDescent="0.45">
      <c r="A7167" s="4">
        <v>7164</v>
      </c>
      <c r="B7167" s="4">
        <v>100465</v>
      </c>
      <c r="C7167" s="4" t="s">
        <v>16891</v>
      </c>
      <c r="D7167" s="6">
        <v>500465</v>
      </c>
      <c r="E7167" s="4" t="s">
        <v>16892</v>
      </c>
      <c r="F7167" s="4" t="s">
        <v>16893</v>
      </c>
      <c r="G7167" s="4" t="s">
        <v>23252</v>
      </c>
    </row>
    <row r="7168" spans="1:7" x14ac:dyDescent="0.45">
      <c r="A7168" s="4">
        <v>7165</v>
      </c>
      <c r="B7168" s="4">
        <v>119144</v>
      </c>
      <c r="C7168" s="4" t="s">
        <v>16894</v>
      </c>
      <c r="D7168" s="6">
        <v>519144</v>
      </c>
      <c r="E7168" s="4" t="s">
        <v>16895</v>
      </c>
      <c r="F7168" s="4" t="s">
        <v>16896</v>
      </c>
      <c r="G7168" s="4" t="s">
        <v>23253</v>
      </c>
    </row>
    <row r="7169" spans="1:7" x14ac:dyDescent="0.45">
      <c r="A7169" s="4">
        <v>7166</v>
      </c>
      <c r="B7169" s="4">
        <v>131574</v>
      </c>
      <c r="C7169" s="4" t="s">
        <v>16897</v>
      </c>
      <c r="D7169" s="6">
        <v>531574</v>
      </c>
      <c r="E7169" s="4" t="s">
        <v>16898</v>
      </c>
      <c r="F7169" s="4" t="s">
        <v>16899</v>
      </c>
      <c r="G7169" s="4" t="s">
        <v>23254</v>
      </c>
    </row>
    <row r="7170" spans="1:7" x14ac:dyDescent="0.45">
      <c r="A7170" s="4">
        <v>7167</v>
      </c>
      <c r="B7170" s="4">
        <v>212035</v>
      </c>
      <c r="C7170" s="4" t="s">
        <v>16900</v>
      </c>
      <c r="D7170" s="6">
        <v>533156</v>
      </c>
      <c r="E7170" s="4" t="s">
        <v>16901</v>
      </c>
      <c r="F7170" s="4" t="s">
        <v>16902</v>
      </c>
      <c r="G7170" s="4" t="s">
        <v>23255</v>
      </c>
    </row>
    <row r="7171" spans="1:7" x14ac:dyDescent="0.45">
      <c r="A7171" s="4">
        <v>7168</v>
      </c>
      <c r="B7171" s="4">
        <v>221348</v>
      </c>
      <c r="C7171" s="4" t="s">
        <v>16903</v>
      </c>
      <c r="D7171" s="6">
        <v>523634</v>
      </c>
      <c r="E7171" s="4"/>
      <c r="F7171" s="4"/>
      <c r="G7171" s="4" t="s">
        <v>17778</v>
      </c>
    </row>
    <row r="7172" spans="1:7" x14ac:dyDescent="0.45">
      <c r="A7172" s="4">
        <v>7169</v>
      </c>
      <c r="B7172" s="4">
        <v>238306</v>
      </c>
      <c r="C7172" s="4" t="s">
        <v>16904</v>
      </c>
      <c r="D7172" s="6">
        <v>538634</v>
      </c>
      <c r="E7172" s="4" t="s">
        <v>16905</v>
      </c>
      <c r="F7172" s="4" t="s">
        <v>16905</v>
      </c>
      <c r="G7172" s="4" t="s">
        <v>23256</v>
      </c>
    </row>
    <row r="7173" spans="1:7" x14ac:dyDescent="0.45">
      <c r="A7173" s="4">
        <v>7170</v>
      </c>
      <c r="B7173" s="4">
        <v>222336</v>
      </c>
      <c r="C7173" s="4" t="s">
        <v>16906</v>
      </c>
      <c r="D7173" s="6">
        <v>533576</v>
      </c>
      <c r="E7173" s="4" t="s">
        <v>16907</v>
      </c>
      <c r="F7173" s="4" t="s">
        <v>16908</v>
      </c>
      <c r="G7173" s="4" t="s">
        <v>23257</v>
      </c>
    </row>
    <row r="7174" spans="1:7" x14ac:dyDescent="0.45">
      <c r="A7174" s="4">
        <v>7171</v>
      </c>
      <c r="B7174" s="4">
        <v>240987</v>
      </c>
      <c r="C7174" s="4" t="s">
        <v>16909</v>
      </c>
      <c r="D7174" s="6"/>
      <c r="E7174" s="4"/>
      <c r="F7174" s="4"/>
      <c r="G7174" s="4" t="s">
        <v>17778</v>
      </c>
    </row>
    <row r="7175" spans="1:7" x14ac:dyDescent="0.45">
      <c r="A7175" s="4">
        <v>7172</v>
      </c>
      <c r="B7175" s="4">
        <v>222751</v>
      </c>
      <c r="C7175" s="4" t="s">
        <v>16910</v>
      </c>
      <c r="D7175" s="6"/>
      <c r="E7175" s="4"/>
      <c r="F7175" s="4"/>
      <c r="G7175" s="4" t="s">
        <v>17778</v>
      </c>
    </row>
    <row r="7176" spans="1:7" x14ac:dyDescent="0.45">
      <c r="A7176" s="4">
        <v>7173</v>
      </c>
      <c r="B7176" s="4">
        <v>111371</v>
      </c>
      <c r="C7176" s="4" t="s">
        <v>16911</v>
      </c>
      <c r="D7176" s="6">
        <v>511371</v>
      </c>
      <c r="E7176" s="4" t="s">
        <v>16912</v>
      </c>
      <c r="F7176" s="4" t="s">
        <v>16913</v>
      </c>
      <c r="G7176" s="4" t="s">
        <v>23258</v>
      </c>
    </row>
    <row r="7177" spans="1:7" x14ac:dyDescent="0.45">
      <c r="A7177" s="4">
        <v>7174</v>
      </c>
      <c r="B7177" s="4">
        <v>112205</v>
      </c>
      <c r="C7177" s="4" t="s">
        <v>16914</v>
      </c>
      <c r="D7177" s="6">
        <v>512205</v>
      </c>
      <c r="E7177" s="4" t="s">
        <v>16915</v>
      </c>
      <c r="F7177" s="4" t="s">
        <v>16916</v>
      </c>
      <c r="G7177" s="4" t="s">
        <v>23259</v>
      </c>
    </row>
    <row r="7178" spans="1:7" x14ac:dyDescent="0.45">
      <c r="A7178" s="4">
        <v>7175</v>
      </c>
      <c r="B7178" s="4">
        <v>131650</v>
      </c>
      <c r="C7178" s="4" t="s">
        <v>16917</v>
      </c>
      <c r="D7178" s="6">
        <v>531650</v>
      </c>
      <c r="E7178" s="4" t="s">
        <v>16918</v>
      </c>
      <c r="F7178" s="4" t="s">
        <v>16919</v>
      </c>
      <c r="G7178" s="4" t="s">
        <v>23260</v>
      </c>
    </row>
    <row r="7179" spans="1:7" x14ac:dyDescent="0.45">
      <c r="A7179" s="4">
        <v>7176</v>
      </c>
      <c r="B7179" s="4">
        <v>111110</v>
      </c>
      <c r="C7179" s="4" t="s">
        <v>16920</v>
      </c>
      <c r="D7179" s="6">
        <v>511110</v>
      </c>
      <c r="E7179" s="4" t="s">
        <v>16921</v>
      </c>
      <c r="F7179" s="4" t="s">
        <v>16922</v>
      </c>
      <c r="G7179" s="4" t="s">
        <v>23261</v>
      </c>
    </row>
    <row r="7180" spans="1:7" x14ac:dyDescent="0.45">
      <c r="A7180" s="4">
        <v>7177</v>
      </c>
      <c r="B7180" s="4">
        <v>275818</v>
      </c>
      <c r="C7180" s="4" t="s">
        <v>16923</v>
      </c>
      <c r="D7180" s="6">
        <v>539123</v>
      </c>
      <c r="E7180" s="4" t="s">
        <v>16924</v>
      </c>
      <c r="F7180" s="4" t="s">
        <v>16924</v>
      </c>
      <c r="G7180" s="4" t="s">
        <v>23262</v>
      </c>
    </row>
    <row r="7181" spans="1:7" x14ac:dyDescent="0.45">
      <c r="A7181" s="4">
        <v>7178</v>
      </c>
      <c r="B7181" s="4">
        <v>113005</v>
      </c>
      <c r="C7181" s="4" t="s">
        <v>16925</v>
      </c>
      <c r="D7181" s="6">
        <v>513005</v>
      </c>
      <c r="E7181" s="4" t="s">
        <v>16926</v>
      </c>
      <c r="F7181" s="4" t="s">
        <v>16927</v>
      </c>
      <c r="G7181" s="4" t="s">
        <v>23263</v>
      </c>
    </row>
    <row r="7182" spans="1:7" x14ac:dyDescent="0.45">
      <c r="A7182" s="4">
        <v>7179</v>
      </c>
      <c r="B7182" s="4">
        <v>124310</v>
      </c>
      <c r="C7182" s="4" t="s">
        <v>16928</v>
      </c>
      <c r="D7182" s="6">
        <v>524310</v>
      </c>
      <c r="E7182" s="4" t="s">
        <v>16929</v>
      </c>
      <c r="F7182" s="4" t="s">
        <v>16930</v>
      </c>
      <c r="G7182" s="4" t="s">
        <v>23264</v>
      </c>
    </row>
    <row r="7183" spans="1:7" x14ac:dyDescent="0.45">
      <c r="A7183" s="4">
        <v>7180</v>
      </c>
      <c r="B7183" s="4">
        <v>122015</v>
      </c>
      <c r="C7183" s="4" t="s">
        <v>16931</v>
      </c>
      <c r="D7183" s="6">
        <v>522015</v>
      </c>
      <c r="E7183" s="4" t="s">
        <v>16932</v>
      </c>
      <c r="F7183" s="4" t="s">
        <v>16933</v>
      </c>
      <c r="G7183" s="4" t="s">
        <v>23265</v>
      </c>
    </row>
    <row r="7184" spans="1:7" x14ac:dyDescent="0.45">
      <c r="A7184" s="4">
        <v>7181</v>
      </c>
      <c r="B7184" s="4">
        <v>111493</v>
      </c>
      <c r="C7184" s="4" t="s">
        <v>16934</v>
      </c>
      <c r="D7184" s="6">
        <v>511493</v>
      </c>
      <c r="E7184" s="4" t="s">
        <v>16935</v>
      </c>
      <c r="F7184" s="4" t="s">
        <v>16936</v>
      </c>
      <c r="G7184" s="4" t="s">
        <v>23266</v>
      </c>
    </row>
    <row r="7185" spans="1:7" x14ac:dyDescent="0.45">
      <c r="A7185" s="4">
        <v>7182</v>
      </c>
      <c r="B7185" s="4">
        <v>248328</v>
      </c>
      <c r="C7185" s="4" t="s">
        <v>16937</v>
      </c>
      <c r="D7185" s="6">
        <v>536672</v>
      </c>
      <c r="E7185" s="4" t="s">
        <v>16938</v>
      </c>
      <c r="F7185" s="4" t="s">
        <v>16939</v>
      </c>
      <c r="G7185" s="4" t="s">
        <v>23267</v>
      </c>
    </row>
    <row r="7186" spans="1:7" x14ac:dyDescent="0.45">
      <c r="A7186" s="4">
        <v>7183</v>
      </c>
      <c r="B7186" s="4">
        <v>102187</v>
      </c>
      <c r="C7186" s="4" t="s">
        <v>16940</v>
      </c>
      <c r="D7186" s="6">
        <v>502187</v>
      </c>
      <c r="E7186" s="4" t="s">
        <v>16941</v>
      </c>
      <c r="F7186" s="4" t="s">
        <v>16942</v>
      </c>
      <c r="G7186" s="4" t="s">
        <v>23268</v>
      </c>
    </row>
    <row r="7187" spans="1:7" x14ac:dyDescent="0.45">
      <c r="A7187" s="4">
        <v>7184</v>
      </c>
      <c r="B7187" s="4">
        <v>100295</v>
      </c>
      <c r="C7187" s="4" t="s">
        <v>54</v>
      </c>
      <c r="D7187" s="6">
        <v>500295</v>
      </c>
      <c r="E7187" s="4" t="s">
        <v>16943</v>
      </c>
      <c r="F7187" s="4" t="s">
        <v>16943</v>
      </c>
      <c r="G7187" s="4" t="s">
        <v>23733</v>
      </c>
    </row>
    <row r="7188" spans="1:7" x14ac:dyDescent="0.45">
      <c r="A7188" s="4">
        <v>7185</v>
      </c>
      <c r="B7188" s="4">
        <v>217887</v>
      </c>
      <c r="C7188" s="4" t="s">
        <v>16944</v>
      </c>
      <c r="D7188" s="6">
        <v>533056</v>
      </c>
      <c r="E7188" s="4" t="s">
        <v>16945</v>
      </c>
      <c r="F7188" s="4" t="s">
        <v>16945</v>
      </c>
      <c r="G7188" s="4" t="s">
        <v>23269</v>
      </c>
    </row>
    <row r="7189" spans="1:7" x14ac:dyDescent="0.45">
      <c r="A7189" s="4">
        <v>7186</v>
      </c>
      <c r="B7189" s="4">
        <v>122267</v>
      </c>
      <c r="C7189" s="4" t="s">
        <v>16946</v>
      </c>
      <c r="D7189" s="6">
        <v>522267</v>
      </c>
      <c r="E7189" s="4" t="s">
        <v>16947</v>
      </c>
      <c r="F7189" s="4" t="s">
        <v>16948</v>
      </c>
      <c r="G7189" s="4" t="s">
        <v>23270</v>
      </c>
    </row>
    <row r="7190" spans="1:7" x14ac:dyDescent="0.45">
      <c r="A7190" s="4">
        <v>7187</v>
      </c>
      <c r="B7190" s="4">
        <v>121028</v>
      </c>
      <c r="C7190" s="4" t="s">
        <v>16949</v>
      </c>
      <c r="D7190" s="6">
        <v>521028</v>
      </c>
      <c r="E7190" s="4" t="s">
        <v>16950</v>
      </c>
      <c r="F7190" s="4" t="s">
        <v>16951</v>
      </c>
      <c r="G7190" s="4" t="s">
        <v>23271</v>
      </c>
    </row>
    <row r="7191" spans="1:7" x14ac:dyDescent="0.45">
      <c r="A7191" s="4">
        <v>7188</v>
      </c>
      <c r="B7191" s="4">
        <v>103657</v>
      </c>
      <c r="C7191" s="4" t="s">
        <v>16952</v>
      </c>
      <c r="D7191" s="6">
        <v>503657</v>
      </c>
      <c r="E7191" s="4" t="s">
        <v>16953</v>
      </c>
      <c r="F7191" s="4" t="s">
        <v>16954</v>
      </c>
      <c r="G7191" s="4" t="s">
        <v>23272</v>
      </c>
    </row>
    <row r="7192" spans="1:7" x14ac:dyDescent="0.45">
      <c r="A7192" s="4">
        <v>7189</v>
      </c>
      <c r="B7192" s="4">
        <v>247581</v>
      </c>
      <c r="C7192" s="4" t="s">
        <v>16955</v>
      </c>
      <c r="D7192" s="6"/>
      <c r="E7192" s="4"/>
      <c r="F7192" s="4"/>
      <c r="G7192" s="4" t="s">
        <v>17778</v>
      </c>
    </row>
    <row r="7193" spans="1:7" x14ac:dyDescent="0.45">
      <c r="A7193" s="4">
        <v>7190</v>
      </c>
      <c r="B7193" s="4">
        <v>282829</v>
      </c>
      <c r="C7193" s="4" t="s">
        <v>16956</v>
      </c>
      <c r="D7193" s="6">
        <v>540252</v>
      </c>
      <c r="E7193" s="4" t="s">
        <v>16957</v>
      </c>
      <c r="F7193" s="4" t="s">
        <v>16957</v>
      </c>
      <c r="G7193" s="4" t="s">
        <v>23273</v>
      </c>
    </row>
    <row r="7194" spans="1:7" x14ac:dyDescent="0.45">
      <c r="A7194" s="4">
        <v>7191</v>
      </c>
      <c r="B7194" s="4">
        <v>240988</v>
      </c>
      <c r="C7194" s="4" t="s">
        <v>16958</v>
      </c>
      <c r="D7194" s="6"/>
      <c r="E7194" s="4"/>
      <c r="F7194" s="4"/>
      <c r="G7194" s="4" t="s">
        <v>17778</v>
      </c>
    </row>
    <row r="7195" spans="1:7" x14ac:dyDescent="0.45">
      <c r="A7195" s="4">
        <v>7192</v>
      </c>
      <c r="B7195" s="4">
        <v>111523</v>
      </c>
      <c r="C7195" s="4" t="s">
        <v>16959</v>
      </c>
      <c r="D7195" s="6">
        <v>511523</v>
      </c>
      <c r="E7195" s="4" t="s">
        <v>16960</v>
      </c>
      <c r="F7195" s="4" t="s">
        <v>16960</v>
      </c>
      <c r="G7195" s="4" t="s">
        <v>23274</v>
      </c>
    </row>
    <row r="7196" spans="1:7" x14ac:dyDescent="0.45">
      <c r="A7196" s="4">
        <v>7193</v>
      </c>
      <c r="B7196" s="4">
        <v>214442</v>
      </c>
      <c r="C7196" s="4" t="s">
        <v>16961</v>
      </c>
      <c r="D7196" s="6"/>
      <c r="E7196" s="4"/>
      <c r="F7196" s="4"/>
      <c r="G7196" s="4" t="s">
        <v>17778</v>
      </c>
    </row>
    <row r="7197" spans="1:7" x14ac:dyDescent="0.45">
      <c r="A7197" s="4">
        <v>7194</v>
      </c>
      <c r="B7197" s="4">
        <v>119140</v>
      </c>
      <c r="C7197" s="4" t="s">
        <v>16962</v>
      </c>
      <c r="D7197" s="6">
        <v>519140</v>
      </c>
      <c r="E7197" s="4" t="s">
        <v>16963</v>
      </c>
      <c r="F7197" s="4" t="s">
        <v>16964</v>
      </c>
      <c r="G7197" s="4" t="s">
        <v>23275</v>
      </c>
    </row>
    <row r="7198" spans="1:7" x14ac:dyDescent="0.45">
      <c r="A7198" s="4">
        <v>7195</v>
      </c>
      <c r="B7198" s="4">
        <v>214444</v>
      </c>
      <c r="C7198" s="4" t="s">
        <v>16965</v>
      </c>
      <c r="D7198" s="6">
        <v>539132</v>
      </c>
      <c r="E7198" s="4" t="s">
        <v>16966</v>
      </c>
      <c r="F7198" s="4" t="s">
        <v>16966</v>
      </c>
      <c r="G7198" s="4" t="s">
        <v>23276</v>
      </c>
    </row>
    <row r="7199" spans="1:7" x14ac:dyDescent="0.45">
      <c r="A7199" s="4">
        <v>7196</v>
      </c>
      <c r="B7199" s="4">
        <v>126755</v>
      </c>
      <c r="C7199" s="4" t="s">
        <v>16967</v>
      </c>
      <c r="D7199" s="6">
        <v>526755</v>
      </c>
      <c r="E7199" s="4" t="s">
        <v>16968</v>
      </c>
      <c r="F7199" s="4" t="s">
        <v>16969</v>
      </c>
      <c r="G7199" s="4" t="s">
        <v>23277</v>
      </c>
    </row>
    <row r="7200" spans="1:7" x14ac:dyDescent="0.45">
      <c r="A7200" s="4">
        <v>7197</v>
      </c>
      <c r="B7200" s="4">
        <v>240989</v>
      </c>
      <c r="C7200" s="4" t="s">
        <v>16970</v>
      </c>
      <c r="D7200" s="6"/>
      <c r="E7200" s="4"/>
      <c r="F7200" s="4"/>
      <c r="G7200" s="4" t="s">
        <v>17778</v>
      </c>
    </row>
    <row r="7201" spans="1:7" x14ac:dyDescent="0.45">
      <c r="A7201" s="4">
        <v>7198</v>
      </c>
      <c r="B7201" s="4">
        <v>105232</v>
      </c>
      <c r="C7201" s="4" t="s">
        <v>16971</v>
      </c>
      <c r="D7201" s="6">
        <v>505232</v>
      </c>
      <c r="E7201" s="4" t="s">
        <v>16972</v>
      </c>
      <c r="F7201" s="4" t="s">
        <v>16972</v>
      </c>
      <c r="G7201" s="4" t="s">
        <v>23278</v>
      </c>
    </row>
    <row r="7202" spans="1:7" x14ac:dyDescent="0.45">
      <c r="A7202" s="4">
        <v>7199</v>
      </c>
      <c r="B7202" s="4">
        <v>106178</v>
      </c>
      <c r="C7202" s="4" t="s">
        <v>16973</v>
      </c>
      <c r="D7202" s="6">
        <v>506178</v>
      </c>
      <c r="E7202" s="4" t="s">
        <v>16974</v>
      </c>
      <c r="F7202" s="4" t="s">
        <v>16975</v>
      </c>
      <c r="G7202" s="4" t="s">
        <v>23279</v>
      </c>
    </row>
    <row r="7203" spans="1:7" x14ac:dyDescent="0.45">
      <c r="A7203" s="4">
        <v>7200</v>
      </c>
      <c r="B7203" s="4">
        <v>124528</v>
      </c>
      <c r="C7203" s="4" t="s">
        <v>16976</v>
      </c>
      <c r="D7203" s="6">
        <v>524528</v>
      </c>
      <c r="E7203" s="4" t="s">
        <v>16977</v>
      </c>
      <c r="F7203" s="4" t="s">
        <v>16978</v>
      </c>
      <c r="G7203" s="4" t="s">
        <v>23280</v>
      </c>
    </row>
    <row r="7204" spans="1:7" x14ac:dyDescent="0.45">
      <c r="A7204" s="4">
        <v>7201</v>
      </c>
      <c r="B7204" s="4">
        <v>132093</v>
      </c>
      <c r="C7204" s="4" t="s">
        <v>16979</v>
      </c>
      <c r="D7204" s="6">
        <v>532093</v>
      </c>
      <c r="E7204" s="4" t="s">
        <v>16980</v>
      </c>
      <c r="F7204" s="4" t="s">
        <v>16981</v>
      </c>
      <c r="G7204" s="4" t="s">
        <v>23281</v>
      </c>
    </row>
    <row r="7205" spans="1:7" x14ac:dyDescent="0.45">
      <c r="A7205" s="4">
        <v>7202</v>
      </c>
      <c r="B7205" s="4">
        <v>123261</v>
      </c>
      <c r="C7205" s="4" t="s">
        <v>16982</v>
      </c>
      <c r="D7205" s="6">
        <v>523261</v>
      </c>
      <c r="E7205" s="4" t="s">
        <v>16983</v>
      </c>
      <c r="F7205" s="4" t="s">
        <v>16984</v>
      </c>
      <c r="G7205" s="4" t="s">
        <v>23282</v>
      </c>
    </row>
    <row r="7206" spans="1:7" x14ac:dyDescent="0.45">
      <c r="A7206" s="4">
        <v>7203</v>
      </c>
      <c r="B7206" s="4">
        <v>124038</v>
      </c>
      <c r="C7206" s="4" t="s">
        <v>16985</v>
      </c>
      <c r="D7206" s="6">
        <v>524038</v>
      </c>
      <c r="E7206" s="4" t="s">
        <v>16986</v>
      </c>
      <c r="F7206" s="4" t="s">
        <v>16987</v>
      </c>
      <c r="G7206" s="4" t="s">
        <v>23283</v>
      </c>
    </row>
    <row r="7207" spans="1:7" x14ac:dyDescent="0.45">
      <c r="A7207" s="4">
        <v>7204</v>
      </c>
      <c r="B7207" s="4">
        <v>131015</v>
      </c>
      <c r="C7207" s="4" t="s">
        <v>16988</v>
      </c>
      <c r="D7207" s="6">
        <v>531015</v>
      </c>
      <c r="E7207" s="4" t="s">
        <v>16989</v>
      </c>
      <c r="F7207" s="4" t="s">
        <v>16989</v>
      </c>
      <c r="G7207" s="4" t="s">
        <v>23284</v>
      </c>
    </row>
    <row r="7208" spans="1:7" x14ac:dyDescent="0.45">
      <c r="A7208" s="4">
        <v>7205</v>
      </c>
      <c r="B7208" s="4">
        <v>131459</v>
      </c>
      <c r="C7208" s="4" t="s">
        <v>16990</v>
      </c>
      <c r="D7208" s="6">
        <v>531459</v>
      </c>
      <c r="E7208" s="4" t="s">
        <v>16991</v>
      </c>
      <c r="F7208" s="4" t="s">
        <v>16992</v>
      </c>
      <c r="G7208" s="4" t="s">
        <v>23285</v>
      </c>
    </row>
    <row r="7209" spans="1:7" x14ac:dyDescent="0.45">
      <c r="A7209" s="4">
        <v>7206</v>
      </c>
      <c r="B7209" s="4">
        <v>112060</v>
      </c>
      <c r="C7209" s="4" t="s">
        <v>16993</v>
      </c>
      <c r="D7209" s="6">
        <v>512060</v>
      </c>
      <c r="E7209" s="4" t="s">
        <v>16994</v>
      </c>
      <c r="F7209" s="4" t="s">
        <v>16995</v>
      </c>
      <c r="G7209" s="4" t="s">
        <v>23286</v>
      </c>
    </row>
    <row r="7210" spans="1:7" x14ac:dyDescent="0.45">
      <c r="A7210" s="4">
        <v>7207</v>
      </c>
      <c r="B7210" s="4">
        <v>116098</v>
      </c>
      <c r="C7210" s="4" t="s">
        <v>16996</v>
      </c>
      <c r="D7210" s="6">
        <v>516098</v>
      </c>
      <c r="E7210" s="4" t="s">
        <v>16997</v>
      </c>
      <c r="F7210" s="4" t="s">
        <v>16998</v>
      </c>
      <c r="G7210" s="4" t="s">
        <v>23287</v>
      </c>
    </row>
    <row r="7211" spans="1:7" x14ac:dyDescent="0.45">
      <c r="A7211" s="4">
        <v>7208</v>
      </c>
      <c r="B7211" s="4">
        <v>234369</v>
      </c>
      <c r="C7211" s="4" t="s">
        <v>16999</v>
      </c>
      <c r="D7211" s="6"/>
      <c r="E7211" s="4"/>
      <c r="F7211" s="4"/>
      <c r="G7211" s="4" t="s">
        <v>17778</v>
      </c>
    </row>
    <row r="7212" spans="1:7" x14ac:dyDescent="0.45">
      <c r="A7212" s="4">
        <v>7209</v>
      </c>
      <c r="B7212" s="4">
        <v>131874</v>
      </c>
      <c r="C7212" s="4" t="s">
        <v>17000</v>
      </c>
      <c r="D7212" s="6">
        <v>531874</v>
      </c>
      <c r="E7212" s="4" t="s">
        <v>17001</v>
      </c>
      <c r="F7212" s="4" t="s">
        <v>17002</v>
      </c>
      <c r="G7212" s="4" t="s">
        <v>23288</v>
      </c>
    </row>
    <row r="7213" spans="1:7" x14ac:dyDescent="0.45">
      <c r="A7213" s="4">
        <v>7210</v>
      </c>
      <c r="B7213" s="4">
        <v>126953</v>
      </c>
      <c r="C7213" s="4" t="s">
        <v>17003</v>
      </c>
      <c r="D7213" s="6">
        <v>526953</v>
      </c>
      <c r="E7213" s="4" t="s">
        <v>17004</v>
      </c>
      <c r="F7213" s="4" t="s">
        <v>17005</v>
      </c>
      <c r="G7213" s="4" t="s">
        <v>23289</v>
      </c>
    </row>
    <row r="7214" spans="1:7" x14ac:dyDescent="0.45">
      <c r="A7214" s="4">
        <v>7211</v>
      </c>
      <c r="B7214" s="4">
        <v>107472</v>
      </c>
      <c r="C7214" s="4" t="s">
        <v>17006</v>
      </c>
      <c r="D7214" s="6">
        <v>507472</v>
      </c>
      <c r="E7214" s="4" t="s">
        <v>17007</v>
      </c>
      <c r="F7214" s="4" t="s">
        <v>17008</v>
      </c>
      <c r="G7214" s="4" t="s">
        <v>23290</v>
      </c>
    </row>
    <row r="7215" spans="1:7" x14ac:dyDescent="0.45">
      <c r="A7215" s="4">
        <v>7212</v>
      </c>
      <c r="B7215" s="4">
        <v>130769</v>
      </c>
      <c r="C7215" s="4" t="s">
        <v>17009</v>
      </c>
      <c r="D7215" s="6">
        <v>530769</v>
      </c>
      <c r="E7215" s="4" t="s">
        <v>17010</v>
      </c>
      <c r="F7215" s="4" t="s">
        <v>17011</v>
      </c>
      <c r="G7215" s="4" t="s">
        <v>23291</v>
      </c>
    </row>
    <row r="7216" spans="1:7" x14ac:dyDescent="0.45">
      <c r="A7216" s="4">
        <v>7213</v>
      </c>
      <c r="B7216" s="4">
        <v>112229</v>
      </c>
      <c r="C7216" s="4" t="s">
        <v>17012</v>
      </c>
      <c r="D7216" s="6">
        <v>512229</v>
      </c>
      <c r="E7216" s="4" t="s">
        <v>17013</v>
      </c>
      <c r="F7216" s="4" t="s">
        <v>17013</v>
      </c>
      <c r="G7216" s="4" t="s">
        <v>23292</v>
      </c>
    </row>
    <row r="7217" spans="1:7" x14ac:dyDescent="0.45">
      <c r="A7217" s="4">
        <v>7214</v>
      </c>
      <c r="B7217" s="4">
        <v>124802</v>
      </c>
      <c r="C7217" s="4" t="s">
        <v>17014</v>
      </c>
      <c r="D7217" s="6">
        <v>524802</v>
      </c>
      <c r="E7217" s="4" t="s">
        <v>17015</v>
      </c>
      <c r="F7217" s="4" t="s">
        <v>17016</v>
      </c>
      <c r="G7217" s="4" t="s">
        <v>23293</v>
      </c>
    </row>
    <row r="7218" spans="1:7" x14ac:dyDescent="0.45">
      <c r="A7218" s="4">
        <v>7215</v>
      </c>
      <c r="B7218" s="4">
        <v>131695</v>
      </c>
      <c r="C7218" s="4" t="s">
        <v>17017</v>
      </c>
      <c r="D7218" s="6">
        <v>531695</v>
      </c>
      <c r="E7218" s="4" t="s">
        <v>17018</v>
      </c>
      <c r="F7218" s="4" t="s">
        <v>17018</v>
      </c>
      <c r="G7218" s="4" t="s">
        <v>23294</v>
      </c>
    </row>
    <row r="7219" spans="1:7" x14ac:dyDescent="0.45">
      <c r="A7219" s="4">
        <v>7216</v>
      </c>
      <c r="B7219" s="4">
        <v>247587</v>
      </c>
      <c r="C7219" s="4" t="s">
        <v>17019</v>
      </c>
      <c r="D7219" s="6"/>
      <c r="E7219" s="4"/>
      <c r="F7219" s="4"/>
      <c r="G7219" s="4" t="s">
        <v>17778</v>
      </c>
    </row>
    <row r="7220" spans="1:7" x14ac:dyDescent="0.45">
      <c r="A7220" s="4">
        <v>7217</v>
      </c>
      <c r="B7220" s="4">
        <v>131950</v>
      </c>
      <c r="C7220" s="4" t="s">
        <v>17020</v>
      </c>
      <c r="D7220" s="6">
        <v>531950</v>
      </c>
      <c r="E7220" s="4" t="s">
        <v>17021</v>
      </c>
      <c r="F7220" s="4" t="s">
        <v>17022</v>
      </c>
      <c r="G7220" s="4" t="s">
        <v>23295</v>
      </c>
    </row>
    <row r="7221" spans="1:7" x14ac:dyDescent="0.45">
      <c r="A7221" s="4">
        <v>7218</v>
      </c>
      <c r="B7221" s="4">
        <v>131544</v>
      </c>
      <c r="C7221" s="4" t="s">
        <v>17023</v>
      </c>
      <c r="D7221" s="6">
        <v>531544</v>
      </c>
      <c r="E7221" s="4" t="s">
        <v>17024</v>
      </c>
      <c r="F7221" s="4" t="s">
        <v>17025</v>
      </c>
      <c r="G7221" s="4" t="s">
        <v>23296</v>
      </c>
    </row>
    <row r="7222" spans="1:7" x14ac:dyDescent="0.45">
      <c r="A7222" s="4">
        <v>7219</v>
      </c>
      <c r="B7222" s="4">
        <v>115099</v>
      </c>
      <c r="C7222" s="4" t="s">
        <v>17026</v>
      </c>
      <c r="D7222" s="6">
        <v>515099</v>
      </c>
      <c r="E7222" s="4" t="s">
        <v>17027</v>
      </c>
      <c r="F7222" s="4" t="s">
        <v>17027</v>
      </c>
      <c r="G7222" s="4" t="s">
        <v>23297</v>
      </c>
    </row>
    <row r="7223" spans="1:7" x14ac:dyDescent="0.45">
      <c r="A7223" s="4">
        <v>7220</v>
      </c>
      <c r="B7223" s="4">
        <v>120113</v>
      </c>
      <c r="C7223" s="4" t="s">
        <v>17028</v>
      </c>
      <c r="D7223" s="6">
        <v>520113</v>
      </c>
      <c r="E7223" s="4" t="s">
        <v>17029</v>
      </c>
      <c r="F7223" s="4" t="s">
        <v>17030</v>
      </c>
      <c r="G7223" s="4" t="s">
        <v>23298</v>
      </c>
    </row>
    <row r="7224" spans="1:7" x14ac:dyDescent="0.45">
      <c r="A7224" s="4">
        <v>7221</v>
      </c>
      <c r="B7224" s="4">
        <v>239649</v>
      </c>
      <c r="C7224" s="4" t="s">
        <v>17031</v>
      </c>
      <c r="D7224" s="6">
        <v>539331</v>
      </c>
      <c r="E7224" s="4" t="s">
        <v>17032</v>
      </c>
      <c r="F7224" s="4" t="s">
        <v>17032</v>
      </c>
      <c r="G7224" s="4" t="s">
        <v>23299</v>
      </c>
    </row>
    <row r="7225" spans="1:7" x14ac:dyDescent="0.45">
      <c r="A7225" s="4">
        <v>7222</v>
      </c>
      <c r="B7225" s="4">
        <v>200054</v>
      </c>
      <c r="C7225" s="4" t="s">
        <v>17033</v>
      </c>
      <c r="D7225" s="6">
        <v>532953</v>
      </c>
      <c r="E7225" s="4" t="s">
        <v>17034</v>
      </c>
      <c r="F7225" s="4" t="s">
        <v>17035</v>
      </c>
      <c r="G7225" s="4" t="s">
        <v>23300</v>
      </c>
    </row>
    <row r="7226" spans="1:7" x14ac:dyDescent="0.45">
      <c r="A7226" s="4">
        <v>7223</v>
      </c>
      <c r="B7226" s="4">
        <v>122233</v>
      </c>
      <c r="C7226" s="4" t="s">
        <v>17036</v>
      </c>
      <c r="D7226" s="6">
        <v>522233</v>
      </c>
      <c r="E7226" s="4" t="s">
        <v>17037</v>
      </c>
      <c r="F7226" s="4" t="s">
        <v>17037</v>
      </c>
      <c r="G7226" s="4" t="s">
        <v>23301</v>
      </c>
    </row>
    <row r="7227" spans="1:7" x14ac:dyDescent="0.45">
      <c r="A7227" s="4">
        <v>7224</v>
      </c>
      <c r="B7227" s="4">
        <v>252696</v>
      </c>
      <c r="C7227" s="4" t="s">
        <v>17038</v>
      </c>
      <c r="D7227" s="6">
        <v>537524</v>
      </c>
      <c r="E7227" s="4" t="s">
        <v>17039</v>
      </c>
      <c r="F7227" s="4" t="s">
        <v>17040</v>
      </c>
      <c r="G7227" s="4" t="s">
        <v>23302</v>
      </c>
    </row>
    <row r="7228" spans="1:7" x14ac:dyDescent="0.45">
      <c r="A7228" s="4">
        <v>7225</v>
      </c>
      <c r="B7228" s="4">
        <v>270964</v>
      </c>
      <c r="C7228" s="4" t="s">
        <v>17041</v>
      </c>
      <c r="D7228" s="6">
        <v>538732</v>
      </c>
      <c r="E7228" s="4" t="s">
        <v>17042</v>
      </c>
      <c r="F7228" s="4" t="s">
        <v>17042</v>
      </c>
      <c r="G7228" s="4" t="s">
        <v>23698</v>
      </c>
    </row>
    <row r="7229" spans="1:7" x14ac:dyDescent="0.45">
      <c r="A7229" s="4">
        <v>7226</v>
      </c>
      <c r="B7229" s="4">
        <v>130487</v>
      </c>
      <c r="C7229" s="4" t="s">
        <v>17043</v>
      </c>
      <c r="D7229" s="6">
        <v>530487</v>
      </c>
      <c r="E7229" s="4" t="s">
        <v>17044</v>
      </c>
      <c r="F7229" s="4" t="s">
        <v>17045</v>
      </c>
      <c r="G7229" s="4" t="s">
        <v>23303</v>
      </c>
    </row>
    <row r="7230" spans="1:7" x14ac:dyDescent="0.45">
      <c r="A7230" s="4">
        <v>7227</v>
      </c>
      <c r="B7230" s="4">
        <v>123796</v>
      </c>
      <c r="C7230" s="4" t="s">
        <v>17046</v>
      </c>
      <c r="D7230" s="6">
        <v>523796</v>
      </c>
      <c r="E7230" s="4" t="s">
        <v>17047</v>
      </c>
      <c r="F7230" s="4" t="s">
        <v>17048</v>
      </c>
      <c r="G7230" s="4" t="s">
        <v>23304</v>
      </c>
    </row>
    <row r="7231" spans="1:7" x14ac:dyDescent="0.45">
      <c r="A7231" s="4">
        <v>7228</v>
      </c>
      <c r="B7231" s="4">
        <v>248131</v>
      </c>
      <c r="C7231" s="4" t="s">
        <v>17049</v>
      </c>
      <c r="D7231" s="6"/>
      <c r="E7231" s="4"/>
      <c r="F7231" s="4"/>
      <c r="G7231" s="4" t="s">
        <v>17778</v>
      </c>
    </row>
    <row r="7232" spans="1:7" x14ac:dyDescent="0.45">
      <c r="A7232" s="4">
        <v>7229</v>
      </c>
      <c r="B7232" s="4">
        <v>248132</v>
      </c>
      <c r="C7232" s="4" t="s">
        <v>17050</v>
      </c>
      <c r="D7232" s="6"/>
      <c r="E7232" s="4"/>
      <c r="F7232" s="4"/>
      <c r="G7232" s="4" t="s">
        <v>17778</v>
      </c>
    </row>
    <row r="7233" spans="1:7" x14ac:dyDescent="0.45">
      <c r="A7233" s="4">
        <v>7230</v>
      </c>
      <c r="B7233" s="4">
        <v>106103</v>
      </c>
      <c r="C7233" s="4" t="s">
        <v>17051</v>
      </c>
      <c r="D7233" s="6">
        <v>506103</v>
      </c>
      <c r="E7233" s="4" t="s">
        <v>17052</v>
      </c>
      <c r="F7233" s="4" t="s">
        <v>17053</v>
      </c>
      <c r="G7233" s="4" t="s">
        <v>23305</v>
      </c>
    </row>
    <row r="7234" spans="1:7" x14ac:dyDescent="0.45">
      <c r="A7234" s="4">
        <v>7231</v>
      </c>
      <c r="B7234" s="4">
        <v>103349</v>
      </c>
      <c r="C7234" s="4" t="s">
        <v>17054</v>
      </c>
      <c r="D7234" s="6">
        <v>503349</v>
      </c>
      <c r="E7234" s="4" t="s">
        <v>17055</v>
      </c>
      <c r="F7234" s="4" t="s">
        <v>17056</v>
      </c>
      <c r="G7234" s="4" t="s">
        <v>23306</v>
      </c>
    </row>
    <row r="7235" spans="1:7" x14ac:dyDescent="0.45">
      <c r="A7235" s="4">
        <v>7232</v>
      </c>
      <c r="B7235" s="4">
        <v>131234</v>
      </c>
      <c r="C7235" s="4" t="s">
        <v>17057</v>
      </c>
      <c r="D7235" s="6">
        <v>531234</v>
      </c>
      <c r="E7235" s="4" t="s">
        <v>17058</v>
      </c>
      <c r="F7235" s="4" t="s">
        <v>23608</v>
      </c>
      <c r="G7235" s="4" t="s">
        <v>23699</v>
      </c>
    </row>
    <row r="7236" spans="1:7" x14ac:dyDescent="0.45">
      <c r="A7236" s="4">
        <v>7233</v>
      </c>
      <c r="B7236" s="4">
        <v>104991</v>
      </c>
      <c r="C7236" s="4" t="s">
        <v>17059</v>
      </c>
      <c r="D7236" s="6">
        <v>504991</v>
      </c>
      <c r="E7236" s="4" t="s">
        <v>17060</v>
      </c>
      <c r="F7236" s="4" t="s">
        <v>17061</v>
      </c>
      <c r="G7236" s="4" t="s">
        <v>23307</v>
      </c>
    </row>
    <row r="7237" spans="1:7" x14ac:dyDescent="0.45">
      <c r="A7237" s="4">
        <v>7234</v>
      </c>
      <c r="B7237" s="4">
        <v>111389</v>
      </c>
      <c r="C7237" s="4" t="s">
        <v>17062</v>
      </c>
      <c r="D7237" s="6">
        <v>511389</v>
      </c>
      <c r="E7237" s="4" t="s">
        <v>17063</v>
      </c>
      <c r="F7237" s="4" t="s">
        <v>17064</v>
      </c>
      <c r="G7237" s="4" t="s">
        <v>23308</v>
      </c>
    </row>
    <row r="7238" spans="1:7" x14ac:dyDescent="0.45">
      <c r="A7238" s="4">
        <v>7235</v>
      </c>
      <c r="B7238" s="4">
        <v>131717</v>
      </c>
      <c r="C7238" s="4" t="s">
        <v>17065</v>
      </c>
      <c r="D7238" s="6">
        <v>531717</v>
      </c>
      <c r="E7238" s="4" t="s">
        <v>17066</v>
      </c>
      <c r="F7238" s="4" t="s">
        <v>17066</v>
      </c>
      <c r="G7238" s="4" t="s">
        <v>23309</v>
      </c>
    </row>
    <row r="7239" spans="1:7" x14ac:dyDescent="0.45">
      <c r="A7239" s="4">
        <v>7236</v>
      </c>
      <c r="B7239" s="4">
        <v>279759</v>
      </c>
      <c r="C7239" s="4" t="s">
        <v>17067</v>
      </c>
      <c r="D7239" s="6">
        <v>539659</v>
      </c>
      <c r="E7239" s="4" t="s">
        <v>17068</v>
      </c>
      <c r="F7239" s="4" t="s">
        <v>17068</v>
      </c>
      <c r="G7239" s="4" t="s">
        <v>23310</v>
      </c>
    </row>
    <row r="7240" spans="1:7" x14ac:dyDescent="0.45">
      <c r="A7240" s="4">
        <v>7237</v>
      </c>
      <c r="B7240" s="4">
        <v>247595</v>
      </c>
      <c r="C7240" s="4" t="s">
        <v>17069</v>
      </c>
      <c r="D7240" s="6"/>
      <c r="E7240" s="4"/>
      <c r="F7240" s="4"/>
      <c r="G7240" s="4" t="s">
        <v>17778</v>
      </c>
    </row>
    <row r="7241" spans="1:7" x14ac:dyDescent="0.45">
      <c r="A7241" s="4">
        <v>7238</v>
      </c>
      <c r="B7241" s="4">
        <v>248144</v>
      </c>
      <c r="C7241" s="4" t="s">
        <v>17070</v>
      </c>
      <c r="D7241" s="6"/>
      <c r="E7241" s="4"/>
      <c r="F7241" s="4"/>
      <c r="G7241" s="4" t="s">
        <v>17778</v>
      </c>
    </row>
    <row r="7242" spans="1:7" x14ac:dyDescent="0.45">
      <c r="A7242" s="4">
        <v>7239</v>
      </c>
      <c r="B7242" s="4">
        <v>123724</v>
      </c>
      <c r="C7242" s="4" t="s">
        <v>17071</v>
      </c>
      <c r="D7242" s="6">
        <v>523724</v>
      </c>
      <c r="E7242" s="4" t="s">
        <v>17072</v>
      </c>
      <c r="F7242" s="4" t="s">
        <v>17073</v>
      </c>
      <c r="G7242" s="4" t="s">
        <v>23311</v>
      </c>
    </row>
    <row r="7243" spans="1:7" x14ac:dyDescent="0.45">
      <c r="A7243" s="4">
        <v>7240</v>
      </c>
      <c r="B7243" s="4">
        <v>131069</v>
      </c>
      <c r="C7243" s="4" t="s">
        <v>17074</v>
      </c>
      <c r="D7243" s="6">
        <v>531069</v>
      </c>
      <c r="E7243" s="4" t="s">
        <v>17075</v>
      </c>
      <c r="F7243" s="4" t="s">
        <v>17076</v>
      </c>
      <c r="G7243" s="4" t="s">
        <v>23312</v>
      </c>
    </row>
    <row r="7244" spans="1:7" x14ac:dyDescent="0.45">
      <c r="A7244" s="4">
        <v>7241</v>
      </c>
      <c r="B7244" s="4">
        <v>130151</v>
      </c>
      <c r="C7244" s="4" t="s">
        <v>17077</v>
      </c>
      <c r="D7244" s="6">
        <v>530151</v>
      </c>
      <c r="E7244" s="4" t="s">
        <v>17078</v>
      </c>
      <c r="F7244" s="4" t="s">
        <v>17079</v>
      </c>
      <c r="G7244" s="4" t="s">
        <v>23313</v>
      </c>
    </row>
    <row r="7245" spans="1:7" x14ac:dyDescent="0.45">
      <c r="A7245" s="4">
        <v>7242</v>
      </c>
      <c r="B7245" s="4">
        <v>132401</v>
      </c>
      <c r="C7245" s="4" t="s">
        <v>17080</v>
      </c>
      <c r="D7245" s="6">
        <v>532401</v>
      </c>
      <c r="E7245" s="4" t="s">
        <v>17081</v>
      </c>
      <c r="F7245" s="4" t="s">
        <v>17082</v>
      </c>
      <c r="G7245" s="4" t="s">
        <v>23314</v>
      </c>
    </row>
    <row r="7246" spans="1:7" x14ac:dyDescent="0.45">
      <c r="A7246" s="4">
        <v>7243</v>
      </c>
      <c r="B7246" s="4">
        <v>121135</v>
      </c>
      <c r="C7246" s="4" t="s">
        <v>17083</v>
      </c>
      <c r="D7246" s="6">
        <v>521135</v>
      </c>
      <c r="E7246" s="4" t="s">
        <v>17084</v>
      </c>
      <c r="F7246" s="4" t="s">
        <v>17085</v>
      </c>
      <c r="G7246" s="4" t="s">
        <v>23315</v>
      </c>
    </row>
    <row r="7247" spans="1:7" x14ac:dyDescent="0.45">
      <c r="A7247" s="4">
        <v>7244</v>
      </c>
      <c r="B7247" s="4">
        <v>241001</v>
      </c>
      <c r="C7247" s="4" t="s">
        <v>17086</v>
      </c>
      <c r="D7247" s="6"/>
      <c r="E7247" s="4"/>
      <c r="F7247" s="4"/>
      <c r="G7247" s="4" t="s">
        <v>17778</v>
      </c>
    </row>
    <row r="7248" spans="1:7" x14ac:dyDescent="0.45">
      <c r="A7248" s="4">
        <v>7245</v>
      </c>
      <c r="B7248" s="4">
        <v>244586</v>
      </c>
      <c r="C7248" s="4" t="s">
        <v>17087</v>
      </c>
      <c r="D7248" s="6">
        <v>537820</v>
      </c>
      <c r="E7248" s="4" t="s">
        <v>17088</v>
      </c>
      <c r="F7248" s="4" t="s">
        <v>17088</v>
      </c>
      <c r="G7248" s="4" t="s">
        <v>23316</v>
      </c>
    </row>
    <row r="7249" spans="1:7" x14ac:dyDescent="0.45">
      <c r="A7249" s="4">
        <v>7246</v>
      </c>
      <c r="B7249" s="4">
        <v>131334</v>
      </c>
      <c r="C7249" s="4" t="s">
        <v>17089</v>
      </c>
      <c r="D7249" s="6">
        <v>531334</v>
      </c>
      <c r="E7249" s="4" t="s">
        <v>17090</v>
      </c>
      <c r="F7249" s="4" t="s">
        <v>17091</v>
      </c>
      <c r="G7249" s="4" t="s">
        <v>23317</v>
      </c>
    </row>
    <row r="7250" spans="1:7" x14ac:dyDescent="0.45">
      <c r="A7250" s="4">
        <v>7247</v>
      </c>
      <c r="B7250" s="4">
        <v>130961</v>
      </c>
      <c r="C7250" s="4" t="s">
        <v>17092</v>
      </c>
      <c r="D7250" s="6">
        <v>530961</v>
      </c>
      <c r="E7250" s="4" t="s">
        <v>17093</v>
      </c>
      <c r="F7250" s="4" t="s">
        <v>17093</v>
      </c>
      <c r="G7250" s="4" t="s">
        <v>23318</v>
      </c>
    </row>
    <row r="7251" spans="1:7" x14ac:dyDescent="0.45">
      <c r="A7251" s="4">
        <v>7248</v>
      </c>
      <c r="B7251" s="4">
        <v>131518</v>
      </c>
      <c r="C7251" s="4" t="s">
        <v>17094</v>
      </c>
      <c r="D7251" s="6">
        <v>531518</v>
      </c>
      <c r="E7251" s="4" t="s">
        <v>17095</v>
      </c>
      <c r="F7251" s="4" t="s">
        <v>17096</v>
      </c>
      <c r="G7251" s="4" t="s">
        <v>23319</v>
      </c>
    </row>
    <row r="7252" spans="1:7" x14ac:dyDescent="0.45">
      <c r="A7252" s="4">
        <v>7249</v>
      </c>
      <c r="B7252" s="4">
        <v>119307</v>
      </c>
      <c r="C7252" s="4" t="s">
        <v>17097</v>
      </c>
      <c r="D7252" s="6">
        <v>519307</v>
      </c>
      <c r="E7252" s="4" t="s">
        <v>17098</v>
      </c>
      <c r="F7252" s="4" t="s">
        <v>17099</v>
      </c>
      <c r="G7252" s="4" t="s">
        <v>23320</v>
      </c>
    </row>
    <row r="7253" spans="1:7" x14ac:dyDescent="0.45">
      <c r="A7253" s="4">
        <v>7250</v>
      </c>
      <c r="B7253" s="4">
        <v>132677</v>
      </c>
      <c r="C7253" s="4" t="s">
        <v>17100</v>
      </c>
      <c r="D7253" s="6">
        <v>532677</v>
      </c>
      <c r="E7253" s="4" t="s">
        <v>17101</v>
      </c>
      <c r="F7253" s="4" t="s">
        <v>17102</v>
      </c>
      <c r="G7253" s="4" t="s">
        <v>23321</v>
      </c>
    </row>
    <row r="7254" spans="1:7" x14ac:dyDescent="0.45">
      <c r="A7254" s="4">
        <v>7251</v>
      </c>
      <c r="B7254" s="4">
        <v>248150</v>
      </c>
      <c r="C7254" s="4" t="s">
        <v>17103</v>
      </c>
      <c r="D7254" s="6"/>
      <c r="E7254" s="4"/>
      <c r="F7254" s="4"/>
      <c r="G7254" s="4" t="s">
        <v>17778</v>
      </c>
    </row>
    <row r="7255" spans="1:7" x14ac:dyDescent="0.45">
      <c r="A7255" s="4">
        <v>7252</v>
      </c>
      <c r="B7255" s="4">
        <v>248151</v>
      </c>
      <c r="C7255" s="4" t="s">
        <v>17104</v>
      </c>
      <c r="D7255" s="6"/>
      <c r="E7255" s="4"/>
      <c r="F7255" s="4"/>
      <c r="G7255" s="4" t="s">
        <v>17778</v>
      </c>
    </row>
    <row r="7256" spans="1:7" x14ac:dyDescent="0.45">
      <c r="A7256" s="4">
        <v>7253</v>
      </c>
      <c r="B7256" s="4">
        <v>248152</v>
      </c>
      <c r="C7256" s="4" t="s">
        <v>17105</v>
      </c>
      <c r="D7256" s="6"/>
      <c r="E7256" s="4"/>
      <c r="F7256" s="4"/>
      <c r="G7256" s="4" t="s">
        <v>17778</v>
      </c>
    </row>
    <row r="7257" spans="1:7" x14ac:dyDescent="0.45">
      <c r="A7257" s="4">
        <v>7254</v>
      </c>
      <c r="B7257" s="4">
        <v>248153</v>
      </c>
      <c r="C7257" s="4" t="s">
        <v>17106</v>
      </c>
      <c r="D7257" s="6"/>
      <c r="E7257" s="4"/>
      <c r="F7257" s="4"/>
      <c r="G7257" s="4" t="s">
        <v>17778</v>
      </c>
    </row>
    <row r="7258" spans="1:7" x14ac:dyDescent="0.45">
      <c r="A7258" s="4">
        <v>7255</v>
      </c>
      <c r="B7258" s="4">
        <v>130477</v>
      </c>
      <c r="C7258" s="4" t="s">
        <v>17107</v>
      </c>
      <c r="D7258" s="6">
        <v>530477</v>
      </c>
      <c r="E7258" s="4" t="s">
        <v>17108</v>
      </c>
      <c r="F7258" s="4" t="s">
        <v>17109</v>
      </c>
      <c r="G7258" s="4" t="s">
        <v>23322</v>
      </c>
    </row>
    <row r="7259" spans="1:7" x14ac:dyDescent="0.45">
      <c r="A7259" s="4">
        <v>7256</v>
      </c>
      <c r="B7259" s="4">
        <v>106196</v>
      </c>
      <c r="C7259" s="4" t="s">
        <v>17110</v>
      </c>
      <c r="D7259" s="6">
        <v>506196</v>
      </c>
      <c r="E7259" s="4" t="s">
        <v>17111</v>
      </c>
      <c r="F7259" s="4" t="s">
        <v>17112</v>
      </c>
      <c r="G7259" s="4" t="s">
        <v>23323</v>
      </c>
    </row>
    <row r="7260" spans="1:7" x14ac:dyDescent="0.45">
      <c r="A7260" s="4">
        <v>7257</v>
      </c>
      <c r="B7260" s="4">
        <v>119373</v>
      </c>
      <c r="C7260" s="4" t="s">
        <v>17113</v>
      </c>
      <c r="D7260" s="6">
        <v>519373</v>
      </c>
      <c r="E7260" s="4" t="s">
        <v>17114</v>
      </c>
      <c r="F7260" s="4" t="s">
        <v>17115</v>
      </c>
      <c r="G7260" s="4" t="s">
        <v>23324</v>
      </c>
    </row>
    <row r="7261" spans="1:7" x14ac:dyDescent="0.45">
      <c r="A7261" s="4">
        <v>7258</v>
      </c>
      <c r="B7261" s="4">
        <v>124394</v>
      </c>
      <c r="C7261" s="4" t="s">
        <v>17116</v>
      </c>
      <c r="D7261" s="6">
        <v>524394</v>
      </c>
      <c r="E7261" s="4" t="s">
        <v>17117</v>
      </c>
      <c r="F7261" s="4" t="s">
        <v>17118</v>
      </c>
      <c r="G7261" s="4" t="s">
        <v>23325</v>
      </c>
    </row>
    <row r="7262" spans="1:7" x14ac:dyDescent="0.45">
      <c r="A7262" s="4">
        <v>7259</v>
      </c>
      <c r="B7262" s="4">
        <v>104380</v>
      </c>
      <c r="C7262" s="4" t="s">
        <v>17119</v>
      </c>
      <c r="D7262" s="6">
        <v>504380</v>
      </c>
      <c r="E7262" s="4" t="s">
        <v>17120</v>
      </c>
      <c r="F7262" s="4" t="s">
        <v>17121</v>
      </c>
      <c r="G7262" s="4" t="s">
        <v>23326</v>
      </c>
    </row>
    <row r="7263" spans="1:7" x14ac:dyDescent="0.45">
      <c r="A7263" s="4">
        <v>7260</v>
      </c>
      <c r="B7263" s="4">
        <v>124200</v>
      </c>
      <c r="C7263" s="4" t="s">
        <v>126</v>
      </c>
      <c r="D7263" s="6">
        <v>524200</v>
      </c>
      <c r="E7263" s="4" t="s">
        <v>17122</v>
      </c>
      <c r="F7263" s="4" t="s">
        <v>17123</v>
      </c>
      <c r="G7263" s="4" t="s">
        <v>23327</v>
      </c>
    </row>
    <row r="7264" spans="1:7" x14ac:dyDescent="0.45">
      <c r="A7264" s="4">
        <v>7261</v>
      </c>
      <c r="B7264" s="4">
        <v>237982</v>
      </c>
      <c r="C7264" s="4" t="s">
        <v>17124</v>
      </c>
      <c r="D7264" s="6">
        <v>534639</v>
      </c>
      <c r="E7264" s="4" t="s">
        <v>17125</v>
      </c>
      <c r="F7264" s="4" t="s">
        <v>17126</v>
      </c>
      <c r="G7264" s="4" t="s">
        <v>23328</v>
      </c>
    </row>
    <row r="7265" spans="1:7" x14ac:dyDescent="0.45">
      <c r="A7265" s="4">
        <v>7262</v>
      </c>
      <c r="B7265" s="4">
        <v>112517</v>
      </c>
      <c r="C7265" s="4" t="s">
        <v>17127</v>
      </c>
      <c r="D7265" s="6">
        <v>512517</v>
      </c>
      <c r="E7265" s="4" t="s">
        <v>17128</v>
      </c>
      <c r="F7265" s="4" t="s">
        <v>17129</v>
      </c>
      <c r="G7265" s="4" t="s">
        <v>23329</v>
      </c>
    </row>
    <row r="7266" spans="1:7" x14ac:dyDescent="0.45">
      <c r="A7266" s="4">
        <v>7263</v>
      </c>
      <c r="B7266" s="4">
        <v>214460</v>
      </c>
      <c r="C7266" s="4" t="s">
        <v>17130</v>
      </c>
      <c r="D7266" s="6"/>
      <c r="E7266" s="4"/>
      <c r="F7266" s="4"/>
      <c r="G7266" s="4" t="s">
        <v>17778</v>
      </c>
    </row>
    <row r="7267" spans="1:7" x14ac:dyDescent="0.45">
      <c r="A7267" s="4">
        <v>7264</v>
      </c>
      <c r="B7267" s="4">
        <v>117015</v>
      </c>
      <c r="C7267" s="4" t="s">
        <v>17131</v>
      </c>
      <c r="D7267" s="6">
        <v>517015</v>
      </c>
      <c r="E7267" s="4" t="s">
        <v>17132</v>
      </c>
      <c r="F7267" s="4" t="s">
        <v>17133</v>
      </c>
      <c r="G7267" s="4" t="s">
        <v>23330</v>
      </c>
    </row>
    <row r="7268" spans="1:7" x14ac:dyDescent="0.45">
      <c r="A7268" s="4">
        <v>7265</v>
      </c>
      <c r="B7268" s="4">
        <v>132020</v>
      </c>
      <c r="C7268" s="4" t="s">
        <v>17134</v>
      </c>
      <c r="D7268" s="6">
        <v>532020</v>
      </c>
      <c r="E7268" s="4" t="s">
        <v>17135</v>
      </c>
      <c r="F7268" s="4" t="s">
        <v>17136</v>
      </c>
      <c r="G7268" s="4" t="s">
        <v>23331</v>
      </c>
    </row>
    <row r="7269" spans="1:7" x14ac:dyDescent="0.45">
      <c r="A7269" s="4">
        <v>7266</v>
      </c>
      <c r="B7269" s="4">
        <v>131940</v>
      </c>
      <c r="C7269" s="4" t="s">
        <v>17137</v>
      </c>
      <c r="D7269" s="6">
        <v>531940</v>
      </c>
      <c r="E7269" s="4" t="s">
        <v>17138</v>
      </c>
      <c r="F7269" s="4" t="s">
        <v>17139</v>
      </c>
      <c r="G7269" s="4" t="s">
        <v>23332</v>
      </c>
    </row>
    <row r="7270" spans="1:7" x14ac:dyDescent="0.45">
      <c r="A7270" s="4">
        <v>7267</v>
      </c>
      <c r="B7270" s="4">
        <v>131051</v>
      </c>
      <c r="C7270" s="4" t="s">
        <v>17140</v>
      </c>
      <c r="D7270" s="6">
        <v>531051</v>
      </c>
      <c r="E7270" s="4" t="s">
        <v>17141</v>
      </c>
      <c r="F7270" s="4" t="s">
        <v>17142</v>
      </c>
      <c r="G7270" s="4" t="s">
        <v>23333</v>
      </c>
    </row>
    <row r="7271" spans="1:7" x14ac:dyDescent="0.45">
      <c r="A7271" s="4">
        <v>7268</v>
      </c>
      <c r="B7271" s="4">
        <v>117393</v>
      </c>
      <c r="C7271" s="4" t="s">
        <v>17143</v>
      </c>
      <c r="D7271" s="6">
        <v>517393</v>
      </c>
      <c r="E7271" s="4" t="s">
        <v>17144</v>
      </c>
      <c r="F7271" s="4" t="s">
        <v>17145</v>
      </c>
      <c r="G7271" s="4" t="s">
        <v>23334</v>
      </c>
    </row>
    <row r="7272" spans="1:7" x14ac:dyDescent="0.45">
      <c r="A7272" s="4">
        <v>7269</v>
      </c>
      <c r="B7272" s="4">
        <v>124129</v>
      </c>
      <c r="C7272" s="4" t="s">
        <v>17146</v>
      </c>
      <c r="D7272" s="6">
        <v>524129</v>
      </c>
      <c r="E7272" s="4" t="s">
        <v>17147</v>
      </c>
      <c r="F7272" s="4" t="s">
        <v>17148</v>
      </c>
      <c r="G7272" s="4" t="s">
        <v>23335</v>
      </c>
    </row>
    <row r="7273" spans="1:7" x14ac:dyDescent="0.45">
      <c r="A7273" s="4">
        <v>7270</v>
      </c>
      <c r="B7273" s="4">
        <v>130401</v>
      </c>
      <c r="C7273" s="4" t="s">
        <v>17149</v>
      </c>
      <c r="D7273" s="6">
        <v>530401</v>
      </c>
      <c r="E7273" s="4" t="s">
        <v>17150</v>
      </c>
      <c r="F7273" s="4" t="s">
        <v>17151</v>
      </c>
      <c r="G7273" s="4" t="s">
        <v>23336</v>
      </c>
    </row>
    <row r="7274" spans="1:7" x14ac:dyDescent="0.45">
      <c r="A7274" s="4">
        <v>7271</v>
      </c>
      <c r="B7274" s="4">
        <v>132613</v>
      </c>
      <c r="C7274" s="4" t="s">
        <v>17152</v>
      </c>
      <c r="D7274" s="6">
        <v>532613</v>
      </c>
      <c r="E7274" s="4" t="s">
        <v>17153</v>
      </c>
      <c r="F7274" s="4" t="s">
        <v>17153</v>
      </c>
      <c r="G7274" s="4" t="s">
        <v>23337</v>
      </c>
    </row>
    <row r="7275" spans="1:7" x14ac:dyDescent="0.45">
      <c r="A7275" s="4">
        <v>7272</v>
      </c>
      <c r="B7275" s="4">
        <v>107880</v>
      </c>
      <c r="C7275" s="4" t="s">
        <v>17154</v>
      </c>
      <c r="D7275" s="6">
        <v>507880</v>
      </c>
      <c r="E7275" s="4" t="s">
        <v>17155</v>
      </c>
      <c r="F7275" s="4" t="s">
        <v>17156</v>
      </c>
      <c r="G7275" s="4" t="s">
        <v>23338</v>
      </c>
    </row>
    <row r="7276" spans="1:7" x14ac:dyDescent="0.45">
      <c r="A7276" s="4">
        <v>7273</v>
      </c>
      <c r="B7276" s="4">
        <v>119039</v>
      </c>
      <c r="C7276" s="4" t="s">
        <v>17157</v>
      </c>
      <c r="D7276" s="6">
        <v>519039</v>
      </c>
      <c r="E7276" s="4" t="s">
        <v>17158</v>
      </c>
      <c r="F7276" s="4" t="s">
        <v>17159</v>
      </c>
      <c r="G7276" s="4" t="s">
        <v>23339</v>
      </c>
    </row>
    <row r="7277" spans="1:7" x14ac:dyDescent="0.45">
      <c r="A7277" s="4">
        <v>7274</v>
      </c>
      <c r="B7277" s="4">
        <v>114302</v>
      </c>
      <c r="C7277" s="4" t="s">
        <v>17160</v>
      </c>
      <c r="D7277" s="6">
        <v>514302</v>
      </c>
      <c r="E7277" s="4" t="s">
        <v>17161</v>
      </c>
      <c r="F7277" s="4" t="s">
        <v>17162</v>
      </c>
      <c r="G7277" s="4" t="s">
        <v>23340</v>
      </c>
    </row>
    <row r="7278" spans="1:7" x14ac:dyDescent="0.45">
      <c r="A7278" s="4">
        <v>7275</v>
      </c>
      <c r="B7278" s="4">
        <v>122106</v>
      </c>
      <c r="C7278" s="4" t="s">
        <v>17163</v>
      </c>
      <c r="D7278" s="6">
        <v>522106</v>
      </c>
      <c r="E7278" s="4" t="s">
        <v>17164</v>
      </c>
      <c r="F7278" s="4" t="s">
        <v>17165</v>
      </c>
      <c r="G7278" s="4" t="s">
        <v>23341</v>
      </c>
    </row>
    <row r="7279" spans="1:7" x14ac:dyDescent="0.45">
      <c r="A7279" s="4">
        <v>7276</v>
      </c>
      <c r="B7279" s="4">
        <v>111726</v>
      </c>
      <c r="C7279" s="4" t="s">
        <v>17166</v>
      </c>
      <c r="D7279" s="6">
        <v>511726</v>
      </c>
      <c r="E7279" s="4" t="s">
        <v>17167</v>
      </c>
      <c r="F7279" s="4" t="s">
        <v>17168</v>
      </c>
      <c r="G7279" s="4" t="s">
        <v>23342</v>
      </c>
    </row>
    <row r="7280" spans="1:7" x14ac:dyDescent="0.45">
      <c r="A7280" s="4">
        <v>7277</v>
      </c>
      <c r="B7280" s="4">
        <v>130627</v>
      </c>
      <c r="C7280" s="4" t="s">
        <v>17169</v>
      </c>
      <c r="D7280" s="6">
        <v>530627</v>
      </c>
      <c r="E7280" s="4" t="s">
        <v>17170</v>
      </c>
      <c r="F7280" s="4" t="s">
        <v>17170</v>
      </c>
      <c r="G7280" s="4" t="s">
        <v>23343</v>
      </c>
    </row>
    <row r="7281" spans="1:7" x14ac:dyDescent="0.45">
      <c r="A7281" s="4">
        <v>7278</v>
      </c>
      <c r="B7281" s="4">
        <v>119457</v>
      </c>
      <c r="C7281" s="4" t="s">
        <v>17171</v>
      </c>
      <c r="D7281" s="6">
        <v>519457</v>
      </c>
      <c r="E7281" s="4" t="s">
        <v>17172</v>
      </c>
      <c r="F7281" s="4" t="s">
        <v>17173</v>
      </c>
      <c r="G7281" s="4" t="s">
        <v>23344</v>
      </c>
    </row>
    <row r="7282" spans="1:7" x14ac:dyDescent="0.45">
      <c r="A7282" s="4">
        <v>7279</v>
      </c>
      <c r="B7282" s="4">
        <v>130521</v>
      </c>
      <c r="C7282" s="4" t="s">
        <v>17174</v>
      </c>
      <c r="D7282" s="6">
        <v>530521</v>
      </c>
      <c r="E7282" s="4" t="s">
        <v>17175</v>
      </c>
      <c r="F7282" s="4" t="s">
        <v>17176</v>
      </c>
      <c r="G7282" s="4" t="s">
        <v>23345</v>
      </c>
    </row>
    <row r="7283" spans="1:7" x14ac:dyDescent="0.45">
      <c r="A7283" s="4">
        <v>7280</v>
      </c>
      <c r="B7283" s="4">
        <v>248164</v>
      </c>
      <c r="C7283" s="4" t="s">
        <v>17177</v>
      </c>
      <c r="D7283" s="6">
        <v>539167</v>
      </c>
      <c r="E7283" s="4" t="s">
        <v>17178</v>
      </c>
      <c r="F7283" s="4" t="s">
        <v>17178</v>
      </c>
      <c r="G7283" s="4" t="s">
        <v>23346</v>
      </c>
    </row>
    <row r="7284" spans="1:7" x14ac:dyDescent="0.45">
      <c r="A7284" s="4">
        <v>7281</v>
      </c>
      <c r="B7284" s="4">
        <v>248165</v>
      </c>
      <c r="C7284" s="4" t="s">
        <v>17179</v>
      </c>
      <c r="D7284" s="6"/>
      <c r="E7284" s="4"/>
      <c r="F7284" s="4"/>
      <c r="G7284" s="4" t="s">
        <v>17778</v>
      </c>
    </row>
    <row r="7285" spans="1:7" x14ac:dyDescent="0.45">
      <c r="A7285" s="4">
        <v>7282</v>
      </c>
      <c r="B7285" s="4">
        <v>132354</v>
      </c>
      <c r="C7285" s="4" t="s">
        <v>17180</v>
      </c>
      <c r="D7285" s="6">
        <v>532354</v>
      </c>
      <c r="E7285" s="4" t="s">
        <v>17181</v>
      </c>
      <c r="F7285" s="4" t="s">
        <v>17181</v>
      </c>
      <c r="G7285" s="4" t="s">
        <v>23347</v>
      </c>
    </row>
    <row r="7286" spans="1:7" x14ac:dyDescent="0.45">
      <c r="A7286" s="4">
        <v>7283</v>
      </c>
      <c r="B7286" s="4">
        <v>131282</v>
      </c>
      <c r="C7286" s="4" t="s">
        <v>17182</v>
      </c>
      <c r="D7286" s="6">
        <v>531282</v>
      </c>
      <c r="E7286" s="4" t="s">
        <v>17183</v>
      </c>
      <c r="F7286" s="4" t="s">
        <v>17184</v>
      </c>
      <c r="G7286" s="4" t="s">
        <v>23348</v>
      </c>
    </row>
    <row r="7287" spans="1:7" x14ac:dyDescent="0.45">
      <c r="A7287" s="4">
        <v>7284</v>
      </c>
      <c r="B7287" s="4">
        <v>132372</v>
      </c>
      <c r="C7287" s="4" t="s">
        <v>17185</v>
      </c>
      <c r="D7287" s="6">
        <v>532372</v>
      </c>
      <c r="E7287" s="4" t="s">
        <v>17186</v>
      </c>
      <c r="F7287" s="4" t="s">
        <v>17186</v>
      </c>
      <c r="G7287" s="4" t="s">
        <v>23349</v>
      </c>
    </row>
    <row r="7288" spans="1:7" x14ac:dyDescent="0.45">
      <c r="A7288" s="4">
        <v>7285</v>
      </c>
      <c r="B7288" s="4">
        <v>222707</v>
      </c>
      <c r="C7288" s="4" t="s">
        <v>17187</v>
      </c>
      <c r="D7288" s="6">
        <v>534741</v>
      </c>
      <c r="E7288" s="4" t="s">
        <v>17188</v>
      </c>
      <c r="F7288" s="4" t="s">
        <v>17189</v>
      </c>
      <c r="G7288" s="4" t="s">
        <v>23350</v>
      </c>
    </row>
    <row r="7289" spans="1:7" x14ac:dyDescent="0.45">
      <c r="A7289" s="4">
        <v>7286</v>
      </c>
      <c r="B7289" s="4">
        <v>131126</v>
      </c>
      <c r="C7289" s="4" t="s">
        <v>17190</v>
      </c>
      <c r="D7289" s="6">
        <v>531126</v>
      </c>
      <c r="E7289" s="4" t="s">
        <v>17191</v>
      </c>
      <c r="F7289" s="4" t="s">
        <v>17192</v>
      </c>
      <c r="G7289" s="4" t="s">
        <v>23351</v>
      </c>
    </row>
    <row r="7290" spans="1:7" x14ac:dyDescent="0.45">
      <c r="A7290" s="4">
        <v>7287</v>
      </c>
      <c r="B7290" s="4">
        <v>132721</v>
      </c>
      <c r="C7290" s="4" t="s">
        <v>17193</v>
      </c>
      <c r="D7290" s="6">
        <v>532721</v>
      </c>
      <c r="E7290" s="4" t="s">
        <v>17194</v>
      </c>
      <c r="F7290" s="4" t="s">
        <v>17195</v>
      </c>
      <c r="G7290" s="4" t="s">
        <v>23352</v>
      </c>
    </row>
    <row r="7291" spans="1:7" x14ac:dyDescent="0.45">
      <c r="A7291" s="4">
        <v>7288</v>
      </c>
      <c r="B7291" s="4">
        <v>131025</v>
      </c>
      <c r="C7291" s="4" t="s">
        <v>17196</v>
      </c>
      <c r="D7291" s="6">
        <v>531025</v>
      </c>
      <c r="E7291" s="4" t="s">
        <v>17197</v>
      </c>
      <c r="F7291" s="4" t="s">
        <v>17198</v>
      </c>
      <c r="G7291" s="4" t="s">
        <v>23353</v>
      </c>
    </row>
    <row r="7292" spans="1:7" x14ac:dyDescent="0.45">
      <c r="A7292" s="4">
        <v>7289</v>
      </c>
      <c r="B7292" s="4">
        <v>106146</v>
      </c>
      <c r="C7292" s="4" t="s">
        <v>17199</v>
      </c>
      <c r="D7292" s="6">
        <v>506146</v>
      </c>
      <c r="E7292" s="4" t="s">
        <v>17200</v>
      </c>
      <c r="F7292" s="4" t="s">
        <v>17201</v>
      </c>
      <c r="G7292" s="4" t="s">
        <v>23354</v>
      </c>
    </row>
    <row r="7293" spans="1:7" x14ac:dyDescent="0.45">
      <c r="A7293" s="4">
        <v>7290</v>
      </c>
      <c r="B7293" s="4">
        <v>109055</v>
      </c>
      <c r="C7293" s="4" t="s">
        <v>17202</v>
      </c>
      <c r="D7293" s="6">
        <v>509055</v>
      </c>
      <c r="E7293" s="4" t="s">
        <v>17203</v>
      </c>
      <c r="F7293" s="4" t="s">
        <v>17204</v>
      </c>
      <c r="G7293" s="4" t="s">
        <v>23355</v>
      </c>
    </row>
    <row r="7294" spans="1:7" x14ac:dyDescent="0.45">
      <c r="A7294" s="4">
        <v>7291</v>
      </c>
      <c r="B7294" s="4">
        <v>248172</v>
      </c>
      <c r="C7294" s="4" t="s">
        <v>17205</v>
      </c>
      <c r="D7294" s="6">
        <v>540097</v>
      </c>
      <c r="E7294" s="4" t="s">
        <v>17206</v>
      </c>
      <c r="F7294" s="4" t="s">
        <v>17206</v>
      </c>
      <c r="G7294" s="4" t="s">
        <v>23356</v>
      </c>
    </row>
    <row r="7295" spans="1:7" x14ac:dyDescent="0.45">
      <c r="A7295" s="4">
        <v>7292</v>
      </c>
      <c r="B7295" s="4">
        <v>275533</v>
      </c>
      <c r="C7295" s="4" t="s">
        <v>17207</v>
      </c>
      <c r="D7295" s="6">
        <v>539398</v>
      </c>
      <c r="E7295" s="4" t="s">
        <v>17208</v>
      </c>
      <c r="F7295" s="4" t="s">
        <v>17208</v>
      </c>
      <c r="G7295" s="4" t="s">
        <v>23357</v>
      </c>
    </row>
    <row r="7296" spans="1:7" x14ac:dyDescent="0.45">
      <c r="A7296" s="4">
        <v>7293</v>
      </c>
      <c r="B7296" s="4">
        <v>126502</v>
      </c>
      <c r="C7296" s="4" t="s">
        <v>17209</v>
      </c>
      <c r="D7296" s="6">
        <v>526502</v>
      </c>
      <c r="E7296" s="4" t="s">
        <v>17210</v>
      </c>
      <c r="F7296" s="4" t="s">
        <v>17211</v>
      </c>
      <c r="G7296" s="4" t="s">
        <v>23358</v>
      </c>
    </row>
    <row r="7297" spans="1:7" x14ac:dyDescent="0.45">
      <c r="A7297" s="4">
        <v>7294</v>
      </c>
      <c r="B7297" s="4">
        <v>132618</v>
      </c>
      <c r="C7297" s="4" t="s">
        <v>17212</v>
      </c>
      <c r="D7297" s="6">
        <v>532618</v>
      </c>
      <c r="E7297" s="4" t="s">
        <v>17213</v>
      </c>
      <c r="F7297" s="4" t="s">
        <v>17214</v>
      </c>
      <c r="G7297" s="4" t="s">
        <v>23359</v>
      </c>
    </row>
    <row r="7298" spans="1:7" x14ac:dyDescent="0.45">
      <c r="A7298" s="4">
        <v>7295</v>
      </c>
      <c r="B7298" s="4">
        <v>267541</v>
      </c>
      <c r="C7298" s="4" t="s">
        <v>17215</v>
      </c>
      <c r="D7298" s="6">
        <v>538598</v>
      </c>
      <c r="E7298" s="4" t="s">
        <v>17216</v>
      </c>
      <c r="F7298" s="4" t="s">
        <v>17216</v>
      </c>
      <c r="G7298" s="4" t="s">
        <v>23360</v>
      </c>
    </row>
    <row r="7299" spans="1:7" x14ac:dyDescent="0.45">
      <c r="A7299" s="4">
        <v>7296</v>
      </c>
      <c r="B7299" s="4">
        <v>105930</v>
      </c>
      <c r="C7299" s="4" t="s">
        <v>17217</v>
      </c>
      <c r="D7299" s="6">
        <v>505930</v>
      </c>
      <c r="E7299" s="4" t="s">
        <v>17218</v>
      </c>
      <c r="F7299" s="4" t="s">
        <v>17219</v>
      </c>
      <c r="G7299" s="4" t="s">
        <v>23361</v>
      </c>
    </row>
    <row r="7300" spans="1:7" x14ac:dyDescent="0.45">
      <c r="A7300" s="4">
        <v>7297</v>
      </c>
      <c r="B7300" s="4">
        <v>131981</v>
      </c>
      <c r="C7300" s="4" t="s">
        <v>17220</v>
      </c>
      <c r="D7300" s="6">
        <v>531981</v>
      </c>
      <c r="E7300" s="4" t="s">
        <v>17221</v>
      </c>
      <c r="F7300" s="4" t="s">
        <v>17222</v>
      </c>
      <c r="G7300" s="4" t="s">
        <v>23362</v>
      </c>
    </row>
    <row r="7301" spans="1:7" x14ac:dyDescent="0.45">
      <c r="A7301" s="4">
        <v>7298</v>
      </c>
      <c r="B7301" s="4">
        <v>116072</v>
      </c>
      <c r="C7301" s="4" t="s">
        <v>17223</v>
      </c>
      <c r="D7301" s="6">
        <v>516072</v>
      </c>
      <c r="E7301" s="4" t="s">
        <v>17224</v>
      </c>
      <c r="F7301" s="4" t="s">
        <v>17225</v>
      </c>
      <c r="G7301" s="4" t="s">
        <v>23363</v>
      </c>
    </row>
    <row r="7302" spans="1:7" x14ac:dyDescent="0.45">
      <c r="A7302" s="4">
        <v>7299</v>
      </c>
      <c r="B7302" s="4">
        <v>107405</v>
      </c>
      <c r="C7302" s="4" t="s">
        <v>17226</v>
      </c>
      <c r="D7302" s="6">
        <v>507405</v>
      </c>
      <c r="E7302" s="4" t="s">
        <v>17227</v>
      </c>
      <c r="F7302" s="4" t="s">
        <v>17228</v>
      </c>
      <c r="G7302" s="4" t="s">
        <v>23364</v>
      </c>
    </row>
    <row r="7303" spans="1:7" x14ac:dyDescent="0.45">
      <c r="A7303" s="4">
        <v>7300</v>
      </c>
      <c r="B7303" s="4">
        <v>248176</v>
      </c>
      <c r="C7303" s="4" t="s">
        <v>17229</v>
      </c>
      <c r="D7303" s="6"/>
      <c r="E7303" s="4"/>
      <c r="F7303" s="4"/>
      <c r="G7303" s="4" t="s">
        <v>17778</v>
      </c>
    </row>
    <row r="7304" spans="1:7" x14ac:dyDescent="0.45">
      <c r="A7304" s="4">
        <v>7301</v>
      </c>
      <c r="B7304" s="4">
        <v>247727</v>
      </c>
      <c r="C7304" s="4" t="s">
        <v>17230</v>
      </c>
      <c r="D7304" s="6"/>
      <c r="E7304" s="4"/>
      <c r="F7304" s="4"/>
      <c r="G7304" s="4" t="s">
        <v>17778</v>
      </c>
    </row>
    <row r="7305" spans="1:7" x14ac:dyDescent="0.45">
      <c r="A7305" s="4">
        <v>7302</v>
      </c>
      <c r="B7305" s="4">
        <v>111014</v>
      </c>
      <c r="C7305" s="4" t="s">
        <v>17231</v>
      </c>
      <c r="D7305" s="6">
        <v>511014</v>
      </c>
      <c r="E7305" s="4" t="s">
        <v>17232</v>
      </c>
      <c r="F7305" s="4" t="s">
        <v>17233</v>
      </c>
      <c r="G7305" s="4" t="s">
        <v>23365</v>
      </c>
    </row>
    <row r="7306" spans="1:7" x14ac:dyDescent="0.45">
      <c r="A7306" s="4">
        <v>7303</v>
      </c>
      <c r="B7306" s="4">
        <v>111276</v>
      </c>
      <c r="C7306" s="4" t="s">
        <v>17234</v>
      </c>
      <c r="D7306" s="6">
        <v>511276</v>
      </c>
      <c r="E7306" s="4" t="s">
        <v>17235</v>
      </c>
      <c r="F7306" s="4" t="s">
        <v>17236</v>
      </c>
      <c r="G7306" s="4" t="s">
        <v>23366</v>
      </c>
    </row>
    <row r="7307" spans="1:7" x14ac:dyDescent="0.45">
      <c r="A7307" s="4">
        <v>7304</v>
      </c>
      <c r="B7307" s="4">
        <v>241003</v>
      </c>
      <c r="C7307" s="4" t="s">
        <v>17237</v>
      </c>
      <c r="D7307" s="6">
        <v>540385</v>
      </c>
      <c r="E7307" s="4" t="s">
        <v>17238</v>
      </c>
      <c r="F7307" s="4" t="s">
        <v>17238</v>
      </c>
      <c r="G7307" s="4" t="s">
        <v>23367</v>
      </c>
    </row>
    <row r="7308" spans="1:7" x14ac:dyDescent="0.45">
      <c r="A7308" s="4">
        <v>7305</v>
      </c>
      <c r="B7308" s="4">
        <v>112067</v>
      </c>
      <c r="C7308" s="4" t="s">
        <v>17239</v>
      </c>
      <c r="D7308" s="6">
        <v>512067</v>
      </c>
      <c r="E7308" s="4" t="s">
        <v>17240</v>
      </c>
      <c r="F7308" s="4" t="s">
        <v>17241</v>
      </c>
      <c r="G7308" s="4" t="s">
        <v>23368</v>
      </c>
    </row>
    <row r="7309" spans="1:7" x14ac:dyDescent="0.45">
      <c r="A7309" s="4">
        <v>7306</v>
      </c>
      <c r="B7309" s="4">
        <v>112064</v>
      </c>
      <c r="C7309" s="4" t="s">
        <v>17242</v>
      </c>
      <c r="D7309" s="6">
        <v>512064</v>
      </c>
      <c r="E7309" s="4" t="s">
        <v>17243</v>
      </c>
      <c r="F7309" s="4" t="s">
        <v>17244</v>
      </c>
      <c r="G7309" s="4" t="s">
        <v>23369</v>
      </c>
    </row>
    <row r="7310" spans="1:7" x14ac:dyDescent="0.45">
      <c r="A7310" s="4">
        <v>7307</v>
      </c>
      <c r="B7310" s="4">
        <v>112321</v>
      </c>
      <c r="C7310" s="4" t="s">
        <v>17245</v>
      </c>
      <c r="D7310" s="6">
        <v>512321</v>
      </c>
      <c r="E7310" s="4" t="s">
        <v>17246</v>
      </c>
      <c r="F7310" s="4" t="s">
        <v>17247</v>
      </c>
      <c r="G7310" s="4" t="s">
        <v>23370</v>
      </c>
    </row>
    <row r="7311" spans="1:7" x14ac:dyDescent="0.45">
      <c r="A7311" s="4">
        <v>7308</v>
      </c>
      <c r="B7311" s="4">
        <v>111361</v>
      </c>
      <c r="C7311" s="4" t="s">
        <v>17248</v>
      </c>
      <c r="D7311" s="6">
        <v>511361</v>
      </c>
      <c r="E7311" s="4" t="s">
        <v>17249</v>
      </c>
      <c r="F7311" s="4" t="s">
        <v>17249</v>
      </c>
      <c r="G7311" s="4" t="s">
        <v>23371</v>
      </c>
    </row>
    <row r="7312" spans="1:7" x14ac:dyDescent="0.45">
      <c r="A7312" s="4">
        <v>7309</v>
      </c>
      <c r="B7312" s="4">
        <v>224616</v>
      </c>
      <c r="C7312" s="4" t="s">
        <v>17250</v>
      </c>
      <c r="D7312" s="6"/>
      <c r="E7312" s="4"/>
      <c r="F7312" s="4"/>
      <c r="G7312" s="4" t="s">
        <v>17778</v>
      </c>
    </row>
    <row r="7313" spans="1:7" x14ac:dyDescent="0.45">
      <c r="A7313" s="4">
        <v>7310</v>
      </c>
      <c r="B7313" s="4">
        <v>113573</v>
      </c>
      <c r="C7313" s="4" t="s">
        <v>17251</v>
      </c>
      <c r="D7313" s="6">
        <v>513573</v>
      </c>
      <c r="E7313" s="4" t="s">
        <v>17252</v>
      </c>
      <c r="F7313" s="4" t="s">
        <v>17253</v>
      </c>
      <c r="G7313" s="4" t="s">
        <v>23372</v>
      </c>
    </row>
    <row r="7314" spans="1:7" x14ac:dyDescent="0.45">
      <c r="A7314" s="4">
        <v>7311</v>
      </c>
      <c r="B7314" s="4">
        <v>126441</v>
      </c>
      <c r="C7314" s="4" t="s">
        <v>17254</v>
      </c>
      <c r="D7314" s="6">
        <v>526441</v>
      </c>
      <c r="E7314" s="4" t="s">
        <v>17255</v>
      </c>
      <c r="F7314" s="4" t="s">
        <v>17255</v>
      </c>
      <c r="G7314" s="4" t="s">
        <v>23373</v>
      </c>
    </row>
    <row r="7315" spans="1:7" x14ac:dyDescent="0.45">
      <c r="A7315" s="4">
        <v>7312</v>
      </c>
      <c r="B7315" s="4">
        <v>131668</v>
      </c>
      <c r="C7315" s="4" t="s">
        <v>17256</v>
      </c>
      <c r="D7315" s="6">
        <v>531668</v>
      </c>
      <c r="E7315" s="4" t="s">
        <v>17257</v>
      </c>
      <c r="F7315" s="4" t="s">
        <v>17258</v>
      </c>
      <c r="G7315" s="4" t="s">
        <v>23374</v>
      </c>
    </row>
    <row r="7316" spans="1:7" x14ac:dyDescent="0.45">
      <c r="A7316" s="4">
        <v>7313</v>
      </c>
      <c r="B7316" s="4">
        <v>132383</v>
      </c>
      <c r="C7316" s="4" t="s">
        <v>17259</v>
      </c>
      <c r="D7316" s="6">
        <v>532383</v>
      </c>
      <c r="E7316" s="4" t="s">
        <v>17260</v>
      </c>
      <c r="F7316" s="4" t="s">
        <v>17260</v>
      </c>
      <c r="G7316" s="4" t="s">
        <v>23375</v>
      </c>
    </row>
    <row r="7317" spans="1:7" x14ac:dyDescent="0.45">
      <c r="A7317" s="4">
        <v>7314</v>
      </c>
      <c r="B7317" s="4">
        <v>124711</v>
      </c>
      <c r="C7317" s="4" t="s">
        <v>17261</v>
      </c>
      <c r="D7317" s="6">
        <v>524711</v>
      </c>
      <c r="E7317" s="4" t="s">
        <v>17262</v>
      </c>
      <c r="F7317" s="4" t="s">
        <v>17263</v>
      </c>
      <c r="G7317" s="4" t="s">
        <v>23376</v>
      </c>
    </row>
    <row r="7318" spans="1:7" x14ac:dyDescent="0.45">
      <c r="A7318" s="4">
        <v>7315</v>
      </c>
      <c r="B7318" s="4">
        <v>267528</v>
      </c>
      <c r="C7318" s="4" t="s">
        <v>17264</v>
      </c>
      <c r="D7318" s="6">
        <v>538565</v>
      </c>
      <c r="E7318" s="4" t="s">
        <v>17265</v>
      </c>
      <c r="F7318" s="4" t="s">
        <v>17265</v>
      </c>
      <c r="G7318" s="4" t="s">
        <v>23377</v>
      </c>
    </row>
    <row r="7319" spans="1:7" x14ac:dyDescent="0.45">
      <c r="A7319" s="4">
        <v>7316</v>
      </c>
      <c r="B7319" s="4">
        <v>190038</v>
      </c>
      <c r="C7319" s="4" t="s">
        <v>17266</v>
      </c>
      <c r="D7319" s="6">
        <v>590038</v>
      </c>
      <c r="E7319" s="4" t="s">
        <v>17267</v>
      </c>
      <c r="F7319" s="4" t="s">
        <v>17268</v>
      </c>
      <c r="G7319" s="4" t="s">
        <v>23378</v>
      </c>
    </row>
    <row r="7320" spans="1:7" x14ac:dyDescent="0.45">
      <c r="A7320" s="4">
        <v>7317</v>
      </c>
      <c r="B7320" s="4">
        <v>200573</v>
      </c>
      <c r="C7320" s="4" t="s">
        <v>17269</v>
      </c>
      <c r="D7320" s="6">
        <v>532214</v>
      </c>
      <c r="E7320" s="4" t="s">
        <v>17270</v>
      </c>
      <c r="F7320" s="4" t="s">
        <v>17270</v>
      </c>
      <c r="G7320" s="4" t="s">
        <v>23700</v>
      </c>
    </row>
    <row r="7321" spans="1:7" x14ac:dyDescent="0.45">
      <c r="A7321" s="4">
        <v>7318</v>
      </c>
      <c r="B7321" s="4">
        <v>132325</v>
      </c>
      <c r="C7321" s="4" t="s">
        <v>17271</v>
      </c>
      <c r="D7321" s="6">
        <v>532325</v>
      </c>
      <c r="E7321" s="4" t="s">
        <v>17272</v>
      </c>
      <c r="F7321" s="4" t="s">
        <v>17272</v>
      </c>
      <c r="G7321" s="4" t="s">
        <v>23379</v>
      </c>
    </row>
    <row r="7322" spans="1:7" x14ac:dyDescent="0.45">
      <c r="A7322" s="4">
        <v>7319</v>
      </c>
      <c r="B7322" s="4">
        <v>247731</v>
      </c>
      <c r="C7322" s="4" t="s">
        <v>17273</v>
      </c>
      <c r="D7322" s="6">
        <v>538548</v>
      </c>
      <c r="E7322" s="4" t="s">
        <v>17274</v>
      </c>
      <c r="F7322" s="4" t="s">
        <v>17274</v>
      </c>
      <c r="G7322" s="4" t="s">
        <v>23380</v>
      </c>
    </row>
    <row r="7323" spans="1:7" x14ac:dyDescent="0.45">
      <c r="A7323" s="4">
        <v>7320</v>
      </c>
      <c r="B7323" s="4">
        <v>124646</v>
      </c>
      <c r="C7323" s="4" t="s">
        <v>17275</v>
      </c>
      <c r="D7323" s="6">
        <v>524646</v>
      </c>
      <c r="E7323" s="4" t="s">
        <v>17276</v>
      </c>
      <c r="F7323" s="4" t="s">
        <v>17277</v>
      </c>
      <c r="G7323" s="4" t="s">
        <v>23381</v>
      </c>
    </row>
    <row r="7324" spans="1:7" x14ac:dyDescent="0.45">
      <c r="A7324" s="4">
        <v>7321</v>
      </c>
      <c r="B7324" s="4">
        <v>130057</v>
      </c>
      <c r="C7324" s="4" t="s">
        <v>17278</v>
      </c>
      <c r="D7324" s="6">
        <v>530057</v>
      </c>
      <c r="E7324" s="4" t="s">
        <v>17279</v>
      </c>
      <c r="F7324" s="4" t="s">
        <v>17279</v>
      </c>
      <c r="G7324" s="4" t="s">
        <v>23382</v>
      </c>
    </row>
    <row r="7325" spans="1:7" x14ac:dyDescent="0.45">
      <c r="A7325" s="4">
        <v>7322</v>
      </c>
      <c r="B7325" s="4">
        <v>241007</v>
      </c>
      <c r="C7325" s="4" t="s">
        <v>17280</v>
      </c>
      <c r="D7325" s="6"/>
      <c r="E7325" s="4"/>
      <c r="F7325" s="4"/>
      <c r="G7325" s="4" t="s">
        <v>17778</v>
      </c>
    </row>
    <row r="7326" spans="1:7" x14ac:dyDescent="0.45">
      <c r="A7326" s="4">
        <v>7323</v>
      </c>
      <c r="B7326" s="4">
        <v>124576</v>
      </c>
      <c r="C7326" s="4" t="s">
        <v>17281</v>
      </c>
      <c r="D7326" s="6">
        <v>524576</v>
      </c>
      <c r="E7326" s="4" t="s">
        <v>17282</v>
      </c>
      <c r="F7326" s="4" t="s">
        <v>17283</v>
      </c>
      <c r="G7326" s="4" t="s">
        <v>23383</v>
      </c>
    </row>
    <row r="7327" spans="1:7" x14ac:dyDescent="0.45">
      <c r="A7327" s="4">
        <v>7324</v>
      </c>
      <c r="B7327" s="4">
        <v>132660</v>
      </c>
      <c r="C7327" s="4" t="s">
        <v>17284</v>
      </c>
      <c r="D7327" s="6">
        <v>532660</v>
      </c>
      <c r="E7327" s="4" t="s">
        <v>17285</v>
      </c>
      <c r="F7327" s="4" t="s">
        <v>17286</v>
      </c>
      <c r="G7327" s="4" t="s">
        <v>23384</v>
      </c>
    </row>
    <row r="7328" spans="1:7" x14ac:dyDescent="0.45">
      <c r="A7328" s="4">
        <v>7325</v>
      </c>
      <c r="B7328" s="4">
        <v>111509</v>
      </c>
      <c r="C7328" s="4" t="s">
        <v>17287</v>
      </c>
      <c r="D7328" s="6">
        <v>511509</v>
      </c>
      <c r="E7328" s="4" t="s">
        <v>17288</v>
      </c>
      <c r="F7328" s="4" t="s">
        <v>17289</v>
      </c>
      <c r="G7328" s="4" t="s">
        <v>23385</v>
      </c>
    </row>
    <row r="7329" spans="1:7" x14ac:dyDescent="0.45">
      <c r="A7329" s="4">
        <v>7326</v>
      </c>
      <c r="B7329" s="4">
        <v>109026</v>
      </c>
      <c r="C7329" s="4" t="s">
        <v>17290</v>
      </c>
      <c r="D7329" s="6">
        <v>509026</v>
      </c>
      <c r="E7329" s="4" t="s">
        <v>17291</v>
      </c>
      <c r="F7329" s="4" t="s">
        <v>17291</v>
      </c>
      <c r="G7329" s="4" t="s">
        <v>23386</v>
      </c>
    </row>
    <row r="7330" spans="1:7" x14ac:dyDescent="0.45">
      <c r="A7330" s="4">
        <v>7327</v>
      </c>
      <c r="B7330" s="4">
        <v>246530</v>
      </c>
      <c r="C7330" s="4" t="s">
        <v>17292</v>
      </c>
      <c r="D7330" s="6">
        <v>536128</v>
      </c>
      <c r="E7330" s="4" t="s">
        <v>17293</v>
      </c>
      <c r="F7330" s="4" t="s">
        <v>17293</v>
      </c>
      <c r="G7330" s="4" t="s">
        <v>23387</v>
      </c>
    </row>
    <row r="7331" spans="1:7" x14ac:dyDescent="0.45">
      <c r="A7331" s="4">
        <v>7328</v>
      </c>
      <c r="B7331" s="4">
        <v>226659</v>
      </c>
      <c r="C7331" s="4" t="s">
        <v>17294</v>
      </c>
      <c r="D7331" s="6">
        <v>534567</v>
      </c>
      <c r="E7331" s="4" t="s">
        <v>17295</v>
      </c>
      <c r="F7331" s="4" t="s">
        <v>17296</v>
      </c>
      <c r="G7331" s="4" t="s">
        <v>23388</v>
      </c>
    </row>
    <row r="7332" spans="1:7" x14ac:dyDescent="0.45">
      <c r="A7332" s="4">
        <v>7329</v>
      </c>
      <c r="B7332" s="4">
        <v>111333</v>
      </c>
      <c r="C7332" s="4" t="s">
        <v>17297</v>
      </c>
      <c r="D7332" s="6">
        <v>511333</v>
      </c>
      <c r="E7332" s="4" t="s">
        <v>17298</v>
      </c>
      <c r="F7332" s="4" t="s">
        <v>17299</v>
      </c>
      <c r="G7332" s="4" t="s">
        <v>23389</v>
      </c>
    </row>
    <row r="7333" spans="1:7" x14ac:dyDescent="0.45">
      <c r="A7333" s="4">
        <v>7330</v>
      </c>
      <c r="B7333" s="4">
        <v>237191</v>
      </c>
      <c r="C7333" s="4" t="s">
        <v>17300</v>
      </c>
      <c r="D7333" s="6">
        <v>534976</v>
      </c>
      <c r="E7333" s="4" t="s">
        <v>17301</v>
      </c>
      <c r="F7333" s="4" t="s">
        <v>17301</v>
      </c>
      <c r="G7333" s="4" t="s">
        <v>23390</v>
      </c>
    </row>
    <row r="7334" spans="1:7" x14ac:dyDescent="0.45">
      <c r="A7334" s="4">
        <v>7331</v>
      </c>
      <c r="B7334" s="4">
        <v>221514</v>
      </c>
      <c r="C7334" s="4" t="s">
        <v>17302</v>
      </c>
      <c r="D7334" s="6">
        <v>533427</v>
      </c>
      <c r="E7334" s="4" t="s">
        <v>17303</v>
      </c>
      <c r="F7334" s="4" t="s">
        <v>17304</v>
      </c>
      <c r="G7334" s="4" t="s">
        <v>23391</v>
      </c>
    </row>
    <row r="7335" spans="1:7" x14ac:dyDescent="0.45">
      <c r="A7335" s="4">
        <v>7332</v>
      </c>
      <c r="B7335" s="4">
        <v>276881</v>
      </c>
      <c r="C7335" s="4" t="s">
        <v>17305</v>
      </c>
      <c r="D7335" s="6">
        <v>539222</v>
      </c>
      <c r="E7335" s="4" t="s">
        <v>17306</v>
      </c>
      <c r="F7335" s="4" t="s">
        <v>17306</v>
      </c>
      <c r="G7335" s="4" t="s">
        <v>23392</v>
      </c>
    </row>
    <row r="7336" spans="1:7" x14ac:dyDescent="0.45">
      <c r="A7336" s="4">
        <v>7333</v>
      </c>
      <c r="B7336" s="4">
        <v>130583</v>
      </c>
      <c r="C7336" s="4" t="s">
        <v>17307</v>
      </c>
      <c r="D7336" s="6">
        <v>530583</v>
      </c>
      <c r="E7336" s="4" t="s">
        <v>17308</v>
      </c>
      <c r="F7336" s="4" t="s">
        <v>17309</v>
      </c>
      <c r="G7336" s="4" t="s">
        <v>23393</v>
      </c>
    </row>
    <row r="7337" spans="1:7" x14ac:dyDescent="0.45">
      <c r="A7337" s="4">
        <v>7334</v>
      </c>
      <c r="B7337" s="4">
        <v>122122</v>
      </c>
      <c r="C7337" s="4" t="s">
        <v>17310</v>
      </c>
      <c r="D7337" s="6">
        <v>522122</v>
      </c>
      <c r="E7337" s="4" t="s">
        <v>17311</v>
      </c>
      <c r="F7337" s="4" t="s">
        <v>17312</v>
      </c>
      <c r="G7337" s="4" t="s">
        <v>23394</v>
      </c>
    </row>
    <row r="7338" spans="1:7" x14ac:dyDescent="0.45">
      <c r="A7338" s="4">
        <v>7335</v>
      </c>
      <c r="B7338" s="4">
        <v>131865</v>
      </c>
      <c r="C7338" s="4" t="s">
        <v>17313</v>
      </c>
      <c r="D7338" s="6">
        <v>531865</v>
      </c>
      <c r="E7338" s="4" t="s">
        <v>17314</v>
      </c>
      <c r="F7338" s="4" t="s">
        <v>17315</v>
      </c>
      <c r="G7338" s="4" t="s">
        <v>23395</v>
      </c>
    </row>
    <row r="7339" spans="1:7" x14ac:dyDescent="0.45">
      <c r="A7339" s="4">
        <v>7336</v>
      </c>
      <c r="B7339" s="4">
        <v>131350</v>
      </c>
      <c r="C7339" s="4" t="s">
        <v>17316</v>
      </c>
      <c r="D7339" s="6">
        <v>531350</v>
      </c>
      <c r="E7339" s="4" t="s">
        <v>17317</v>
      </c>
      <c r="F7339" s="4" t="s">
        <v>17318</v>
      </c>
      <c r="G7339" s="4" t="s">
        <v>23396</v>
      </c>
    </row>
    <row r="7340" spans="1:7" x14ac:dyDescent="0.45">
      <c r="A7340" s="4">
        <v>7337</v>
      </c>
      <c r="B7340" s="4">
        <v>131922</v>
      </c>
      <c r="C7340" s="4" t="s">
        <v>17319</v>
      </c>
      <c r="D7340" s="6">
        <v>531922</v>
      </c>
      <c r="E7340" s="4" t="s">
        <v>17320</v>
      </c>
      <c r="F7340" s="4" t="s">
        <v>17321</v>
      </c>
      <c r="G7340" s="4" t="s">
        <v>23397</v>
      </c>
    </row>
    <row r="7341" spans="1:7" x14ac:dyDescent="0.45">
      <c r="A7341" s="4">
        <v>7338</v>
      </c>
      <c r="B7341" s="4">
        <v>109038</v>
      </c>
      <c r="C7341" s="4" t="s">
        <v>17322</v>
      </c>
      <c r="D7341" s="6">
        <v>509038</v>
      </c>
      <c r="E7341" s="4" t="s">
        <v>17323</v>
      </c>
      <c r="F7341" s="4" t="s">
        <v>17324</v>
      </c>
      <c r="G7341" s="4" t="s">
        <v>23398</v>
      </c>
    </row>
    <row r="7342" spans="1:7" x14ac:dyDescent="0.45">
      <c r="A7342" s="4">
        <v>7339</v>
      </c>
      <c r="B7342" s="4">
        <v>132757</v>
      </c>
      <c r="C7342" s="4" t="s">
        <v>17325</v>
      </c>
      <c r="D7342" s="6">
        <v>532757</v>
      </c>
      <c r="E7342" s="4" t="s">
        <v>17326</v>
      </c>
      <c r="F7342" s="4" t="s">
        <v>17327</v>
      </c>
      <c r="G7342" s="4" t="s">
        <v>23399</v>
      </c>
    </row>
    <row r="7343" spans="1:7" x14ac:dyDescent="0.45">
      <c r="A7343" s="4">
        <v>7340</v>
      </c>
      <c r="B7343" s="4">
        <v>100575</v>
      </c>
      <c r="C7343" s="4" t="s">
        <v>25</v>
      </c>
      <c r="D7343" s="6">
        <v>500575</v>
      </c>
      <c r="E7343" s="4" t="s">
        <v>17328</v>
      </c>
      <c r="F7343" s="4" t="s">
        <v>17329</v>
      </c>
      <c r="G7343" s="4" t="s">
        <v>23400</v>
      </c>
    </row>
    <row r="7344" spans="1:7" x14ac:dyDescent="0.45">
      <c r="A7344" s="4">
        <v>7341</v>
      </c>
      <c r="B7344" s="4">
        <v>126289</v>
      </c>
      <c r="C7344" s="4" t="s">
        <v>17330</v>
      </c>
      <c r="D7344" s="6">
        <v>526289</v>
      </c>
      <c r="E7344" s="4" t="s">
        <v>17331</v>
      </c>
      <c r="F7344" s="4" t="s">
        <v>17332</v>
      </c>
      <c r="G7344" s="4" t="s">
        <v>23401</v>
      </c>
    </row>
    <row r="7345" spans="1:7" x14ac:dyDescent="0.45">
      <c r="A7345" s="4">
        <v>7342</v>
      </c>
      <c r="B7345" s="4">
        <v>112215</v>
      </c>
      <c r="C7345" s="4" t="s">
        <v>17333</v>
      </c>
      <c r="D7345" s="6">
        <v>512215</v>
      </c>
      <c r="E7345" s="4" t="s">
        <v>17334</v>
      </c>
      <c r="F7345" s="4" t="s">
        <v>17335</v>
      </c>
      <c r="G7345" s="4" t="s">
        <v>23402</v>
      </c>
    </row>
    <row r="7346" spans="1:7" x14ac:dyDescent="0.45">
      <c r="A7346" s="4">
        <v>7343</v>
      </c>
      <c r="B7346" s="4">
        <v>123888</v>
      </c>
      <c r="C7346" s="4" t="s">
        <v>17336</v>
      </c>
      <c r="D7346" s="6">
        <v>523888</v>
      </c>
      <c r="E7346" s="4" t="s">
        <v>17337</v>
      </c>
      <c r="F7346" s="4" t="s">
        <v>23609</v>
      </c>
      <c r="G7346" s="4" t="s">
        <v>23701</v>
      </c>
    </row>
    <row r="7347" spans="1:7" x14ac:dyDescent="0.45">
      <c r="A7347" s="4">
        <v>7344</v>
      </c>
      <c r="B7347" s="4">
        <v>209587</v>
      </c>
      <c r="C7347" s="4" t="s">
        <v>17338</v>
      </c>
      <c r="D7347" s="6">
        <v>539118</v>
      </c>
      <c r="E7347" s="4" t="s">
        <v>17339</v>
      </c>
      <c r="F7347" s="4" t="s">
        <v>17339</v>
      </c>
      <c r="G7347" s="4" t="s">
        <v>23403</v>
      </c>
    </row>
    <row r="7348" spans="1:7" x14ac:dyDescent="0.45">
      <c r="A7348" s="4">
        <v>7345</v>
      </c>
      <c r="B7348" s="4">
        <v>247733</v>
      </c>
      <c r="C7348" s="4" t="s">
        <v>17340</v>
      </c>
      <c r="D7348" s="6"/>
      <c r="E7348" s="4"/>
      <c r="F7348" s="4"/>
      <c r="G7348" s="4" t="s">
        <v>17778</v>
      </c>
    </row>
    <row r="7349" spans="1:7" x14ac:dyDescent="0.45">
      <c r="A7349" s="4">
        <v>7346</v>
      </c>
      <c r="B7349" s="4">
        <v>131696</v>
      </c>
      <c r="C7349" s="4" t="s">
        <v>17341</v>
      </c>
      <c r="D7349" s="6">
        <v>531696</v>
      </c>
      <c r="E7349" s="4" t="s">
        <v>17342</v>
      </c>
      <c r="F7349" s="4" t="s">
        <v>17343</v>
      </c>
      <c r="G7349" s="4" t="s">
        <v>23404</v>
      </c>
    </row>
    <row r="7350" spans="1:7" x14ac:dyDescent="0.45">
      <c r="A7350" s="4">
        <v>7347</v>
      </c>
      <c r="B7350" s="4">
        <v>119331</v>
      </c>
      <c r="C7350" s="4" t="s">
        <v>17344</v>
      </c>
      <c r="D7350" s="6">
        <v>519331</v>
      </c>
      <c r="E7350" s="4" t="s">
        <v>17345</v>
      </c>
      <c r="F7350" s="4" t="s">
        <v>17346</v>
      </c>
      <c r="G7350" s="4" t="s">
        <v>23405</v>
      </c>
    </row>
    <row r="7351" spans="1:7" x14ac:dyDescent="0.45">
      <c r="A7351" s="4">
        <v>7348</v>
      </c>
      <c r="B7351" s="4">
        <v>126171</v>
      </c>
      <c r="C7351" s="4" t="s">
        <v>17347</v>
      </c>
      <c r="D7351" s="6">
        <v>526171</v>
      </c>
      <c r="E7351" s="4" t="s">
        <v>17348</v>
      </c>
      <c r="F7351" s="4" t="s">
        <v>17349</v>
      </c>
      <c r="G7351" s="4" t="s">
        <v>23406</v>
      </c>
    </row>
    <row r="7352" spans="1:7" x14ac:dyDescent="0.45">
      <c r="A7352" s="4">
        <v>7349</v>
      </c>
      <c r="B7352" s="4">
        <v>109966</v>
      </c>
      <c r="C7352" s="4" t="s">
        <v>68</v>
      </c>
      <c r="D7352" s="6">
        <v>509966</v>
      </c>
      <c r="E7352" s="4" t="s">
        <v>17350</v>
      </c>
      <c r="F7352" s="4" t="s">
        <v>17351</v>
      </c>
      <c r="G7352" s="4" t="s">
        <v>23407</v>
      </c>
    </row>
    <row r="7353" spans="1:7" x14ac:dyDescent="0.45">
      <c r="A7353" s="4">
        <v>7350</v>
      </c>
      <c r="B7353" s="4">
        <v>131266</v>
      </c>
      <c r="C7353" s="4" t="s">
        <v>115</v>
      </c>
      <c r="D7353" s="6">
        <v>531266</v>
      </c>
      <c r="E7353" s="4" t="s">
        <v>17352</v>
      </c>
      <c r="F7353" s="4" t="s">
        <v>17353</v>
      </c>
      <c r="G7353" s="4" t="s">
        <v>23408</v>
      </c>
    </row>
    <row r="7354" spans="1:7" x14ac:dyDescent="0.45">
      <c r="A7354" s="4">
        <v>7351</v>
      </c>
      <c r="B7354" s="4">
        <v>132893</v>
      </c>
      <c r="C7354" s="4" t="s">
        <v>17354</v>
      </c>
      <c r="D7354" s="6">
        <v>532893</v>
      </c>
      <c r="E7354" s="4" t="s">
        <v>17355</v>
      </c>
      <c r="F7354" s="4" t="s">
        <v>17356</v>
      </c>
      <c r="G7354" s="4" t="s">
        <v>23409</v>
      </c>
    </row>
    <row r="7355" spans="1:7" x14ac:dyDescent="0.45">
      <c r="A7355" s="4">
        <v>7352</v>
      </c>
      <c r="B7355" s="4">
        <v>132824</v>
      </c>
      <c r="C7355" s="4" t="s">
        <v>17357</v>
      </c>
      <c r="D7355" s="6">
        <v>532824</v>
      </c>
      <c r="E7355" s="4" t="s">
        <v>17358</v>
      </c>
      <c r="F7355" s="4" t="s">
        <v>17359</v>
      </c>
      <c r="G7355" s="4" t="s">
        <v>23410</v>
      </c>
    </row>
    <row r="7356" spans="1:7" x14ac:dyDescent="0.45">
      <c r="A7356" s="4">
        <v>7353</v>
      </c>
      <c r="B7356" s="4">
        <v>117399</v>
      </c>
      <c r="C7356" s="4" t="s">
        <v>17360</v>
      </c>
      <c r="D7356" s="6">
        <v>517399</v>
      </c>
      <c r="E7356" s="4" t="s">
        <v>17361</v>
      </c>
      <c r="F7356" s="4" t="s">
        <v>17362</v>
      </c>
      <c r="G7356" s="4" t="s">
        <v>23411</v>
      </c>
    </row>
    <row r="7357" spans="1:7" x14ac:dyDescent="0.45">
      <c r="A7357" s="4">
        <v>7354</v>
      </c>
      <c r="B7357" s="4">
        <v>106142</v>
      </c>
      <c r="C7357" s="4" t="s">
        <v>17363</v>
      </c>
      <c r="D7357" s="6">
        <v>506142</v>
      </c>
      <c r="E7357" s="4" t="s">
        <v>17364</v>
      </c>
      <c r="F7357" s="4" t="s">
        <v>17365</v>
      </c>
      <c r="G7357" s="4" t="s">
        <v>23412</v>
      </c>
    </row>
    <row r="7358" spans="1:7" x14ac:dyDescent="0.45">
      <c r="A7358" s="4">
        <v>7355</v>
      </c>
      <c r="B7358" s="4">
        <v>269569</v>
      </c>
      <c r="C7358" s="4" t="s">
        <v>17366</v>
      </c>
      <c r="D7358" s="6"/>
      <c r="E7358" s="4"/>
      <c r="F7358" s="4"/>
      <c r="G7358" s="4" t="s">
        <v>17778</v>
      </c>
    </row>
    <row r="7359" spans="1:7" x14ac:dyDescent="0.45">
      <c r="A7359" s="4">
        <v>7356</v>
      </c>
      <c r="B7359" s="4">
        <v>120003</v>
      </c>
      <c r="C7359" s="4" t="s">
        <v>17367</v>
      </c>
      <c r="D7359" s="6">
        <v>520003</v>
      </c>
      <c r="E7359" s="4" t="s">
        <v>17368</v>
      </c>
      <c r="F7359" s="4" t="s">
        <v>17369</v>
      </c>
      <c r="G7359" s="4" t="s">
        <v>23413</v>
      </c>
    </row>
    <row r="7360" spans="1:7" x14ac:dyDescent="0.45">
      <c r="A7360" s="4">
        <v>7357</v>
      </c>
      <c r="B7360" s="4">
        <v>124290</v>
      </c>
      <c r="C7360" s="4" t="s">
        <v>17370</v>
      </c>
      <c r="D7360" s="6">
        <v>524290</v>
      </c>
      <c r="E7360" s="4" t="s">
        <v>17371</v>
      </c>
      <c r="F7360" s="4" t="s">
        <v>17372</v>
      </c>
      <c r="G7360" s="4" t="s">
        <v>23414</v>
      </c>
    </row>
    <row r="7361" spans="1:7" x14ac:dyDescent="0.45">
      <c r="A7361" s="4">
        <v>7358</v>
      </c>
      <c r="B7361" s="4">
        <v>200515</v>
      </c>
      <c r="C7361" s="4" t="s">
        <v>60</v>
      </c>
      <c r="D7361" s="6">
        <v>533023</v>
      </c>
      <c r="E7361" s="4" t="s">
        <v>17373</v>
      </c>
      <c r="F7361" s="4" t="s">
        <v>17374</v>
      </c>
      <c r="G7361" s="4" t="s">
        <v>23415</v>
      </c>
    </row>
    <row r="7362" spans="1:7" x14ac:dyDescent="0.45">
      <c r="A7362" s="4">
        <v>7359</v>
      </c>
      <c r="B7362" s="4">
        <v>119035</v>
      </c>
      <c r="C7362" s="4" t="s">
        <v>17375</v>
      </c>
      <c r="D7362" s="6">
        <v>519035</v>
      </c>
      <c r="E7362" s="4" t="s">
        <v>17376</v>
      </c>
      <c r="F7362" s="4" t="s">
        <v>17377</v>
      </c>
      <c r="G7362" s="4" t="s">
        <v>23416</v>
      </c>
    </row>
    <row r="7363" spans="1:7" x14ac:dyDescent="0.45">
      <c r="A7363" s="4">
        <v>7360</v>
      </c>
      <c r="B7363" s="4">
        <v>103675</v>
      </c>
      <c r="C7363" s="4" t="s">
        <v>17378</v>
      </c>
      <c r="D7363" s="6">
        <v>503675</v>
      </c>
      <c r="E7363" s="4" t="s">
        <v>17379</v>
      </c>
      <c r="F7363" s="4" t="s">
        <v>17379</v>
      </c>
      <c r="G7363" s="4" t="s">
        <v>23417</v>
      </c>
    </row>
    <row r="7364" spans="1:7" x14ac:dyDescent="0.45">
      <c r="A7364" s="4">
        <v>7361</v>
      </c>
      <c r="B7364" s="4">
        <v>101370</v>
      </c>
      <c r="C7364" s="4" t="s">
        <v>17380</v>
      </c>
      <c r="D7364" s="6">
        <v>501370</v>
      </c>
      <c r="E7364" s="4" t="s">
        <v>17381</v>
      </c>
      <c r="F7364" s="4" t="s">
        <v>17382</v>
      </c>
      <c r="G7364" s="4" t="s">
        <v>23418</v>
      </c>
    </row>
    <row r="7365" spans="1:7" x14ac:dyDescent="0.45">
      <c r="A7365" s="4">
        <v>7362</v>
      </c>
      <c r="B7365" s="4">
        <v>107410</v>
      </c>
      <c r="C7365" s="4" t="s">
        <v>17383</v>
      </c>
      <c r="D7365" s="6">
        <v>507410</v>
      </c>
      <c r="E7365" s="4" t="s">
        <v>17384</v>
      </c>
      <c r="F7365" s="4" t="s">
        <v>17385</v>
      </c>
      <c r="G7365" s="4" t="s">
        <v>23419</v>
      </c>
    </row>
    <row r="7366" spans="1:7" x14ac:dyDescent="0.45">
      <c r="A7366" s="4">
        <v>7363</v>
      </c>
      <c r="B7366" s="4">
        <v>111147</v>
      </c>
      <c r="C7366" s="4" t="s">
        <v>17386</v>
      </c>
      <c r="D7366" s="6">
        <v>511147</v>
      </c>
      <c r="E7366" s="4" t="s">
        <v>17387</v>
      </c>
      <c r="F7366" s="4" t="s">
        <v>17388</v>
      </c>
      <c r="G7366" s="4" t="s">
        <v>23420</v>
      </c>
    </row>
    <row r="7367" spans="1:7" x14ac:dyDescent="0.45">
      <c r="A7367" s="4">
        <v>7364</v>
      </c>
      <c r="B7367" s="4">
        <v>132053</v>
      </c>
      <c r="C7367" s="4" t="s">
        <v>17389</v>
      </c>
      <c r="D7367" s="6">
        <v>532053</v>
      </c>
      <c r="E7367" s="4" t="s">
        <v>17390</v>
      </c>
      <c r="F7367" s="4" t="s">
        <v>17391</v>
      </c>
      <c r="G7367" s="4" t="s">
        <v>23421</v>
      </c>
    </row>
    <row r="7368" spans="1:7" x14ac:dyDescent="0.45">
      <c r="A7368" s="4">
        <v>7365</v>
      </c>
      <c r="B7368" s="4">
        <v>124212</v>
      </c>
      <c r="C7368" s="4" t="s">
        <v>17392</v>
      </c>
      <c r="D7368" s="6">
        <v>524212</v>
      </c>
      <c r="E7368" s="4" t="s">
        <v>17393</v>
      </c>
      <c r="F7368" s="4" t="s">
        <v>17394</v>
      </c>
      <c r="G7368" s="4" t="s">
        <v>23422</v>
      </c>
    </row>
    <row r="7369" spans="1:7" x14ac:dyDescent="0.45">
      <c r="A7369" s="4">
        <v>7366</v>
      </c>
      <c r="B7369" s="4">
        <v>112269</v>
      </c>
      <c r="C7369" s="4" t="s">
        <v>17395</v>
      </c>
      <c r="D7369" s="6">
        <v>512269</v>
      </c>
      <c r="E7369" s="4" t="s">
        <v>17396</v>
      </c>
      <c r="F7369" s="4" t="s">
        <v>17397</v>
      </c>
      <c r="G7369" s="4" t="s">
        <v>23423</v>
      </c>
    </row>
    <row r="7370" spans="1:7" x14ac:dyDescent="0.45">
      <c r="A7370" s="4">
        <v>7367</v>
      </c>
      <c r="B7370" s="4">
        <v>111690</v>
      </c>
      <c r="C7370" s="4" t="s">
        <v>17398</v>
      </c>
      <c r="D7370" s="6">
        <v>511690</v>
      </c>
      <c r="E7370" s="4" t="s">
        <v>17399</v>
      </c>
      <c r="F7370" s="4" t="s">
        <v>17400</v>
      </c>
      <c r="G7370" s="4" t="s">
        <v>23424</v>
      </c>
    </row>
    <row r="7371" spans="1:7" x14ac:dyDescent="0.45">
      <c r="A7371" s="4">
        <v>7368</v>
      </c>
      <c r="B7371" s="4">
        <v>108494</v>
      </c>
      <c r="C7371" s="4" t="s">
        <v>17401</v>
      </c>
      <c r="D7371" s="6">
        <v>508494</v>
      </c>
      <c r="E7371" s="4" t="s">
        <v>17402</v>
      </c>
      <c r="F7371" s="4" t="s">
        <v>17403</v>
      </c>
      <c r="G7371" s="4" t="s">
        <v>23425</v>
      </c>
    </row>
    <row r="7372" spans="1:7" x14ac:dyDescent="0.45">
      <c r="A7372" s="4">
        <v>7369</v>
      </c>
      <c r="B7372" s="4">
        <v>247737</v>
      </c>
      <c r="C7372" s="4" t="s">
        <v>17404</v>
      </c>
      <c r="D7372" s="6"/>
      <c r="E7372" s="4"/>
      <c r="F7372" s="4"/>
      <c r="G7372" s="4" t="s">
        <v>17778</v>
      </c>
    </row>
    <row r="7373" spans="1:7" x14ac:dyDescent="0.45">
      <c r="A7373" s="4">
        <v>7370</v>
      </c>
      <c r="B7373" s="4">
        <v>131933</v>
      </c>
      <c r="C7373" s="4" t="s">
        <v>17405</v>
      </c>
      <c r="D7373" s="6">
        <v>531933</v>
      </c>
      <c r="E7373" s="4" t="s">
        <v>17406</v>
      </c>
      <c r="F7373" s="4" t="s">
        <v>17407</v>
      </c>
      <c r="G7373" s="4" t="s">
        <v>23426</v>
      </c>
    </row>
    <row r="7374" spans="1:7" x14ac:dyDescent="0.45">
      <c r="A7374" s="4">
        <v>7371</v>
      </c>
      <c r="B7374" s="4">
        <v>123660</v>
      </c>
      <c r="C7374" s="4" t="s">
        <v>17408</v>
      </c>
      <c r="D7374" s="6">
        <v>523660</v>
      </c>
      <c r="E7374" s="4" t="s">
        <v>17409</v>
      </c>
      <c r="F7374" s="4" t="s">
        <v>17409</v>
      </c>
      <c r="G7374" s="4" t="s">
        <v>23427</v>
      </c>
    </row>
    <row r="7375" spans="1:7" x14ac:dyDescent="0.45">
      <c r="A7375" s="4">
        <v>7372</v>
      </c>
      <c r="B7375" s="4">
        <v>116090</v>
      </c>
      <c r="C7375" s="4" t="s">
        <v>17410</v>
      </c>
      <c r="D7375" s="6">
        <v>516090</v>
      </c>
      <c r="E7375" s="4" t="s">
        <v>17411</v>
      </c>
      <c r="F7375" s="4" t="s">
        <v>17412</v>
      </c>
      <c r="G7375" s="4" t="s">
        <v>23428</v>
      </c>
    </row>
    <row r="7376" spans="1:7" x14ac:dyDescent="0.45">
      <c r="A7376" s="4">
        <v>7373</v>
      </c>
      <c r="B7376" s="4">
        <v>241012</v>
      </c>
      <c r="C7376" s="4" t="s">
        <v>17413</v>
      </c>
      <c r="D7376" s="6"/>
      <c r="E7376" s="4"/>
      <c r="F7376" s="4"/>
      <c r="G7376" s="4" t="s">
        <v>17778</v>
      </c>
    </row>
    <row r="7377" spans="1:7" x14ac:dyDescent="0.45">
      <c r="A7377" s="4">
        <v>7374</v>
      </c>
      <c r="B7377" s="4">
        <v>117534</v>
      </c>
      <c r="C7377" s="4" t="s">
        <v>17414</v>
      </c>
      <c r="D7377" s="6">
        <v>517534</v>
      </c>
      <c r="E7377" s="4" t="s">
        <v>17415</v>
      </c>
      <c r="F7377" s="4" t="s">
        <v>17415</v>
      </c>
      <c r="G7377" s="4" t="s">
        <v>23429</v>
      </c>
    </row>
    <row r="7378" spans="1:7" x14ac:dyDescent="0.45">
      <c r="A7378" s="4">
        <v>7375</v>
      </c>
      <c r="B7378" s="4">
        <v>280168</v>
      </c>
      <c r="C7378" s="4" t="s">
        <v>17416</v>
      </c>
      <c r="D7378" s="6"/>
      <c r="E7378" s="4"/>
      <c r="F7378" s="4"/>
      <c r="G7378" s="4" t="s">
        <v>17778</v>
      </c>
    </row>
    <row r="7379" spans="1:7" x14ac:dyDescent="0.45">
      <c r="A7379" s="4">
        <v>7376</v>
      </c>
      <c r="B7379" s="4">
        <v>272857</v>
      </c>
      <c r="C7379" s="4" t="s">
        <v>17417</v>
      </c>
      <c r="D7379" s="6">
        <v>780016</v>
      </c>
      <c r="E7379" s="4" t="s">
        <v>17418</v>
      </c>
      <c r="F7379" s="4" t="s">
        <v>17418</v>
      </c>
      <c r="G7379" s="4" t="s">
        <v>23430</v>
      </c>
    </row>
    <row r="7380" spans="1:7" x14ac:dyDescent="0.45">
      <c r="A7380" s="4">
        <v>7377</v>
      </c>
      <c r="B7380" s="4">
        <v>117176</v>
      </c>
      <c r="C7380" s="4" t="s">
        <v>17419</v>
      </c>
      <c r="D7380" s="6">
        <v>517176</v>
      </c>
      <c r="E7380" s="4" t="s">
        <v>17420</v>
      </c>
      <c r="F7380" s="4" t="s">
        <v>17421</v>
      </c>
      <c r="G7380" s="4" t="s">
        <v>23431</v>
      </c>
    </row>
    <row r="7381" spans="1:7" x14ac:dyDescent="0.45">
      <c r="A7381" s="4">
        <v>7378</v>
      </c>
      <c r="B7381" s="4">
        <v>222672</v>
      </c>
      <c r="C7381" s="4" t="s">
        <v>17422</v>
      </c>
      <c r="D7381" s="6"/>
      <c r="E7381" s="4"/>
      <c r="F7381" s="4"/>
      <c r="G7381" s="4" t="s">
        <v>17778</v>
      </c>
    </row>
    <row r="7382" spans="1:7" x14ac:dyDescent="0.45">
      <c r="A7382" s="4">
        <v>7379</v>
      </c>
      <c r="B7382" s="4">
        <v>117498</v>
      </c>
      <c r="C7382" s="4" t="s">
        <v>17423</v>
      </c>
      <c r="D7382" s="6">
        <v>517498</v>
      </c>
      <c r="E7382" s="4" t="s">
        <v>17424</v>
      </c>
      <c r="F7382" s="4" t="s">
        <v>17424</v>
      </c>
      <c r="G7382" s="4" t="s">
        <v>23432</v>
      </c>
    </row>
    <row r="7383" spans="1:7" x14ac:dyDescent="0.45">
      <c r="A7383" s="4">
        <v>7380</v>
      </c>
      <c r="B7383" s="4">
        <v>223077</v>
      </c>
      <c r="C7383" s="4" t="s">
        <v>17425</v>
      </c>
      <c r="D7383" s="6">
        <v>533452</v>
      </c>
      <c r="E7383" s="4" t="s">
        <v>17426</v>
      </c>
      <c r="F7383" s="4" t="s">
        <v>17427</v>
      </c>
      <c r="G7383" s="4" t="s">
        <v>23433</v>
      </c>
    </row>
    <row r="7384" spans="1:7" x14ac:dyDescent="0.45">
      <c r="A7384" s="4">
        <v>7381</v>
      </c>
      <c r="B7384" s="4">
        <v>123011</v>
      </c>
      <c r="C7384" s="4" t="s">
        <v>17428</v>
      </c>
      <c r="D7384" s="6">
        <v>523011</v>
      </c>
      <c r="E7384" s="4" t="s">
        <v>17429</v>
      </c>
      <c r="F7384" s="4" t="s">
        <v>17430</v>
      </c>
      <c r="G7384" s="4" t="s">
        <v>23434</v>
      </c>
    </row>
    <row r="7385" spans="1:7" x14ac:dyDescent="0.45">
      <c r="A7385" s="4">
        <v>7382</v>
      </c>
      <c r="B7385" s="4">
        <v>104988</v>
      </c>
      <c r="C7385" s="4" t="s">
        <v>17431</v>
      </c>
      <c r="D7385" s="6">
        <v>504988</v>
      </c>
      <c r="E7385" s="4" t="s">
        <v>17432</v>
      </c>
      <c r="F7385" s="4" t="s">
        <v>17433</v>
      </c>
      <c r="G7385" s="4" t="s">
        <v>23435</v>
      </c>
    </row>
    <row r="7386" spans="1:7" x14ac:dyDescent="0.45">
      <c r="A7386" s="4">
        <v>7383</v>
      </c>
      <c r="B7386" s="4">
        <v>124661</v>
      </c>
      <c r="C7386" s="4" t="s">
        <v>17434</v>
      </c>
      <c r="D7386" s="6">
        <v>524661</v>
      </c>
      <c r="E7386" s="4" t="s">
        <v>17435</v>
      </c>
      <c r="F7386" s="4" t="s">
        <v>17436</v>
      </c>
      <c r="G7386" s="4" t="s">
        <v>23436</v>
      </c>
    </row>
    <row r="7387" spans="1:7" x14ac:dyDescent="0.45">
      <c r="A7387" s="4">
        <v>7384</v>
      </c>
      <c r="B7387" s="4">
        <v>241016</v>
      </c>
      <c r="C7387" s="4" t="s">
        <v>17437</v>
      </c>
      <c r="D7387" s="6"/>
      <c r="E7387" s="4"/>
      <c r="F7387" s="4"/>
      <c r="G7387" s="4" t="s">
        <v>17778</v>
      </c>
    </row>
    <row r="7388" spans="1:7" x14ac:dyDescent="0.45">
      <c r="A7388" s="4">
        <v>7385</v>
      </c>
      <c r="B7388" s="4">
        <v>131249</v>
      </c>
      <c r="C7388" s="4" t="s">
        <v>17438</v>
      </c>
      <c r="D7388" s="6">
        <v>531249</v>
      </c>
      <c r="E7388" s="4" t="s">
        <v>17439</v>
      </c>
      <c r="F7388" s="4" t="s">
        <v>17440</v>
      </c>
      <c r="G7388" s="4" t="s">
        <v>23437</v>
      </c>
    </row>
    <row r="7389" spans="1:7" x14ac:dyDescent="0.45">
      <c r="A7389" s="4">
        <v>7386</v>
      </c>
      <c r="B7389" s="4">
        <v>132016</v>
      </c>
      <c r="C7389" s="4" t="s">
        <v>17441</v>
      </c>
      <c r="D7389" s="6">
        <v>532016</v>
      </c>
      <c r="E7389" s="4" t="s">
        <v>17442</v>
      </c>
      <c r="F7389" s="4" t="s">
        <v>17442</v>
      </c>
      <c r="G7389" s="4" t="s">
        <v>23438</v>
      </c>
    </row>
    <row r="7390" spans="1:7" x14ac:dyDescent="0.45">
      <c r="A7390" s="4">
        <v>7387</v>
      </c>
      <c r="B7390" s="4">
        <v>131211</v>
      </c>
      <c r="C7390" s="4" t="s">
        <v>17443</v>
      </c>
      <c r="D7390" s="6">
        <v>531211</v>
      </c>
      <c r="E7390" s="4" t="s">
        <v>17444</v>
      </c>
      <c r="F7390" s="4" t="s">
        <v>17444</v>
      </c>
      <c r="G7390" s="4" t="s">
        <v>23439</v>
      </c>
    </row>
    <row r="7391" spans="1:7" x14ac:dyDescent="0.45">
      <c r="A7391" s="4">
        <v>7388</v>
      </c>
      <c r="B7391" s="4">
        <v>131369</v>
      </c>
      <c r="C7391" s="4" t="s">
        <v>17445</v>
      </c>
      <c r="D7391" s="6">
        <v>531369</v>
      </c>
      <c r="E7391" s="4" t="s">
        <v>17446</v>
      </c>
      <c r="F7391" s="4" t="s">
        <v>17446</v>
      </c>
      <c r="G7391" s="4" t="s">
        <v>23440</v>
      </c>
    </row>
    <row r="7392" spans="1:7" x14ac:dyDescent="0.45">
      <c r="A7392" s="4">
        <v>7389</v>
      </c>
      <c r="B7392" s="4">
        <v>132144</v>
      </c>
      <c r="C7392" s="4" t="s">
        <v>17447</v>
      </c>
      <c r="D7392" s="6">
        <v>532144</v>
      </c>
      <c r="E7392" s="4" t="s">
        <v>17448</v>
      </c>
      <c r="F7392" s="4" t="s">
        <v>17448</v>
      </c>
      <c r="G7392" s="4" t="s">
        <v>23441</v>
      </c>
    </row>
    <row r="7393" spans="1:7" x14ac:dyDescent="0.45">
      <c r="A7393" s="4">
        <v>7390</v>
      </c>
      <c r="B7393" s="4">
        <v>132553</v>
      </c>
      <c r="C7393" s="4" t="s">
        <v>17449</v>
      </c>
      <c r="D7393" s="6">
        <v>532553</v>
      </c>
      <c r="E7393" s="4" t="s">
        <v>17450</v>
      </c>
      <c r="F7393" s="4" t="s">
        <v>17450</v>
      </c>
      <c r="G7393" s="4" t="s">
        <v>23442</v>
      </c>
    </row>
    <row r="7394" spans="1:7" x14ac:dyDescent="0.45">
      <c r="A7394" s="4">
        <v>7391</v>
      </c>
      <c r="B7394" s="4">
        <v>267116</v>
      </c>
      <c r="C7394" s="4" t="s">
        <v>17451</v>
      </c>
      <c r="D7394" s="6">
        <v>538538</v>
      </c>
      <c r="E7394" s="4" t="s">
        <v>17452</v>
      </c>
      <c r="F7394" s="4" t="s">
        <v>17452</v>
      </c>
      <c r="G7394" s="4" t="s">
        <v>23443</v>
      </c>
    </row>
    <row r="7395" spans="1:7" x14ac:dyDescent="0.45">
      <c r="A7395" s="4">
        <v>7392</v>
      </c>
      <c r="B7395" s="4">
        <v>218923</v>
      </c>
      <c r="C7395" s="4" t="s">
        <v>17453</v>
      </c>
      <c r="D7395" s="6">
        <v>533495</v>
      </c>
      <c r="E7395" s="4" t="s">
        <v>17454</v>
      </c>
      <c r="F7395" s="4" t="s">
        <v>17455</v>
      </c>
      <c r="G7395" s="4" t="s">
        <v>23444</v>
      </c>
    </row>
    <row r="7396" spans="1:7" x14ac:dyDescent="0.45">
      <c r="A7396" s="4">
        <v>7393</v>
      </c>
      <c r="B7396" s="4">
        <v>114162</v>
      </c>
      <c r="C7396" s="4" t="s">
        <v>17456</v>
      </c>
      <c r="D7396" s="6">
        <v>514162</v>
      </c>
      <c r="E7396" s="4" t="s">
        <v>17457</v>
      </c>
      <c r="F7396" s="4" t="s">
        <v>17458</v>
      </c>
      <c r="G7396" s="4" t="s">
        <v>23445</v>
      </c>
    </row>
    <row r="7397" spans="1:7" x14ac:dyDescent="0.45">
      <c r="A7397" s="4">
        <v>7394</v>
      </c>
      <c r="B7397" s="4">
        <v>218924</v>
      </c>
      <c r="C7397" s="4" t="s">
        <v>17459</v>
      </c>
      <c r="D7397" s="6">
        <v>533252</v>
      </c>
      <c r="E7397" s="4" t="s">
        <v>17460</v>
      </c>
      <c r="F7397" s="4" t="s">
        <v>17461</v>
      </c>
      <c r="G7397" s="4" t="s">
        <v>23446</v>
      </c>
    </row>
    <row r="7398" spans="1:7" x14ac:dyDescent="0.45">
      <c r="A7398" s="4">
        <v>7395</v>
      </c>
      <c r="B7398" s="4">
        <v>247742</v>
      </c>
      <c r="C7398" s="4" t="s">
        <v>17462</v>
      </c>
      <c r="D7398" s="6"/>
      <c r="E7398" s="4"/>
      <c r="F7398" s="4"/>
      <c r="G7398" s="4" t="s">
        <v>17778</v>
      </c>
    </row>
    <row r="7399" spans="1:7" x14ac:dyDescent="0.45">
      <c r="A7399" s="4">
        <v>7396</v>
      </c>
      <c r="B7399" s="4">
        <v>126431</v>
      </c>
      <c r="C7399" s="4" t="s">
        <v>17463</v>
      </c>
      <c r="D7399" s="6">
        <v>526431</v>
      </c>
      <c r="E7399" s="4" t="s">
        <v>17464</v>
      </c>
      <c r="F7399" s="4" t="s">
        <v>17465</v>
      </c>
      <c r="G7399" s="4" t="s">
        <v>23447</v>
      </c>
    </row>
    <row r="7400" spans="1:7" x14ac:dyDescent="0.45">
      <c r="A7400" s="4">
        <v>7397</v>
      </c>
      <c r="B7400" s="4">
        <v>105412</v>
      </c>
      <c r="C7400" s="4" t="s">
        <v>17466</v>
      </c>
      <c r="D7400" s="6">
        <v>505412</v>
      </c>
      <c r="E7400" s="4" t="s">
        <v>17467</v>
      </c>
      <c r="F7400" s="4" t="s">
        <v>17468</v>
      </c>
      <c r="G7400" s="4" t="s">
        <v>23448</v>
      </c>
    </row>
    <row r="7401" spans="1:7" x14ac:dyDescent="0.45">
      <c r="A7401" s="4">
        <v>7398</v>
      </c>
      <c r="B7401" s="4">
        <v>132373</v>
      </c>
      <c r="C7401" s="4" t="s">
        <v>17469</v>
      </c>
      <c r="D7401" s="6">
        <v>532373</v>
      </c>
      <c r="E7401" s="4" t="s">
        <v>17470</v>
      </c>
      <c r="F7401" s="4" t="s">
        <v>17470</v>
      </c>
      <c r="G7401" s="4" t="s">
        <v>23449</v>
      </c>
    </row>
    <row r="7402" spans="1:7" x14ac:dyDescent="0.45">
      <c r="A7402" s="4">
        <v>7399</v>
      </c>
      <c r="B7402" s="4">
        <v>100444</v>
      </c>
      <c r="C7402" s="4" t="s">
        <v>17471</v>
      </c>
      <c r="D7402" s="6">
        <v>500444</v>
      </c>
      <c r="E7402" s="4" t="s">
        <v>17472</v>
      </c>
      <c r="F7402" s="4" t="s">
        <v>23610</v>
      </c>
      <c r="G7402" s="4" t="s">
        <v>23702</v>
      </c>
    </row>
    <row r="7403" spans="1:7" x14ac:dyDescent="0.45">
      <c r="A7403" s="4">
        <v>7400</v>
      </c>
      <c r="B7403" s="4">
        <v>229672</v>
      </c>
      <c r="C7403" s="4" t="s">
        <v>17473</v>
      </c>
      <c r="D7403" s="6">
        <v>538382</v>
      </c>
      <c r="E7403" s="4" t="s">
        <v>17474</v>
      </c>
      <c r="F7403" s="4" t="s">
        <v>23611</v>
      </c>
      <c r="G7403" s="4" t="s">
        <v>23703</v>
      </c>
    </row>
    <row r="7404" spans="1:7" x14ac:dyDescent="0.45">
      <c r="A7404" s="4">
        <v>7401</v>
      </c>
      <c r="B7404" s="4">
        <v>254442</v>
      </c>
      <c r="C7404" s="4" t="s">
        <v>17475</v>
      </c>
      <c r="D7404" s="6"/>
      <c r="E7404" s="4"/>
      <c r="F7404" s="4"/>
      <c r="G7404" s="4" t="s">
        <v>17778</v>
      </c>
    </row>
    <row r="7405" spans="1:7" x14ac:dyDescent="0.45">
      <c r="A7405" s="4">
        <v>7402</v>
      </c>
      <c r="B7405" s="4">
        <v>248209</v>
      </c>
      <c r="C7405" s="4" t="s">
        <v>17476</v>
      </c>
      <c r="D7405" s="6"/>
      <c r="E7405" s="4"/>
      <c r="F7405" s="4"/>
      <c r="G7405" s="4" t="s">
        <v>17778</v>
      </c>
    </row>
    <row r="7406" spans="1:7" x14ac:dyDescent="0.45">
      <c r="A7406" s="4">
        <v>7403</v>
      </c>
      <c r="B7406" s="4">
        <v>132026</v>
      </c>
      <c r="C7406" s="4" t="s">
        <v>17477</v>
      </c>
      <c r="D7406" s="6">
        <v>532026</v>
      </c>
      <c r="E7406" s="4" t="s">
        <v>17478</v>
      </c>
      <c r="F7406" s="4" t="s">
        <v>17479</v>
      </c>
      <c r="G7406" s="4" t="s">
        <v>23450</v>
      </c>
    </row>
    <row r="7407" spans="1:7" x14ac:dyDescent="0.45">
      <c r="A7407" s="4">
        <v>7404</v>
      </c>
      <c r="B7407" s="4">
        <v>131217</v>
      </c>
      <c r="C7407" s="4" t="s">
        <v>17480</v>
      </c>
      <c r="D7407" s="6">
        <v>531217</v>
      </c>
      <c r="E7407" s="4" t="s">
        <v>17481</v>
      </c>
      <c r="F7407" s="4" t="s">
        <v>17482</v>
      </c>
      <c r="G7407" s="4" t="s">
        <v>23451</v>
      </c>
    </row>
    <row r="7408" spans="1:7" x14ac:dyDescent="0.45">
      <c r="A7408" s="4">
        <v>7405</v>
      </c>
      <c r="B7408" s="4">
        <v>131649</v>
      </c>
      <c r="C7408" s="4" t="s">
        <v>17483</v>
      </c>
      <c r="D7408" s="6">
        <v>531649</v>
      </c>
      <c r="E7408" s="4" t="s">
        <v>17484</v>
      </c>
      <c r="F7408" s="4" t="s">
        <v>17485</v>
      </c>
      <c r="G7408" s="4" t="s">
        <v>23452</v>
      </c>
    </row>
    <row r="7409" spans="1:7" x14ac:dyDescent="0.45">
      <c r="A7409" s="4">
        <v>7406</v>
      </c>
      <c r="B7409" s="4">
        <v>104998</v>
      </c>
      <c r="C7409" s="4" t="s">
        <v>17486</v>
      </c>
      <c r="D7409" s="6">
        <v>504998</v>
      </c>
      <c r="E7409" s="4" t="s">
        <v>17487</v>
      </c>
      <c r="F7409" s="4" t="s">
        <v>17488</v>
      </c>
      <c r="G7409" s="4" t="s">
        <v>23453</v>
      </c>
    </row>
    <row r="7410" spans="1:7" x14ac:dyDescent="0.45">
      <c r="A7410" s="4">
        <v>7407</v>
      </c>
      <c r="B7410" s="4">
        <v>105533</v>
      </c>
      <c r="C7410" s="4" t="s">
        <v>17489</v>
      </c>
      <c r="D7410" s="6">
        <v>505533</v>
      </c>
      <c r="E7410" s="4" t="s">
        <v>17490</v>
      </c>
      <c r="F7410" s="4" t="s">
        <v>17491</v>
      </c>
      <c r="G7410" s="4" t="s">
        <v>23454</v>
      </c>
    </row>
    <row r="7411" spans="1:7" x14ac:dyDescent="0.45">
      <c r="A7411" s="4">
        <v>7408</v>
      </c>
      <c r="B7411" s="4">
        <v>101391</v>
      </c>
      <c r="C7411" s="4" t="s">
        <v>17492</v>
      </c>
      <c r="D7411" s="6">
        <v>501391</v>
      </c>
      <c r="E7411" s="4" t="s">
        <v>17493</v>
      </c>
      <c r="F7411" s="4" t="s">
        <v>17494</v>
      </c>
      <c r="G7411" s="4" t="s">
        <v>23455</v>
      </c>
    </row>
    <row r="7412" spans="1:7" x14ac:dyDescent="0.45">
      <c r="A7412" s="4">
        <v>7409</v>
      </c>
      <c r="B7412" s="4">
        <v>190073</v>
      </c>
      <c r="C7412" s="4" t="s">
        <v>17495</v>
      </c>
      <c r="D7412" s="6">
        <v>590073</v>
      </c>
      <c r="E7412" s="4" t="s">
        <v>17496</v>
      </c>
      <c r="F7412" s="4" t="s">
        <v>17497</v>
      </c>
      <c r="G7412" s="4" t="s">
        <v>23456</v>
      </c>
    </row>
    <row r="7413" spans="1:7" x14ac:dyDescent="0.45">
      <c r="A7413" s="4">
        <v>7410</v>
      </c>
      <c r="B7413" s="4">
        <v>100238</v>
      </c>
      <c r="C7413" s="4" t="s">
        <v>72</v>
      </c>
      <c r="D7413" s="6">
        <v>500238</v>
      </c>
      <c r="E7413" s="4" t="s">
        <v>17498</v>
      </c>
      <c r="F7413" s="4" t="s">
        <v>17498</v>
      </c>
      <c r="G7413" s="4" t="s">
        <v>23457</v>
      </c>
    </row>
    <row r="7414" spans="1:7" x14ac:dyDescent="0.45">
      <c r="A7414" s="4">
        <v>7411</v>
      </c>
      <c r="B7414" s="4">
        <v>112431</v>
      </c>
      <c r="C7414" s="4" t="s">
        <v>17499</v>
      </c>
      <c r="D7414" s="6">
        <v>512431</v>
      </c>
      <c r="E7414" s="4" t="s">
        <v>17500</v>
      </c>
      <c r="F7414" s="4" t="s">
        <v>17501</v>
      </c>
      <c r="G7414" s="4" t="s">
        <v>23458</v>
      </c>
    </row>
    <row r="7415" spans="1:7" x14ac:dyDescent="0.45">
      <c r="A7415" s="4">
        <v>7412</v>
      </c>
      <c r="B7415" s="4">
        <v>113713</v>
      </c>
      <c r="C7415" s="4" t="s">
        <v>17502</v>
      </c>
      <c r="D7415" s="6">
        <v>513713</v>
      </c>
      <c r="E7415" s="4" t="s">
        <v>17503</v>
      </c>
      <c r="F7415" s="4" t="s">
        <v>17503</v>
      </c>
      <c r="G7415" s="4" t="s">
        <v>23459</v>
      </c>
    </row>
    <row r="7416" spans="1:7" x14ac:dyDescent="0.45">
      <c r="A7416" s="4">
        <v>7413</v>
      </c>
      <c r="B7416" s="4">
        <v>104227</v>
      </c>
      <c r="C7416" s="4" t="s">
        <v>17504</v>
      </c>
      <c r="D7416" s="6">
        <v>504227</v>
      </c>
      <c r="E7416" s="4" t="s">
        <v>17505</v>
      </c>
      <c r="F7416" s="4" t="s">
        <v>17506</v>
      </c>
      <c r="G7416" s="4" t="s">
        <v>23460</v>
      </c>
    </row>
    <row r="7417" spans="1:7" x14ac:dyDescent="0.45">
      <c r="A7417" s="4">
        <v>7414</v>
      </c>
      <c r="B7417" s="4">
        <v>119214</v>
      </c>
      <c r="C7417" s="4" t="s">
        <v>17507</v>
      </c>
      <c r="D7417" s="6">
        <v>519214</v>
      </c>
      <c r="E7417" s="4" t="s">
        <v>17508</v>
      </c>
      <c r="F7417" s="4" t="s">
        <v>17509</v>
      </c>
      <c r="G7417" s="4" t="s">
        <v>23461</v>
      </c>
    </row>
    <row r="7418" spans="1:7" x14ac:dyDescent="0.45">
      <c r="A7418" s="4">
        <v>7415</v>
      </c>
      <c r="B7418" s="4">
        <v>119224</v>
      </c>
      <c r="C7418" s="4" t="s">
        <v>17510</v>
      </c>
      <c r="D7418" s="6">
        <v>519224</v>
      </c>
      <c r="E7418" s="4" t="s">
        <v>17511</v>
      </c>
      <c r="F7418" s="4" t="s">
        <v>17512</v>
      </c>
      <c r="G7418" s="4" t="s">
        <v>23462</v>
      </c>
    </row>
    <row r="7419" spans="1:7" x14ac:dyDescent="0.45">
      <c r="A7419" s="4">
        <v>7416</v>
      </c>
      <c r="B7419" s="4">
        <v>205518</v>
      </c>
      <c r="C7419" s="4" t="s">
        <v>17513</v>
      </c>
      <c r="D7419" s="6">
        <v>508238</v>
      </c>
      <c r="E7419" s="4"/>
      <c r="F7419" s="4" t="s">
        <v>17514</v>
      </c>
      <c r="G7419" s="4" t="s">
        <v>23463</v>
      </c>
    </row>
    <row r="7420" spans="1:7" x14ac:dyDescent="0.45">
      <c r="A7420" s="4">
        <v>7417</v>
      </c>
      <c r="B7420" s="4">
        <v>130293</v>
      </c>
      <c r="C7420" s="4" t="s">
        <v>17515</v>
      </c>
      <c r="D7420" s="6">
        <v>530293</v>
      </c>
      <c r="E7420" s="4" t="s">
        <v>17516</v>
      </c>
      <c r="F7420" s="4" t="s">
        <v>17517</v>
      </c>
      <c r="G7420" s="4" t="s">
        <v>23464</v>
      </c>
    </row>
    <row r="7421" spans="1:7" x14ac:dyDescent="0.45">
      <c r="A7421" s="4">
        <v>7418</v>
      </c>
      <c r="B7421" s="4">
        <v>126586</v>
      </c>
      <c r="C7421" s="4" t="s">
        <v>17518</v>
      </c>
      <c r="D7421" s="6">
        <v>526586</v>
      </c>
      <c r="E7421" s="4" t="s">
        <v>17519</v>
      </c>
      <c r="F7421" s="4" t="s">
        <v>17520</v>
      </c>
      <c r="G7421" s="4" t="s">
        <v>23465</v>
      </c>
    </row>
    <row r="7422" spans="1:7" x14ac:dyDescent="0.45">
      <c r="A7422" s="4">
        <v>7419</v>
      </c>
      <c r="B7422" s="4">
        <v>122029</v>
      </c>
      <c r="C7422" s="4" t="s">
        <v>17521</v>
      </c>
      <c r="D7422" s="6">
        <v>522029</v>
      </c>
      <c r="E7422" s="4" t="s">
        <v>17522</v>
      </c>
      <c r="F7422" s="4" t="s">
        <v>17523</v>
      </c>
      <c r="G7422" s="4" t="s">
        <v>23466</v>
      </c>
    </row>
    <row r="7423" spans="1:7" x14ac:dyDescent="0.45">
      <c r="A7423" s="4">
        <v>7420</v>
      </c>
      <c r="B7423" s="4">
        <v>247750</v>
      </c>
      <c r="C7423" s="4" t="s">
        <v>17524</v>
      </c>
      <c r="D7423" s="6"/>
      <c r="E7423" s="4"/>
      <c r="F7423" s="4"/>
      <c r="G7423" s="4" t="s">
        <v>17778</v>
      </c>
    </row>
    <row r="7424" spans="1:7" x14ac:dyDescent="0.45">
      <c r="A7424" s="4">
        <v>7421</v>
      </c>
      <c r="B7424" s="4">
        <v>112255</v>
      </c>
      <c r="C7424" s="4" t="s">
        <v>17525</v>
      </c>
      <c r="D7424" s="6">
        <v>512255</v>
      </c>
      <c r="E7424" s="4" t="s">
        <v>17526</v>
      </c>
      <c r="F7424" s="4" t="s">
        <v>17527</v>
      </c>
      <c r="G7424" s="4" t="s">
        <v>23467</v>
      </c>
    </row>
    <row r="7425" spans="1:7" x14ac:dyDescent="0.45">
      <c r="A7425" s="4">
        <v>7422</v>
      </c>
      <c r="B7425" s="4">
        <v>112022</v>
      </c>
      <c r="C7425" s="4" t="s">
        <v>17528</v>
      </c>
      <c r="D7425" s="6">
        <v>512022</v>
      </c>
      <c r="E7425" s="4" t="s">
        <v>17529</v>
      </c>
      <c r="F7425" s="4" t="s">
        <v>17530</v>
      </c>
      <c r="G7425" s="4" t="s">
        <v>23468</v>
      </c>
    </row>
    <row r="7426" spans="1:7" x14ac:dyDescent="0.45">
      <c r="A7426" s="4">
        <v>7423</v>
      </c>
      <c r="B7426" s="4">
        <v>126471</v>
      </c>
      <c r="C7426" s="4" t="s">
        <v>17531</v>
      </c>
      <c r="D7426" s="6">
        <v>526471</v>
      </c>
      <c r="E7426" s="4" t="s">
        <v>17532</v>
      </c>
      <c r="F7426" s="4" t="s">
        <v>17533</v>
      </c>
      <c r="G7426" s="4" t="s">
        <v>23469</v>
      </c>
    </row>
    <row r="7427" spans="1:7" x14ac:dyDescent="0.45">
      <c r="A7427" s="4">
        <v>7424</v>
      </c>
      <c r="B7427" s="4">
        <v>107892</v>
      </c>
      <c r="C7427" s="4" t="s">
        <v>17534</v>
      </c>
      <c r="D7427" s="6">
        <v>507892</v>
      </c>
      <c r="E7427" s="4" t="s">
        <v>17535</v>
      </c>
      <c r="F7427" s="4" t="s">
        <v>17535</v>
      </c>
      <c r="G7427" s="4" t="s">
        <v>23470</v>
      </c>
    </row>
    <row r="7428" spans="1:7" x14ac:dyDescent="0.45">
      <c r="A7428" s="4">
        <v>7425</v>
      </c>
      <c r="B7428" s="4">
        <v>248230</v>
      </c>
      <c r="C7428" s="4" t="s">
        <v>17536</v>
      </c>
      <c r="D7428" s="6"/>
      <c r="E7428" s="4"/>
      <c r="F7428" s="4"/>
      <c r="G7428" s="4" t="s">
        <v>17778</v>
      </c>
    </row>
    <row r="7429" spans="1:7" x14ac:dyDescent="0.45">
      <c r="A7429" s="4">
        <v>7426</v>
      </c>
      <c r="B7429" s="4">
        <v>214491</v>
      </c>
      <c r="C7429" s="4" t="s">
        <v>17537</v>
      </c>
      <c r="D7429" s="6"/>
      <c r="E7429" s="4"/>
      <c r="F7429" s="4"/>
      <c r="G7429" s="4" t="s">
        <v>17778</v>
      </c>
    </row>
    <row r="7430" spans="1:7" x14ac:dyDescent="0.45">
      <c r="A7430" s="4">
        <v>7427</v>
      </c>
      <c r="B7430" s="4">
        <v>114470</v>
      </c>
      <c r="C7430" s="4" t="s">
        <v>17538</v>
      </c>
      <c r="D7430" s="6">
        <v>514470</v>
      </c>
      <c r="E7430" s="4" t="s">
        <v>17539</v>
      </c>
      <c r="F7430" s="4" t="s">
        <v>17540</v>
      </c>
      <c r="G7430" s="4" t="s">
        <v>23471</v>
      </c>
    </row>
    <row r="7431" spans="1:7" x14ac:dyDescent="0.45">
      <c r="A7431" s="4">
        <v>7428</v>
      </c>
      <c r="B7431" s="4">
        <v>114348</v>
      </c>
      <c r="C7431" s="4" t="s">
        <v>17541</v>
      </c>
      <c r="D7431" s="6">
        <v>514348</v>
      </c>
      <c r="E7431" s="4" t="s">
        <v>17542</v>
      </c>
      <c r="F7431" s="4" t="s">
        <v>17543</v>
      </c>
      <c r="G7431" s="4" t="s">
        <v>23472</v>
      </c>
    </row>
    <row r="7432" spans="1:7" x14ac:dyDescent="0.45">
      <c r="A7432" s="4">
        <v>7429</v>
      </c>
      <c r="B7432" s="4">
        <v>124758</v>
      </c>
      <c r="C7432" s="4" t="s">
        <v>17544</v>
      </c>
      <c r="D7432" s="6">
        <v>524758</v>
      </c>
      <c r="E7432" s="4" t="s">
        <v>17545</v>
      </c>
      <c r="F7432" s="4" t="s">
        <v>17546</v>
      </c>
      <c r="G7432" s="4" t="s">
        <v>23473</v>
      </c>
    </row>
    <row r="7433" spans="1:7" x14ac:dyDescent="0.45">
      <c r="A7433" s="4">
        <v>7430</v>
      </c>
      <c r="B7433" s="4">
        <v>248231</v>
      </c>
      <c r="C7433" s="4" t="s">
        <v>17547</v>
      </c>
      <c r="D7433" s="6">
        <v>538873</v>
      </c>
      <c r="E7433" s="4" t="s">
        <v>17548</v>
      </c>
      <c r="F7433" s="4" t="s">
        <v>17548</v>
      </c>
      <c r="G7433" s="4" t="s">
        <v>23474</v>
      </c>
    </row>
    <row r="7434" spans="1:7" x14ac:dyDescent="0.45">
      <c r="A7434" s="4">
        <v>7431</v>
      </c>
      <c r="B7434" s="4">
        <v>107685</v>
      </c>
      <c r="C7434" s="4" t="s">
        <v>17549</v>
      </c>
      <c r="D7434" s="6">
        <v>507685</v>
      </c>
      <c r="E7434" s="4" t="s">
        <v>17550</v>
      </c>
      <c r="F7434" s="4" t="s">
        <v>17551</v>
      </c>
      <c r="G7434" s="4" t="s">
        <v>23475</v>
      </c>
    </row>
    <row r="7435" spans="1:7" x14ac:dyDescent="0.45">
      <c r="A7435" s="4">
        <v>7432</v>
      </c>
      <c r="B7435" s="4">
        <v>107817</v>
      </c>
      <c r="C7435" s="4" t="s">
        <v>17552</v>
      </c>
      <c r="D7435" s="6">
        <v>507817</v>
      </c>
      <c r="E7435" s="4" t="s">
        <v>17553</v>
      </c>
      <c r="F7435" s="4" t="s">
        <v>17554</v>
      </c>
      <c r="G7435" s="4" t="s">
        <v>23476</v>
      </c>
    </row>
    <row r="7436" spans="1:7" x14ac:dyDescent="0.45">
      <c r="A7436" s="4">
        <v>7433</v>
      </c>
      <c r="B7436" s="4">
        <v>111642</v>
      </c>
      <c r="C7436" s="4" t="s">
        <v>17555</v>
      </c>
      <c r="D7436" s="6">
        <v>511642</v>
      </c>
      <c r="E7436" s="4" t="s">
        <v>17556</v>
      </c>
      <c r="F7436" s="4" t="s">
        <v>17557</v>
      </c>
      <c r="G7436" s="4" t="s">
        <v>23477</v>
      </c>
    </row>
    <row r="7437" spans="1:7" x14ac:dyDescent="0.45">
      <c r="A7437" s="4">
        <v>7434</v>
      </c>
      <c r="B7437" s="4">
        <v>132300</v>
      </c>
      <c r="C7437" s="4" t="s">
        <v>96</v>
      </c>
      <c r="D7437" s="6">
        <v>532300</v>
      </c>
      <c r="E7437" s="4" t="s">
        <v>17558</v>
      </c>
      <c r="F7437" s="4" t="s">
        <v>17559</v>
      </c>
      <c r="G7437" s="4" t="s">
        <v>23478</v>
      </c>
    </row>
    <row r="7438" spans="1:7" x14ac:dyDescent="0.45">
      <c r="A7438" s="4">
        <v>7435</v>
      </c>
      <c r="B7438" s="4">
        <v>253672</v>
      </c>
      <c r="C7438" s="4" t="s">
        <v>17560</v>
      </c>
      <c r="D7438" s="6">
        <v>538128</v>
      </c>
      <c r="E7438" s="4" t="s">
        <v>17561</v>
      </c>
      <c r="F7438" s="4" t="s">
        <v>23612</v>
      </c>
      <c r="G7438" s="4" t="s">
        <v>23704</v>
      </c>
    </row>
    <row r="7439" spans="1:7" x14ac:dyDescent="0.45">
      <c r="A7439" s="4">
        <v>7436</v>
      </c>
      <c r="B7439" s="4">
        <v>221217</v>
      </c>
      <c r="C7439" s="4" t="s">
        <v>17562</v>
      </c>
      <c r="D7439" s="6">
        <v>538268</v>
      </c>
      <c r="E7439" s="4" t="s">
        <v>17563</v>
      </c>
      <c r="F7439" s="4" t="s">
        <v>17563</v>
      </c>
      <c r="G7439" s="4" t="s">
        <v>23705</v>
      </c>
    </row>
    <row r="7440" spans="1:7" x14ac:dyDescent="0.45">
      <c r="A7440" s="4">
        <v>7437</v>
      </c>
      <c r="B7440" s="4">
        <v>126959</v>
      </c>
      <c r="C7440" s="4" t="s">
        <v>17564</v>
      </c>
      <c r="D7440" s="6">
        <v>526959</v>
      </c>
      <c r="E7440" s="4" t="s">
        <v>17565</v>
      </c>
      <c r="F7440" s="4" t="s">
        <v>17565</v>
      </c>
      <c r="G7440" s="4" t="s">
        <v>23479</v>
      </c>
    </row>
    <row r="7441" spans="1:7" x14ac:dyDescent="0.45">
      <c r="A7441" s="4">
        <v>7438</v>
      </c>
      <c r="B7441" s="4">
        <v>132075</v>
      </c>
      <c r="C7441" s="4" t="s">
        <v>17566</v>
      </c>
      <c r="D7441" s="6">
        <v>532075</v>
      </c>
      <c r="E7441" s="4" t="s">
        <v>17567</v>
      </c>
      <c r="F7441" s="4" t="s">
        <v>17568</v>
      </c>
      <c r="G7441" s="4" t="s">
        <v>23480</v>
      </c>
    </row>
    <row r="7442" spans="1:7" x14ac:dyDescent="0.45">
      <c r="A7442" s="4">
        <v>7439</v>
      </c>
      <c r="B7442" s="4">
        <v>109419</v>
      </c>
      <c r="C7442" s="4" t="s">
        <v>17569</v>
      </c>
      <c r="D7442" s="6">
        <v>509419</v>
      </c>
      <c r="E7442" s="4" t="s">
        <v>17570</v>
      </c>
      <c r="F7442" s="4" t="s">
        <v>17571</v>
      </c>
      <c r="G7442" s="4" t="s">
        <v>23481</v>
      </c>
    </row>
    <row r="7443" spans="1:7" x14ac:dyDescent="0.45">
      <c r="A7443" s="4">
        <v>7440</v>
      </c>
      <c r="B7443" s="4">
        <v>126525</v>
      </c>
      <c r="C7443" s="4" t="s">
        <v>17572</v>
      </c>
      <c r="D7443" s="6">
        <v>526525</v>
      </c>
      <c r="E7443" s="4" t="s">
        <v>17573</v>
      </c>
      <c r="F7443" s="4" t="s">
        <v>17574</v>
      </c>
      <c r="G7443" s="4" t="s">
        <v>23482</v>
      </c>
    </row>
    <row r="7444" spans="1:7" x14ac:dyDescent="0.45">
      <c r="A7444" s="4">
        <v>7441</v>
      </c>
      <c r="B7444" s="4">
        <v>248241</v>
      </c>
      <c r="C7444" s="4" t="s">
        <v>17575</v>
      </c>
      <c r="D7444" s="6">
        <v>538451</v>
      </c>
      <c r="E7444" s="4" t="s">
        <v>17576</v>
      </c>
      <c r="F7444" s="4" t="s">
        <v>17577</v>
      </c>
      <c r="G7444" s="4" t="s">
        <v>23483</v>
      </c>
    </row>
    <row r="7445" spans="1:7" x14ac:dyDescent="0.45">
      <c r="A7445" s="4">
        <v>7442</v>
      </c>
      <c r="B7445" s="4">
        <v>287262</v>
      </c>
      <c r="C7445" s="4" t="s">
        <v>17578</v>
      </c>
      <c r="D7445" s="6"/>
      <c r="E7445" s="4"/>
      <c r="F7445" s="4"/>
      <c r="G7445" s="4" t="s">
        <v>17778</v>
      </c>
    </row>
    <row r="7446" spans="1:7" x14ac:dyDescent="0.45">
      <c r="A7446" s="4">
        <v>7443</v>
      </c>
      <c r="B7446" s="4">
        <v>105872</v>
      </c>
      <c r="C7446" s="4" t="s">
        <v>17579</v>
      </c>
      <c r="D7446" s="6">
        <v>505872</v>
      </c>
      <c r="E7446" s="4" t="s">
        <v>17580</v>
      </c>
      <c r="F7446" s="4" t="s">
        <v>17581</v>
      </c>
      <c r="G7446" s="4" t="s">
        <v>23484</v>
      </c>
    </row>
    <row r="7447" spans="1:7" x14ac:dyDescent="0.45">
      <c r="A7447" s="4">
        <v>7444</v>
      </c>
      <c r="B7447" s="4">
        <v>104220</v>
      </c>
      <c r="C7447" s="4" t="s">
        <v>17582</v>
      </c>
      <c r="D7447" s="6">
        <v>504220</v>
      </c>
      <c r="E7447" s="4" t="s">
        <v>17583</v>
      </c>
      <c r="F7447" s="4" t="s">
        <v>17584</v>
      </c>
      <c r="G7447" s="4" t="s">
        <v>23485</v>
      </c>
    </row>
    <row r="7448" spans="1:7" x14ac:dyDescent="0.45">
      <c r="A7448" s="4">
        <v>7445</v>
      </c>
      <c r="B7448" s="4">
        <v>206174</v>
      </c>
      <c r="C7448" s="4" t="s">
        <v>17585</v>
      </c>
      <c r="D7448" s="6">
        <v>505583</v>
      </c>
      <c r="E7448" s="4" t="s">
        <v>17586</v>
      </c>
      <c r="F7448" s="4" t="s">
        <v>17587</v>
      </c>
      <c r="G7448" s="4" t="s">
        <v>23486</v>
      </c>
    </row>
    <row r="7449" spans="1:7" x14ac:dyDescent="0.45">
      <c r="A7449" s="4">
        <v>7446</v>
      </c>
      <c r="B7449" s="4">
        <v>100095</v>
      </c>
      <c r="C7449" s="4" t="s">
        <v>22</v>
      </c>
      <c r="D7449" s="6">
        <v>500095</v>
      </c>
      <c r="E7449" s="4" t="s">
        <v>17588</v>
      </c>
      <c r="F7449" s="4" t="s">
        <v>17589</v>
      </c>
      <c r="G7449" s="4" t="s">
        <v>23487</v>
      </c>
    </row>
    <row r="7450" spans="1:7" x14ac:dyDescent="0.45">
      <c r="A7450" s="4">
        <v>7447</v>
      </c>
      <c r="B7450" s="4">
        <v>132616</v>
      </c>
      <c r="C7450" s="4" t="s">
        <v>17590</v>
      </c>
      <c r="D7450" s="6">
        <v>532616</v>
      </c>
      <c r="E7450" s="4" t="s">
        <v>17591</v>
      </c>
      <c r="F7450" s="4" t="s">
        <v>17591</v>
      </c>
      <c r="G7450" s="4" t="s">
        <v>23488</v>
      </c>
    </row>
    <row r="7451" spans="1:7" x14ac:dyDescent="0.45">
      <c r="A7451" s="4">
        <v>7448</v>
      </c>
      <c r="B7451" s="4">
        <v>132788</v>
      </c>
      <c r="C7451" s="4" t="s">
        <v>17592</v>
      </c>
      <c r="D7451" s="6">
        <v>532788</v>
      </c>
      <c r="E7451" s="4" t="s">
        <v>17593</v>
      </c>
      <c r="F7451" s="4" t="s">
        <v>17593</v>
      </c>
      <c r="G7451" s="4" t="s">
        <v>23489</v>
      </c>
    </row>
    <row r="7452" spans="1:7" x14ac:dyDescent="0.45">
      <c r="A7452" s="4">
        <v>7449</v>
      </c>
      <c r="B7452" s="4">
        <v>190013</v>
      </c>
      <c r="C7452" s="4" t="s">
        <v>17594</v>
      </c>
      <c r="D7452" s="6">
        <v>590013</v>
      </c>
      <c r="E7452" s="4" t="s">
        <v>17595</v>
      </c>
      <c r="F7452" s="4" t="s">
        <v>17596</v>
      </c>
      <c r="G7452" s="4" t="s">
        <v>23490</v>
      </c>
    </row>
    <row r="7453" spans="1:7" x14ac:dyDescent="0.45">
      <c r="A7453" s="4">
        <v>7450</v>
      </c>
      <c r="B7453" s="4">
        <v>248246</v>
      </c>
      <c r="C7453" s="4" t="s">
        <v>17597</v>
      </c>
      <c r="D7453" s="6"/>
      <c r="E7453" s="4"/>
      <c r="F7453" s="4"/>
      <c r="G7453" s="4" t="s">
        <v>17778</v>
      </c>
    </row>
    <row r="7454" spans="1:7" x14ac:dyDescent="0.45">
      <c r="A7454" s="4">
        <v>7451</v>
      </c>
      <c r="B7454" s="4">
        <v>206176</v>
      </c>
      <c r="C7454" s="4" t="s">
        <v>17598</v>
      </c>
      <c r="D7454" s="6">
        <v>511012</v>
      </c>
      <c r="E7454" s="4" t="s">
        <v>17599</v>
      </c>
      <c r="F7454" s="4" t="s">
        <v>17600</v>
      </c>
      <c r="G7454" s="4" t="s">
        <v>23491</v>
      </c>
    </row>
    <row r="7455" spans="1:7" x14ac:dyDescent="0.45">
      <c r="A7455" s="4">
        <v>7452</v>
      </c>
      <c r="B7455" s="4">
        <v>209623</v>
      </c>
      <c r="C7455" s="4" t="s">
        <v>17601</v>
      </c>
      <c r="D7455" s="6"/>
      <c r="E7455" s="4"/>
      <c r="F7455" s="4"/>
      <c r="G7455" s="4" t="s">
        <v>17778</v>
      </c>
    </row>
    <row r="7456" spans="1:7" x14ac:dyDescent="0.45">
      <c r="A7456" s="4">
        <v>7453</v>
      </c>
      <c r="B7456" s="4">
        <v>131693</v>
      </c>
      <c r="C7456" s="4" t="s">
        <v>17602</v>
      </c>
      <c r="D7456" s="6">
        <v>531693</v>
      </c>
      <c r="E7456" s="4" t="s">
        <v>17603</v>
      </c>
      <c r="F7456" s="4" t="s">
        <v>17604</v>
      </c>
      <c r="G7456" s="4" t="s">
        <v>23492</v>
      </c>
    </row>
    <row r="7457" spans="1:7" x14ac:dyDescent="0.45">
      <c r="A7457" s="4">
        <v>7454</v>
      </c>
      <c r="B7457" s="4">
        <v>114378</v>
      </c>
      <c r="C7457" s="4" t="s">
        <v>17605</v>
      </c>
      <c r="D7457" s="6">
        <v>514378</v>
      </c>
      <c r="E7457" s="4" t="s">
        <v>17606</v>
      </c>
      <c r="F7457" s="4" t="s">
        <v>17607</v>
      </c>
      <c r="G7457" s="4" t="s">
        <v>23493</v>
      </c>
    </row>
    <row r="7458" spans="1:7" x14ac:dyDescent="0.45">
      <c r="A7458" s="4">
        <v>7455</v>
      </c>
      <c r="B7458" s="4">
        <v>232795</v>
      </c>
      <c r="C7458" s="4" t="s">
        <v>17608</v>
      </c>
      <c r="D7458" s="6">
        <v>539939</v>
      </c>
      <c r="E7458" s="4" t="s">
        <v>17609</v>
      </c>
      <c r="F7458" s="4" t="s">
        <v>17609</v>
      </c>
      <c r="G7458" s="4" t="s">
        <v>23494</v>
      </c>
    </row>
    <row r="7459" spans="1:7" x14ac:dyDescent="0.45">
      <c r="A7459" s="4">
        <v>7456</v>
      </c>
      <c r="B7459" s="4">
        <v>281459</v>
      </c>
      <c r="C7459" s="4" t="s">
        <v>17610</v>
      </c>
      <c r="D7459" s="6"/>
      <c r="E7459" s="4"/>
      <c r="F7459" s="4"/>
      <c r="G7459" s="4" t="s">
        <v>17778</v>
      </c>
    </row>
    <row r="7460" spans="1:7" x14ac:dyDescent="0.45">
      <c r="A7460" s="4">
        <v>7457</v>
      </c>
      <c r="B7460" s="4">
        <v>111601</v>
      </c>
      <c r="C7460" s="4" t="s">
        <v>17611</v>
      </c>
      <c r="D7460" s="6">
        <v>511601</v>
      </c>
      <c r="E7460" s="4" t="s">
        <v>17612</v>
      </c>
      <c r="F7460" s="4" t="s">
        <v>17613</v>
      </c>
      <c r="G7460" s="4" t="s">
        <v>23495</v>
      </c>
    </row>
    <row r="7461" spans="1:7" x14ac:dyDescent="0.45">
      <c r="A7461" s="4">
        <v>7458</v>
      </c>
      <c r="B7461" s="4">
        <v>116030</v>
      </c>
      <c r="C7461" s="4" t="s">
        <v>17614</v>
      </c>
      <c r="D7461" s="6">
        <v>516030</v>
      </c>
      <c r="E7461" s="4" t="s">
        <v>17615</v>
      </c>
      <c r="F7461" s="4" t="s">
        <v>17616</v>
      </c>
      <c r="G7461" s="4" t="s">
        <v>23496</v>
      </c>
    </row>
    <row r="7462" spans="1:7" x14ac:dyDescent="0.45">
      <c r="A7462" s="4">
        <v>7459</v>
      </c>
      <c r="B7462" s="4">
        <v>112345</v>
      </c>
      <c r="C7462" s="4" t="s">
        <v>17617</v>
      </c>
      <c r="D7462" s="6">
        <v>512345</v>
      </c>
      <c r="E7462" s="4" t="s">
        <v>17618</v>
      </c>
      <c r="F7462" s="4" t="s">
        <v>17619</v>
      </c>
      <c r="G7462" s="4" t="s">
        <v>23497</v>
      </c>
    </row>
    <row r="7463" spans="1:7" x14ac:dyDescent="0.45">
      <c r="A7463" s="4">
        <v>7460</v>
      </c>
      <c r="B7463" s="4">
        <v>130063</v>
      </c>
      <c r="C7463" s="4" t="s">
        <v>17620</v>
      </c>
      <c r="D7463" s="6">
        <v>530063</v>
      </c>
      <c r="E7463" s="4" t="s">
        <v>17621</v>
      </c>
      <c r="F7463" s="4" t="s">
        <v>17622</v>
      </c>
      <c r="G7463" s="4" t="s">
        <v>23498</v>
      </c>
    </row>
    <row r="7464" spans="1:7" x14ac:dyDescent="0.45">
      <c r="A7464" s="4">
        <v>7461</v>
      </c>
      <c r="B7464" s="4">
        <v>247761</v>
      </c>
      <c r="C7464" s="4" t="s">
        <v>17623</v>
      </c>
      <c r="D7464" s="6"/>
      <c r="E7464" s="4"/>
      <c r="F7464" s="4"/>
      <c r="G7464" s="4" t="s">
        <v>17778</v>
      </c>
    </row>
    <row r="7465" spans="1:7" x14ac:dyDescent="0.45">
      <c r="A7465" s="4">
        <v>7462</v>
      </c>
      <c r="B7465" s="4">
        <v>115101</v>
      </c>
      <c r="C7465" s="4" t="s">
        <v>17624</v>
      </c>
      <c r="D7465" s="6">
        <v>515101</v>
      </c>
      <c r="E7465" s="4" t="s">
        <v>17625</v>
      </c>
      <c r="F7465" s="4" t="s">
        <v>17626</v>
      </c>
      <c r="G7465" s="4" t="s">
        <v>23499</v>
      </c>
    </row>
    <row r="7466" spans="1:7" x14ac:dyDescent="0.45">
      <c r="A7466" s="4">
        <v>7463</v>
      </c>
      <c r="B7466" s="4">
        <v>132648</v>
      </c>
      <c r="C7466" s="4" t="s">
        <v>17627</v>
      </c>
      <c r="D7466" s="6">
        <v>532648</v>
      </c>
      <c r="E7466" s="4" t="s">
        <v>17628</v>
      </c>
      <c r="F7466" s="4" t="s">
        <v>17629</v>
      </c>
      <c r="G7466" s="4" t="s">
        <v>23500</v>
      </c>
    </row>
    <row r="7467" spans="1:7" x14ac:dyDescent="0.45">
      <c r="A7467" s="4">
        <v>7464</v>
      </c>
      <c r="B7467" s="4">
        <v>131260</v>
      </c>
      <c r="C7467" s="4" t="s">
        <v>17630</v>
      </c>
      <c r="D7467" s="6">
        <v>531260</v>
      </c>
      <c r="E7467" s="4" t="s">
        <v>17631</v>
      </c>
      <c r="F7467" s="4" t="s">
        <v>17631</v>
      </c>
      <c r="G7467" s="4" t="s">
        <v>23501</v>
      </c>
    </row>
    <row r="7468" spans="1:7" x14ac:dyDescent="0.45">
      <c r="A7468" s="4">
        <v>7465</v>
      </c>
      <c r="B7468" s="4">
        <v>122209</v>
      </c>
      <c r="C7468" s="4" t="s">
        <v>17632</v>
      </c>
      <c r="D7468" s="6">
        <v>522209</v>
      </c>
      <c r="E7468" s="4" t="s">
        <v>17633</v>
      </c>
      <c r="F7468" s="4" t="s">
        <v>17634</v>
      </c>
      <c r="G7468" s="4" t="s">
        <v>23502</v>
      </c>
    </row>
    <row r="7469" spans="1:7" x14ac:dyDescent="0.45">
      <c r="A7469" s="4">
        <v>7466</v>
      </c>
      <c r="B7469" s="4">
        <v>126913</v>
      </c>
      <c r="C7469" s="4" t="s">
        <v>17635</v>
      </c>
      <c r="D7469" s="6">
        <v>526913</v>
      </c>
      <c r="E7469" s="4" t="s">
        <v>17636</v>
      </c>
      <c r="F7469" s="4" t="s">
        <v>17637</v>
      </c>
      <c r="G7469" s="4" t="s">
        <v>23503</v>
      </c>
    </row>
    <row r="7470" spans="1:7" x14ac:dyDescent="0.45">
      <c r="A7470" s="4">
        <v>7467</v>
      </c>
      <c r="B7470" s="4">
        <v>274213</v>
      </c>
      <c r="C7470" s="4" t="s">
        <v>17638</v>
      </c>
      <c r="D7470" s="6">
        <v>539097</v>
      </c>
      <c r="E7470" s="4" t="s">
        <v>17639</v>
      </c>
      <c r="F7470" s="4" t="s">
        <v>17639</v>
      </c>
      <c r="G7470" s="4" t="s">
        <v>23504</v>
      </c>
    </row>
    <row r="7471" spans="1:7" x14ac:dyDescent="0.45">
      <c r="A7471" s="4">
        <v>7468</v>
      </c>
      <c r="B7471" s="4">
        <v>130675</v>
      </c>
      <c r="C7471" s="4" t="s">
        <v>17640</v>
      </c>
      <c r="D7471" s="6">
        <v>530675</v>
      </c>
      <c r="E7471" s="4" t="s">
        <v>17641</v>
      </c>
      <c r="F7471" s="4" t="s">
        <v>17642</v>
      </c>
      <c r="G7471" s="4" t="s">
        <v>23505</v>
      </c>
    </row>
    <row r="7472" spans="1:7" x14ac:dyDescent="0.45">
      <c r="A7472" s="4">
        <v>7469</v>
      </c>
      <c r="B7472" s="4">
        <v>248796</v>
      </c>
      <c r="C7472" s="4" t="s">
        <v>17643</v>
      </c>
      <c r="D7472" s="6">
        <v>540550</v>
      </c>
      <c r="E7472" s="4" t="s">
        <v>17644</v>
      </c>
      <c r="F7472" s="4" t="s">
        <v>17644</v>
      </c>
      <c r="G7472" s="4" t="s">
        <v>23506</v>
      </c>
    </row>
    <row r="7473" spans="1:7" x14ac:dyDescent="0.45">
      <c r="A7473" s="4">
        <v>7470</v>
      </c>
      <c r="B7473" s="4">
        <v>122108</v>
      </c>
      <c r="C7473" s="4" t="s">
        <v>17645</v>
      </c>
      <c r="D7473" s="6">
        <v>522108</v>
      </c>
      <c r="E7473" s="4" t="s">
        <v>17646</v>
      </c>
      <c r="F7473" s="4" t="s">
        <v>17647</v>
      </c>
      <c r="G7473" s="4" t="s">
        <v>23507</v>
      </c>
    </row>
    <row r="7474" spans="1:7" x14ac:dyDescent="0.45">
      <c r="A7474" s="4">
        <v>7471</v>
      </c>
      <c r="B7474" s="4">
        <v>111495</v>
      </c>
      <c r="C7474" s="4" t="s">
        <v>17648</v>
      </c>
      <c r="D7474" s="6">
        <v>511495</v>
      </c>
      <c r="E7474" s="4" t="s">
        <v>17649</v>
      </c>
      <c r="F7474" s="4" t="s">
        <v>17650</v>
      </c>
      <c r="G7474" s="4" t="s">
        <v>23508</v>
      </c>
    </row>
    <row r="7475" spans="1:7" x14ac:dyDescent="0.45">
      <c r="A7475" s="4">
        <v>7472</v>
      </c>
      <c r="B7475" s="4">
        <v>250129</v>
      </c>
      <c r="C7475" s="4" t="s">
        <v>17651</v>
      </c>
      <c r="D7475" s="6">
        <v>536846</v>
      </c>
      <c r="E7475" s="4" t="s">
        <v>17652</v>
      </c>
      <c r="F7475" s="4" t="s">
        <v>17653</v>
      </c>
      <c r="G7475" s="4" t="s">
        <v>23509</v>
      </c>
    </row>
    <row r="7476" spans="1:7" x14ac:dyDescent="0.45">
      <c r="A7476" s="4">
        <v>7473</v>
      </c>
      <c r="B7476" s="4">
        <v>131663</v>
      </c>
      <c r="C7476" s="4" t="s">
        <v>17654</v>
      </c>
      <c r="D7476" s="6">
        <v>531663</v>
      </c>
      <c r="E7476" s="4" t="s">
        <v>17655</v>
      </c>
      <c r="F7476" s="4" t="s">
        <v>17655</v>
      </c>
      <c r="G7476" s="4" t="s">
        <v>23510</v>
      </c>
    </row>
    <row r="7477" spans="1:7" x14ac:dyDescent="0.45">
      <c r="A7477" s="4">
        <v>7474</v>
      </c>
      <c r="B7477" s="4">
        <v>112285</v>
      </c>
      <c r="C7477" s="4" t="s">
        <v>17656</v>
      </c>
      <c r="D7477" s="6">
        <v>512285</v>
      </c>
      <c r="E7477" s="4" t="s">
        <v>17657</v>
      </c>
      <c r="F7477" s="4" t="s">
        <v>17658</v>
      </c>
      <c r="G7477" s="4" t="s">
        <v>23511</v>
      </c>
    </row>
    <row r="7478" spans="1:7" x14ac:dyDescent="0.45">
      <c r="A7478" s="4">
        <v>7475</v>
      </c>
      <c r="B7478" s="4">
        <v>106720</v>
      </c>
      <c r="C7478" s="4" t="s">
        <v>17659</v>
      </c>
      <c r="D7478" s="6">
        <v>506720</v>
      </c>
      <c r="E7478" s="4" t="s">
        <v>17660</v>
      </c>
      <c r="F7478" s="4" t="s">
        <v>17661</v>
      </c>
      <c r="G7478" s="4" t="s">
        <v>23512</v>
      </c>
    </row>
    <row r="7479" spans="1:7" x14ac:dyDescent="0.45">
      <c r="A7479" s="4">
        <v>7476</v>
      </c>
      <c r="B7479" s="4">
        <v>277936</v>
      </c>
      <c r="C7479" s="4" t="s">
        <v>17662</v>
      </c>
      <c r="D7479" s="6">
        <v>539963</v>
      </c>
      <c r="E7479" s="4" t="s">
        <v>17663</v>
      </c>
      <c r="F7479" s="4" t="s">
        <v>17663</v>
      </c>
      <c r="G7479" s="4" t="s">
        <v>23513</v>
      </c>
    </row>
    <row r="7480" spans="1:7" x14ac:dyDescent="0.45">
      <c r="A7480" s="4">
        <v>7477</v>
      </c>
      <c r="B7480" s="4">
        <v>105537</v>
      </c>
      <c r="C7480" s="4" t="s">
        <v>17664</v>
      </c>
      <c r="D7480" s="6">
        <v>505537</v>
      </c>
      <c r="E7480" s="4" t="s">
        <v>17665</v>
      </c>
      <c r="F7480" s="4" t="s">
        <v>17666</v>
      </c>
      <c r="G7480" s="4" t="s">
        <v>23514</v>
      </c>
    </row>
    <row r="7481" spans="1:7" x14ac:dyDescent="0.45">
      <c r="A7481" s="4">
        <v>7478</v>
      </c>
      <c r="B7481" s="4">
        <v>222584</v>
      </c>
      <c r="C7481" s="4" t="s">
        <v>17667</v>
      </c>
      <c r="D7481" s="6">
        <v>533287</v>
      </c>
      <c r="E7481" s="4" t="s">
        <v>17668</v>
      </c>
      <c r="F7481" s="4" t="s">
        <v>17669</v>
      </c>
      <c r="G7481" s="4" t="s">
        <v>23515</v>
      </c>
    </row>
    <row r="7482" spans="1:7" x14ac:dyDescent="0.45">
      <c r="A7482" s="4">
        <v>7479</v>
      </c>
      <c r="B7482" s="4">
        <v>132794</v>
      </c>
      <c r="C7482" s="4" t="s">
        <v>17670</v>
      </c>
      <c r="D7482" s="6">
        <v>532794</v>
      </c>
      <c r="E7482" s="4" t="s">
        <v>17671</v>
      </c>
      <c r="F7482" s="4" t="s">
        <v>17671</v>
      </c>
      <c r="G7482" s="4" t="s">
        <v>23516</v>
      </c>
    </row>
    <row r="7483" spans="1:7" x14ac:dyDescent="0.45">
      <c r="A7483" s="4">
        <v>7480</v>
      </c>
      <c r="B7483" s="4">
        <v>247764</v>
      </c>
      <c r="C7483" s="4" t="s">
        <v>17672</v>
      </c>
      <c r="D7483" s="6"/>
      <c r="E7483" s="4"/>
      <c r="F7483" s="4"/>
      <c r="G7483" s="4" t="s">
        <v>17778</v>
      </c>
    </row>
    <row r="7484" spans="1:7" x14ac:dyDescent="0.45">
      <c r="A7484" s="4">
        <v>7481</v>
      </c>
      <c r="B7484" s="4">
        <v>247765</v>
      </c>
      <c r="C7484" s="4" t="s">
        <v>17673</v>
      </c>
      <c r="D7484" s="6"/>
      <c r="E7484" s="4"/>
      <c r="F7484" s="4"/>
      <c r="G7484" s="4" t="s">
        <v>17778</v>
      </c>
    </row>
    <row r="7485" spans="1:7" x14ac:dyDescent="0.45">
      <c r="A7485" s="4">
        <v>7482</v>
      </c>
      <c r="B7485" s="4">
        <v>190032</v>
      </c>
      <c r="C7485" s="4" t="s">
        <v>17674</v>
      </c>
      <c r="D7485" s="6">
        <v>533339</v>
      </c>
      <c r="E7485" s="4" t="s">
        <v>17675</v>
      </c>
      <c r="F7485" s="4" t="s">
        <v>17676</v>
      </c>
      <c r="G7485" s="4" t="s">
        <v>23517</v>
      </c>
    </row>
    <row r="7486" spans="1:7" x14ac:dyDescent="0.45">
      <c r="A7486" s="4">
        <v>7483</v>
      </c>
      <c r="B7486" s="4">
        <v>131845</v>
      </c>
      <c r="C7486" s="4" t="s">
        <v>17677</v>
      </c>
      <c r="D7486" s="6">
        <v>531845</v>
      </c>
      <c r="E7486" s="4" t="s">
        <v>17678</v>
      </c>
      <c r="F7486" s="4" t="s">
        <v>17679</v>
      </c>
      <c r="G7486" s="4" t="s">
        <v>23518</v>
      </c>
    </row>
    <row r="7487" spans="1:7" x14ac:dyDescent="0.45">
      <c r="A7487" s="4">
        <v>7484</v>
      </c>
      <c r="B7487" s="4">
        <v>108900</v>
      </c>
      <c r="C7487" s="4" t="s">
        <v>17680</v>
      </c>
      <c r="D7487" s="6">
        <v>508900</v>
      </c>
      <c r="E7487" s="4" t="s">
        <v>17681</v>
      </c>
      <c r="F7487" s="4" t="s">
        <v>17682</v>
      </c>
      <c r="G7487" s="4" t="s">
        <v>23519</v>
      </c>
    </row>
    <row r="7488" spans="1:7" x14ac:dyDescent="0.45">
      <c r="A7488" s="4">
        <v>7485</v>
      </c>
      <c r="B7488" s="4">
        <v>117164</v>
      </c>
      <c r="C7488" s="4" t="s">
        <v>17683</v>
      </c>
      <c r="D7488" s="6">
        <v>517164</v>
      </c>
      <c r="E7488" s="4" t="s">
        <v>17684</v>
      </c>
      <c r="F7488" s="4" t="s">
        <v>17685</v>
      </c>
      <c r="G7488" s="4" t="s">
        <v>23520</v>
      </c>
    </row>
    <row r="7489" spans="1:7" x14ac:dyDescent="0.45">
      <c r="A7489" s="4">
        <v>7486</v>
      </c>
      <c r="B7489" s="4">
        <v>248287</v>
      </c>
      <c r="C7489" s="4" t="s">
        <v>17686</v>
      </c>
      <c r="D7489" s="6"/>
      <c r="E7489" s="4"/>
      <c r="F7489" s="4"/>
      <c r="G7489" s="4" t="s">
        <v>17778</v>
      </c>
    </row>
    <row r="7490" spans="1:7" x14ac:dyDescent="0.45">
      <c r="A7490" s="4">
        <v>7487</v>
      </c>
      <c r="B7490" s="4">
        <v>214512</v>
      </c>
      <c r="C7490" s="4" t="s">
        <v>17687</v>
      </c>
      <c r="D7490" s="6"/>
      <c r="E7490" s="4"/>
      <c r="F7490" s="4"/>
      <c r="G7490" s="4" t="s">
        <v>17778</v>
      </c>
    </row>
    <row r="7491" spans="1:7" x14ac:dyDescent="0.45">
      <c r="A7491" s="4">
        <v>7488</v>
      </c>
      <c r="B7491" s="4">
        <v>112553</v>
      </c>
      <c r="C7491" s="4" t="s">
        <v>17688</v>
      </c>
      <c r="D7491" s="6">
        <v>512553</v>
      </c>
      <c r="E7491" s="4" t="s">
        <v>17689</v>
      </c>
      <c r="F7491" s="4" t="s">
        <v>17690</v>
      </c>
      <c r="G7491" s="4" t="s">
        <v>23521</v>
      </c>
    </row>
    <row r="7492" spans="1:7" x14ac:dyDescent="0.45">
      <c r="A7492" s="4">
        <v>7489</v>
      </c>
      <c r="B7492" s="4">
        <v>114266</v>
      </c>
      <c r="C7492" s="4" t="s">
        <v>17691</v>
      </c>
      <c r="D7492" s="6">
        <v>514266</v>
      </c>
      <c r="E7492" s="4" t="s">
        <v>17692</v>
      </c>
      <c r="F7492" s="4" t="s">
        <v>17693</v>
      </c>
      <c r="G7492" s="4" t="s">
        <v>23522</v>
      </c>
    </row>
    <row r="7493" spans="1:7" x14ac:dyDescent="0.45">
      <c r="A7493" s="4">
        <v>7490</v>
      </c>
      <c r="B7493" s="4">
        <v>247767</v>
      </c>
      <c r="C7493" s="4" t="s">
        <v>17694</v>
      </c>
      <c r="D7493" s="6"/>
      <c r="E7493" s="4"/>
      <c r="F7493" s="4"/>
      <c r="G7493" s="4" t="s">
        <v>17778</v>
      </c>
    </row>
    <row r="7494" spans="1:7" x14ac:dyDescent="0.45">
      <c r="A7494" s="4">
        <v>7491</v>
      </c>
      <c r="B7494" s="4">
        <v>130665</v>
      </c>
      <c r="C7494" s="4" t="s">
        <v>17695</v>
      </c>
      <c r="D7494" s="6">
        <v>530665</v>
      </c>
      <c r="E7494" s="4" t="s">
        <v>17696</v>
      </c>
      <c r="F7494" s="4" t="s">
        <v>17697</v>
      </c>
      <c r="G7494" s="4" t="s">
        <v>23523</v>
      </c>
    </row>
    <row r="7495" spans="1:7" x14ac:dyDescent="0.45">
      <c r="A7495" s="4">
        <v>7492</v>
      </c>
      <c r="B7495" s="4">
        <v>132298</v>
      </c>
      <c r="C7495" s="4" t="s">
        <v>17698</v>
      </c>
      <c r="D7495" s="6">
        <v>532298</v>
      </c>
      <c r="E7495" s="4" t="s">
        <v>17699</v>
      </c>
      <c r="F7495" s="4" t="s">
        <v>17699</v>
      </c>
      <c r="G7495" s="4" t="s">
        <v>23524</v>
      </c>
    </row>
    <row r="7496" spans="1:7" x14ac:dyDescent="0.45">
      <c r="A7496" s="4">
        <v>7493</v>
      </c>
      <c r="B7496" s="4">
        <v>126267</v>
      </c>
      <c r="C7496" s="4" t="s">
        <v>17700</v>
      </c>
      <c r="D7496" s="6">
        <v>526267</v>
      </c>
      <c r="E7496" s="4" t="s">
        <v>17701</v>
      </c>
      <c r="F7496" s="4" t="s">
        <v>17702</v>
      </c>
      <c r="G7496" s="4" t="s">
        <v>23525</v>
      </c>
    </row>
    <row r="7497" spans="1:7" x14ac:dyDescent="0.45">
      <c r="A7497" s="4">
        <v>7494</v>
      </c>
      <c r="B7497" s="4">
        <v>130697</v>
      </c>
      <c r="C7497" s="4" t="s">
        <v>17703</v>
      </c>
      <c r="D7497" s="6">
        <v>530697</v>
      </c>
      <c r="E7497" s="4" t="s">
        <v>17704</v>
      </c>
      <c r="F7497" s="4" t="s">
        <v>17704</v>
      </c>
      <c r="G7497" s="4" t="s">
        <v>23526</v>
      </c>
    </row>
    <row r="7498" spans="1:7" x14ac:dyDescent="0.45">
      <c r="A7498" s="4">
        <v>7495</v>
      </c>
      <c r="B7498" s="4">
        <v>132039</v>
      </c>
      <c r="C7498" s="4" t="s">
        <v>17705</v>
      </c>
      <c r="D7498" s="6">
        <v>532039</v>
      </c>
      <c r="E7498" s="4" t="s">
        <v>17706</v>
      </c>
      <c r="F7498" s="4" t="s">
        <v>17706</v>
      </c>
      <c r="G7498" s="4" t="s">
        <v>23527</v>
      </c>
    </row>
    <row r="7499" spans="1:7" x14ac:dyDescent="0.45">
      <c r="A7499" s="4">
        <v>7496</v>
      </c>
      <c r="B7499" s="4">
        <v>104067</v>
      </c>
      <c r="C7499" s="4" t="s">
        <v>66</v>
      </c>
      <c r="D7499" s="6">
        <v>504067</v>
      </c>
      <c r="E7499" s="4" t="s">
        <v>17707</v>
      </c>
      <c r="F7499" s="4" t="s">
        <v>17708</v>
      </c>
      <c r="G7499" s="4" t="s">
        <v>23528</v>
      </c>
    </row>
    <row r="7500" spans="1:7" x14ac:dyDescent="0.45">
      <c r="A7500" s="4">
        <v>7497</v>
      </c>
      <c r="B7500" s="4">
        <v>247768</v>
      </c>
      <c r="C7500" s="4" t="s">
        <v>17709</v>
      </c>
      <c r="D7500" s="6"/>
      <c r="E7500" s="4"/>
      <c r="F7500" s="4"/>
      <c r="G7500" s="4" t="s">
        <v>17778</v>
      </c>
    </row>
    <row r="7501" spans="1:7" x14ac:dyDescent="0.45">
      <c r="A7501" s="4">
        <v>7498</v>
      </c>
      <c r="B7501" s="4">
        <v>105163</v>
      </c>
      <c r="C7501" s="4" t="s">
        <v>17710</v>
      </c>
      <c r="D7501" s="6">
        <v>505163</v>
      </c>
      <c r="E7501" s="4" t="s">
        <v>17711</v>
      </c>
      <c r="F7501" s="4" t="s">
        <v>17712</v>
      </c>
      <c r="G7501" s="4" t="s">
        <v>23529</v>
      </c>
    </row>
    <row r="7502" spans="1:7" x14ac:dyDescent="0.45">
      <c r="A7502" s="4">
        <v>7499</v>
      </c>
      <c r="B7502" s="4">
        <v>131404</v>
      </c>
      <c r="C7502" s="4" t="s">
        <v>17713</v>
      </c>
      <c r="D7502" s="6">
        <v>531404</v>
      </c>
      <c r="E7502" s="4" t="s">
        <v>17714</v>
      </c>
      <c r="F7502" s="4" t="s">
        <v>17715</v>
      </c>
      <c r="G7502" s="4" t="s">
        <v>23530</v>
      </c>
    </row>
    <row r="7503" spans="1:7" x14ac:dyDescent="0.45">
      <c r="A7503" s="4">
        <v>7500</v>
      </c>
      <c r="B7503" s="4">
        <v>132177</v>
      </c>
      <c r="C7503" s="4" t="s">
        <v>17716</v>
      </c>
      <c r="D7503" s="6">
        <v>532177</v>
      </c>
      <c r="E7503" s="4" t="s">
        <v>17717</v>
      </c>
      <c r="F7503" s="4" t="s">
        <v>17718</v>
      </c>
      <c r="G7503" s="4" t="s">
        <v>23531</v>
      </c>
    </row>
    <row r="7504" spans="1:7" x14ac:dyDescent="0.45">
      <c r="A7504" s="4">
        <v>7501</v>
      </c>
      <c r="B7504" s="4">
        <v>124476</v>
      </c>
      <c r="C7504" s="4" t="s">
        <v>17719</v>
      </c>
      <c r="D7504" s="6">
        <v>524476</v>
      </c>
      <c r="E7504" s="4" t="s">
        <v>17720</v>
      </c>
      <c r="F7504" s="4" t="s">
        <v>17721</v>
      </c>
      <c r="G7504" s="4" t="s">
        <v>23532</v>
      </c>
    </row>
    <row r="7505" spans="1:7" x14ac:dyDescent="0.45">
      <c r="A7505" s="4">
        <v>7502</v>
      </c>
      <c r="B7505" s="4">
        <v>227768</v>
      </c>
      <c r="C7505" s="4" t="s">
        <v>17722</v>
      </c>
      <c r="D7505" s="6"/>
      <c r="E7505" s="4"/>
      <c r="F7505" s="4"/>
      <c r="G7505" s="4" t="s">
        <v>17778</v>
      </c>
    </row>
    <row r="7506" spans="1:7" x14ac:dyDescent="0.45">
      <c r="A7506" s="4">
        <v>7503</v>
      </c>
      <c r="B7506" s="4">
        <v>241033</v>
      </c>
      <c r="C7506" s="4" t="s">
        <v>17723</v>
      </c>
      <c r="D7506" s="6"/>
      <c r="E7506" s="4"/>
      <c r="F7506" s="4"/>
      <c r="G7506" s="4" t="s">
        <v>17778</v>
      </c>
    </row>
    <row r="7507" spans="1:7" x14ac:dyDescent="0.45">
      <c r="A7507" s="4">
        <v>7504</v>
      </c>
      <c r="B7507" s="4">
        <v>248293</v>
      </c>
      <c r="C7507" s="4" t="s">
        <v>17724</v>
      </c>
      <c r="D7507" s="6"/>
      <c r="E7507" s="4"/>
      <c r="F7507" s="4"/>
      <c r="G7507" s="4" t="s">
        <v>17778</v>
      </c>
    </row>
    <row r="7508" spans="1:7" x14ac:dyDescent="0.45">
      <c r="A7508" s="4">
        <v>7505</v>
      </c>
      <c r="B7508" s="4">
        <v>121163</v>
      </c>
      <c r="C7508" s="4" t="s">
        <v>17725</v>
      </c>
      <c r="D7508" s="6">
        <v>521163</v>
      </c>
      <c r="E7508" s="4" t="s">
        <v>17726</v>
      </c>
      <c r="F7508" s="4" t="s">
        <v>17727</v>
      </c>
      <c r="G7508" s="4" t="s">
        <v>23533</v>
      </c>
    </row>
    <row r="7509" spans="1:7" x14ac:dyDescent="0.45">
      <c r="A7509" s="4">
        <v>7506</v>
      </c>
      <c r="B7509" s="4">
        <v>103641</v>
      </c>
      <c r="C7509" s="4" t="s">
        <v>17728</v>
      </c>
      <c r="D7509" s="6">
        <v>503641</v>
      </c>
      <c r="E7509" s="4" t="s">
        <v>17729</v>
      </c>
      <c r="F7509" s="4" t="s">
        <v>17730</v>
      </c>
      <c r="G7509" s="4" t="s">
        <v>23534</v>
      </c>
    </row>
    <row r="7510" spans="1:7" x14ac:dyDescent="0.45">
      <c r="A7510" s="4">
        <v>7507</v>
      </c>
      <c r="B7510" s="4">
        <v>112587</v>
      </c>
      <c r="C7510" s="4" t="s">
        <v>17731</v>
      </c>
      <c r="D7510" s="6">
        <v>512587</v>
      </c>
      <c r="E7510" s="4" t="s">
        <v>17732</v>
      </c>
      <c r="F7510" s="4" t="s">
        <v>17733</v>
      </c>
      <c r="G7510" s="4" t="s">
        <v>23535</v>
      </c>
    </row>
    <row r="7511" spans="1:7" x14ac:dyDescent="0.45">
      <c r="A7511" s="4">
        <v>7508</v>
      </c>
      <c r="B7511" s="4">
        <v>225141</v>
      </c>
      <c r="C7511" s="4" t="s">
        <v>17734</v>
      </c>
      <c r="D7511" s="6"/>
      <c r="E7511" s="4"/>
      <c r="F7511" s="4"/>
      <c r="G7511" s="4" t="s">
        <v>17778</v>
      </c>
    </row>
    <row r="7512" spans="1:7" x14ac:dyDescent="0.45">
      <c r="A7512" s="4">
        <v>7509</v>
      </c>
      <c r="B7512" s="4">
        <v>247771</v>
      </c>
      <c r="C7512" s="4" t="s">
        <v>17735</v>
      </c>
      <c r="D7512" s="6"/>
      <c r="E7512" s="4"/>
      <c r="F7512" s="4"/>
      <c r="G7512" s="4" t="s">
        <v>17778</v>
      </c>
    </row>
    <row r="7513" spans="1:7" x14ac:dyDescent="0.45">
      <c r="A7513" s="4">
        <v>7510</v>
      </c>
      <c r="B7513" s="4">
        <v>241748</v>
      </c>
      <c r="C7513" s="4" t="s">
        <v>17736</v>
      </c>
      <c r="D7513" s="6"/>
      <c r="E7513" s="4"/>
      <c r="F7513" s="4"/>
      <c r="G7513" s="4" t="s">
        <v>17778</v>
      </c>
    </row>
    <row r="7514" spans="1:7" x14ac:dyDescent="0.45">
      <c r="A7514" s="4">
        <v>7511</v>
      </c>
      <c r="B7514" s="4">
        <v>285652</v>
      </c>
      <c r="C7514" s="4" t="s">
        <v>17737</v>
      </c>
      <c r="D7514" s="6"/>
      <c r="E7514" s="4"/>
      <c r="F7514" s="4"/>
      <c r="G7514" s="4" t="s">
        <v>17778</v>
      </c>
    </row>
    <row r="7515" spans="1:7" x14ac:dyDescent="0.45">
      <c r="A7515" s="4">
        <v>7512</v>
      </c>
      <c r="B7515" s="4">
        <v>247766</v>
      </c>
      <c r="C7515" s="4" t="s">
        <v>17738</v>
      </c>
      <c r="D7515" s="6"/>
      <c r="E7515" s="4"/>
      <c r="F7515" s="4"/>
      <c r="G7515" s="4" t="s">
        <v>17778</v>
      </c>
    </row>
    <row r="7516" spans="1:7" x14ac:dyDescent="0.45">
      <c r="A7516" s="4">
        <v>7513</v>
      </c>
      <c r="B7516" s="4">
        <v>229943</v>
      </c>
      <c r="C7516" s="4" t="s">
        <v>17739</v>
      </c>
      <c r="D7516" s="6">
        <v>534742</v>
      </c>
      <c r="E7516" s="4" t="s">
        <v>17740</v>
      </c>
      <c r="F7516" s="4" t="s">
        <v>17741</v>
      </c>
      <c r="G7516" s="4" t="s">
        <v>23536</v>
      </c>
    </row>
    <row r="7517" spans="1:7" x14ac:dyDescent="0.45">
      <c r="A7517" s="4">
        <v>7514</v>
      </c>
      <c r="B7517" s="4">
        <v>100780</v>
      </c>
      <c r="C7517" s="4" t="s">
        <v>17742</v>
      </c>
      <c r="D7517" s="6">
        <v>500780</v>
      </c>
      <c r="E7517" s="4" t="s">
        <v>17743</v>
      </c>
      <c r="F7517" s="4" t="s">
        <v>17743</v>
      </c>
      <c r="G7517" s="4" t="s">
        <v>23537</v>
      </c>
    </row>
    <row r="7518" spans="1:7" x14ac:dyDescent="0.45">
      <c r="A7518" s="4">
        <v>7515</v>
      </c>
      <c r="B7518" s="4">
        <v>130091</v>
      </c>
      <c r="C7518" s="4" t="s">
        <v>17744</v>
      </c>
      <c r="D7518" s="6">
        <v>530091</v>
      </c>
      <c r="E7518" s="4" t="s">
        <v>17745</v>
      </c>
      <c r="F7518" s="4" t="s">
        <v>17746</v>
      </c>
      <c r="G7518" s="4" t="s">
        <v>23538</v>
      </c>
    </row>
    <row r="7519" spans="1:7" x14ac:dyDescent="0.45">
      <c r="A7519" s="4">
        <v>7516</v>
      </c>
      <c r="B7519" s="4">
        <v>131335</v>
      </c>
      <c r="C7519" s="4" t="s">
        <v>86</v>
      </c>
      <c r="D7519" s="6">
        <v>531335</v>
      </c>
      <c r="E7519" s="4" t="s">
        <v>17747</v>
      </c>
      <c r="F7519" s="4" t="s">
        <v>17748</v>
      </c>
      <c r="G7519" s="4" t="s">
        <v>23539</v>
      </c>
    </row>
    <row r="7520" spans="1:7" x14ac:dyDescent="0.45">
      <c r="A7520" s="4">
        <v>7517</v>
      </c>
      <c r="B7520" s="4">
        <v>132883</v>
      </c>
      <c r="C7520" s="4" t="s">
        <v>17749</v>
      </c>
      <c r="D7520" s="6">
        <v>532883</v>
      </c>
      <c r="E7520" s="4" t="s">
        <v>17750</v>
      </c>
      <c r="F7520" s="4" t="s">
        <v>17751</v>
      </c>
      <c r="G7520" s="4" t="s">
        <v>23540</v>
      </c>
    </row>
    <row r="7521" spans="3:7" x14ac:dyDescent="0.45">
      <c r="C7521" s="9" t="s">
        <v>23931</v>
      </c>
      <c r="F7521" t="s">
        <v>23938</v>
      </c>
      <c r="G7521" t="str">
        <f>F7521&amp;"-BOM"</f>
        <v>IRCTC-BOM</v>
      </c>
    </row>
    <row r="7522" spans="3:7" x14ac:dyDescent="0.45">
      <c r="C7522" s="9" t="s">
        <v>23932</v>
      </c>
      <c r="F7522" t="s">
        <v>23939</v>
      </c>
      <c r="G7522" s="9" t="str">
        <f t="shared" ref="G7522:G7537" si="0">F7522&amp;"-BOM"</f>
        <v>SUVENPHAR-BOM</v>
      </c>
    </row>
    <row r="7523" spans="3:7" x14ac:dyDescent="0.45">
      <c r="C7523" s="9" t="s">
        <v>23933</v>
      </c>
      <c r="F7523" t="s">
        <v>23940</v>
      </c>
      <c r="G7523" s="9" t="str">
        <f t="shared" si="0"/>
        <v>METROPOLIS-BOM</v>
      </c>
    </row>
    <row r="7524" spans="3:7" x14ac:dyDescent="0.45">
      <c r="C7524" s="9" t="s">
        <v>23935</v>
      </c>
      <c r="F7524" t="s">
        <v>23941</v>
      </c>
      <c r="G7524" s="9" t="str">
        <f t="shared" si="0"/>
        <v>INDIAMART-BOM</v>
      </c>
    </row>
    <row r="7525" spans="3:7" x14ac:dyDescent="0.45">
      <c r="C7525" s="9" t="s">
        <v>23936</v>
      </c>
      <c r="F7525" t="s">
        <v>23942</v>
      </c>
      <c r="G7525" s="9" t="str">
        <f t="shared" si="0"/>
        <v>RITES-BOM</v>
      </c>
    </row>
    <row r="7526" spans="3:7" x14ac:dyDescent="0.45">
      <c r="C7526" s="9" t="s">
        <v>23937</v>
      </c>
      <c r="F7526" t="s">
        <v>6895</v>
      </c>
      <c r="G7526" s="9" t="str">
        <f t="shared" si="0"/>
        <v>IOLCP-BOM</v>
      </c>
    </row>
    <row r="7527" spans="3:7" x14ac:dyDescent="0.45">
      <c r="C7527" s="10" t="s">
        <v>23930</v>
      </c>
      <c r="F7527" t="s">
        <v>23943</v>
      </c>
      <c r="G7527" t="str">
        <f t="shared" si="0"/>
        <v>HLEGLAS-BOM</v>
      </c>
    </row>
    <row r="7528" spans="3:7" x14ac:dyDescent="0.45">
      <c r="C7528" s="11" t="s">
        <v>23944</v>
      </c>
      <c r="F7528" t="s">
        <v>23951</v>
      </c>
      <c r="G7528" t="str">
        <f t="shared" si="0"/>
        <v>CAMS-BOM</v>
      </c>
    </row>
    <row r="7529" spans="3:7" x14ac:dyDescent="0.45">
      <c r="C7529" s="11" t="s">
        <v>23945</v>
      </c>
      <c r="F7529" t="s">
        <v>15701</v>
      </c>
      <c r="G7529" t="str">
        <f t="shared" si="0"/>
        <v>TANLA-BOM</v>
      </c>
    </row>
    <row r="7530" spans="3:7" x14ac:dyDescent="0.45">
      <c r="C7530" s="11" t="s">
        <v>23946</v>
      </c>
      <c r="F7530" t="s">
        <v>23952</v>
      </c>
      <c r="G7530" t="str">
        <f t="shared" si="0"/>
        <v>APOLLOTRI-BOM</v>
      </c>
    </row>
    <row r="7531" spans="3:7" x14ac:dyDescent="0.45">
      <c r="C7531" s="11" t="s">
        <v>23947</v>
      </c>
      <c r="F7531" t="s">
        <v>23953</v>
      </c>
      <c r="G7531" t="str">
        <f t="shared" si="0"/>
        <v>ORIENTELEC-BOM</v>
      </c>
    </row>
    <row r="7532" spans="3:7" x14ac:dyDescent="0.45">
      <c r="C7532" s="11" t="s">
        <v>23948</v>
      </c>
      <c r="F7532" t="s">
        <v>5237</v>
      </c>
      <c r="G7532" t="str">
        <f t="shared" si="0"/>
        <v>GPIL-BOM</v>
      </c>
    </row>
    <row r="7533" spans="3:7" x14ac:dyDescent="0.45">
      <c r="C7533" s="11" t="s">
        <v>23949</v>
      </c>
      <c r="F7533" t="s">
        <v>23954</v>
      </c>
      <c r="G7533" t="str">
        <f t="shared" si="0"/>
        <v>HERANBA-BOM</v>
      </c>
    </row>
    <row r="7534" spans="3:7" x14ac:dyDescent="0.45">
      <c r="C7534" s="11" t="s">
        <v>23950</v>
      </c>
      <c r="F7534" t="s">
        <v>3994</v>
      </c>
      <c r="G7534" t="str">
        <f t="shared" si="0"/>
        <v>EIDPARRY-BOM</v>
      </c>
    </row>
    <row r="7535" spans="3:7" x14ac:dyDescent="0.45">
      <c r="C7535" t="s">
        <v>23959</v>
      </c>
      <c r="F7535" t="s">
        <v>23960</v>
      </c>
      <c r="G7535" t="str">
        <f t="shared" si="0"/>
        <v>BBOX-BOM</v>
      </c>
    </row>
    <row r="7536" spans="3:7" x14ac:dyDescent="0.45">
      <c r="C7536" s="11" t="s">
        <v>23962</v>
      </c>
      <c r="F7536" t="s">
        <v>23964</v>
      </c>
      <c r="G7536" t="str">
        <f t="shared" si="0"/>
        <v>EASEMYTRIP-BOM</v>
      </c>
    </row>
    <row r="7537" spans="3:7" x14ac:dyDescent="0.45">
      <c r="C7537" s="11" t="s">
        <v>23963</v>
      </c>
      <c r="F7537" t="s">
        <v>23965</v>
      </c>
      <c r="G7537" t="str">
        <f t="shared" si="0"/>
        <v>CHEMPLASTS-BOM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5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9.1328125" style="4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2007</v>
      </c>
      <c r="B2" s="4" t="s">
        <v>17753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C4" s="1"/>
      <c r="E4" s="4" t="str">
        <f>B2&amp;"= 0 ;"</f>
        <v>Include0= 0 ;</v>
      </c>
    </row>
    <row r="5" spans="1:5" x14ac:dyDescent="0.45">
      <c r="A5" s="4" t="s">
        <v>5</v>
      </c>
      <c r="B5" s="4" t="str">
        <f>VLOOKUP(A5,Sheet3!$C$3:$G$7520,5,FALSE)</f>
        <v>HINDZINC-BOM</v>
      </c>
      <c r="C5" s="1">
        <v>39265</v>
      </c>
      <c r="D5" s="2">
        <f>10000*(YEAR(C5)-1900)+100*MONTH(C5)+DAY(C5)</f>
        <v>1070702</v>
      </c>
      <c r="E5" s="4" t="str">
        <f>"if(Name() == ~"&amp;B5&amp;"~)  {  "&amp;$B$2&amp;" = DateNum() &gt;= "&amp;D5&amp;" and Datenum() &lt; " &amp;D37&amp;" ; }"</f>
        <v>if(Name() == ~HINDZINC-BOM~)  {  Include0 = DateNum() &gt;= 1070702 and Datenum() &lt; 1080630 ; }</v>
      </c>
    </row>
    <row r="6" spans="1:5" x14ac:dyDescent="0.45">
      <c r="A6" s="4" t="s">
        <v>105</v>
      </c>
      <c r="B6" s="4" t="str">
        <f>VLOOKUP(A6,Sheet3!$C$3:$G$7520,5,FALSE)</f>
        <v>TECHM-BOM</v>
      </c>
      <c r="C6" s="1">
        <v>39265</v>
      </c>
      <c r="D6" s="2">
        <f t="shared" ref="D6:D34" si="0">10000*(YEAR(C6)-1900)+100*MONTH(C6)+DAY(C6)</f>
        <v>1070702</v>
      </c>
      <c r="E6" s="4" t="str">
        <f t="shared" ref="E6:E34" si="1">"if(Name() == ~"&amp;B6&amp;"~)  {  "&amp;$B$2&amp;" = DateNum() &gt;= "&amp;D6&amp;" and Datenum() &lt; " &amp;D38&amp;" ; }"</f>
        <v>if(Name() == ~TECHM-BOM~)  {  Include0 = DateNum() &gt;= 1070702 and Datenum() &lt; 1080630 ; }</v>
      </c>
    </row>
    <row r="7" spans="1:5" x14ac:dyDescent="0.45">
      <c r="A7" s="4" t="s">
        <v>10</v>
      </c>
      <c r="B7" s="4" t="str">
        <f>VLOOKUP(A7,Sheet3!$C$3:$G$7520,5,FALSE)</f>
        <v>STERLITEIND-BOM</v>
      </c>
      <c r="C7" s="1">
        <v>39265</v>
      </c>
      <c r="D7" s="2">
        <f t="shared" si="0"/>
        <v>1070702</v>
      </c>
      <c r="E7" s="4" t="str">
        <f t="shared" si="1"/>
        <v>if(Name() == ~STERLITEIND-BOM~)  {  Include0 = DateNum() &gt;= 1070702 and Datenum() &lt; 1080630 ; }</v>
      </c>
    </row>
    <row r="8" spans="1:5" x14ac:dyDescent="0.45">
      <c r="A8" s="4" t="s">
        <v>36</v>
      </c>
      <c r="B8" s="4" t="str">
        <f>VLOOKUP(A8,Sheet3!$C$3:$G$7520,5,FALSE)</f>
        <v>NMDC-BOM</v>
      </c>
      <c r="C8" s="1">
        <v>39265</v>
      </c>
      <c r="D8" s="2">
        <f t="shared" si="0"/>
        <v>1070702</v>
      </c>
      <c r="E8" s="4" t="str">
        <f t="shared" si="1"/>
        <v>if(Name() == ~NMDC-BOM~)  {  Include0 = DateNum() &gt;= 1070702 and Datenum() &lt; 1080630 ; }</v>
      </c>
    </row>
    <row r="9" spans="1:5" x14ac:dyDescent="0.45">
      <c r="A9" s="4" t="s">
        <v>54</v>
      </c>
      <c r="B9" s="4" t="str">
        <f>VLOOKUP(A9,Sheet3!$C$3:$G$7520,5,FALSE)</f>
        <v>VEDL-BOM</v>
      </c>
      <c r="C9" s="1">
        <v>39265</v>
      </c>
      <c r="D9" s="2">
        <f t="shared" si="0"/>
        <v>1070702</v>
      </c>
      <c r="E9" s="4" t="str">
        <f t="shared" si="1"/>
        <v>if(Name() == ~VEDL-BOM~)  {  Include0 = DateNum() &gt;= 1070702 and Datenum() &lt; 1080630 ; }</v>
      </c>
    </row>
    <row r="10" spans="1:5" x14ac:dyDescent="0.45">
      <c r="A10" s="4" t="s">
        <v>6</v>
      </c>
      <c r="B10" s="4" t="str">
        <f>VLOOKUP(A10,Sheet3!$C$3:$G$7520,5,FALSE)</f>
        <v>TCS-BOM</v>
      </c>
      <c r="C10" s="1">
        <v>39265</v>
      </c>
      <c r="D10" s="2">
        <f t="shared" si="0"/>
        <v>1070702</v>
      </c>
      <c r="E10" s="4" t="str">
        <f t="shared" si="1"/>
        <v>if(Name() == ~TCS-BOM~)  {  Include0 = DateNum() &gt;= 1070702 and Datenum() &lt; 1080630 ; }</v>
      </c>
    </row>
    <row r="11" spans="1:5" x14ac:dyDescent="0.45">
      <c r="A11" s="4" t="s">
        <v>16</v>
      </c>
      <c r="B11" s="4" t="str">
        <f>VLOOKUP(A11,Sheet3!$C$3:$G$7520,5,FALSE)</f>
        <v>DABUR-BOM</v>
      </c>
      <c r="C11" s="1">
        <v>39265</v>
      </c>
      <c r="D11" s="2">
        <f t="shared" si="0"/>
        <v>1070702</v>
      </c>
      <c r="E11" s="4" t="str">
        <f t="shared" si="1"/>
        <v>if(Name() == ~DABUR-BOM~)  {  Include0 = DateNum() &gt;= 1070702 and Datenum() &lt; 1080630 ; }</v>
      </c>
    </row>
    <row r="12" spans="1:5" x14ac:dyDescent="0.45">
      <c r="A12" s="4" t="s">
        <v>9991</v>
      </c>
      <c r="B12" s="4" t="str">
        <f>VLOOKUP(A12,Sheet3!$C$3:$G$7520,5,FALSE)</f>
        <v>NATIONALUM-BOM</v>
      </c>
      <c r="C12" s="1">
        <v>39265</v>
      </c>
      <c r="D12" s="2">
        <f t="shared" si="0"/>
        <v>1070702</v>
      </c>
      <c r="E12" s="4" t="str">
        <f t="shared" si="1"/>
        <v>if(Name() == ~NATIONALUM-BOM~)  {  Include0 = DateNum() &gt;= 1070702 and Datenum() &lt; 1080630 ; }</v>
      </c>
    </row>
    <row r="13" spans="1:5" x14ac:dyDescent="0.45">
      <c r="A13" s="4" t="s">
        <v>21</v>
      </c>
      <c r="B13" s="4" t="str">
        <f>VLOOKUP(A13,Sheet3!$C$3:$G$7520,5,FALSE)</f>
        <v>HEROMOTOCO-BOM</v>
      </c>
      <c r="C13" s="1">
        <v>39265</v>
      </c>
      <c r="D13" s="2">
        <f t="shared" si="0"/>
        <v>1070702</v>
      </c>
      <c r="E13" s="4" t="str">
        <f t="shared" si="1"/>
        <v>if(Name() == ~HEROMOTOCO-BOM~)  {  Include0 = DateNum() &gt;= 1070702 and Datenum() &lt; 1080630 ; }</v>
      </c>
    </row>
    <row r="14" spans="1:5" x14ac:dyDescent="0.45">
      <c r="A14" s="4" t="s">
        <v>7</v>
      </c>
      <c r="B14" s="4" t="str">
        <f>VLOOKUP(A14,Sheet3!$C$3:$G$7520,5,FALSE)</f>
        <v>SAIL-BOM</v>
      </c>
      <c r="C14" s="1">
        <v>39265</v>
      </c>
      <c r="D14" s="2">
        <f t="shared" si="0"/>
        <v>1070702</v>
      </c>
      <c r="E14" s="4" t="str">
        <f t="shared" si="1"/>
        <v>if(Name() == ~SAIL-BOM~)  {  Include0 = DateNum() &gt;= 1070702 and Datenum() &lt; 1080630 ; }</v>
      </c>
    </row>
    <row r="15" spans="1:5" x14ac:dyDescent="0.45">
      <c r="A15" s="4" t="s">
        <v>17</v>
      </c>
      <c r="B15" s="4" t="str">
        <f>VLOOKUP(A15,Sheet3!$C$3:$G$7520,5,FALSE)</f>
        <v>ASIANPAINT-BOM</v>
      </c>
      <c r="C15" s="1">
        <v>39265</v>
      </c>
      <c r="D15" s="2">
        <f t="shared" si="0"/>
        <v>1070702</v>
      </c>
      <c r="E15" s="4" t="str">
        <f t="shared" si="1"/>
        <v>if(Name() == ~ASIANPAINT-BOM~)  {  Include0 = DateNum() &gt;= 1070702 and Datenum() &lt; 1080630 ; }</v>
      </c>
    </row>
    <row r="16" spans="1:5" x14ac:dyDescent="0.45">
      <c r="A16" s="4" t="s">
        <v>37</v>
      </c>
      <c r="B16" s="4" t="str">
        <f>VLOOKUP(A16,Sheet3!$C$3:$G$7520,5,FALSE)</f>
        <v>BHEL-BOM</v>
      </c>
      <c r="C16" s="1">
        <v>39265</v>
      </c>
      <c r="D16" s="2">
        <f t="shared" si="0"/>
        <v>1070702</v>
      </c>
      <c r="E16" s="4" t="str">
        <f t="shared" si="1"/>
        <v>if(Name() == ~BHEL-BOM~)  {  Include0 = DateNum() &gt;= 1070702 and Datenum() &lt; 1080630 ; }</v>
      </c>
    </row>
    <row r="17" spans="1:5" x14ac:dyDescent="0.45">
      <c r="A17" s="4" t="s">
        <v>71</v>
      </c>
      <c r="B17" s="4" t="str">
        <f>VLOOKUP(A17,Sheet3!$C$3:$G$7520,5,FALSE)</f>
        <v>HINDCOPPER-BOM</v>
      </c>
      <c r="C17" s="1">
        <v>39265</v>
      </c>
      <c r="D17" s="2">
        <f t="shared" si="0"/>
        <v>1070702</v>
      </c>
      <c r="E17" s="4" t="str">
        <f t="shared" si="1"/>
        <v>if(Name() == ~HINDCOPPER-BOM~)  {  Include0 = DateNum() &gt;= 1070702 and Datenum() &lt; 1080630 ; }</v>
      </c>
    </row>
    <row r="18" spans="1:5" x14ac:dyDescent="0.45">
      <c r="A18" s="4" t="s">
        <v>2120</v>
      </c>
      <c r="B18" s="4" t="str">
        <f>VLOOKUP(A18,Sheet3!$C$3:$G$7520,5,FALSE)</f>
        <v>BEL-BOM</v>
      </c>
      <c r="C18" s="1">
        <v>39265</v>
      </c>
      <c r="D18" s="2">
        <f t="shared" si="0"/>
        <v>1070702</v>
      </c>
      <c r="E18" s="4" t="str">
        <f t="shared" si="1"/>
        <v>if(Name() == ~BEL-BOM~)  {  Include0 = DateNum() &gt;= 1070702 and Datenum() &lt; 1080630 ; }</v>
      </c>
    </row>
    <row r="19" spans="1:5" x14ac:dyDescent="0.45">
      <c r="A19" s="4" t="s">
        <v>8</v>
      </c>
      <c r="B19" s="4" t="str">
        <f>VLOOKUP(A19,Sheet3!$C$3:$G$7520,5,FALSE)</f>
        <v>INFY-BOM</v>
      </c>
      <c r="C19" s="1">
        <v>39265</v>
      </c>
      <c r="D19" s="2">
        <f t="shared" si="0"/>
        <v>1070702</v>
      </c>
      <c r="E19" s="4" t="str">
        <f t="shared" si="1"/>
        <v>if(Name() == ~INFY-BOM~)  {  Include0 = DateNum() &gt;= 1070702 and Datenum() &lt; 1080630 ; }</v>
      </c>
    </row>
    <row r="20" spans="1:5" x14ac:dyDescent="0.45">
      <c r="A20" s="4" t="s">
        <v>16499</v>
      </c>
      <c r="B20" s="4" t="str">
        <f>VLOOKUP(A20,Sheet3!$C$3:$G$7520,5,FALSE)</f>
        <v>ULTRACEMCO-BOM</v>
      </c>
      <c r="C20" s="1">
        <v>39265</v>
      </c>
      <c r="D20" s="2">
        <f t="shared" si="0"/>
        <v>1070702</v>
      </c>
      <c r="E20" s="4" t="str">
        <f t="shared" si="1"/>
        <v>if(Name() == ~ULTRACEMCO-BOM~)  {  Include0 = DateNum() &gt;= 1070702 and Datenum() &lt; 1080630 ; }</v>
      </c>
    </row>
    <row r="21" spans="1:5" x14ac:dyDescent="0.45">
      <c r="A21" s="4" t="s">
        <v>9</v>
      </c>
      <c r="B21" s="4" t="str">
        <f>VLOOKUP(A21,Sheet3!$C$3:$G$7520,5,FALSE)</f>
        <v>ITC-BOM</v>
      </c>
      <c r="C21" s="1">
        <v>39265</v>
      </c>
      <c r="D21" s="2">
        <f t="shared" si="0"/>
        <v>1070702</v>
      </c>
      <c r="E21" s="4" t="str">
        <f t="shared" si="1"/>
        <v>if(Name() == ~ITC-BOM~)  {  Include0 = DateNum() &gt;= 1070702 and Datenum() &lt; 1080630 ; }</v>
      </c>
    </row>
    <row r="22" spans="1:5" x14ac:dyDescent="0.45">
      <c r="A22" s="4" t="s">
        <v>39</v>
      </c>
      <c r="B22" s="4" t="str">
        <f>VLOOKUP(A22,Sheet3!$C$3:$G$7520,5,FALSE)</f>
        <v>CUMMINSIND-BOM</v>
      </c>
      <c r="C22" s="1">
        <v>39265</v>
      </c>
      <c r="D22" s="2">
        <f t="shared" si="0"/>
        <v>1070702</v>
      </c>
      <c r="E22" s="4" t="str">
        <f t="shared" si="1"/>
        <v>if(Name() == ~CUMMINSIND-BOM~)  {  Include0 = DateNum() &gt;= 1070702 and Datenum() &lt; 1080630 ; }</v>
      </c>
    </row>
    <row r="23" spans="1:5" x14ac:dyDescent="0.45">
      <c r="A23" s="4" t="s">
        <v>17549</v>
      </c>
      <c r="B23" s="4" t="str">
        <f>VLOOKUP(A23,Sheet3!$C$3:$G$7520,5,FALSE)</f>
        <v>WIPRO-BOM</v>
      </c>
      <c r="C23" s="1">
        <v>39265</v>
      </c>
      <c r="D23" s="2">
        <f t="shared" si="0"/>
        <v>1070702</v>
      </c>
      <c r="E23" s="4" t="str">
        <f t="shared" si="1"/>
        <v>if(Name() == ~WIPRO-BOM~)  {  Include0 = DateNum() &gt;= 1070702 and Datenum() &lt; 1080630 ; }</v>
      </c>
    </row>
    <row r="24" spans="1:5" x14ac:dyDescent="0.45">
      <c r="A24" s="4" t="s">
        <v>3196</v>
      </c>
      <c r="B24" s="4" t="str">
        <f>VLOOKUP(A24,Sheet3!$C$3:$G$7520,5,FALSE)</f>
        <v>CONCOR-BOM</v>
      </c>
      <c r="C24" s="1">
        <v>39265</v>
      </c>
      <c r="D24" s="2">
        <f t="shared" si="0"/>
        <v>1070702</v>
      </c>
      <c r="E24" s="4" t="str">
        <f t="shared" si="1"/>
        <v>if(Name() == ~CONCOR-BOM~)  {  Include0 = DateNum() &gt;= 1070702 and Datenum() &lt; 1080630 ; }</v>
      </c>
    </row>
    <row r="25" spans="1:5" x14ac:dyDescent="0.45">
      <c r="A25" s="4" t="s">
        <v>10615</v>
      </c>
      <c r="B25" s="4" t="str">
        <f>VLOOKUP(A25,Sheet3!$C$3:$G$7520,5,FALSE)</f>
        <v>ONGC-BOM</v>
      </c>
      <c r="C25" s="1">
        <v>39265</v>
      </c>
      <c r="D25" s="2">
        <f t="shared" si="0"/>
        <v>1070702</v>
      </c>
      <c r="E25" s="4" t="str">
        <f t="shared" si="1"/>
        <v>if(Name() == ~ONGC-BOM~)  {  Include0 = DateNum() &gt;= 1070702 and Datenum() &lt; 1080630 ; }</v>
      </c>
    </row>
    <row r="26" spans="1:5" x14ac:dyDescent="0.45">
      <c r="A26" s="4" t="s">
        <v>55</v>
      </c>
      <c r="B26" s="4" t="str">
        <f>VLOOKUP(A26,Sheet3!$C$3:$G$7520,5,FALSE)</f>
        <v>GRASIM-BOM</v>
      </c>
      <c r="C26" s="1">
        <v>39265</v>
      </c>
      <c r="D26" s="2">
        <f t="shared" si="0"/>
        <v>1070702</v>
      </c>
      <c r="E26" s="4" t="str">
        <f t="shared" si="1"/>
        <v>if(Name() == ~GRASIM-BOM~)  {  Include0 = DateNum() &gt;= 1070702 and Datenum() &lt; 1080630 ; }</v>
      </c>
    </row>
    <row r="27" spans="1:5" x14ac:dyDescent="0.45">
      <c r="A27" s="4" t="s">
        <v>49</v>
      </c>
      <c r="B27" s="4" t="str">
        <f>VLOOKUP(A27,Sheet3!$C$3:$G$7520,5,FALSE)</f>
        <v>SUNTV-BOM</v>
      </c>
      <c r="C27" s="1">
        <v>39265</v>
      </c>
      <c r="D27" s="2">
        <f t="shared" si="0"/>
        <v>1070702</v>
      </c>
      <c r="E27" s="4" t="str">
        <f t="shared" si="1"/>
        <v>if(Name() == ~SUNTV-BOM~)  {  Include0 = DateNum() &gt;= 1070702 and Datenum() &lt; 1080630 ; }</v>
      </c>
    </row>
    <row r="28" spans="1:5" x14ac:dyDescent="0.45">
      <c r="A28" s="4" t="s">
        <v>56</v>
      </c>
      <c r="B28" s="4" t="str">
        <f>VLOOKUP(A28,Sheet3!$C$3:$G$7520,5,FALSE)</f>
        <v>MARUTI-BOM</v>
      </c>
      <c r="C28" s="1">
        <v>39265</v>
      </c>
      <c r="D28" s="2">
        <f t="shared" si="0"/>
        <v>1070702</v>
      </c>
      <c r="E28" s="4" t="str">
        <f t="shared" si="1"/>
        <v>if(Name() == ~MARUTI-BOM~)  {  Include0 = DateNum() &gt;= 1070702 and Datenum() &lt; 1080630 ; }</v>
      </c>
    </row>
    <row r="29" spans="1:5" x14ac:dyDescent="0.45">
      <c r="A29" s="4" t="s">
        <v>2163</v>
      </c>
      <c r="B29" s="4" t="str">
        <f>VLOOKUP(A29,Sheet3!$C$3:$G$7520,5,FALSE)</f>
        <v>BHARTIARTL-BOM</v>
      </c>
      <c r="C29" s="1">
        <v>39265</v>
      </c>
      <c r="D29" s="2">
        <f t="shared" si="0"/>
        <v>1070702</v>
      </c>
      <c r="E29" s="4" t="str">
        <f t="shared" si="1"/>
        <v>if(Name() == ~BHARTIARTL-BOM~)  {  Include0 = DateNum() &gt;= 1070702 and Datenum() &lt; 1080630 ; }</v>
      </c>
    </row>
    <row r="30" spans="1:5" x14ac:dyDescent="0.45">
      <c r="A30" s="4" t="s">
        <v>8803</v>
      </c>
      <c r="B30" s="4" t="str">
        <f>VLOOKUP(A30,Sheet3!$C$3:$G$7520,5,FALSE)</f>
        <v>SATYAM-BOM</v>
      </c>
      <c r="C30" s="1">
        <v>39265</v>
      </c>
      <c r="D30" s="2">
        <f t="shared" si="0"/>
        <v>1070702</v>
      </c>
      <c r="E30" s="4" t="str">
        <f t="shared" si="1"/>
        <v>if(Name() == ~SATYAM-BOM~)  {  Include0 = DateNum() &gt;= 1070702 and Datenum() &lt; 1080630 ; }</v>
      </c>
    </row>
    <row r="31" spans="1:5" x14ac:dyDescent="0.45">
      <c r="A31" s="4" t="s">
        <v>42</v>
      </c>
      <c r="B31" s="4" t="str">
        <f>VLOOKUP(A31,Sheet3!$C$3:$G$7520,5,FALSE)</f>
        <v>CGPOWER-BOM</v>
      </c>
      <c r="C31" s="1">
        <v>39265</v>
      </c>
      <c r="D31" s="2">
        <f t="shared" si="0"/>
        <v>1070702</v>
      </c>
      <c r="E31" s="4" t="str">
        <f t="shared" si="1"/>
        <v>if(Name() == ~CGPOWER-BOM~)  {  Include0 = DateNum() &gt;= 1070702 and Datenum() &lt; 1080630 ; }</v>
      </c>
    </row>
    <row r="32" spans="1:5" x14ac:dyDescent="0.45">
      <c r="A32" s="4" t="s">
        <v>8909</v>
      </c>
      <c r="B32" s="4" t="str">
        <f>VLOOKUP(A32,Sheet3!$C$3:$G$7520,5,FALSE)</f>
        <v>MRPL-BOM</v>
      </c>
      <c r="C32" s="1">
        <v>39265</v>
      </c>
      <c r="D32" s="2">
        <f t="shared" si="0"/>
        <v>1070702</v>
      </c>
      <c r="E32" s="4" t="str">
        <f t="shared" si="1"/>
        <v>if(Name() == ~MRPL-BOM~)  {  Include0 = DateNum() &gt;= 1070702 and Datenum() &lt; 1080630 ; }</v>
      </c>
    </row>
    <row r="33" spans="1:5" x14ac:dyDescent="0.45">
      <c r="A33" s="4" t="s">
        <v>8362</v>
      </c>
      <c r="B33" s="4" t="str">
        <f>VLOOKUP(A33,Sheet3!$C$3:$G$7520,5,FALSE)</f>
        <v>LT-BOM</v>
      </c>
      <c r="C33" s="1">
        <v>39265</v>
      </c>
      <c r="D33" s="2">
        <f t="shared" si="0"/>
        <v>1070702</v>
      </c>
      <c r="E33" s="4" t="str">
        <f t="shared" si="1"/>
        <v>if(Name() == ~LT-BOM~)  {  Include0 = DateNum() &gt;= 1070702 and Datenum() &lt; 1080630 ; }</v>
      </c>
    </row>
    <row r="34" spans="1:5" x14ac:dyDescent="0.45">
      <c r="A34" s="4" t="s">
        <v>5137</v>
      </c>
      <c r="B34" s="4" t="str">
        <f>VLOOKUP(A34,Sheet3!$C$3:$G$7520,5,FALSE)</f>
        <v>GLENMARK-BOM</v>
      </c>
      <c r="C34" s="1">
        <v>39265</v>
      </c>
      <c r="D34" s="2">
        <f t="shared" si="0"/>
        <v>1070702</v>
      </c>
      <c r="E34" s="4" t="str">
        <f t="shared" si="1"/>
        <v>if(Name() == ~GLENMARK-BOM~)  {  Include0 = DateNum() &gt;= 1070702 and Datenum() &lt; 1080630 ; }</v>
      </c>
    </row>
    <row r="36" spans="1:5" x14ac:dyDescent="0.45">
      <c r="A36" s="3">
        <v>2008</v>
      </c>
      <c r="B36" s="4" t="s">
        <v>17754</v>
      </c>
      <c r="E36" s="4" t="str">
        <f>B36&amp;"= 0 ;"</f>
        <v>Exclude0= 0 ;</v>
      </c>
    </row>
    <row r="37" spans="1:5" x14ac:dyDescent="0.45">
      <c r="A37" s="4" t="s">
        <v>5</v>
      </c>
      <c r="B37" s="4" t="s">
        <v>19737</v>
      </c>
      <c r="C37" s="1">
        <v>39629</v>
      </c>
      <c r="D37" s="2">
        <f>10000*(YEAR(C37)-1900)+100*MONTH(C37)+DAY(C37)</f>
        <v>1080630</v>
      </c>
      <c r="E37" s="4" t="str">
        <f>"if(Name() == ~"&amp;B37&amp;"~)  {  "&amp;$B$36&amp;" = DateNum() == "&amp;D37&amp;";  }"</f>
        <v>if(Name() == ~HINDZINC-BOM~)  {  Exclude0 = DateNum() == 1080630;  }</v>
      </c>
    </row>
    <row r="38" spans="1:5" x14ac:dyDescent="0.45">
      <c r="A38" s="4" t="s">
        <v>105</v>
      </c>
      <c r="B38" s="4" t="s">
        <v>22903</v>
      </c>
      <c r="C38" s="1">
        <v>39629</v>
      </c>
      <c r="D38" s="2">
        <f t="shared" ref="D38:D66" si="2">10000*(YEAR(C38)-1900)+100*MONTH(C38)+DAY(C38)</f>
        <v>1080630</v>
      </c>
      <c r="E38" s="4" t="str">
        <f t="shared" ref="E38:E66" si="3">"if(Name() == ~"&amp;B38&amp;"~)  {  "&amp;$B$36&amp;" = DateNum() == "&amp;D38&amp;";  }"</f>
        <v>if(Name() == ~TECHM-BOM~)  {  Exclude0 = DateNum() == 1080630;  }</v>
      </c>
    </row>
    <row r="39" spans="1:5" x14ac:dyDescent="0.45">
      <c r="A39" s="4" t="s">
        <v>10</v>
      </c>
      <c r="B39" s="4" t="s">
        <v>22649</v>
      </c>
      <c r="C39" s="1">
        <v>39629</v>
      </c>
      <c r="D39" s="2">
        <f t="shared" si="2"/>
        <v>1080630</v>
      </c>
      <c r="E39" s="4" t="str">
        <f t="shared" si="3"/>
        <v>if(Name() == ~STERLITEIND-BOM~)  {  Exclude0 = DateNum() == 1080630;  }</v>
      </c>
    </row>
    <row r="40" spans="1:5" x14ac:dyDescent="0.45">
      <c r="A40" s="4" t="s">
        <v>36</v>
      </c>
      <c r="B40" s="4" t="s">
        <v>21149</v>
      </c>
      <c r="C40" s="1">
        <v>39629</v>
      </c>
      <c r="D40" s="2">
        <f t="shared" si="2"/>
        <v>1080630</v>
      </c>
      <c r="E40" s="4" t="str">
        <f t="shared" si="3"/>
        <v>if(Name() == ~NMDC-BOM~)  {  Exclude0 = DateNum() == 1080630;  }</v>
      </c>
    </row>
    <row r="41" spans="1:5" x14ac:dyDescent="0.45">
      <c r="A41" s="4" t="s">
        <v>54</v>
      </c>
      <c r="B41" s="4" t="s">
        <v>23708</v>
      </c>
      <c r="C41" s="1">
        <v>39629</v>
      </c>
      <c r="D41" s="2">
        <f t="shared" si="2"/>
        <v>1080630</v>
      </c>
      <c r="E41" s="4" t="str">
        <f t="shared" si="3"/>
        <v>if(Name() == ~VEDL.EQ-NSE~)  {  Exclude0 = DateNum() == 1080630;  }</v>
      </c>
    </row>
    <row r="42" spans="1:5" x14ac:dyDescent="0.45">
      <c r="A42" s="4" t="s">
        <v>6</v>
      </c>
      <c r="B42" s="4" t="s">
        <v>22879</v>
      </c>
      <c r="C42" s="1">
        <v>39629</v>
      </c>
      <c r="D42" s="2">
        <f t="shared" si="2"/>
        <v>1080630</v>
      </c>
      <c r="E42" s="4" t="str">
        <f t="shared" si="3"/>
        <v>if(Name() == ~TCS-BOM~)  {  Exclude0 = DateNum() == 1080630;  }</v>
      </c>
    </row>
    <row r="43" spans="1:5" x14ac:dyDescent="0.45">
      <c r="A43" s="4" t="s">
        <v>16</v>
      </c>
      <c r="B43" s="4" t="s">
        <v>18855</v>
      </c>
      <c r="C43" s="1">
        <v>39629</v>
      </c>
      <c r="D43" s="2">
        <f t="shared" si="2"/>
        <v>1080630</v>
      </c>
      <c r="E43" s="4" t="str">
        <f t="shared" si="3"/>
        <v>if(Name() == ~DABUR-BOM~)  {  Exclude0 = DateNum() == 1080630;  }</v>
      </c>
    </row>
    <row r="44" spans="1:5" x14ac:dyDescent="0.45">
      <c r="A44" s="4" t="s">
        <v>9991</v>
      </c>
      <c r="B44" s="4" t="s">
        <v>21026</v>
      </c>
      <c r="C44" s="1">
        <v>39629</v>
      </c>
      <c r="D44" s="2">
        <f t="shared" si="2"/>
        <v>1080630</v>
      </c>
      <c r="E44" s="4" t="str">
        <f t="shared" si="3"/>
        <v>if(Name() == ~NATIONALUM-BOM~)  {  Exclude0 = DateNum() == 1080630;  }</v>
      </c>
    </row>
    <row r="45" spans="1:5" x14ac:dyDescent="0.45">
      <c r="A45" s="4" t="s">
        <v>21</v>
      </c>
      <c r="B45" s="4" t="s">
        <v>23706</v>
      </c>
      <c r="C45" s="1">
        <v>39629</v>
      </c>
      <c r="D45" s="2">
        <f t="shared" si="2"/>
        <v>1080630</v>
      </c>
      <c r="E45" s="4" t="str">
        <f t="shared" si="3"/>
        <v>if(Name() == ~HEROMOTOCO.EQ-NSE~)  {  Exclude0 = DateNum() == 1080630;  }</v>
      </c>
    </row>
    <row r="46" spans="1:5" x14ac:dyDescent="0.45">
      <c r="A46" s="4" t="s">
        <v>7</v>
      </c>
      <c r="B46" s="4" t="s">
        <v>22625</v>
      </c>
      <c r="C46" s="1">
        <v>39629</v>
      </c>
      <c r="D46" s="2">
        <f t="shared" si="2"/>
        <v>1080630</v>
      </c>
      <c r="E46" s="4" t="str">
        <f t="shared" si="3"/>
        <v>if(Name() == ~SAIL-BOM~)  {  Exclude0 = DateNum() == 1080630;  }</v>
      </c>
    </row>
    <row r="47" spans="1:5" x14ac:dyDescent="0.45">
      <c r="A47" s="4" t="s">
        <v>17</v>
      </c>
      <c r="B47" s="4" t="s">
        <v>18200</v>
      </c>
      <c r="C47" s="1">
        <v>39629</v>
      </c>
      <c r="D47" s="2">
        <f t="shared" si="2"/>
        <v>1080630</v>
      </c>
      <c r="E47" s="4" t="str">
        <f t="shared" si="3"/>
        <v>if(Name() == ~ASIANPAINT-BOM~)  {  Exclude0 = DateNum() == 1080630;  }</v>
      </c>
    </row>
    <row r="48" spans="1:5" x14ac:dyDescent="0.45">
      <c r="A48" s="4" t="s">
        <v>37</v>
      </c>
      <c r="B48" s="4" t="s">
        <v>18429</v>
      </c>
      <c r="C48" s="1">
        <v>39629</v>
      </c>
      <c r="D48" s="2">
        <f t="shared" si="2"/>
        <v>1080630</v>
      </c>
      <c r="E48" s="4" t="str">
        <f t="shared" si="3"/>
        <v>if(Name() == ~BHEL-BOM~)  {  Exclude0 = DateNum() == 1080630;  }</v>
      </c>
    </row>
    <row r="49" spans="1:5" x14ac:dyDescent="0.45">
      <c r="A49" s="4" t="s">
        <v>71</v>
      </c>
      <c r="B49" s="4" t="s">
        <v>19719</v>
      </c>
      <c r="C49" s="1">
        <v>39629</v>
      </c>
      <c r="D49" s="2">
        <f t="shared" si="2"/>
        <v>1080630</v>
      </c>
      <c r="E49" s="4" t="str">
        <f t="shared" si="3"/>
        <v>if(Name() == ~HINDCOPPER-BOM~)  {  Exclude0 = DateNum() == 1080630;  }</v>
      </c>
    </row>
    <row r="50" spans="1:5" x14ac:dyDescent="0.45">
      <c r="A50" s="4" t="s">
        <v>2120</v>
      </c>
      <c r="B50" s="4" t="s">
        <v>18425</v>
      </c>
      <c r="C50" s="1">
        <v>39629</v>
      </c>
      <c r="D50" s="2">
        <f t="shared" si="2"/>
        <v>1080630</v>
      </c>
      <c r="E50" s="4" t="str">
        <f t="shared" si="3"/>
        <v>if(Name() == ~BEL-BOM~)  {  Exclude0 = DateNum() == 1080630;  }</v>
      </c>
    </row>
    <row r="51" spans="1:5" x14ac:dyDescent="0.45">
      <c r="A51" s="4" t="s">
        <v>8</v>
      </c>
      <c r="B51" s="4" t="s">
        <v>19942</v>
      </c>
      <c r="C51" s="1">
        <v>39629</v>
      </c>
      <c r="D51" s="2">
        <f t="shared" si="2"/>
        <v>1080630</v>
      </c>
      <c r="E51" s="4" t="str">
        <f t="shared" si="3"/>
        <v>if(Name() == ~INFY-BOM~)  {  Exclude0 = DateNum() == 1080630;  }</v>
      </c>
    </row>
    <row r="52" spans="1:5" x14ac:dyDescent="0.45">
      <c r="A52" s="4" t="s">
        <v>16499</v>
      </c>
      <c r="B52" s="4" t="s">
        <v>23122</v>
      </c>
      <c r="C52" s="1">
        <v>39629</v>
      </c>
      <c r="D52" s="2">
        <f t="shared" si="2"/>
        <v>1080630</v>
      </c>
      <c r="E52" s="4" t="str">
        <f t="shared" si="3"/>
        <v>if(Name() == ~ULTRACEMCO-BOM~)  {  Exclude0 = DateNum() == 1080630;  }</v>
      </c>
    </row>
    <row r="53" spans="1:5" x14ac:dyDescent="0.45">
      <c r="A53" s="4" t="s">
        <v>9</v>
      </c>
      <c r="B53" s="4" t="s">
        <v>20032</v>
      </c>
      <c r="C53" s="1">
        <v>39629</v>
      </c>
      <c r="D53" s="2">
        <f t="shared" si="2"/>
        <v>1080630</v>
      </c>
      <c r="E53" s="4" t="str">
        <f t="shared" si="3"/>
        <v>if(Name() == ~ITC-BOM~)  {  Exclude0 = DateNum() == 1080630;  }</v>
      </c>
    </row>
    <row r="54" spans="1:5" x14ac:dyDescent="0.45">
      <c r="A54" s="4" t="s">
        <v>39</v>
      </c>
      <c r="B54" s="4" t="s">
        <v>18841</v>
      </c>
      <c r="C54" s="1">
        <v>39629</v>
      </c>
      <c r="D54" s="2">
        <f t="shared" si="2"/>
        <v>1080630</v>
      </c>
      <c r="E54" s="4" t="str">
        <f t="shared" si="3"/>
        <v>if(Name() == ~CUMMINSIND-BOM~)  {  Exclude0 = DateNum() == 1080630;  }</v>
      </c>
    </row>
    <row r="55" spans="1:5" x14ac:dyDescent="0.45">
      <c r="A55" s="4" t="s">
        <v>17549</v>
      </c>
      <c r="B55" s="4" t="s">
        <v>23475</v>
      </c>
      <c r="C55" s="1">
        <v>39629</v>
      </c>
      <c r="D55" s="2">
        <f t="shared" si="2"/>
        <v>1080630</v>
      </c>
      <c r="E55" s="4" t="str">
        <f t="shared" si="3"/>
        <v>if(Name() == ~WIPRO-BOM~)  {  Exclude0 = DateNum() == 1080630;  }</v>
      </c>
    </row>
    <row r="56" spans="1:5" x14ac:dyDescent="0.45">
      <c r="A56" s="4" t="s">
        <v>3196</v>
      </c>
      <c r="B56" s="4" t="s">
        <v>18777</v>
      </c>
      <c r="C56" s="1">
        <v>39629</v>
      </c>
      <c r="D56" s="2">
        <f t="shared" si="2"/>
        <v>1080630</v>
      </c>
      <c r="E56" s="4" t="str">
        <f t="shared" si="3"/>
        <v>if(Name() == ~CONCOR-BOM~)  {  Exclude0 = DateNum() == 1080630;  }</v>
      </c>
    </row>
    <row r="57" spans="1:5" x14ac:dyDescent="0.45">
      <c r="A57" s="4" t="s">
        <v>10615</v>
      </c>
      <c r="B57" s="4" t="s">
        <v>21209</v>
      </c>
      <c r="C57" s="1">
        <v>39629</v>
      </c>
      <c r="D57" s="2">
        <f t="shared" si="2"/>
        <v>1080630</v>
      </c>
      <c r="E57" s="4" t="str">
        <f t="shared" si="3"/>
        <v>if(Name() == ~ONGC-BOM~)  {  Exclude0 = DateNum() == 1080630;  }</v>
      </c>
    </row>
    <row r="58" spans="1:5" x14ac:dyDescent="0.45">
      <c r="A58" s="4" t="s">
        <v>55</v>
      </c>
      <c r="B58" s="4" t="s">
        <v>19516</v>
      </c>
      <c r="C58" s="1">
        <v>39629</v>
      </c>
      <c r="D58" s="2">
        <f t="shared" si="2"/>
        <v>1080630</v>
      </c>
      <c r="E58" s="4" t="str">
        <f t="shared" si="3"/>
        <v>if(Name() == ~GRASIM-BOM~)  {  Exclude0 = DateNum() == 1080630;  }</v>
      </c>
    </row>
    <row r="59" spans="1:5" x14ac:dyDescent="0.45">
      <c r="A59" s="4" t="s">
        <v>49</v>
      </c>
      <c r="B59" s="4" t="s">
        <v>22699</v>
      </c>
      <c r="C59" s="1">
        <v>39629</v>
      </c>
      <c r="D59" s="2">
        <f t="shared" si="2"/>
        <v>1080630</v>
      </c>
      <c r="E59" s="4" t="str">
        <f t="shared" si="3"/>
        <v>if(Name() == ~SUNTV-BOM~)  {  Exclude0 = DateNum() == 1080630;  }</v>
      </c>
    </row>
    <row r="60" spans="1:5" x14ac:dyDescent="0.45">
      <c r="A60" s="4" t="s">
        <v>56</v>
      </c>
      <c r="B60" s="4" t="s">
        <v>20713</v>
      </c>
      <c r="C60" s="1">
        <v>39629</v>
      </c>
      <c r="D60" s="2">
        <f t="shared" si="2"/>
        <v>1080630</v>
      </c>
      <c r="E60" s="4" t="str">
        <f t="shared" si="3"/>
        <v>if(Name() == ~MARUTI-BOM~)  {  Exclude0 = DateNum() == 1080630;  }</v>
      </c>
    </row>
    <row r="61" spans="1:5" x14ac:dyDescent="0.45">
      <c r="A61" s="4" t="s">
        <v>2163</v>
      </c>
      <c r="B61" s="4" t="s">
        <v>18441</v>
      </c>
      <c r="C61" s="1">
        <v>39629</v>
      </c>
      <c r="D61" s="2">
        <f t="shared" si="2"/>
        <v>1080630</v>
      </c>
      <c r="E61" s="4" t="str">
        <f t="shared" si="3"/>
        <v>if(Name() == ~BHARTIARTL-BOM~)  {  Exclude0 = DateNum() == 1080630;  }</v>
      </c>
    </row>
    <row r="62" spans="1:5" x14ac:dyDescent="0.45">
      <c r="A62" s="4" t="s">
        <v>8803</v>
      </c>
      <c r="B62" s="4" t="s">
        <v>20639</v>
      </c>
      <c r="C62" s="1">
        <v>39629</v>
      </c>
      <c r="D62" s="2">
        <f t="shared" si="2"/>
        <v>1080630</v>
      </c>
      <c r="E62" s="4" t="str">
        <f t="shared" si="3"/>
        <v>if(Name() == ~SATYAM-BOM~)  {  Exclude0 = DateNum() == 1080630;  }</v>
      </c>
    </row>
    <row r="63" spans="1:5" x14ac:dyDescent="0.45">
      <c r="A63" s="4" t="s">
        <v>42</v>
      </c>
      <c r="B63" s="4" t="s">
        <v>18651</v>
      </c>
      <c r="C63" s="1">
        <v>39629</v>
      </c>
      <c r="D63" s="2">
        <f t="shared" si="2"/>
        <v>1080630</v>
      </c>
      <c r="E63" s="4" t="str">
        <f t="shared" si="3"/>
        <v>if(Name() == ~CGPOWER-BOM~)  {  Exclude0 = DateNum() == 1080630;  }</v>
      </c>
    </row>
    <row r="64" spans="1:5" x14ac:dyDescent="0.45">
      <c r="A64" s="4" t="s">
        <v>8909</v>
      </c>
      <c r="B64" s="4" t="s">
        <v>20674</v>
      </c>
      <c r="C64" s="1">
        <v>39629</v>
      </c>
      <c r="D64" s="2">
        <f t="shared" si="2"/>
        <v>1080630</v>
      </c>
      <c r="E64" s="4" t="str">
        <f t="shared" si="3"/>
        <v>if(Name() == ~MRPL-BOM~)  {  Exclude0 = DateNum() == 1080630;  }</v>
      </c>
    </row>
    <row r="65" spans="1:5" x14ac:dyDescent="0.45">
      <c r="A65" s="4" t="s">
        <v>8362</v>
      </c>
      <c r="B65" s="4" t="s">
        <v>20496</v>
      </c>
      <c r="C65" s="1">
        <v>39629</v>
      </c>
      <c r="D65" s="2">
        <f t="shared" si="2"/>
        <v>1080630</v>
      </c>
      <c r="E65" s="4" t="str">
        <f t="shared" si="3"/>
        <v>if(Name() == ~LT-BOM~)  {  Exclude0 = DateNum() == 1080630;  }</v>
      </c>
    </row>
    <row r="66" spans="1:5" x14ac:dyDescent="0.45">
      <c r="A66" s="4" t="s">
        <v>5137</v>
      </c>
      <c r="B66" s="4" t="s">
        <v>19422</v>
      </c>
      <c r="C66" s="1">
        <v>39629</v>
      </c>
      <c r="D66" s="2">
        <f t="shared" si="2"/>
        <v>1080630</v>
      </c>
      <c r="E66" s="4" t="str">
        <f t="shared" si="3"/>
        <v>if(Name() == ~GLENMARK-BOM~)  {  Exclude0 = DateNum() == 1080630;  }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workbookViewId="0">
      <selection activeCell="E5" sqref="E5"/>
    </sheetView>
  </sheetViews>
  <sheetFormatPr defaultRowHeight="14.25" x14ac:dyDescent="0.45"/>
  <cols>
    <col min="1" max="1" width="43.1328125" bestFit="1" customWidth="1"/>
    <col min="3" max="3" width="10.3984375" bestFit="1" customWidth="1"/>
    <col min="4" max="4" width="10.59765625" bestFit="1" customWidth="1"/>
    <col min="5" max="5" width="72.1328125" bestFit="1" customWidth="1"/>
  </cols>
  <sheetData>
    <row r="2" spans="1:5" x14ac:dyDescent="0.45">
      <c r="A2" s="3">
        <v>2008</v>
      </c>
      <c r="B2" t="s">
        <v>17757</v>
      </c>
    </row>
    <row r="3" spans="1:5" x14ac:dyDescent="0.45">
      <c r="A3" t="s">
        <v>0</v>
      </c>
      <c r="B3" t="s">
        <v>1</v>
      </c>
      <c r="C3" t="s">
        <v>3</v>
      </c>
      <c r="D3" t="s">
        <v>4</v>
      </c>
    </row>
    <row r="4" spans="1:5" x14ac:dyDescent="0.45">
      <c r="C4" s="1"/>
      <c r="E4" t="str">
        <f>B2&amp;"= 0 ;"</f>
        <v>Include1= 0 ;</v>
      </c>
    </row>
    <row r="5" spans="1:5" x14ac:dyDescent="0.45">
      <c r="A5" s="4" t="str">
        <f>Sheet2!B3</f>
        <v>Colgate-Palmolive (India) Ltd.</v>
      </c>
      <c r="B5" s="4" t="str">
        <f>VLOOKUP(A5,Sheet2!$B$3:$C$280,2,FALSE)</f>
        <v>COLPAL-BOM</v>
      </c>
      <c r="C5" s="1">
        <v>39630</v>
      </c>
      <c r="D5" s="2">
        <f>10000*(YEAR(C5)-1900)+100*MONTH(C5)+DAY(C5)</f>
        <v>1080701</v>
      </c>
      <c r="E5" t="str">
        <f>"if(Name() == ~"&amp;B5&amp;"~)  {  "&amp;$B$2&amp;" = DateNum() &gt;= "&amp;D5&amp;" and Datenum() &lt; " &amp;D37&amp;" ; }"</f>
        <v>if(Name() == ~COLPAL-BOM~)  {  Include1 = DateNum() &gt;= 1080701 and Datenum() &lt; 1090630 ; }</v>
      </c>
    </row>
    <row r="6" spans="1:5" x14ac:dyDescent="0.45">
      <c r="A6" s="4" t="str">
        <f>Sheet2!B4</f>
        <v>Blue Star Ltd.</v>
      </c>
      <c r="B6" s="4" t="str">
        <f>VLOOKUP(A6,Sheet2!$B$3:$C$280,2,FALSE)</f>
        <v>BLUESTARCO-BOM</v>
      </c>
      <c r="C6" s="1">
        <v>39630</v>
      </c>
      <c r="D6" s="2">
        <f t="shared" ref="D6:D34" si="0">10000*(YEAR(C6)-1900)+100*MONTH(C6)+DAY(C6)</f>
        <v>1080701</v>
      </c>
      <c r="E6" s="4" t="str">
        <f t="shared" ref="E6:E34" si="1">"if(Name() == ~"&amp;B6&amp;"~)  {  "&amp;$B$2&amp;" = DateNum() &gt;= "&amp;D6&amp;" and Datenum() &lt; " &amp;D38&amp;" ; }"</f>
        <v>if(Name() == ~BLUESTARCO-BOM~)  {  Include1 = DateNum() &gt;= 1080701 and Datenum() &lt; 1090630 ; }</v>
      </c>
    </row>
    <row r="7" spans="1:5" x14ac:dyDescent="0.45">
      <c r="A7" s="4" t="str">
        <f>Sheet2!B5</f>
        <v>Vedanta Ltd.</v>
      </c>
      <c r="B7" s="4" t="str">
        <f>VLOOKUP(A7,Sheet2!$B$3:$C$280,2,FALSE)</f>
        <v>VEDL-BOM</v>
      </c>
      <c r="C7" s="1">
        <v>39630</v>
      </c>
      <c r="D7" s="2">
        <f t="shared" si="0"/>
        <v>1080701</v>
      </c>
      <c r="E7" s="4" t="str">
        <f t="shared" si="1"/>
        <v>if(Name() == ~VEDL-BOM~)  {  Include1 = DateNum() &gt;= 1080701 and Datenum() &lt; 1090630 ; }</v>
      </c>
    </row>
    <row r="8" spans="1:5" x14ac:dyDescent="0.45">
      <c r="A8" s="4" t="str">
        <f>Sheet2!B6</f>
        <v>Voltamp Transformers Ltd.</v>
      </c>
      <c r="B8" s="4" t="str">
        <f>VLOOKUP(A8,Sheet2!$B$3:$C$280,2,FALSE)</f>
        <v>VOLTAMP-BOM</v>
      </c>
      <c r="C8" s="1">
        <v>39630</v>
      </c>
      <c r="D8" s="2">
        <f t="shared" si="0"/>
        <v>1080701</v>
      </c>
      <c r="E8" s="4" t="str">
        <f t="shared" si="1"/>
        <v>if(Name() == ~VOLTAMP-BOM~)  {  Include1 = DateNum() &gt;= 1080701 and Datenum() &lt; 1090630 ; }</v>
      </c>
    </row>
    <row r="9" spans="1:5" x14ac:dyDescent="0.45">
      <c r="A9" s="4" t="str">
        <f>Sheet2!B7</f>
        <v>Nesco Ltd.</v>
      </c>
      <c r="B9" s="4" t="str">
        <f>VLOOKUP(A9,Sheet2!$B$3:$C$280,2,FALSE)</f>
        <v>NESCO-BOM</v>
      </c>
      <c r="C9" s="1">
        <v>39630</v>
      </c>
      <c r="D9" s="2">
        <f t="shared" si="0"/>
        <v>1080701</v>
      </c>
      <c r="E9" s="4" t="str">
        <f t="shared" si="1"/>
        <v>if(Name() == ~NESCO-BOM~)  {  Include1 = DateNum() &gt;= 1080701 and Datenum() &lt; 1090630 ; }</v>
      </c>
    </row>
    <row r="10" spans="1:5" x14ac:dyDescent="0.45">
      <c r="A10" s="4" t="str">
        <f>Sheet2!B8</f>
        <v>Tech Mahindra Ltd.</v>
      </c>
      <c r="B10" s="4" t="str">
        <f>VLOOKUP(A10,Sheet2!$B$3:$C$280,2,FALSE)</f>
        <v>TECHM-BOM</v>
      </c>
      <c r="C10" s="1">
        <v>39630</v>
      </c>
      <c r="D10" s="2">
        <f t="shared" si="0"/>
        <v>1080701</v>
      </c>
      <c r="E10" s="4" t="str">
        <f t="shared" si="1"/>
        <v>if(Name() == ~TECHM-BOM~)  {  Include1 = DateNum() &gt;= 1080701 and Datenum() &lt; 1090630 ; }</v>
      </c>
    </row>
    <row r="11" spans="1:5" x14ac:dyDescent="0.45">
      <c r="A11" s="4" t="str">
        <f>Sheet2!B9</f>
        <v>Bharat Bijlee Ltd.</v>
      </c>
      <c r="B11" s="4" t="str">
        <f>VLOOKUP(A11,Sheet2!$B$3:$C$280,2,FALSE)</f>
        <v>BBL-BOM</v>
      </c>
      <c r="C11" s="1">
        <v>39630</v>
      </c>
      <c r="D11" s="2">
        <f t="shared" si="0"/>
        <v>1080701</v>
      </c>
      <c r="E11" s="4" t="str">
        <f t="shared" si="1"/>
        <v>if(Name() == ~BBL-BOM~)  {  Include1 = DateNum() &gt;= 1080701 and Datenum() &lt; 1090630 ; }</v>
      </c>
    </row>
    <row r="12" spans="1:5" x14ac:dyDescent="0.45">
      <c r="A12" s="4" t="str">
        <f>Sheet2!B10</f>
        <v>63 Moons Technologies Ltd.</v>
      </c>
      <c r="B12" s="4" t="str">
        <f>VLOOKUP(A12,Sheet2!$B$3:$C$280,2,FALSE)</f>
        <v>63MOONS-BOM</v>
      </c>
      <c r="C12" s="1">
        <v>39630</v>
      </c>
      <c r="D12" s="2">
        <f t="shared" si="0"/>
        <v>1080701</v>
      </c>
      <c r="E12" s="4" t="str">
        <f t="shared" si="1"/>
        <v>if(Name() == ~63MOONS-BOM~)  {  Include1 = DateNum() &gt;= 1080701 and Datenum() &lt; 1090630 ; }</v>
      </c>
    </row>
    <row r="13" spans="1:5" x14ac:dyDescent="0.45">
      <c r="A13" s="4" t="str">
        <f>Sheet2!B11</f>
        <v>Thermax Ltd.</v>
      </c>
      <c r="B13" s="4" t="str">
        <f>VLOOKUP(A13,Sheet2!$B$3:$C$280,2,FALSE)</f>
        <v>THERMAX-BOM</v>
      </c>
      <c r="C13" s="1">
        <v>39630</v>
      </c>
      <c r="D13" s="2">
        <f t="shared" si="0"/>
        <v>1080701</v>
      </c>
      <c r="E13" s="4" t="str">
        <f t="shared" si="1"/>
        <v>if(Name() == ~THERMAX-BOM~)  {  Include1 = DateNum() &gt;= 1080701 and Datenum() &lt; 1090630 ; }</v>
      </c>
    </row>
    <row r="14" spans="1:5" x14ac:dyDescent="0.45">
      <c r="A14" s="4" t="str">
        <f>Sheet2!B12</f>
        <v>Maharashtra Elektrosmelt Ltd. (Amalgamated)</v>
      </c>
      <c r="B14" s="4" t="str">
        <f>VLOOKUP(A14,Sheet2!$B$3:$C$280,2,FALSE)</f>
        <v>MAHELEK-BOM</v>
      </c>
      <c r="C14" s="1">
        <v>39630</v>
      </c>
      <c r="D14" s="2">
        <f t="shared" si="0"/>
        <v>1080701</v>
      </c>
      <c r="E14" s="4" t="str">
        <f t="shared" si="1"/>
        <v>if(Name() == ~MAHELEK-BOM~)  {  Include1 = DateNum() &gt;= 1080701 and Datenum() &lt; 1090630 ; }</v>
      </c>
    </row>
    <row r="15" spans="1:5" x14ac:dyDescent="0.45">
      <c r="A15" s="4" t="str">
        <f>Sheet2!B13</f>
        <v>Godrej Consumer Products Ltd.</v>
      </c>
      <c r="B15" s="4" t="str">
        <f>VLOOKUP(A15,Sheet2!$B$3:$C$280,2,FALSE)</f>
        <v>GODREJCP-BOM</v>
      </c>
      <c r="C15" s="1">
        <v>39630</v>
      </c>
      <c r="D15" s="2">
        <f t="shared" si="0"/>
        <v>1080701</v>
      </c>
      <c r="E15" s="4" t="str">
        <f t="shared" si="1"/>
        <v>if(Name() == ~GODREJCP-BOM~)  {  Include1 = DateNum() &gt;= 1080701 and Datenum() &lt; 1090630 ; }</v>
      </c>
    </row>
    <row r="16" spans="1:5" x14ac:dyDescent="0.45">
      <c r="A16" s="4" t="str">
        <f>Sheet2!B14</f>
        <v>Dabur India Ltd.</v>
      </c>
      <c r="B16" s="4" t="str">
        <f>VLOOKUP(A16,Sheet2!$B$3:$C$280,2,FALSE)</f>
        <v>DABUR-BOM</v>
      </c>
      <c r="C16" s="1">
        <v>39630</v>
      </c>
      <c r="D16" s="2">
        <f t="shared" si="0"/>
        <v>1080701</v>
      </c>
      <c r="E16" s="4" t="str">
        <f t="shared" si="1"/>
        <v>if(Name() == ~DABUR-BOM~)  {  Include1 = DateNum() &gt;= 1080701 and Datenum() &lt; 1090630 ; }</v>
      </c>
    </row>
    <row r="17" spans="1:5" x14ac:dyDescent="0.45">
      <c r="A17" s="4" t="str">
        <f>Sheet2!B15</f>
        <v>Asian Paints Ltd.</v>
      </c>
      <c r="B17" s="4" t="str">
        <f>VLOOKUP(A17,Sheet2!$B$3:$C$280,2,FALSE)</f>
        <v>ASIANPAINT-BOM</v>
      </c>
      <c r="C17" s="1">
        <v>39630</v>
      </c>
      <c r="D17" s="2">
        <f t="shared" si="0"/>
        <v>1080701</v>
      </c>
      <c r="E17" s="4" t="str">
        <f t="shared" si="1"/>
        <v>if(Name() == ~ASIANPAINT-BOM~)  {  Include1 = DateNum() &gt;= 1080701 and Datenum() &lt; 1090630 ; }</v>
      </c>
    </row>
    <row r="18" spans="1:5" x14ac:dyDescent="0.45">
      <c r="A18" s="4" t="str">
        <f>Sheet2!B16</f>
        <v>Lakshmi Machine Works Ltd.</v>
      </c>
      <c r="B18" s="4" t="str">
        <f>VLOOKUP(A18,Sheet2!$B$3:$C$280,2,FALSE)</f>
        <v>LAXMIMACH-BOM</v>
      </c>
      <c r="C18" s="1">
        <v>39630</v>
      </c>
      <c r="D18" s="2">
        <f t="shared" si="0"/>
        <v>1080701</v>
      </c>
      <c r="E18" s="4" t="str">
        <f t="shared" si="1"/>
        <v>if(Name() == ~LAXMIMACH-BOM~)  {  Include1 = DateNum() &gt;= 1080701 and Datenum() &lt; 1090630 ; }</v>
      </c>
    </row>
    <row r="19" spans="1:5" x14ac:dyDescent="0.45">
      <c r="A19" s="4" t="str">
        <f>Sheet2!B17</f>
        <v>Praj Industries Ltd.</v>
      </c>
      <c r="B19" s="4" t="str">
        <f>VLOOKUP(A19,Sheet2!$B$3:$C$280,2,FALSE)</f>
        <v>PRAJIND-BOM</v>
      </c>
      <c r="C19" s="1">
        <v>39630</v>
      </c>
      <c r="D19" s="2">
        <f t="shared" si="0"/>
        <v>1080701</v>
      </c>
      <c r="E19" s="4" t="str">
        <f t="shared" si="1"/>
        <v>if(Name() == ~PRAJIND-BOM~)  {  Include1 = DateNum() &gt;= 1080701 and Datenum() &lt; 1090630 ; }</v>
      </c>
    </row>
    <row r="20" spans="1:5" x14ac:dyDescent="0.45">
      <c r="A20" s="4" t="str">
        <f>Sheet2!B18</f>
        <v>Monsanto India Ltd.</v>
      </c>
      <c r="B20" s="4" t="str">
        <f>VLOOKUP(A20,Sheet2!$B$3:$C$280,2,FALSE)</f>
        <v>MONSANTO-BOM</v>
      </c>
      <c r="C20" s="1">
        <v>39630</v>
      </c>
      <c r="D20" s="2">
        <f t="shared" si="0"/>
        <v>1080701</v>
      </c>
      <c r="E20" s="4" t="str">
        <f t="shared" si="1"/>
        <v>if(Name() == ~MONSANTO-BOM~)  {  Include1 = DateNum() &gt;= 1080701 and Datenum() &lt; 1090630 ; }</v>
      </c>
    </row>
    <row r="21" spans="1:5" x14ac:dyDescent="0.45">
      <c r="A21" s="4" t="str">
        <f>Sheet2!B19</f>
        <v>Hero MotoCorp Ltd.</v>
      </c>
      <c r="B21" s="4" t="str">
        <f>VLOOKUP(A21,Sheet2!$B$3:$C$280,2,FALSE)</f>
        <v>HEROMOTOCO-BOM</v>
      </c>
      <c r="C21" s="1">
        <v>39630</v>
      </c>
      <c r="D21" s="2">
        <f t="shared" si="0"/>
        <v>1080701</v>
      </c>
      <c r="E21" s="4" t="str">
        <f t="shared" si="1"/>
        <v>if(Name() == ~HEROMOTOCO-BOM~)  {  Include1 = DateNum() &gt;= 1080701 and Datenum() &lt; 1090630 ; }</v>
      </c>
    </row>
    <row r="22" spans="1:5" x14ac:dyDescent="0.45">
      <c r="A22" s="4" t="str">
        <f>Sheet2!B20</f>
        <v>Wyeth Ltd.- (Amalgamated)</v>
      </c>
      <c r="B22" s="4" t="str">
        <f>VLOOKUP(A22,Sheet2!$B$3:$C$280,2,FALSE)</f>
        <v>WYETH-BOM</v>
      </c>
      <c r="C22" s="1">
        <v>39630</v>
      </c>
      <c r="D22" s="2">
        <f t="shared" si="0"/>
        <v>1080701</v>
      </c>
      <c r="E22" s="4" t="str">
        <f t="shared" si="1"/>
        <v>if(Name() == ~WYETH-BOM~)  {  Include1 = DateNum() &gt;= 1080701 and Datenum() &lt; 1090630 ; }</v>
      </c>
    </row>
    <row r="23" spans="1:5" x14ac:dyDescent="0.45">
      <c r="A23" s="4" t="str">
        <f>Sheet2!B21</f>
        <v>Indraprastha Gas Ltd.</v>
      </c>
      <c r="B23" s="4" t="str">
        <f>VLOOKUP(A23,Sheet2!$B$3:$C$280,2,FALSE)</f>
        <v>IGL-BOM</v>
      </c>
      <c r="C23" s="1">
        <v>39630</v>
      </c>
      <c r="D23" s="2">
        <f t="shared" si="0"/>
        <v>1080701</v>
      </c>
      <c r="E23" s="4" t="str">
        <f t="shared" si="1"/>
        <v>if(Name() == ~IGL-BOM~)  {  Include1 = DateNum() &gt;= 1080701 and Datenum() &lt; 1090630 ; }</v>
      </c>
    </row>
    <row r="24" spans="1:5" x14ac:dyDescent="0.45">
      <c r="A24" s="4" t="str">
        <f>Sheet2!B22</f>
        <v>Birla Corporation Ltd.</v>
      </c>
      <c r="B24" s="4" t="str">
        <f>VLOOKUP(A24,Sheet2!$B$3:$C$280,2,FALSE)</f>
        <v>BIRLACORPN-BOM</v>
      </c>
      <c r="C24" s="1">
        <v>39630</v>
      </c>
      <c r="D24" s="2">
        <f t="shared" si="0"/>
        <v>1080701</v>
      </c>
      <c r="E24" s="4" t="str">
        <f t="shared" si="1"/>
        <v>if(Name() == ~BIRLACORPN-BOM~)  {  Include1 = DateNum() &gt;= 1080701 and Datenum() &lt; 1090630 ; }</v>
      </c>
    </row>
    <row r="25" spans="1:5" x14ac:dyDescent="0.45">
      <c r="A25" s="4" t="str">
        <f>Sheet2!B23</f>
        <v>Voltas Ltd.</v>
      </c>
      <c r="B25" s="4" t="str">
        <f>VLOOKUP(A25,Sheet2!$B$3:$C$280,2,FALSE)</f>
        <v>VOLTAS-BOM</v>
      </c>
      <c r="C25" s="1">
        <v>39630</v>
      </c>
      <c r="D25" s="2">
        <f t="shared" si="0"/>
        <v>1080701</v>
      </c>
      <c r="E25" s="4" t="str">
        <f t="shared" si="1"/>
        <v>if(Name() == ~VOLTAS-BOM~)  {  Include1 = DateNum() &gt;= 1080701 and Datenum() &lt; 1090630 ; }</v>
      </c>
    </row>
    <row r="26" spans="1:5" x14ac:dyDescent="0.45">
      <c r="A26" s="4" t="str">
        <f>Sheet2!B24</f>
        <v>Indo Tech Transformers Ltd.</v>
      </c>
      <c r="B26" s="4" t="str">
        <f>VLOOKUP(A26,Sheet2!$B$3:$C$280,2,FALSE)</f>
        <v>INDOTECH-BOM</v>
      </c>
      <c r="C26" s="1">
        <v>39630</v>
      </c>
      <c r="D26" s="2">
        <f t="shared" si="0"/>
        <v>1080701</v>
      </c>
      <c r="E26" s="4" t="str">
        <f t="shared" si="1"/>
        <v>if(Name() == ~INDOTECH-BOM~)  {  Include1 = DateNum() &gt;= 1080701 and Datenum() &lt; 1090630 ; }</v>
      </c>
    </row>
    <row r="27" spans="1:5" x14ac:dyDescent="0.45">
      <c r="A27" s="4" t="str">
        <f>Sheet2!B25</f>
        <v>KCP Ltd.</v>
      </c>
      <c r="B27" s="4" t="str">
        <f>VLOOKUP(A27,Sheet2!$B$3:$C$280,2,FALSE)</f>
        <v>KCP-BOM</v>
      </c>
      <c r="C27" s="1">
        <v>39630</v>
      </c>
      <c r="D27" s="2">
        <f t="shared" si="0"/>
        <v>1080701</v>
      </c>
      <c r="E27" s="4" t="str">
        <f t="shared" si="1"/>
        <v>if(Name() == ~KCP-BOM~)  {  Include1 = DateNum() &gt;= 1080701 and Datenum() &lt; 1090630 ; }</v>
      </c>
    </row>
    <row r="28" spans="1:5" x14ac:dyDescent="0.45">
      <c r="A28" s="4" t="str">
        <f>Sheet2!B26</f>
        <v>Ratnamani Metals &amp; Tubes Ltd.</v>
      </c>
      <c r="B28" s="4" t="str">
        <f>VLOOKUP(A28,Sheet2!$B$3:$C$280,2,FALSE)</f>
        <v>RATNAMANI-BOM</v>
      </c>
      <c r="C28" s="1">
        <v>39630</v>
      </c>
      <c r="D28" s="2">
        <f t="shared" si="0"/>
        <v>1080701</v>
      </c>
      <c r="E28" s="4" t="str">
        <f t="shared" si="1"/>
        <v>if(Name() == ~RATNAMANI-BOM~)  {  Include1 = DateNum() &gt;= 1080701 and Datenum() &lt; 1090630 ; }</v>
      </c>
    </row>
    <row r="29" spans="1:5" x14ac:dyDescent="0.45">
      <c r="A29" s="4" t="str">
        <f>Sheet2!B27</f>
        <v>Divis Laboratories Ltd.</v>
      </c>
      <c r="B29" s="4" t="str">
        <f>VLOOKUP(A29,Sheet2!$B$3:$C$280,2,FALSE)</f>
        <v>DIVISLAB-BOM</v>
      </c>
      <c r="C29" s="1">
        <v>39630</v>
      </c>
      <c r="D29" s="2">
        <f t="shared" si="0"/>
        <v>1080701</v>
      </c>
      <c r="E29" s="4" t="str">
        <f t="shared" si="1"/>
        <v>if(Name() == ~DIVISLAB-BOM~)  {  Include1 = DateNum() &gt;= 1080701 and Datenum() &lt; 1090630 ; }</v>
      </c>
    </row>
    <row r="30" spans="1:5" x14ac:dyDescent="0.45">
      <c r="A30" s="4" t="str">
        <f>Sheet2!B28</f>
        <v>TRF Ltd.</v>
      </c>
      <c r="B30" s="4" t="str">
        <f>VLOOKUP(A30,Sheet2!$B$3:$C$280,2,FALSE)</f>
        <v>TRF-BOM</v>
      </c>
      <c r="C30" s="1">
        <v>39630</v>
      </c>
      <c r="D30" s="2">
        <f t="shared" si="0"/>
        <v>1080701</v>
      </c>
      <c r="E30" s="4" t="str">
        <f t="shared" si="1"/>
        <v>if(Name() == ~TRF-BOM~)  {  Include1 = DateNum() &gt;= 1080701 and Datenum() &lt; 1090630 ; }</v>
      </c>
    </row>
    <row r="31" spans="1:5" x14ac:dyDescent="0.45">
      <c r="A31" s="4" t="str">
        <f>Sheet2!B29</f>
        <v>Orient Paper &amp; Industries Ltd.</v>
      </c>
      <c r="B31" s="4" t="str">
        <f>VLOOKUP(A31,Sheet2!$B$3:$C$280,2,FALSE)</f>
        <v>ORIENTPPR-BOM</v>
      </c>
      <c r="C31" s="1">
        <v>39630</v>
      </c>
      <c r="D31" s="2">
        <f t="shared" si="0"/>
        <v>1080701</v>
      </c>
      <c r="E31" s="4" t="str">
        <f t="shared" si="1"/>
        <v>if(Name() == ~ORIENTPPR-BOM~)  {  Include1 = DateNum() &gt;= 1080701 and Datenum() &lt; 1090630 ; }</v>
      </c>
    </row>
    <row r="32" spans="1:5" x14ac:dyDescent="0.45">
      <c r="A32" s="4" t="str">
        <f>Sheet2!B30</f>
        <v>Balaji Telefilms Ltd.</v>
      </c>
      <c r="B32" s="4" t="str">
        <f>VLOOKUP(A32,Sheet2!$B$3:$C$280,2,FALSE)</f>
        <v>BALAJITELE-BOM</v>
      </c>
      <c r="C32" s="1">
        <v>39630</v>
      </c>
      <c r="D32" s="2">
        <f t="shared" si="0"/>
        <v>1080701</v>
      </c>
      <c r="E32" s="4" t="str">
        <f t="shared" si="1"/>
        <v>if(Name() == ~BALAJITELE-BOM~)  {  Include1 = DateNum() &gt;= 1080701 and Datenum() &lt; 1090630 ; }</v>
      </c>
    </row>
    <row r="33" spans="1:5" x14ac:dyDescent="0.45">
      <c r="A33" s="4" t="str">
        <f>Sheet2!B31</f>
        <v>Techno Electric &amp; Engg. Company Ltd.(Merged)</v>
      </c>
      <c r="B33" s="4" t="str">
        <f>VLOOKUP(A33,Sheet2!$B$3:$C$280,2,FALSE)</f>
        <v>TECHELE-BOM</v>
      </c>
      <c r="C33" s="1">
        <v>39630</v>
      </c>
      <c r="D33" s="2">
        <f t="shared" si="0"/>
        <v>1080701</v>
      </c>
      <c r="E33" s="4" t="str">
        <f t="shared" si="1"/>
        <v>if(Name() == ~TECHELE-BOM~)  {  Include1 = DateNum() &gt;= 1080701 and Datenum() &lt; 1090630 ; }</v>
      </c>
    </row>
    <row r="34" spans="1:5" x14ac:dyDescent="0.45">
      <c r="A34" s="4" t="str">
        <f>Sheet2!B32</f>
        <v>CMC Ltd.(Amalgamated)</v>
      </c>
      <c r="B34" s="4" t="str">
        <f>VLOOKUP(A34,Sheet2!$B$3:$C$280,2,FALSE)</f>
        <v>CMC-BOM</v>
      </c>
      <c r="C34" s="1">
        <v>39630</v>
      </c>
      <c r="D34" s="2">
        <f t="shared" si="0"/>
        <v>1080701</v>
      </c>
      <c r="E34" s="4" t="str">
        <f t="shared" si="1"/>
        <v>if(Name() == ~CMC-BOM~)  {  Include1 = DateNum() &gt;= 1080701 and Datenum() &lt; 1090630 ; }</v>
      </c>
    </row>
    <row r="36" spans="1:5" x14ac:dyDescent="0.45">
      <c r="A36" s="3">
        <v>2009</v>
      </c>
      <c r="B36" s="4" t="s">
        <v>17758</v>
      </c>
      <c r="E36" s="4" t="str">
        <f>B36&amp;"= 0 ;"</f>
        <v>Exclude1= 0 ;</v>
      </c>
    </row>
    <row r="37" spans="1:5" x14ac:dyDescent="0.45">
      <c r="A37" s="4" t="str">
        <f>Sheet2!B3</f>
        <v>Colgate-Palmolive (India) Ltd.</v>
      </c>
      <c r="B37" s="4" t="str">
        <f>VLOOKUP(A37,Sheet2!$B$3:$C$280,2,FALSE)</f>
        <v>COLPAL-BOM</v>
      </c>
      <c r="C37" s="1">
        <v>39994</v>
      </c>
      <c r="D37" s="2">
        <f>10000*(YEAR(C37)-1900)+100*MONTH(C37)+DAY(C37)</f>
        <v>1090630</v>
      </c>
      <c r="E37" s="4" t="str">
        <f>"if(Name() == ~"&amp;B37&amp;"~)  {  "&amp;$B$36&amp;" = DateNum() == "&amp;D37&amp;";  }"</f>
        <v>if(Name() == ~COLPAL-BOM~)  {  Exclude1 = DateNum() == 1090630;  }</v>
      </c>
    </row>
    <row r="38" spans="1:5" x14ac:dyDescent="0.45">
      <c r="A38" s="4" t="str">
        <f>Sheet2!B4</f>
        <v>Blue Star Ltd.</v>
      </c>
      <c r="B38" s="4" t="str">
        <f>VLOOKUP(A38,Sheet2!$B$3:$C$280,2,FALSE)</f>
        <v>BLUESTARCO-BOM</v>
      </c>
      <c r="C38" s="1">
        <v>39994</v>
      </c>
      <c r="D38" s="2">
        <f t="shared" ref="D38:D66" si="2">10000*(YEAR(C38)-1900)+100*MONTH(C38)+DAY(C38)</f>
        <v>1090630</v>
      </c>
      <c r="E38" s="4" t="str">
        <f t="shared" ref="E38:E66" si="3">"if(Name() == ~"&amp;B38&amp;"~)  {  "&amp;$B$36&amp;" = DateNum() == "&amp;D38&amp;";  }"</f>
        <v>if(Name() == ~BLUESTARCO-BOM~)  {  Exclude1 = DateNum() == 1090630;  }</v>
      </c>
    </row>
    <row r="39" spans="1:5" x14ac:dyDescent="0.45">
      <c r="A39" s="4" t="str">
        <f>Sheet2!B5</f>
        <v>Vedanta Ltd.</v>
      </c>
      <c r="B39" s="4" t="str">
        <f>VLOOKUP(A39,Sheet2!$B$3:$C$280,2,FALSE)</f>
        <v>VEDL-BOM</v>
      </c>
      <c r="C39" s="1">
        <v>39994</v>
      </c>
      <c r="D39" s="2">
        <f t="shared" si="2"/>
        <v>1090630</v>
      </c>
      <c r="E39" s="4" t="str">
        <f t="shared" si="3"/>
        <v>if(Name() == ~VEDL-BOM~)  {  Exclude1 = DateNum() == 1090630;  }</v>
      </c>
    </row>
    <row r="40" spans="1:5" x14ac:dyDescent="0.45">
      <c r="A40" s="4" t="str">
        <f>Sheet2!B6</f>
        <v>Voltamp Transformers Ltd.</v>
      </c>
      <c r="B40" s="4" t="str">
        <f>VLOOKUP(A40,Sheet2!$B$3:$C$280,2,FALSE)</f>
        <v>VOLTAMP-BOM</v>
      </c>
      <c r="C40" s="1">
        <v>39994</v>
      </c>
      <c r="D40" s="2">
        <f t="shared" si="2"/>
        <v>1090630</v>
      </c>
      <c r="E40" s="4" t="str">
        <f t="shared" si="3"/>
        <v>if(Name() == ~VOLTAMP-BOM~)  {  Exclude1 = DateNum() == 1090630;  }</v>
      </c>
    </row>
    <row r="41" spans="1:5" x14ac:dyDescent="0.45">
      <c r="A41" s="4" t="str">
        <f>Sheet2!B7</f>
        <v>Nesco Ltd.</v>
      </c>
      <c r="B41" s="4" t="str">
        <f>VLOOKUP(A41,Sheet2!$B$3:$C$280,2,FALSE)</f>
        <v>NESCO-BOM</v>
      </c>
      <c r="C41" s="1">
        <v>39994</v>
      </c>
      <c r="D41" s="2">
        <f t="shared" si="2"/>
        <v>1090630</v>
      </c>
      <c r="E41" s="4" t="str">
        <f t="shared" si="3"/>
        <v>if(Name() == ~NESCO-BOM~)  {  Exclude1 = DateNum() == 1090630;  }</v>
      </c>
    </row>
    <row r="42" spans="1:5" x14ac:dyDescent="0.45">
      <c r="A42" s="4" t="str">
        <f>Sheet2!B8</f>
        <v>Tech Mahindra Ltd.</v>
      </c>
      <c r="B42" s="4" t="str">
        <f>VLOOKUP(A42,Sheet2!$B$3:$C$280,2,FALSE)</f>
        <v>TECHM-BOM</v>
      </c>
      <c r="C42" s="1">
        <v>39994</v>
      </c>
      <c r="D42" s="2">
        <f t="shared" si="2"/>
        <v>1090630</v>
      </c>
      <c r="E42" s="4" t="str">
        <f t="shared" si="3"/>
        <v>if(Name() == ~TECHM-BOM~)  {  Exclude1 = DateNum() == 1090630;  }</v>
      </c>
    </row>
    <row r="43" spans="1:5" x14ac:dyDescent="0.45">
      <c r="A43" s="4" t="str">
        <f>Sheet2!B9</f>
        <v>Bharat Bijlee Ltd.</v>
      </c>
      <c r="B43" s="4" t="str">
        <f>VLOOKUP(A43,Sheet2!$B$3:$C$280,2,FALSE)</f>
        <v>BBL-BOM</v>
      </c>
      <c r="C43" s="1">
        <v>39994</v>
      </c>
      <c r="D43" s="2">
        <f t="shared" si="2"/>
        <v>1090630</v>
      </c>
      <c r="E43" s="4" t="str">
        <f t="shared" si="3"/>
        <v>if(Name() == ~BBL-BOM~)  {  Exclude1 = DateNum() == 1090630;  }</v>
      </c>
    </row>
    <row r="44" spans="1:5" x14ac:dyDescent="0.45">
      <c r="A44" s="4" t="str">
        <f>Sheet2!B10</f>
        <v>63 Moons Technologies Ltd.</v>
      </c>
      <c r="B44" s="4" t="str">
        <f>VLOOKUP(A44,Sheet2!$B$3:$C$280,2,FALSE)</f>
        <v>63MOONS-BOM</v>
      </c>
      <c r="C44" s="1">
        <v>39994</v>
      </c>
      <c r="D44" s="2">
        <f t="shared" si="2"/>
        <v>1090630</v>
      </c>
      <c r="E44" s="4" t="str">
        <f t="shared" si="3"/>
        <v>if(Name() == ~63MOONS-BOM~)  {  Exclude1 = DateNum() == 1090630;  }</v>
      </c>
    </row>
    <row r="45" spans="1:5" x14ac:dyDescent="0.45">
      <c r="A45" s="4" t="str">
        <f>Sheet2!B11</f>
        <v>Thermax Ltd.</v>
      </c>
      <c r="B45" s="4" t="str">
        <f>VLOOKUP(A45,Sheet2!$B$3:$C$280,2,FALSE)</f>
        <v>THERMAX-BOM</v>
      </c>
      <c r="C45" s="1">
        <v>39994</v>
      </c>
      <c r="D45" s="2">
        <f t="shared" si="2"/>
        <v>1090630</v>
      </c>
      <c r="E45" s="4" t="str">
        <f t="shared" si="3"/>
        <v>if(Name() == ~THERMAX-BOM~)  {  Exclude1 = DateNum() == 1090630;  }</v>
      </c>
    </row>
    <row r="46" spans="1:5" x14ac:dyDescent="0.45">
      <c r="A46" s="4" t="str">
        <f>Sheet2!B12</f>
        <v>Maharashtra Elektrosmelt Ltd. (Amalgamated)</v>
      </c>
      <c r="B46" s="4" t="str">
        <f>VLOOKUP(A46,Sheet2!$B$3:$C$280,2,FALSE)</f>
        <v>MAHELEK-BOM</v>
      </c>
      <c r="C46" s="1">
        <v>39994</v>
      </c>
      <c r="D46" s="2">
        <f t="shared" si="2"/>
        <v>1090630</v>
      </c>
      <c r="E46" s="4" t="str">
        <f t="shared" si="3"/>
        <v>if(Name() == ~MAHELEK-BOM~)  {  Exclude1 = DateNum() == 1090630;  }</v>
      </c>
    </row>
    <row r="47" spans="1:5" x14ac:dyDescent="0.45">
      <c r="A47" s="4" t="str">
        <f>Sheet2!B13</f>
        <v>Godrej Consumer Products Ltd.</v>
      </c>
      <c r="B47" s="4" t="str">
        <f>VLOOKUP(A47,Sheet2!$B$3:$C$280,2,FALSE)</f>
        <v>GODREJCP-BOM</v>
      </c>
      <c r="C47" s="1">
        <v>39994</v>
      </c>
      <c r="D47" s="2">
        <f t="shared" si="2"/>
        <v>1090630</v>
      </c>
      <c r="E47" s="4" t="str">
        <f t="shared" si="3"/>
        <v>if(Name() == ~GODREJCP-BOM~)  {  Exclude1 = DateNum() == 1090630;  }</v>
      </c>
    </row>
    <row r="48" spans="1:5" x14ac:dyDescent="0.45">
      <c r="A48" s="4" t="str">
        <f>Sheet2!B14</f>
        <v>Dabur India Ltd.</v>
      </c>
      <c r="B48" s="4" t="str">
        <f>VLOOKUP(A48,Sheet2!$B$3:$C$280,2,FALSE)</f>
        <v>DABUR-BOM</v>
      </c>
      <c r="C48" s="1">
        <v>39994</v>
      </c>
      <c r="D48" s="2">
        <f t="shared" si="2"/>
        <v>1090630</v>
      </c>
      <c r="E48" s="4" t="str">
        <f t="shared" si="3"/>
        <v>if(Name() == ~DABUR-BOM~)  {  Exclude1 = DateNum() == 1090630;  }</v>
      </c>
    </row>
    <row r="49" spans="1:5" x14ac:dyDescent="0.45">
      <c r="A49" s="4" t="str">
        <f>Sheet2!B15</f>
        <v>Asian Paints Ltd.</v>
      </c>
      <c r="B49" s="4" t="str">
        <f>VLOOKUP(A49,Sheet2!$B$3:$C$280,2,FALSE)</f>
        <v>ASIANPAINT-BOM</v>
      </c>
      <c r="C49" s="1">
        <v>39994</v>
      </c>
      <c r="D49" s="2">
        <f t="shared" si="2"/>
        <v>1090630</v>
      </c>
      <c r="E49" s="4" t="str">
        <f t="shared" si="3"/>
        <v>if(Name() == ~ASIANPAINT-BOM~)  {  Exclude1 = DateNum() == 1090630;  }</v>
      </c>
    </row>
    <row r="50" spans="1:5" x14ac:dyDescent="0.45">
      <c r="A50" s="4" t="str">
        <f>Sheet2!B16</f>
        <v>Lakshmi Machine Works Ltd.</v>
      </c>
      <c r="B50" s="4" t="str">
        <f>VLOOKUP(A50,Sheet2!$B$3:$C$280,2,FALSE)</f>
        <v>LAXMIMACH-BOM</v>
      </c>
      <c r="C50" s="1">
        <v>39994</v>
      </c>
      <c r="D50" s="2">
        <f t="shared" si="2"/>
        <v>1090630</v>
      </c>
      <c r="E50" s="4" t="str">
        <f t="shared" si="3"/>
        <v>if(Name() == ~LAXMIMACH-BOM~)  {  Exclude1 = DateNum() == 1090630;  }</v>
      </c>
    </row>
    <row r="51" spans="1:5" x14ac:dyDescent="0.45">
      <c r="A51" s="4" t="str">
        <f>Sheet2!B17</f>
        <v>Praj Industries Ltd.</v>
      </c>
      <c r="B51" s="4" t="str">
        <f>VLOOKUP(A51,Sheet2!$B$3:$C$280,2,FALSE)</f>
        <v>PRAJIND-BOM</v>
      </c>
      <c r="C51" s="1">
        <v>39994</v>
      </c>
      <c r="D51" s="2">
        <f t="shared" si="2"/>
        <v>1090630</v>
      </c>
      <c r="E51" s="4" t="str">
        <f t="shared" si="3"/>
        <v>if(Name() == ~PRAJIND-BOM~)  {  Exclude1 = DateNum() == 1090630;  }</v>
      </c>
    </row>
    <row r="52" spans="1:5" x14ac:dyDescent="0.45">
      <c r="A52" s="4" t="str">
        <f>Sheet2!B18</f>
        <v>Monsanto India Ltd.</v>
      </c>
      <c r="B52" s="4" t="str">
        <f>VLOOKUP(A52,Sheet2!$B$3:$C$280,2,FALSE)</f>
        <v>MONSANTO-BOM</v>
      </c>
      <c r="C52" s="1">
        <v>39994</v>
      </c>
      <c r="D52" s="2">
        <f t="shared" si="2"/>
        <v>1090630</v>
      </c>
      <c r="E52" s="4" t="str">
        <f t="shared" si="3"/>
        <v>if(Name() == ~MONSANTO-BOM~)  {  Exclude1 = DateNum() == 1090630;  }</v>
      </c>
    </row>
    <row r="53" spans="1:5" x14ac:dyDescent="0.45">
      <c r="A53" s="4" t="str">
        <f>Sheet2!B19</f>
        <v>Hero MotoCorp Ltd.</v>
      </c>
      <c r="B53" s="4" t="str">
        <f>VLOOKUP(A53,Sheet2!$B$3:$C$280,2,FALSE)</f>
        <v>HEROMOTOCO-BOM</v>
      </c>
      <c r="C53" s="1">
        <v>39994</v>
      </c>
      <c r="D53" s="2">
        <f t="shared" si="2"/>
        <v>1090630</v>
      </c>
      <c r="E53" s="4" t="str">
        <f t="shared" si="3"/>
        <v>if(Name() == ~HEROMOTOCO-BOM~)  {  Exclude1 = DateNum() == 1090630;  }</v>
      </c>
    </row>
    <row r="54" spans="1:5" x14ac:dyDescent="0.45">
      <c r="A54" s="4" t="str">
        <f>Sheet2!B20</f>
        <v>Wyeth Ltd.- (Amalgamated)</v>
      </c>
      <c r="B54" s="4" t="str">
        <f>VLOOKUP(A54,Sheet2!$B$3:$C$280,2,FALSE)</f>
        <v>WYETH-BOM</v>
      </c>
      <c r="C54" s="1">
        <v>39994</v>
      </c>
      <c r="D54" s="2">
        <f t="shared" si="2"/>
        <v>1090630</v>
      </c>
      <c r="E54" s="4" t="str">
        <f t="shared" si="3"/>
        <v>if(Name() == ~WYETH-BOM~)  {  Exclude1 = DateNum() == 1090630;  }</v>
      </c>
    </row>
    <row r="55" spans="1:5" x14ac:dyDescent="0.45">
      <c r="A55" s="4" t="str">
        <f>Sheet2!B21</f>
        <v>Indraprastha Gas Ltd.</v>
      </c>
      <c r="B55" s="4" t="str">
        <f>VLOOKUP(A55,Sheet2!$B$3:$C$280,2,FALSE)</f>
        <v>IGL-BOM</v>
      </c>
      <c r="C55" s="1">
        <v>39994</v>
      </c>
      <c r="D55" s="2">
        <f t="shared" si="2"/>
        <v>1090630</v>
      </c>
      <c r="E55" s="4" t="str">
        <f t="shared" si="3"/>
        <v>if(Name() == ~IGL-BOM~)  {  Exclude1 = DateNum() == 1090630;  }</v>
      </c>
    </row>
    <row r="56" spans="1:5" x14ac:dyDescent="0.45">
      <c r="A56" s="4" t="str">
        <f>Sheet2!B22</f>
        <v>Birla Corporation Ltd.</v>
      </c>
      <c r="B56" s="4" t="str">
        <f>VLOOKUP(A56,Sheet2!$B$3:$C$280,2,FALSE)</f>
        <v>BIRLACORPN-BOM</v>
      </c>
      <c r="C56" s="1">
        <v>39994</v>
      </c>
      <c r="D56" s="2">
        <f t="shared" si="2"/>
        <v>1090630</v>
      </c>
      <c r="E56" s="4" t="str">
        <f t="shared" si="3"/>
        <v>if(Name() == ~BIRLACORPN-BOM~)  {  Exclude1 = DateNum() == 1090630;  }</v>
      </c>
    </row>
    <row r="57" spans="1:5" x14ac:dyDescent="0.45">
      <c r="A57" s="4" t="str">
        <f>Sheet2!B23</f>
        <v>Voltas Ltd.</v>
      </c>
      <c r="B57" s="4" t="str">
        <f>VLOOKUP(A57,Sheet2!$B$3:$C$280,2,FALSE)</f>
        <v>VOLTAS-BOM</v>
      </c>
      <c r="C57" s="1">
        <v>39994</v>
      </c>
      <c r="D57" s="2">
        <f t="shared" si="2"/>
        <v>1090630</v>
      </c>
      <c r="E57" s="4" t="str">
        <f t="shared" si="3"/>
        <v>if(Name() == ~VOLTAS-BOM~)  {  Exclude1 = DateNum() == 1090630;  }</v>
      </c>
    </row>
    <row r="58" spans="1:5" x14ac:dyDescent="0.45">
      <c r="A58" s="4" t="str">
        <f>Sheet2!B24</f>
        <v>Indo Tech Transformers Ltd.</v>
      </c>
      <c r="B58" s="4" t="str">
        <f>VLOOKUP(A58,Sheet2!$B$3:$C$280,2,FALSE)</f>
        <v>INDOTECH-BOM</v>
      </c>
      <c r="C58" s="1">
        <v>39994</v>
      </c>
      <c r="D58" s="2">
        <f t="shared" si="2"/>
        <v>1090630</v>
      </c>
      <c r="E58" s="4" t="str">
        <f t="shared" si="3"/>
        <v>if(Name() == ~INDOTECH-BOM~)  {  Exclude1 = DateNum() == 1090630;  }</v>
      </c>
    </row>
    <row r="59" spans="1:5" x14ac:dyDescent="0.45">
      <c r="A59" s="4" t="str">
        <f>Sheet2!B25</f>
        <v>KCP Ltd.</v>
      </c>
      <c r="B59" s="4" t="str">
        <f>VLOOKUP(A59,Sheet2!$B$3:$C$280,2,FALSE)</f>
        <v>KCP-BOM</v>
      </c>
      <c r="C59" s="1">
        <v>39994</v>
      </c>
      <c r="D59" s="2">
        <f t="shared" si="2"/>
        <v>1090630</v>
      </c>
      <c r="E59" s="4" t="str">
        <f t="shared" si="3"/>
        <v>if(Name() == ~KCP-BOM~)  {  Exclude1 = DateNum() == 1090630;  }</v>
      </c>
    </row>
    <row r="60" spans="1:5" x14ac:dyDescent="0.45">
      <c r="A60" s="4" t="str">
        <f>Sheet2!B26</f>
        <v>Ratnamani Metals &amp; Tubes Ltd.</v>
      </c>
      <c r="B60" s="4" t="str">
        <f>VLOOKUP(A60,Sheet2!$B$3:$C$280,2,FALSE)</f>
        <v>RATNAMANI-BOM</v>
      </c>
      <c r="C60" s="1">
        <v>39994</v>
      </c>
      <c r="D60" s="2">
        <f t="shared" si="2"/>
        <v>1090630</v>
      </c>
      <c r="E60" s="4" t="str">
        <f t="shared" si="3"/>
        <v>if(Name() == ~RATNAMANI-BOM~)  {  Exclude1 = DateNum() == 1090630;  }</v>
      </c>
    </row>
    <row r="61" spans="1:5" x14ac:dyDescent="0.45">
      <c r="A61" s="4" t="str">
        <f>Sheet2!B27</f>
        <v>Divis Laboratories Ltd.</v>
      </c>
      <c r="B61" s="4" t="str">
        <f>VLOOKUP(A61,Sheet2!$B$3:$C$280,2,FALSE)</f>
        <v>DIVISLAB-BOM</v>
      </c>
      <c r="C61" s="1">
        <v>39994</v>
      </c>
      <c r="D61" s="2">
        <f t="shared" si="2"/>
        <v>1090630</v>
      </c>
      <c r="E61" s="4" t="str">
        <f t="shared" si="3"/>
        <v>if(Name() == ~DIVISLAB-BOM~)  {  Exclude1 = DateNum() == 1090630;  }</v>
      </c>
    </row>
    <row r="62" spans="1:5" x14ac:dyDescent="0.45">
      <c r="A62" s="4" t="str">
        <f>Sheet2!B28</f>
        <v>TRF Ltd.</v>
      </c>
      <c r="B62" s="4" t="str">
        <f>VLOOKUP(A62,Sheet2!$B$3:$C$280,2,FALSE)</f>
        <v>TRF-BOM</v>
      </c>
      <c r="C62" s="1">
        <v>39994</v>
      </c>
      <c r="D62" s="2">
        <f t="shared" si="2"/>
        <v>1090630</v>
      </c>
      <c r="E62" s="4" t="str">
        <f t="shared" si="3"/>
        <v>if(Name() == ~TRF-BOM~)  {  Exclude1 = DateNum() == 1090630;  }</v>
      </c>
    </row>
    <row r="63" spans="1:5" x14ac:dyDescent="0.45">
      <c r="A63" s="4" t="str">
        <f>Sheet2!B29</f>
        <v>Orient Paper &amp; Industries Ltd.</v>
      </c>
      <c r="B63" s="4" t="str">
        <f>VLOOKUP(A63,Sheet2!$B$3:$C$280,2,FALSE)</f>
        <v>ORIENTPPR-BOM</v>
      </c>
      <c r="C63" s="1">
        <v>39994</v>
      </c>
      <c r="D63" s="2">
        <f t="shared" si="2"/>
        <v>1090630</v>
      </c>
      <c r="E63" s="4" t="str">
        <f t="shared" si="3"/>
        <v>if(Name() == ~ORIENTPPR-BOM~)  {  Exclude1 = DateNum() == 1090630;  }</v>
      </c>
    </row>
    <row r="64" spans="1:5" x14ac:dyDescent="0.45">
      <c r="A64" s="4" t="str">
        <f>Sheet2!B30</f>
        <v>Balaji Telefilms Ltd.</v>
      </c>
      <c r="B64" s="4" t="str">
        <f>VLOOKUP(A64,Sheet2!$B$3:$C$280,2,FALSE)</f>
        <v>BALAJITELE-BOM</v>
      </c>
      <c r="C64" s="1">
        <v>39994</v>
      </c>
      <c r="D64" s="2">
        <f t="shared" si="2"/>
        <v>1090630</v>
      </c>
      <c r="E64" s="4" t="str">
        <f t="shared" si="3"/>
        <v>if(Name() == ~BALAJITELE-BOM~)  {  Exclude1 = DateNum() == 1090630;  }</v>
      </c>
    </row>
    <row r="65" spans="1:5" x14ac:dyDescent="0.45">
      <c r="A65" s="4" t="str">
        <f>Sheet2!B31</f>
        <v>Techno Electric &amp; Engg. Company Ltd.(Merged)</v>
      </c>
      <c r="B65" s="4" t="str">
        <f>VLOOKUP(A65,Sheet2!$B$3:$C$280,2,FALSE)</f>
        <v>TECHELE-BOM</v>
      </c>
      <c r="C65" s="1">
        <v>39994</v>
      </c>
      <c r="D65" s="2">
        <f t="shared" si="2"/>
        <v>1090630</v>
      </c>
      <c r="E65" s="4" t="str">
        <f t="shared" si="3"/>
        <v>if(Name() == ~TECHELE-BOM~)  {  Exclude1 = DateNum() == 1090630;  }</v>
      </c>
    </row>
    <row r="66" spans="1:5" x14ac:dyDescent="0.45">
      <c r="A66" s="4" t="str">
        <f>Sheet2!B32</f>
        <v>CMC Ltd.(Amalgamated)</v>
      </c>
      <c r="B66" s="4" t="str">
        <f>VLOOKUP(A66,Sheet2!$B$3:$C$280,2,FALSE)</f>
        <v>CMC-BOM</v>
      </c>
      <c r="C66" s="1">
        <v>39994</v>
      </c>
      <c r="D66" s="2">
        <f t="shared" si="2"/>
        <v>1090630</v>
      </c>
      <c r="E66" s="4" t="str">
        <f t="shared" si="3"/>
        <v>if(Name() == ~CMC-BOM~)  {  Exclude1 = DateNum() == 1090630;  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4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9.1328125" style="4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2009</v>
      </c>
      <c r="B2" s="4" t="s">
        <v>17759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C4" s="1"/>
      <c r="E4" s="4" t="str">
        <f>B2&amp;"= 0 ;"</f>
        <v>Include2= 0 ;</v>
      </c>
    </row>
    <row r="5" spans="1:5" x14ac:dyDescent="0.45">
      <c r="A5" s="4" t="str">
        <f>Sheet2!B34</f>
        <v>Colgate-Palmolive (India) Ltd.</v>
      </c>
      <c r="B5" s="4" t="str">
        <f>VLOOKUP(A5,Sheet2!$B$3:$C$280,2,FALSE)</f>
        <v>COLPAL-BOM</v>
      </c>
      <c r="C5" s="1">
        <v>39995</v>
      </c>
      <c r="D5" s="2">
        <f>10000*(YEAR(C5)-1900)+100*MONTH(C5)+DAY(C5)</f>
        <v>1090701</v>
      </c>
      <c r="E5" s="4" t="str">
        <f>"if(Name() == ~"&amp;B5&amp;"~)  {  "&amp;$B$2&amp;" = DateNum() &gt;= "&amp;D5&amp;" and Datenum() &lt; " &amp;D37&amp;" ; }"</f>
        <v>if(Name() == ~COLPAL-BOM~)  {  Include2 = DateNum() &gt;= 1090701 and Datenum() &lt; 1100630 ; }</v>
      </c>
    </row>
    <row r="6" spans="1:5" x14ac:dyDescent="0.45">
      <c r="A6" s="4" t="str">
        <f>Sheet2!B35</f>
        <v>Blue Star Ltd.</v>
      </c>
      <c r="B6" s="4" t="str">
        <f>VLOOKUP(A6,Sheet2!$B$3:$C$280,2,FALSE)</f>
        <v>BLUESTARCO-BOM</v>
      </c>
      <c r="C6" s="1">
        <v>39995</v>
      </c>
      <c r="D6" s="2">
        <f t="shared" ref="D6:D34" si="0">10000*(YEAR(C6)-1900)+100*MONTH(C6)+DAY(C6)</f>
        <v>1090701</v>
      </c>
      <c r="E6" s="4" t="str">
        <f t="shared" ref="E6:E34" si="1">"if(Name() == ~"&amp;B6&amp;"~)  {  "&amp;$B$2&amp;" = DateNum() &gt;= "&amp;D6&amp;" and Datenum() &lt; " &amp;D38&amp;" ; }"</f>
        <v>if(Name() == ~BLUESTARCO-BOM~)  {  Include2 = DateNum() &gt;= 1090701 and Datenum() &lt; 1100630 ; }</v>
      </c>
    </row>
    <row r="7" spans="1:5" x14ac:dyDescent="0.45">
      <c r="A7" s="4" t="str">
        <f>Sheet2!B36</f>
        <v>Tech Mahindra Ltd.</v>
      </c>
      <c r="B7" s="4" t="str">
        <f>VLOOKUP(A7,Sheet2!$B$3:$C$280,2,FALSE)</f>
        <v>TECHM-BOM</v>
      </c>
      <c r="C7" s="1">
        <v>39995</v>
      </c>
      <c r="D7" s="2">
        <f t="shared" si="0"/>
        <v>1090701</v>
      </c>
      <c r="E7" s="4" t="str">
        <f t="shared" si="1"/>
        <v>if(Name() == ~TECHM-BOM~)  {  Include2 = DateNum() &gt;= 1090701 and Datenum() &lt; 1100630 ; }</v>
      </c>
    </row>
    <row r="8" spans="1:5" x14ac:dyDescent="0.45">
      <c r="A8" s="4" t="str">
        <f>Sheet2!B37</f>
        <v>Vedanta Ltd.</v>
      </c>
      <c r="B8" s="4" t="str">
        <f>VLOOKUP(A8,Sheet2!$B$3:$C$280,2,FALSE)</f>
        <v>VEDL-BOM</v>
      </c>
      <c r="C8" s="1">
        <v>39995</v>
      </c>
      <c r="D8" s="2">
        <f t="shared" si="0"/>
        <v>1090701</v>
      </c>
      <c r="E8" s="4" t="str">
        <f t="shared" si="1"/>
        <v>if(Name() == ~VEDL-BOM~)  {  Include2 = DateNum() &gt;= 1090701 and Datenum() &lt; 1100630 ; }</v>
      </c>
    </row>
    <row r="9" spans="1:5" x14ac:dyDescent="0.45">
      <c r="A9" s="4" t="str">
        <f>Sheet2!B38</f>
        <v>Wyeth Ltd.- (Amalgamated)</v>
      </c>
      <c r="B9" s="4" t="str">
        <f>VLOOKUP(A9,Sheet2!$B$3:$C$280,2,FALSE)</f>
        <v>WYETH-BOM</v>
      </c>
      <c r="C9" s="1">
        <v>39995</v>
      </c>
      <c r="D9" s="2">
        <f t="shared" si="0"/>
        <v>1090701</v>
      </c>
      <c r="E9" s="4" t="str">
        <f t="shared" si="1"/>
        <v>if(Name() == ~WYETH-BOM~)  {  Include2 = DateNum() &gt;= 1090701 and Datenum() &lt; 1100630 ; }</v>
      </c>
    </row>
    <row r="10" spans="1:5" x14ac:dyDescent="0.45">
      <c r="A10" s="4" t="str">
        <f>Sheet2!B39</f>
        <v>GE Power India Ltd.</v>
      </c>
      <c r="B10" s="4" t="str">
        <f>VLOOKUP(A10,Sheet2!$B$3:$C$280,2,FALSE)</f>
        <v>GEPIL-BOM</v>
      </c>
      <c r="C10" s="1">
        <v>39995</v>
      </c>
      <c r="D10" s="2">
        <f t="shared" si="0"/>
        <v>1090701</v>
      </c>
      <c r="E10" s="4" t="str">
        <f t="shared" si="1"/>
        <v>if(Name() == ~GEPIL-BOM~)  {  Include2 = DateNum() &gt;= 1090701 and Datenum() &lt; 1100630 ; }</v>
      </c>
    </row>
    <row r="11" spans="1:5" x14ac:dyDescent="0.45">
      <c r="A11" s="4" t="str">
        <f>Sheet2!B40</f>
        <v>Maharashtra Elektrosmelt Ltd. (Amalgamated)</v>
      </c>
      <c r="B11" s="4" t="str">
        <f>VLOOKUP(A11,Sheet2!$B$3:$C$280,2,FALSE)</f>
        <v>MAHELEK-BOM</v>
      </c>
      <c r="C11" s="1">
        <v>39995</v>
      </c>
      <c r="D11" s="2">
        <f t="shared" si="0"/>
        <v>1090701</v>
      </c>
      <c r="E11" s="4" t="str">
        <f t="shared" si="1"/>
        <v>if(Name() == ~MAHELEK-BOM~)  {  Include2 = DateNum() &gt;= 1090701 and Datenum() &lt; 1100630 ; }</v>
      </c>
    </row>
    <row r="12" spans="1:5" x14ac:dyDescent="0.45">
      <c r="A12" s="4" t="str">
        <f>Sheet2!B41</f>
        <v>E.I.D. Parry (India) Ltd.</v>
      </c>
      <c r="B12" s="4" t="str">
        <f>VLOOKUP(A12,Sheet2!$B$3:$C$280,2,FALSE)</f>
        <v>EIDPARRY-BOM</v>
      </c>
      <c r="C12" s="1">
        <v>39995</v>
      </c>
      <c r="D12" s="2">
        <f t="shared" si="0"/>
        <v>1090701</v>
      </c>
      <c r="E12" s="4" t="str">
        <f t="shared" si="1"/>
        <v>if(Name() == ~EIDPARRY-BOM~)  {  Include2 = DateNum() &gt;= 1090701 and Datenum() &lt; 1100630 ; }</v>
      </c>
    </row>
    <row r="13" spans="1:5" x14ac:dyDescent="0.45">
      <c r="A13" s="4" t="str">
        <f>Sheet2!B42</f>
        <v>Dabur India Ltd.</v>
      </c>
      <c r="B13" s="4" t="str">
        <f>VLOOKUP(A13,Sheet2!$B$3:$C$280,2,FALSE)</f>
        <v>DABUR-BOM</v>
      </c>
      <c r="C13" s="1">
        <v>39995</v>
      </c>
      <c r="D13" s="2">
        <f t="shared" si="0"/>
        <v>1090701</v>
      </c>
      <c r="E13" s="4" t="str">
        <f t="shared" si="1"/>
        <v>if(Name() == ~DABUR-BOM~)  {  Include2 = DateNum() &gt;= 1090701 and Datenum() &lt; 1100630 ; }</v>
      </c>
    </row>
    <row r="14" spans="1:5" x14ac:dyDescent="0.45">
      <c r="A14" s="4" t="str">
        <f>Sheet2!B43</f>
        <v>Thermax Ltd.</v>
      </c>
      <c r="B14" s="4" t="str">
        <f>VLOOKUP(A14,Sheet2!$B$3:$C$280,2,FALSE)</f>
        <v>THERMAX-BOM</v>
      </c>
      <c r="C14" s="1">
        <v>39995</v>
      </c>
      <c r="D14" s="2">
        <f t="shared" si="0"/>
        <v>1090701</v>
      </c>
      <c r="E14" s="4" t="str">
        <f t="shared" si="1"/>
        <v>if(Name() == ~THERMAX-BOM~)  {  Include2 = DateNum() &gt;= 1090701 and Datenum() &lt; 1100630 ; }</v>
      </c>
    </row>
    <row r="15" spans="1:5" x14ac:dyDescent="0.45">
      <c r="A15" s="4" t="str">
        <f>Sheet2!B44</f>
        <v>Asian Paints Ltd.</v>
      </c>
      <c r="B15" s="4" t="str">
        <f>VLOOKUP(A15,Sheet2!$B$3:$C$280,2,FALSE)</f>
        <v>ASIANPAINT-BOM</v>
      </c>
      <c r="C15" s="1">
        <v>39995</v>
      </c>
      <c r="D15" s="2">
        <f t="shared" si="0"/>
        <v>1090701</v>
      </c>
      <c r="E15" s="4" t="str">
        <f t="shared" si="1"/>
        <v>if(Name() == ~ASIANPAINT-BOM~)  {  Include2 = DateNum() &gt;= 1090701 and Datenum() &lt; 1100630 ; }</v>
      </c>
    </row>
    <row r="16" spans="1:5" x14ac:dyDescent="0.45">
      <c r="A16" s="4" t="str">
        <f>Sheet2!B45</f>
        <v>Cummins India Ltd.</v>
      </c>
      <c r="B16" s="4" t="str">
        <f>VLOOKUP(A16,Sheet2!$B$3:$C$280,2,FALSE)</f>
        <v>CUMMINSIND-BOM</v>
      </c>
      <c r="C16" s="1">
        <v>39995</v>
      </c>
      <c r="D16" s="2">
        <f t="shared" si="0"/>
        <v>1090701</v>
      </c>
      <c r="E16" s="4" t="str">
        <f t="shared" si="1"/>
        <v>if(Name() == ~CUMMINSIND-BOM~)  {  Include2 = DateNum() &gt;= 1090701 and Datenum() &lt; 1100630 ; }</v>
      </c>
    </row>
    <row r="17" spans="1:5" x14ac:dyDescent="0.45">
      <c r="A17" s="4" t="str">
        <f>Sheet2!B46</f>
        <v>Exide Industries Ltd.</v>
      </c>
      <c r="B17" s="4" t="str">
        <f>VLOOKUP(A17,Sheet2!$B$3:$C$280,2,FALSE)</f>
        <v>EXIDEIND-BOM</v>
      </c>
      <c r="C17" s="1">
        <v>39995</v>
      </c>
      <c r="D17" s="2">
        <f t="shared" si="0"/>
        <v>1090701</v>
      </c>
      <c r="E17" s="4" t="str">
        <f t="shared" si="1"/>
        <v>if(Name() == ~EXIDEIND-BOM~)  {  Include2 = DateNum() &gt;= 1090701 and Datenum() &lt; 1100630 ; }</v>
      </c>
    </row>
    <row r="18" spans="1:5" x14ac:dyDescent="0.45">
      <c r="A18" s="4" t="str">
        <f>Sheet2!B47</f>
        <v>Engineers India Ltd.</v>
      </c>
      <c r="B18" s="4" t="str">
        <f>VLOOKUP(A18,Sheet2!$B$3:$C$280,2,FALSE)</f>
        <v>ENGINERSIN-BOM</v>
      </c>
      <c r="C18" s="1">
        <v>39995</v>
      </c>
      <c r="D18" s="2">
        <f t="shared" si="0"/>
        <v>1090701</v>
      </c>
      <c r="E18" s="4" t="str">
        <f t="shared" si="1"/>
        <v>if(Name() == ~ENGINERSIN-BOM~)  {  Include2 = DateNum() &gt;= 1090701 and Datenum() &lt; 1100630 ; }</v>
      </c>
    </row>
    <row r="19" spans="1:5" x14ac:dyDescent="0.45">
      <c r="A19" s="4" t="str">
        <f>Sheet2!B48</f>
        <v>CG Power &amp; Industrial Solutions Ltd.</v>
      </c>
      <c r="B19" s="4" t="str">
        <f>VLOOKUP(A19,Sheet2!$B$3:$C$280,2,FALSE)</f>
        <v>CGPOWER-BOM</v>
      </c>
      <c r="C19" s="1">
        <v>39995</v>
      </c>
      <c r="D19" s="2">
        <f t="shared" si="0"/>
        <v>1090701</v>
      </c>
      <c r="E19" s="4" t="str">
        <f t="shared" si="1"/>
        <v>if(Name() == ~CGPOWER-BOM~)  {  Include2 = DateNum() &gt;= 1090701 and Datenum() &lt; 1100630 ; }</v>
      </c>
    </row>
    <row r="20" spans="1:5" x14ac:dyDescent="0.45">
      <c r="A20" s="4" t="str">
        <f>Sheet2!B49</f>
        <v>Nava Bharat Ventures Ltd.</v>
      </c>
      <c r="B20" s="4" t="str">
        <f>VLOOKUP(A20,Sheet2!$B$3:$C$280,2,FALSE)</f>
        <v>NBVENTURES-BOM</v>
      </c>
      <c r="C20" s="1">
        <v>39995</v>
      </c>
      <c r="D20" s="2">
        <f t="shared" si="0"/>
        <v>1090701</v>
      </c>
      <c r="E20" s="4" t="str">
        <f t="shared" si="1"/>
        <v>if(Name() == ~NBVENTURES-BOM~)  {  Include2 = DateNum() &gt;= 1090701 and Datenum() &lt; 1100630 ; }</v>
      </c>
    </row>
    <row r="21" spans="1:5" x14ac:dyDescent="0.45">
      <c r="A21" s="4" t="str">
        <f>Sheet2!B50</f>
        <v>Voltas Ltd.</v>
      </c>
      <c r="B21" s="4" t="str">
        <f>VLOOKUP(A21,Sheet2!$B$3:$C$280,2,FALSE)</f>
        <v>VOLTAS-BOM</v>
      </c>
      <c r="C21" s="1">
        <v>39995</v>
      </c>
      <c r="D21" s="2">
        <f t="shared" si="0"/>
        <v>1090701</v>
      </c>
      <c r="E21" s="4" t="str">
        <f t="shared" si="1"/>
        <v>if(Name() == ~VOLTAS-BOM~)  {  Include2 = DateNum() &gt;= 1090701 and Datenum() &lt; 1100630 ; }</v>
      </c>
    </row>
    <row r="22" spans="1:5" x14ac:dyDescent="0.45">
      <c r="A22" s="4" t="str">
        <f>Sheet2!B51</f>
        <v>Titan Company Ltd.</v>
      </c>
      <c r="B22" s="4" t="str">
        <f>VLOOKUP(A22,Sheet2!$B$3:$C$280,2,FALSE)</f>
        <v>TITAN-BOM</v>
      </c>
      <c r="C22" s="1">
        <v>39995</v>
      </c>
      <c r="D22" s="2">
        <f t="shared" si="0"/>
        <v>1090701</v>
      </c>
      <c r="E22" s="4" t="str">
        <f t="shared" si="1"/>
        <v>if(Name() == ~TITAN-BOM~)  {  Include2 = DateNum() &gt;= 1090701 and Datenum() &lt; 1100630 ; }</v>
      </c>
    </row>
    <row r="23" spans="1:5" x14ac:dyDescent="0.45">
      <c r="A23" s="4" t="str">
        <f>Sheet2!B52</f>
        <v>Indraprastha Gas Ltd.</v>
      </c>
      <c r="B23" s="4" t="str">
        <f>VLOOKUP(A23,Sheet2!$B$3:$C$280,2,FALSE)</f>
        <v>IGL-BOM</v>
      </c>
      <c r="C23" s="1">
        <v>39995</v>
      </c>
      <c r="D23" s="2">
        <f t="shared" si="0"/>
        <v>1090701</v>
      </c>
      <c r="E23" s="4" t="str">
        <f t="shared" si="1"/>
        <v>if(Name() == ~IGL-BOM~)  {  Include2 = DateNum() &gt;= 1090701 and Datenum() &lt; 1100630 ; }</v>
      </c>
    </row>
    <row r="24" spans="1:5" x14ac:dyDescent="0.45">
      <c r="A24" s="4" t="str">
        <f>Sheet2!B53</f>
        <v>Divis Laboratories Ltd.</v>
      </c>
      <c r="B24" s="4" t="str">
        <f>VLOOKUP(A24,Sheet2!$B$3:$C$280,2,FALSE)</f>
        <v>DIVISLAB-BOM</v>
      </c>
      <c r="C24" s="1">
        <v>39995</v>
      </c>
      <c r="D24" s="2">
        <f t="shared" si="0"/>
        <v>1090701</v>
      </c>
      <c r="E24" s="4" t="str">
        <f t="shared" si="1"/>
        <v>if(Name() == ~DIVISLAB-BOM~)  {  Include2 = DateNum() &gt;= 1090701 and Datenum() &lt; 1100630 ; }</v>
      </c>
    </row>
    <row r="25" spans="1:5" x14ac:dyDescent="0.45">
      <c r="A25" s="4" t="str">
        <f>Sheet2!B54</f>
        <v>Gujarat State Fertilizers &amp; Chemicals Ltd.</v>
      </c>
      <c r="B25" s="4" t="str">
        <f>VLOOKUP(A25,Sheet2!$B$3:$C$280,2,FALSE)</f>
        <v>GSFC-BOM</v>
      </c>
      <c r="C25" s="1">
        <v>39995</v>
      </c>
      <c r="D25" s="2">
        <f t="shared" si="0"/>
        <v>1090701</v>
      </c>
      <c r="E25" s="4" t="str">
        <f t="shared" si="1"/>
        <v>if(Name() == ~GSFC-BOM~)  {  Include2 = DateNum() &gt;= 1090701 and Datenum() &lt; 1100630 ; }</v>
      </c>
    </row>
    <row r="26" spans="1:5" x14ac:dyDescent="0.45">
      <c r="A26" s="4" t="str">
        <f>Sheet2!B55</f>
        <v>Praj Industries Ltd.</v>
      </c>
      <c r="B26" s="4" t="str">
        <f>VLOOKUP(A26,Sheet2!$B$3:$C$280,2,FALSE)</f>
        <v>PRAJIND-BOM</v>
      </c>
      <c r="C26" s="1">
        <v>39995</v>
      </c>
      <c r="D26" s="2">
        <f t="shared" si="0"/>
        <v>1090701</v>
      </c>
      <c r="E26" s="4" t="str">
        <f t="shared" si="1"/>
        <v>if(Name() == ~PRAJIND-BOM~)  {  Include2 = DateNum() &gt;= 1090701 and Datenum() &lt; 1100630 ; }</v>
      </c>
    </row>
    <row r="27" spans="1:5" x14ac:dyDescent="0.45">
      <c r="A27" s="4" t="str">
        <f>Sheet2!B56</f>
        <v>Bayer CropScience Ltd.</v>
      </c>
      <c r="B27" s="4" t="str">
        <f>VLOOKUP(A27,Sheet2!$B$3:$C$280,2,FALSE)</f>
        <v>BAYERCROP-BOM</v>
      </c>
      <c r="C27" s="1">
        <v>39995</v>
      </c>
      <c r="D27" s="2">
        <f t="shared" si="0"/>
        <v>1090701</v>
      </c>
      <c r="E27" s="4" t="str">
        <f t="shared" si="1"/>
        <v>if(Name() == ~BAYERCROP-BOM~)  {  Include2 = DateNum() &gt;= 1090701 and Datenum() &lt; 1100630 ; }</v>
      </c>
    </row>
    <row r="28" spans="1:5" x14ac:dyDescent="0.45">
      <c r="A28" s="4" t="str">
        <f>Sheet2!B57</f>
        <v>Marico Ltd.</v>
      </c>
      <c r="B28" s="4" t="str">
        <f>VLOOKUP(A28,Sheet2!$B$3:$C$280,2,FALSE)</f>
        <v>MARICO-BOM</v>
      </c>
      <c r="C28" s="1">
        <v>39995</v>
      </c>
      <c r="D28" s="2">
        <f t="shared" si="0"/>
        <v>1090701</v>
      </c>
      <c r="E28" s="4" t="str">
        <f t="shared" si="1"/>
        <v>if(Name() == ~MARICO-BOM~)  {  Include2 = DateNum() &gt;= 1090701 and Datenum() &lt; 1100630 ; }</v>
      </c>
    </row>
    <row r="29" spans="1:5" x14ac:dyDescent="0.45">
      <c r="A29" s="4" t="str">
        <f>Sheet2!B58</f>
        <v>Sun TV Network Ltd.</v>
      </c>
      <c r="B29" s="4" t="str">
        <f>VLOOKUP(A29,Sheet2!$B$3:$C$280,2,FALSE)</f>
        <v>SUNTV-BOM</v>
      </c>
      <c r="C29" s="1">
        <v>39995</v>
      </c>
      <c r="D29" s="2">
        <f t="shared" si="0"/>
        <v>1090701</v>
      </c>
      <c r="E29" s="4" t="str">
        <f t="shared" si="1"/>
        <v>if(Name() == ~SUNTV-BOM~)  {  Include2 = DateNum() &gt;= 1090701 and Datenum() &lt; 1100630 ; }</v>
      </c>
    </row>
    <row r="30" spans="1:5" x14ac:dyDescent="0.45">
      <c r="A30" s="4" t="str">
        <f>Sheet2!B59</f>
        <v>Bajaj Auto Ltd.</v>
      </c>
      <c r="B30" s="4" t="str">
        <f>VLOOKUP(A30,Sheet2!$B$3:$C$280,2,FALSE)</f>
        <v>BAJAJ_AUTO-BOM</v>
      </c>
      <c r="C30" s="1">
        <v>39995</v>
      </c>
      <c r="D30" s="2">
        <f t="shared" si="0"/>
        <v>1090701</v>
      </c>
      <c r="E30" s="4" t="str">
        <f t="shared" si="1"/>
        <v>if(Name() == ~BAJAJ_AUTO-BOM~)  {  Include2 = DateNum() &gt;= 1090701 and Datenum() &lt; 1100630 ; }</v>
      </c>
    </row>
    <row r="31" spans="1:5" x14ac:dyDescent="0.45">
      <c r="A31" s="4" t="str">
        <f>Sheet2!B60</f>
        <v>Coromandel International Ltd.</v>
      </c>
      <c r="B31" s="4" t="str">
        <f>VLOOKUP(A31,Sheet2!$B$3:$C$280,2,FALSE)</f>
        <v>COROMANDEL-BOM</v>
      </c>
      <c r="C31" s="1">
        <v>39995</v>
      </c>
      <c r="D31" s="2">
        <f t="shared" si="0"/>
        <v>1090701</v>
      </c>
      <c r="E31" s="4" t="str">
        <f t="shared" si="1"/>
        <v>if(Name() == ~COROMANDEL-BOM~)  {  Include2 = DateNum() &gt;= 1090701 and Datenum() &lt; 1100630 ; }</v>
      </c>
    </row>
    <row r="32" spans="1:5" x14ac:dyDescent="0.45">
      <c r="A32" s="4" t="str">
        <f>Sheet2!B61</f>
        <v>AIA Engineering Ltd.</v>
      </c>
      <c r="B32" s="4" t="str">
        <f>VLOOKUP(A32,Sheet2!$B$3:$C$280,2,FALSE)</f>
        <v>AIAENG-BOM</v>
      </c>
      <c r="C32" s="1">
        <v>39995</v>
      </c>
      <c r="D32" s="2">
        <f t="shared" si="0"/>
        <v>1090701</v>
      </c>
      <c r="E32" s="4" t="str">
        <f t="shared" si="1"/>
        <v>if(Name() == ~AIAENG-BOM~)  {  Include2 = DateNum() &gt;= 1090701 and Datenum() &lt; 1100630 ; }</v>
      </c>
    </row>
    <row r="33" spans="1:5" x14ac:dyDescent="0.45">
      <c r="A33" s="4" t="str">
        <f>Sheet2!B62</f>
        <v>Shree Cement Ltd.</v>
      </c>
      <c r="B33" s="4" t="str">
        <f>VLOOKUP(A33,Sheet2!$B$3:$C$280,2,FALSE)</f>
        <v>SHREECEM-BOM</v>
      </c>
      <c r="C33" s="1">
        <v>39995</v>
      </c>
      <c r="D33" s="2">
        <f t="shared" si="0"/>
        <v>1090701</v>
      </c>
      <c r="E33" s="4" t="str">
        <f t="shared" si="1"/>
        <v>if(Name() == ~SHREECEM-BOM~)  {  Include2 = DateNum() &gt;= 1090701 and Datenum() &lt; 1100630 ; }</v>
      </c>
    </row>
    <row r="34" spans="1:5" x14ac:dyDescent="0.45">
      <c r="A34" s="4" t="str">
        <f>Sheet2!B63</f>
        <v>Bharat Electronics Ltd.</v>
      </c>
      <c r="B34" s="4" t="str">
        <f>VLOOKUP(A34,Sheet2!$B$3:$C$280,2,FALSE)</f>
        <v>BEL-BOM</v>
      </c>
      <c r="C34" s="1">
        <v>39995</v>
      </c>
      <c r="D34" s="2">
        <f t="shared" si="0"/>
        <v>1090701</v>
      </c>
      <c r="E34" s="4" t="str">
        <f t="shared" si="1"/>
        <v>if(Name() == ~BEL-BOM~)  {  Include2 = DateNum() &gt;= 1090701 and Datenum() &lt; 1100630 ; }</v>
      </c>
    </row>
    <row r="36" spans="1:5" x14ac:dyDescent="0.45">
      <c r="A36" s="3">
        <v>2010</v>
      </c>
      <c r="B36" s="4" t="s">
        <v>17760</v>
      </c>
      <c r="E36" s="4" t="str">
        <f>B36&amp;"= 0 ;"</f>
        <v>Exclude2= 0 ;</v>
      </c>
    </row>
    <row r="37" spans="1:5" x14ac:dyDescent="0.45">
      <c r="A37" s="4" t="str">
        <f>Sheet2!B34</f>
        <v>Colgate-Palmolive (India) Ltd.</v>
      </c>
      <c r="B37" s="4" t="str">
        <f>VLOOKUP(A37,Sheet2!$B$3:$C$280,2,FALSE)</f>
        <v>COLPAL-BOM</v>
      </c>
      <c r="C37" s="1">
        <v>40359</v>
      </c>
      <c r="D37" s="2">
        <f>10000*(YEAR(C37)-1900)+100*MONTH(C37)+DAY(C37)</f>
        <v>1100630</v>
      </c>
      <c r="E37" s="4" t="str">
        <f>"if(Name() == ~"&amp;B37&amp;"~)  {  "&amp;$B$36&amp;" = DateNum() == "&amp;D37&amp;";  }"</f>
        <v>if(Name() == ~COLPAL-BOM~)  {  Exclude2 = DateNum() == 1100630;  }</v>
      </c>
    </row>
    <row r="38" spans="1:5" x14ac:dyDescent="0.45">
      <c r="A38" s="4" t="str">
        <f>Sheet2!B35</f>
        <v>Blue Star Ltd.</v>
      </c>
      <c r="B38" s="4" t="str">
        <f>VLOOKUP(A38,Sheet2!$B$3:$C$280,2,FALSE)</f>
        <v>BLUESTARCO-BOM</v>
      </c>
      <c r="C38" s="1">
        <v>40359</v>
      </c>
      <c r="D38" s="2">
        <f t="shared" ref="D38:D66" si="2">10000*(YEAR(C38)-1900)+100*MONTH(C38)+DAY(C38)</f>
        <v>1100630</v>
      </c>
      <c r="E38" s="4" t="str">
        <f t="shared" ref="E38:E66" si="3">"if(Name() == ~"&amp;B38&amp;"~)  {  "&amp;$B$36&amp;" = DateNum() == "&amp;D38&amp;";  }"</f>
        <v>if(Name() == ~BLUESTARCO-BOM~)  {  Exclude2 = DateNum() == 1100630;  }</v>
      </c>
    </row>
    <row r="39" spans="1:5" x14ac:dyDescent="0.45">
      <c r="A39" s="4" t="str">
        <f>Sheet2!B36</f>
        <v>Tech Mahindra Ltd.</v>
      </c>
      <c r="B39" s="4" t="str">
        <f>VLOOKUP(A39,Sheet2!$B$3:$C$280,2,FALSE)</f>
        <v>TECHM-BOM</v>
      </c>
      <c r="C39" s="1">
        <v>40359</v>
      </c>
      <c r="D39" s="2">
        <f t="shared" si="2"/>
        <v>1100630</v>
      </c>
      <c r="E39" s="4" t="str">
        <f t="shared" si="3"/>
        <v>if(Name() == ~TECHM-BOM~)  {  Exclude2 = DateNum() == 1100630;  }</v>
      </c>
    </row>
    <row r="40" spans="1:5" x14ac:dyDescent="0.45">
      <c r="A40" s="4" t="str">
        <f>Sheet2!B37</f>
        <v>Vedanta Ltd.</v>
      </c>
      <c r="B40" s="4" t="str">
        <f>VLOOKUP(A40,Sheet2!$B$3:$C$280,2,FALSE)</f>
        <v>VEDL-BOM</v>
      </c>
      <c r="C40" s="1">
        <v>40359</v>
      </c>
      <c r="D40" s="2">
        <f t="shared" si="2"/>
        <v>1100630</v>
      </c>
      <c r="E40" s="4" t="str">
        <f t="shared" si="3"/>
        <v>if(Name() == ~VEDL-BOM~)  {  Exclude2 = DateNum() == 1100630;  }</v>
      </c>
    </row>
    <row r="41" spans="1:5" x14ac:dyDescent="0.45">
      <c r="A41" s="4" t="str">
        <f>Sheet2!B38</f>
        <v>Wyeth Ltd.- (Amalgamated)</v>
      </c>
      <c r="B41" s="4" t="str">
        <f>VLOOKUP(A41,Sheet2!$B$3:$C$280,2,FALSE)</f>
        <v>WYETH-BOM</v>
      </c>
      <c r="C41" s="1">
        <v>40359</v>
      </c>
      <c r="D41" s="2">
        <f t="shared" si="2"/>
        <v>1100630</v>
      </c>
      <c r="E41" s="4" t="str">
        <f t="shared" si="3"/>
        <v>if(Name() == ~WYETH-BOM~)  {  Exclude2 = DateNum() == 1100630;  }</v>
      </c>
    </row>
    <row r="42" spans="1:5" x14ac:dyDescent="0.45">
      <c r="A42" s="4" t="str">
        <f>Sheet2!B39</f>
        <v>GE Power India Ltd.</v>
      </c>
      <c r="B42" s="4" t="str">
        <f>VLOOKUP(A42,Sheet2!$B$3:$C$280,2,FALSE)</f>
        <v>GEPIL-BOM</v>
      </c>
      <c r="C42" s="1">
        <v>40359</v>
      </c>
      <c r="D42" s="2">
        <f t="shared" si="2"/>
        <v>1100630</v>
      </c>
      <c r="E42" s="4" t="str">
        <f t="shared" si="3"/>
        <v>if(Name() == ~GEPIL-BOM~)  {  Exclude2 = DateNum() == 1100630;  }</v>
      </c>
    </row>
    <row r="43" spans="1:5" x14ac:dyDescent="0.45">
      <c r="A43" s="4" t="str">
        <f>Sheet2!B40</f>
        <v>Maharashtra Elektrosmelt Ltd. (Amalgamated)</v>
      </c>
      <c r="B43" s="4" t="str">
        <f>VLOOKUP(A43,Sheet2!$B$3:$C$280,2,FALSE)</f>
        <v>MAHELEK-BOM</v>
      </c>
      <c r="C43" s="1">
        <v>40359</v>
      </c>
      <c r="D43" s="2">
        <f t="shared" si="2"/>
        <v>1100630</v>
      </c>
      <c r="E43" s="4" t="str">
        <f t="shared" si="3"/>
        <v>if(Name() == ~MAHELEK-BOM~)  {  Exclude2 = DateNum() == 1100630;  }</v>
      </c>
    </row>
    <row r="44" spans="1:5" x14ac:dyDescent="0.45">
      <c r="A44" s="4" t="str">
        <f>Sheet2!B41</f>
        <v>E.I.D. Parry (India) Ltd.</v>
      </c>
      <c r="B44" s="4" t="str">
        <f>VLOOKUP(A44,Sheet2!$B$3:$C$280,2,FALSE)</f>
        <v>EIDPARRY-BOM</v>
      </c>
      <c r="C44" s="1">
        <v>40359</v>
      </c>
      <c r="D44" s="2">
        <f t="shared" si="2"/>
        <v>1100630</v>
      </c>
      <c r="E44" s="4" t="str">
        <f t="shared" si="3"/>
        <v>if(Name() == ~EIDPARRY-BOM~)  {  Exclude2 = DateNum() == 1100630;  }</v>
      </c>
    </row>
    <row r="45" spans="1:5" x14ac:dyDescent="0.45">
      <c r="A45" s="4" t="str">
        <f>Sheet2!B42</f>
        <v>Dabur India Ltd.</v>
      </c>
      <c r="B45" s="4" t="str">
        <f>VLOOKUP(A45,Sheet2!$B$3:$C$280,2,FALSE)</f>
        <v>DABUR-BOM</v>
      </c>
      <c r="C45" s="1">
        <v>40359</v>
      </c>
      <c r="D45" s="2">
        <f t="shared" si="2"/>
        <v>1100630</v>
      </c>
      <c r="E45" s="4" t="str">
        <f t="shared" si="3"/>
        <v>if(Name() == ~DABUR-BOM~)  {  Exclude2 = DateNum() == 1100630;  }</v>
      </c>
    </row>
    <row r="46" spans="1:5" x14ac:dyDescent="0.45">
      <c r="A46" s="4" t="str">
        <f>Sheet2!B43</f>
        <v>Thermax Ltd.</v>
      </c>
      <c r="B46" s="4" t="str">
        <f>VLOOKUP(A46,Sheet2!$B$3:$C$280,2,FALSE)</f>
        <v>THERMAX-BOM</v>
      </c>
      <c r="C46" s="1">
        <v>40359</v>
      </c>
      <c r="D46" s="2">
        <f t="shared" si="2"/>
        <v>1100630</v>
      </c>
      <c r="E46" s="4" t="str">
        <f t="shared" si="3"/>
        <v>if(Name() == ~THERMAX-BOM~)  {  Exclude2 = DateNum() == 1100630;  }</v>
      </c>
    </row>
    <row r="47" spans="1:5" x14ac:dyDescent="0.45">
      <c r="A47" s="4" t="str">
        <f>Sheet2!B44</f>
        <v>Asian Paints Ltd.</v>
      </c>
      <c r="B47" s="4" t="str">
        <f>VLOOKUP(A47,Sheet2!$B$3:$C$280,2,FALSE)</f>
        <v>ASIANPAINT-BOM</v>
      </c>
      <c r="C47" s="1">
        <v>40359</v>
      </c>
      <c r="D47" s="2">
        <f t="shared" si="2"/>
        <v>1100630</v>
      </c>
      <c r="E47" s="4" t="str">
        <f t="shared" si="3"/>
        <v>if(Name() == ~ASIANPAINT-BOM~)  {  Exclude2 = DateNum() == 1100630;  }</v>
      </c>
    </row>
    <row r="48" spans="1:5" x14ac:dyDescent="0.45">
      <c r="A48" s="4" t="str">
        <f>Sheet2!B45</f>
        <v>Cummins India Ltd.</v>
      </c>
      <c r="B48" s="4" t="str">
        <f>VLOOKUP(A48,Sheet2!$B$3:$C$280,2,FALSE)</f>
        <v>CUMMINSIND-BOM</v>
      </c>
      <c r="C48" s="1">
        <v>40359</v>
      </c>
      <c r="D48" s="2">
        <f t="shared" si="2"/>
        <v>1100630</v>
      </c>
      <c r="E48" s="4" t="str">
        <f t="shared" si="3"/>
        <v>if(Name() == ~CUMMINSIND-BOM~)  {  Exclude2 = DateNum() == 1100630;  }</v>
      </c>
    </row>
    <row r="49" spans="1:5" x14ac:dyDescent="0.45">
      <c r="A49" s="4" t="str">
        <f>Sheet2!B46</f>
        <v>Exide Industries Ltd.</v>
      </c>
      <c r="B49" s="4" t="str">
        <f>VLOOKUP(A49,Sheet2!$B$3:$C$280,2,FALSE)</f>
        <v>EXIDEIND-BOM</v>
      </c>
      <c r="C49" s="1">
        <v>40359</v>
      </c>
      <c r="D49" s="2">
        <f t="shared" si="2"/>
        <v>1100630</v>
      </c>
      <c r="E49" s="4" t="str">
        <f t="shared" si="3"/>
        <v>if(Name() == ~EXIDEIND-BOM~)  {  Exclude2 = DateNum() == 1100630;  }</v>
      </c>
    </row>
    <row r="50" spans="1:5" x14ac:dyDescent="0.45">
      <c r="A50" s="4" t="str">
        <f>Sheet2!B47</f>
        <v>Engineers India Ltd.</v>
      </c>
      <c r="B50" s="4" t="str">
        <f>VLOOKUP(A50,Sheet2!$B$3:$C$280,2,FALSE)</f>
        <v>ENGINERSIN-BOM</v>
      </c>
      <c r="C50" s="1">
        <v>40359</v>
      </c>
      <c r="D50" s="2">
        <f t="shared" si="2"/>
        <v>1100630</v>
      </c>
      <c r="E50" s="4" t="str">
        <f t="shared" si="3"/>
        <v>if(Name() == ~ENGINERSIN-BOM~)  {  Exclude2 = DateNum() == 1100630;  }</v>
      </c>
    </row>
    <row r="51" spans="1:5" x14ac:dyDescent="0.45">
      <c r="A51" s="4" t="str">
        <f>Sheet2!B48</f>
        <v>CG Power &amp; Industrial Solutions Ltd.</v>
      </c>
      <c r="B51" s="4" t="str">
        <f>VLOOKUP(A51,Sheet2!$B$3:$C$280,2,FALSE)</f>
        <v>CGPOWER-BOM</v>
      </c>
      <c r="C51" s="1">
        <v>40359</v>
      </c>
      <c r="D51" s="2">
        <f t="shared" si="2"/>
        <v>1100630</v>
      </c>
      <c r="E51" s="4" t="str">
        <f t="shared" si="3"/>
        <v>if(Name() == ~CGPOWER-BOM~)  {  Exclude2 = DateNum() == 1100630;  }</v>
      </c>
    </row>
    <row r="52" spans="1:5" x14ac:dyDescent="0.45">
      <c r="A52" s="4" t="str">
        <f>Sheet2!B49</f>
        <v>Nava Bharat Ventures Ltd.</v>
      </c>
      <c r="B52" s="4" t="str">
        <f>VLOOKUP(A52,Sheet2!$B$3:$C$280,2,FALSE)</f>
        <v>NBVENTURES-BOM</v>
      </c>
      <c r="C52" s="1">
        <v>40359</v>
      </c>
      <c r="D52" s="2">
        <f t="shared" si="2"/>
        <v>1100630</v>
      </c>
      <c r="E52" s="4" t="str">
        <f t="shared" si="3"/>
        <v>if(Name() == ~NBVENTURES-BOM~)  {  Exclude2 = DateNum() == 1100630;  }</v>
      </c>
    </row>
    <row r="53" spans="1:5" x14ac:dyDescent="0.45">
      <c r="A53" s="4" t="str">
        <f>Sheet2!B50</f>
        <v>Voltas Ltd.</v>
      </c>
      <c r="B53" s="4" t="str">
        <f>VLOOKUP(A53,Sheet2!$B$3:$C$280,2,FALSE)</f>
        <v>VOLTAS-BOM</v>
      </c>
      <c r="C53" s="1">
        <v>40359</v>
      </c>
      <c r="D53" s="2">
        <f t="shared" si="2"/>
        <v>1100630</v>
      </c>
      <c r="E53" s="4" t="str">
        <f t="shared" si="3"/>
        <v>if(Name() == ~VOLTAS-BOM~)  {  Exclude2 = DateNum() == 1100630;  }</v>
      </c>
    </row>
    <row r="54" spans="1:5" x14ac:dyDescent="0.45">
      <c r="A54" s="4" t="str">
        <f>Sheet2!B51</f>
        <v>Titan Company Ltd.</v>
      </c>
      <c r="B54" s="4" t="str">
        <f>VLOOKUP(A54,Sheet2!$B$3:$C$280,2,FALSE)</f>
        <v>TITAN-BOM</v>
      </c>
      <c r="C54" s="1">
        <v>40359</v>
      </c>
      <c r="D54" s="2">
        <f t="shared" si="2"/>
        <v>1100630</v>
      </c>
      <c r="E54" s="4" t="str">
        <f t="shared" si="3"/>
        <v>if(Name() == ~TITAN-BOM~)  {  Exclude2 = DateNum() == 1100630;  }</v>
      </c>
    </row>
    <row r="55" spans="1:5" x14ac:dyDescent="0.45">
      <c r="A55" s="4" t="str">
        <f>Sheet2!B52</f>
        <v>Indraprastha Gas Ltd.</v>
      </c>
      <c r="B55" s="4" t="str">
        <f>VLOOKUP(A55,Sheet2!$B$3:$C$280,2,FALSE)</f>
        <v>IGL-BOM</v>
      </c>
      <c r="C55" s="1">
        <v>40359</v>
      </c>
      <c r="D55" s="2">
        <f t="shared" si="2"/>
        <v>1100630</v>
      </c>
      <c r="E55" s="4" t="str">
        <f t="shared" si="3"/>
        <v>if(Name() == ~IGL-BOM~)  {  Exclude2 = DateNum() == 1100630;  }</v>
      </c>
    </row>
    <row r="56" spans="1:5" x14ac:dyDescent="0.45">
      <c r="A56" s="4" t="str">
        <f>Sheet2!B53</f>
        <v>Divis Laboratories Ltd.</v>
      </c>
      <c r="B56" s="4" t="str">
        <f>VLOOKUP(A56,Sheet2!$B$3:$C$280,2,FALSE)</f>
        <v>DIVISLAB-BOM</v>
      </c>
      <c r="C56" s="1">
        <v>40359</v>
      </c>
      <c r="D56" s="2">
        <f t="shared" si="2"/>
        <v>1100630</v>
      </c>
      <c r="E56" s="4" t="str">
        <f t="shared" si="3"/>
        <v>if(Name() == ~DIVISLAB-BOM~)  {  Exclude2 = DateNum() == 1100630;  }</v>
      </c>
    </row>
    <row r="57" spans="1:5" x14ac:dyDescent="0.45">
      <c r="A57" s="4" t="str">
        <f>Sheet2!B54</f>
        <v>Gujarat State Fertilizers &amp; Chemicals Ltd.</v>
      </c>
      <c r="B57" s="4" t="str">
        <f>VLOOKUP(A57,Sheet2!$B$3:$C$280,2,FALSE)</f>
        <v>GSFC-BOM</v>
      </c>
      <c r="C57" s="1">
        <v>40359</v>
      </c>
      <c r="D57" s="2">
        <f t="shared" si="2"/>
        <v>1100630</v>
      </c>
      <c r="E57" s="4" t="str">
        <f t="shared" si="3"/>
        <v>if(Name() == ~GSFC-BOM~)  {  Exclude2 = DateNum() == 1100630;  }</v>
      </c>
    </row>
    <row r="58" spans="1:5" x14ac:dyDescent="0.45">
      <c r="A58" s="4" t="str">
        <f>Sheet2!B55</f>
        <v>Praj Industries Ltd.</v>
      </c>
      <c r="B58" s="4" t="str">
        <f>VLOOKUP(A58,Sheet2!$B$3:$C$280,2,FALSE)</f>
        <v>PRAJIND-BOM</v>
      </c>
      <c r="C58" s="1">
        <v>40359</v>
      </c>
      <c r="D58" s="2">
        <f t="shared" si="2"/>
        <v>1100630</v>
      </c>
      <c r="E58" s="4" t="str">
        <f t="shared" si="3"/>
        <v>if(Name() == ~PRAJIND-BOM~)  {  Exclude2 = DateNum() == 1100630;  }</v>
      </c>
    </row>
    <row r="59" spans="1:5" x14ac:dyDescent="0.45">
      <c r="A59" s="4" t="str">
        <f>Sheet2!B56</f>
        <v>Bayer CropScience Ltd.</v>
      </c>
      <c r="B59" s="4" t="str">
        <f>VLOOKUP(A59,Sheet2!$B$3:$C$280,2,FALSE)</f>
        <v>BAYERCROP-BOM</v>
      </c>
      <c r="C59" s="1">
        <v>40359</v>
      </c>
      <c r="D59" s="2">
        <f t="shared" si="2"/>
        <v>1100630</v>
      </c>
      <c r="E59" s="4" t="str">
        <f t="shared" si="3"/>
        <v>if(Name() == ~BAYERCROP-BOM~)  {  Exclude2 = DateNum() == 1100630;  }</v>
      </c>
    </row>
    <row r="60" spans="1:5" x14ac:dyDescent="0.45">
      <c r="A60" s="4" t="str">
        <f>Sheet2!B57</f>
        <v>Marico Ltd.</v>
      </c>
      <c r="B60" s="4" t="str">
        <f>VLOOKUP(A60,Sheet2!$B$3:$C$280,2,FALSE)</f>
        <v>MARICO-BOM</v>
      </c>
      <c r="C60" s="1">
        <v>40359</v>
      </c>
      <c r="D60" s="2">
        <f t="shared" si="2"/>
        <v>1100630</v>
      </c>
      <c r="E60" s="4" t="str">
        <f t="shared" si="3"/>
        <v>if(Name() == ~MARICO-BOM~)  {  Exclude2 = DateNum() == 1100630;  }</v>
      </c>
    </row>
    <row r="61" spans="1:5" x14ac:dyDescent="0.45">
      <c r="A61" s="4" t="str">
        <f>Sheet2!B58</f>
        <v>Sun TV Network Ltd.</v>
      </c>
      <c r="B61" s="4" t="str">
        <f>VLOOKUP(A61,Sheet2!$B$3:$C$280,2,FALSE)</f>
        <v>SUNTV-BOM</v>
      </c>
      <c r="C61" s="1">
        <v>40359</v>
      </c>
      <c r="D61" s="2">
        <f t="shared" si="2"/>
        <v>1100630</v>
      </c>
      <c r="E61" s="4" t="str">
        <f t="shared" si="3"/>
        <v>if(Name() == ~SUNTV-BOM~)  {  Exclude2 = DateNum() == 1100630;  }</v>
      </c>
    </row>
    <row r="62" spans="1:5" x14ac:dyDescent="0.45">
      <c r="A62" s="4" t="str">
        <f>Sheet2!B59</f>
        <v>Bajaj Auto Ltd.</v>
      </c>
      <c r="B62" s="4" t="str">
        <f>VLOOKUP(A62,Sheet2!$B$3:$C$280,2,FALSE)</f>
        <v>BAJAJ_AUTO-BOM</v>
      </c>
      <c r="C62" s="1">
        <v>40359</v>
      </c>
      <c r="D62" s="2">
        <f t="shared" si="2"/>
        <v>1100630</v>
      </c>
      <c r="E62" s="4" t="str">
        <f t="shared" si="3"/>
        <v>if(Name() == ~BAJAJ_AUTO-BOM~)  {  Exclude2 = DateNum() == 1100630;  }</v>
      </c>
    </row>
    <row r="63" spans="1:5" x14ac:dyDescent="0.45">
      <c r="A63" s="4" t="str">
        <f>Sheet2!B60</f>
        <v>Coromandel International Ltd.</v>
      </c>
      <c r="B63" s="4" t="str">
        <f>VLOOKUP(A63,Sheet2!$B$3:$C$280,2,FALSE)</f>
        <v>COROMANDEL-BOM</v>
      </c>
      <c r="C63" s="1">
        <v>40359</v>
      </c>
      <c r="D63" s="2">
        <f t="shared" si="2"/>
        <v>1100630</v>
      </c>
      <c r="E63" s="4" t="str">
        <f t="shared" si="3"/>
        <v>if(Name() == ~COROMANDEL-BOM~)  {  Exclude2 = DateNum() == 1100630;  }</v>
      </c>
    </row>
    <row r="64" spans="1:5" x14ac:dyDescent="0.45">
      <c r="A64" s="4" t="str">
        <f>Sheet2!B61</f>
        <v>AIA Engineering Ltd.</v>
      </c>
      <c r="B64" s="4" t="str">
        <f>VLOOKUP(A64,Sheet2!$B$3:$C$280,2,FALSE)</f>
        <v>AIAENG-BOM</v>
      </c>
      <c r="C64" s="1">
        <v>40359</v>
      </c>
      <c r="D64" s="2">
        <f t="shared" si="2"/>
        <v>1100630</v>
      </c>
      <c r="E64" s="4" t="str">
        <f t="shared" si="3"/>
        <v>if(Name() == ~AIAENG-BOM~)  {  Exclude2 = DateNum() == 1100630;  }</v>
      </c>
    </row>
    <row r="65" spans="1:5" x14ac:dyDescent="0.45">
      <c r="A65" s="4" t="str">
        <f>Sheet2!B62</f>
        <v>Shree Cement Ltd.</v>
      </c>
      <c r="B65" s="4" t="str">
        <f>VLOOKUP(A65,Sheet2!$B$3:$C$280,2,FALSE)</f>
        <v>SHREECEM-BOM</v>
      </c>
      <c r="C65" s="1">
        <v>40359</v>
      </c>
      <c r="D65" s="2">
        <f t="shared" si="2"/>
        <v>1100630</v>
      </c>
      <c r="E65" s="4" t="str">
        <f t="shared" si="3"/>
        <v>if(Name() == ~SHREECEM-BOM~)  {  Exclude2 = DateNum() == 1100630;  }</v>
      </c>
    </row>
    <row r="66" spans="1:5" x14ac:dyDescent="0.45">
      <c r="A66" s="4" t="str">
        <f>Sheet2!B63</f>
        <v>Bharat Electronics Ltd.</v>
      </c>
      <c r="B66" s="4" t="str">
        <f>VLOOKUP(A66,Sheet2!$B$3:$C$280,2,FALSE)</f>
        <v>BEL-BOM</v>
      </c>
      <c r="C66" s="1">
        <v>40359</v>
      </c>
      <c r="D66" s="2">
        <f t="shared" si="2"/>
        <v>1100630</v>
      </c>
      <c r="E66" s="4" t="str">
        <f t="shared" si="3"/>
        <v>if(Name() == ~BEL-BOM~)  {  Exclude2 = DateNum() == 1100630;  }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4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9.1328125" style="4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2010</v>
      </c>
      <c r="B2" s="4" t="s">
        <v>17761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C4" s="1"/>
      <c r="E4" s="4" t="str">
        <f>B2&amp;"= 0 ;"</f>
        <v>Include3= 0 ;</v>
      </c>
    </row>
    <row r="5" spans="1:5" x14ac:dyDescent="0.45">
      <c r="A5" s="4" t="str">
        <f>Sheet2!B65</f>
        <v>Colgate-Palmolive (India) Ltd.</v>
      </c>
      <c r="B5" s="4" t="str">
        <f>VLOOKUP(A5,Sheet2!$B$3:$C$280,2,FALSE)</f>
        <v>COLPAL-BOM</v>
      </c>
      <c r="C5" s="1">
        <v>40360</v>
      </c>
      <c r="D5" s="2">
        <f>10000*(YEAR(C5)-1900)+100*MONTH(C5)+DAY(C5)</f>
        <v>1100701</v>
      </c>
      <c r="E5" s="4" t="str">
        <f>"if(Name() == ~"&amp;B5&amp;"~)  {  "&amp;$B$2&amp;" = DateNum() &gt;= "&amp;D5&amp;" and Datenum() &lt; " &amp;D37&amp;" ; }"</f>
        <v>if(Name() == ~COLPAL-BOM~)  {  Include3 = DateNum() &gt;= 1100701 and Datenum() &lt; 1110630 ; }</v>
      </c>
    </row>
    <row r="6" spans="1:5" x14ac:dyDescent="0.45">
      <c r="A6" s="4" t="str">
        <f>Sheet2!B66</f>
        <v>Zydus Wellness Ltd.</v>
      </c>
      <c r="B6" s="4" t="str">
        <f>VLOOKUP(A6,Sheet2!$B$3:$C$280,2,FALSE)</f>
        <v>ZYDUSWELL-BOM</v>
      </c>
      <c r="C6" s="1">
        <v>40360</v>
      </c>
      <c r="D6" s="2">
        <f t="shared" ref="D6:D34" si="0">10000*(YEAR(C6)-1900)+100*MONTH(C6)+DAY(C6)</f>
        <v>1100701</v>
      </c>
      <c r="E6" s="4" t="str">
        <f t="shared" ref="E6:E34" si="1">"if(Name() == ~"&amp;B6&amp;"~)  {  "&amp;$B$2&amp;" = DateNum() &gt;= "&amp;D6&amp;" and Datenum() &lt; " &amp;D38&amp;" ; }"</f>
        <v>if(Name() == ~ZYDUSWELL-BOM~)  {  Include3 = DateNum() &gt;= 1100701 and Datenum() &lt; 1110630 ; }</v>
      </c>
    </row>
    <row r="7" spans="1:5" x14ac:dyDescent="0.45">
      <c r="A7" s="4" t="str">
        <f>Sheet2!B67</f>
        <v>Asian Paints Ltd.</v>
      </c>
      <c r="B7" s="4" t="str">
        <f>VLOOKUP(A7,Sheet2!$B$3:$C$280,2,FALSE)</f>
        <v>ASIANPAINT-BOM</v>
      </c>
      <c r="C7" s="1">
        <v>40360</v>
      </c>
      <c r="D7" s="2">
        <f t="shared" si="0"/>
        <v>1100701</v>
      </c>
      <c r="E7" s="4" t="str">
        <f t="shared" si="1"/>
        <v>if(Name() == ~ASIANPAINT-BOM~)  {  Include3 = DateNum() &gt;= 1100701 and Datenum() &lt; 1110630 ; }</v>
      </c>
    </row>
    <row r="8" spans="1:5" x14ac:dyDescent="0.45">
      <c r="A8" s="4" t="str">
        <f>Sheet2!B68</f>
        <v>Spectacle Ventures Ltd.</v>
      </c>
      <c r="B8" s="4" t="str">
        <f>VLOOKUP(A8,Sheet2!$B$3:$C$280,2,FALSE)</f>
        <v>SPECTACLE-BOM</v>
      </c>
      <c r="C8" s="1">
        <v>40360</v>
      </c>
      <c r="D8" s="2">
        <f t="shared" si="0"/>
        <v>1100701</v>
      </c>
      <c r="E8" s="4" t="str">
        <f t="shared" si="1"/>
        <v>if(Name() == ~SPECTACLE-BOM~)  {  Include3 = DateNum() &gt;= 1100701 and Datenum() &lt; 1110630 ; }</v>
      </c>
    </row>
    <row r="9" spans="1:5" x14ac:dyDescent="0.45">
      <c r="A9" s="4" t="str">
        <f>Sheet2!B69</f>
        <v>TTK Prestige Ltd.</v>
      </c>
      <c r="B9" s="4" t="str">
        <f>VLOOKUP(A9,Sheet2!$B$3:$C$280,2,FALSE)</f>
        <v>TTKPRESTIG-BOM</v>
      </c>
      <c r="C9" s="1">
        <v>40360</v>
      </c>
      <c r="D9" s="2">
        <f t="shared" si="0"/>
        <v>1100701</v>
      </c>
      <c r="E9" s="4" t="str">
        <f t="shared" si="1"/>
        <v>if(Name() == ~TTKPRESTIG-BOM~)  {  Include3 = DateNum() &gt;= 1100701 and Datenum() &lt; 1110630 ; }</v>
      </c>
    </row>
    <row r="10" spans="1:5" x14ac:dyDescent="0.45">
      <c r="A10" s="4" t="str">
        <f>Sheet2!B70</f>
        <v>Whirlpool Of India Ltd.</v>
      </c>
      <c r="B10" s="4" t="str">
        <f>VLOOKUP(A10,Sheet2!$B$3:$C$280,2,FALSE)</f>
        <v>WHIRLPOOL-BOM</v>
      </c>
      <c r="C10" s="1">
        <v>40360</v>
      </c>
      <c r="D10" s="2">
        <f t="shared" si="0"/>
        <v>1100701</v>
      </c>
      <c r="E10" s="4" t="str">
        <f t="shared" si="1"/>
        <v>if(Name() == ~WHIRLPOOL-BOM~)  {  Include3 = DateNum() &gt;= 1100701 and Datenum() &lt; 1110630 ; }</v>
      </c>
    </row>
    <row r="11" spans="1:5" x14ac:dyDescent="0.45">
      <c r="A11" s="4" t="str">
        <f>Sheet2!B71</f>
        <v>Engineers India Ltd.</v>
      </c>
      <c r="B11" s="4" t="str">
        <f>VLOOKUP(A11,Sheet2!$B$3:$C$280,2,FALSE)</f>
        <v>ENGINERSIN-BOM</v>
      </c>
      <c r="C11" s="1">
        <v>40360</v>
      </c>
      <c r="D11" s="2">
        <f t="shared" si="0"/>
        <v>1100701</v>
      </c>
      <c r="E11" s="4" t="str">
        <f t="shared" si="1"/>
        <v>if(Name() == ~ENGINERSIN-BOM~)  {  Include3 = DateNum() &gt;= 1100701 and Datenum() &lt; 1110630 ; }</v>
      </c>
    </row>
    <row r="12" spans="1:5" x14ac:dyDescent="0.45">
      <c r="A12" s="4" t="str">
        <f>Sheet2!B72</f>
        <v>Dabur India Ltd.</v>
      </c>
      <c r="B12" s="4" t="str">
        <f>VLOOKUP(A12,Sheet2!$B$3:$C$280,2,FALSE)</f>
        <v>DABUR-BOM</v>
      </c>
      <c r="C12" s="1">
        <v>40360</v>
      </c>
      <c r="D12" s="2">
        <f t="shared" si="0"/>
        <v>1100701</v>
      </c>
      <c r="E12" s="4" t="str">
        <f t="shared" si="1"/>
        <v>if(Name() == ~DABUR-BOM~)  {  Include3 = DateNum() &gt;= 1100701 and Datenum() &lt; 1110630 ; }</v>
      </c>
    </row>
    <row r="13" spans="1:5" x14ac:dyDescent="0.45">
      <c r="A13" s="4" t="str">
        <f>Sheet2!B73</f>
        <v>GE Power India Ltd.</v>
      </c>
      <c r="B13" s="4" t="str">
        <f>VLOOKUP(A13,Sheet2!$B$3:$C$280,2,FALSE)</f>
        <v>GEPIL-BOM</v>
      </c>
      <c r="C13" s="1">
        <v>40360</v>
      </c>
      <c r="D13" s="2">
        <f t="shared" si="0"/>
        <v>1100701</v>
      </c>
      <c r="E13" s="4" t="str">
        <f t="shared" si="1"/>
        <v>if(Name() == ~GEPIL-BOM~)  {  Include3 = DateNum() &gt;= 1100701 and Datenum() &lt; 1110630 ; }</v>
      </c>
    </row>
    <row r="14" spans="1:5" x14ac:dyDescent="0.45">
      <c r="A14" s="4" t="str">
        <f>Sheet2!B74</f>
        <v>Maharashtra Elektrosmelt Ltd. (Amalgamated)</v>
      </c>
      <c r="B14" s="4" t="str">
        <f>VLOOKUP(A14,Sheet2!$B$3:$C$280,2,FALSE)</f>
        <v>MAHELEK-BOM</v>
      </c>
      <c r="C14" s="1">
        <v>40360</v>
      </c>
      <c r="D14" s="2">
        <f t="shared" si="0"/>
        <v>1100701</v>
      </c>
      <c r="E14" s="4" t="str">
        <f t="shared" si="1"/>
        <v>if(Name() == ~MAHELEK-BOM~)  {  Include3 = DateNum() &gt;= 1100701 and Datenum() &lt; 1110630 ; }</v>
      </c>
    </row>
    <row r="15" spans="1:5" x14ac:dyDescent="0.45">
      <c r="A15" s="4" t="str">
        <f>Sheet2!B75</f>
        <v>Blue Star Ltd.</v>
      </c>
      <c r="B15" s="4" t="str">
        <f>VLOOKUP(A15,Sheet2!$B$3:$C$280,2,FALSE)</f>
        <v>BLUESTARCO-BOM</v>
      </c>
      <c r="C15" s="1">
        <v>40360</v>
      </c>
      <c r="D15" s="2">
        <f t="shared" si="0"/>
        <v>1100701</v>
      </c>
      <c r="E15" s="4" t="str">
        <f t="shared" si="1"/>
        <v>if(Name() == ~BLUESTARCO-BOM~)  {  Include3 = DateNum() &gt;= 1100701 and Datenum() &lt; 1110630 ; }</v>
      </c>
    </row>
    <row r="16" spans="1:5" x14ac:dyDescent="0.45">
      <c r="A16" s="4" t="str">
        <f>Sheet2!B76</f>
        <v>Nesco Ltd.</v>
      </c>
      <c r="B16" s="4" t="str">
        <f>VLOOKUP(A16,Sheet2!$B$3:$C$280,2,FALSE)</f>
        <v>NESCO-BOM</v>
      </c>
      <c r="C16" s="1">
        <v>40360</v>
      </c>
      <c r="D16" s="2">
        <f t="shared" si="0"/>
        <v>1100701</v>
      </c>
      <c r="E16" s="4" t="str">
        <f t="shared" si="1"/>
        <v>if(Name() == ~NESCO-BOM~)  {  Include3 = DateNum() &gt;= 1100701 and Datenum() &lt; 1110630 ; }</v>
      </c>
    </row>
    <row r="17" spans="1:5" x14ac:dyDescent="0.45">
      <c r="A17" s="4" t="str">
        <f>Sheet2!B77</f>
        <v>Voltas Ltd.</v>
      </c>
      <c r="B17" s="4" t="str">
        <f>VLOOKUP(A17,Sheet2!$B$3:$C$280,2,FALSE)</f>
        <v>VOLTAS-BOM</v>
      </c>
      <c r="C17" s="1">
        <v>40360</v>
      </c>
      <c r="D17" s="2">
        <f t="shared" si="0"/>
        <v>1100701</v>
      </c>
      <c r="E17" s="4" t="str">
        <f t="shared" si="1"/>
        <v>if(Name() == ~VOLTAS-BOM~)  {  Include3 = DateNum() &gt;= 1100701 and Datenum() &lt; 1110630 ; }</v>
      </c>
    </row>
    <row r="18" spans="1:5" x14ac:dyDescent="0.45">
      <c r="A18" s="4" t="str">
        <f>Sheet2!B78</f>
        <v>Wabco India Ltd.</v>
      </c>
      <c r="B18" s="4" t="str">
        <f>VLOOKUP(A18,Sheet2!$B$3:$C$280,2,FALSE)</f>
        <v>WABCOINDIA-BOM</v>
      </c>
      <c r="C18" s="1">
        <v>40360</v>
      </c>
      <c r="D18" s="2">
        <f t="shared" si="0"/>
        <v>1100701</v>
      </c>
      <c r="E18" s="4" t="str">
        <f t="shared" si="1"/>
        <v>if(Name() == ~WABCOINDIA-BOM~)  {  Include3 = DateNum() &gt;= 1100701 and Datenum() &lt; 1110630 ; }</v>
      </c>
    </row>
    <row r="19" spans="1:5" x14ac:dyDescent="0.45">
      <c r="A19" s="4" t="str">
        <f>Sheet2!B79</f>
        <v>CMI FPE Ltd.</v>
      </c>
      <c r="B19" s="4" t="str">
        <f>VLOOKUP(A19,Sheet2!$B$3:$C$280,2,FALSE)</f>
        <v>CMIFPE-BOM</v>
      </c>
      <c r="C19" s="1">
        <v>40360</v>
      </c>
      <c r="D19" s="2">
        <f t="shared" si="0"/>
        <v>1100701</v>
      </c>
      <c r="E19" s="4" t="str">
        <f t="shared" si="1"/>
        <v>if(Name() == ~CMIFPE-BOM~)  {  Include3 = DateNum() &gt;= 1100701 and Datenum() &lt; 1110630 ; }</v>
      </c>
    </row>
    <row r="20" spans="1:5" x14ac:dyDescent="0.45">
      <c r="A20" s="4" t="str">
        <f>Sheet2!B80</f>
        <v>Godrej Consumer Products Ltd.</v>
      </c>
      <c r="B20" s="4" t="str">
        <f>VLOOKUP(A20,Sheet2!$B$3:$C$280,2,FALSE)</f>
        <v>GODREJCP-BOM</v>
      </c>
      <c r="C20" s="1">
        <v>40360</v>
      </c>
      <c r="D20" s="2">
        <f t="shared" si="0"/>
        <v>1100701</v>
      </c>
      <c r="E20" s="4" t="str">
        <f t="shared" si="1"/>
        <v>if(Name() == ~GODREJCP-BOM~)  {  Include3 = DateNum() &gt;= 1100701 and Datenum() &lt; 1110630 ; }</v>
      </c>
    </row>
    <row r="21" spans="1:5" x14ac:dyDescent="0.45">
      <c r="A21" s="4" t="str">
        <f>Sheet2!B81</f>
        <v>Titan Company Ltd.</v>
      </c>
      <c r="B21" s="4" t="str">
        <f>VLOOKUP(A21,Sheet2!$B$3:$C$280,2,FALSE)</f>
        <v>TITAN-BOM</v>
      </c>
      <c r="C21" s="1">
        <v>40360</v>
      </c>
      <c r="D21" s="2">
        <f t="shared" si="0"/>
        <v>1100701</v>
      </c>
      <c r="E21" s="4" t="str">
        <f t="shared" si="1"/>
        <v>if(Name() == ~TITAN-BOM~)  {  Include3 = DateNum() &gt;= 1100701 and Datenum() &lt; 1110630 ; }</v>
      </c>
    </row>
    <row r="22" spans="1:5" x14ac:dyDescent="0.45">
      <c r="A22" s="4" t="str">
        <f>Sheet2!B82</f>
        <v>Exide Industries Ltd.</v>
      </c>
      <c r="B22" s="4" t="str">
        <f>VLOOKUP(A22,Sheet2!$B$3:$C$280,2,FALSE)</f>
        <v>EXIDEIND-BOM</v>
      </c>
      <c r="C22" s="1">
        <v>40360</v>
      </c>
      <c r="D22" s="2">
        <f t="shared" si="0"/>
        <v>1100701</v>
      </c>
      <c r="E22" s="4" t="str">
        <f t="shared" si="1"/>
        <v>if(Name() == ~EXIDEIND-BOM~)  {  Include3 = DateNum() &gt;= 1100701 and Datenum() &lt; 1110630 ; }</v>
      </c>
    </row>
    <row r="23" spans="1:5" x14ac:dyDescent="0.45">
      <c r="A23" s="4" t="str">
        <f>Sheet2!B83</f>
        <v>Sun TV Network Ltd.</v>
      </c>
      <c r="B23" s="4" t="str">
        <f>VLOOKUP(A23,Sheet2!$B$3:$C$280,2,FALSE)</f>
        <v>SUNTV-BOM</v>
      </c>
      <c r="C23" s="1">
        <v>40360</v>
      </c>
      <c r="D23" s="2">
        <f t="shared" si="0"/>
        <v>1100701</v>
      </c>
      <c r="E23" s="4" t="str">
        <f t="shared" si="1"/>
        <v>if(Name() == ~SUNTV-BOM~)  {  Include3 = DateNum() &gt;= 1100701 and Datenum() &lt; 1110630 ; }</v>
      </c>
    </row>
    <row r="24" spans="1:5" x14ac:dyDescent="0.45">
      <c r="A24" s="4" t="str">
        <f>Sheet2!B84</f>
        <v>Apar Industries Ltd.</v>
      </c>
      <c r="B24" s="4" t="str">
        <f>VLOOKUP(A24,Sheet2!$B$3:$C$280,2,FALSE)</f>
        <v>APARINDS-BOM</v>
      </c>
      <c r="C24" s="1">
        <v>40360</v>
      </c>
      <c r="D24" s="2">
        <f t="shared" si="0"/>
        <v>1100701</v>
      </c>
      <c r="E24" s="4" t="str">
        <f t="shared" si="1"/>
        <v>if(Name() == ~APARINDS-BOM~)  {  Include3 = DateNum() &gt;= 1100701 and Datenum() &lt; 1110630 ; }</v>
      </c>
    </row>
    <row r="25" spans="1:5" x14ac:dyDescent="0.45">
      <c r="A25" s="4" t="str">
        <f>Sheet2!B85</f>
        <v>eClerx Services Ltd.</v>
      </c>
      <c r="B25" s="4" t="str">
        <f>VLOOKUP(A25,Sheet2!$B$3:$C$280,2,FALSE)</f>
        <v>ECLERX-BOM</v>
      </c>
      <c r="C25" s="1">
        <v>40360</v>
      </c>
      <c r="D25" s="2">
        <f t="shared" si="0"/>
        <v>1100701</v>
      </c>
      <c r="E25" s="4" t="str">
        <f t="shared" si="1"/>
        <v>if(Name() == ~ECLERX-BOM~)  {  Include3 = DateNum() &gt;= 1100701 and Datenum() &lt; 1110630 ; }</v>
      </c>
    </row>
    <row r="26" spans="1:5" x14ac:dyDescent="0.45">
      <c r="A26" s="4" t="str">
        <f>Sheet2!B86</f>
        <v>Amara Raja Batteries Ltd.</v>
      </c>
      <c r="B26" s="4" t="str">
        <f>VLOOKUP(A26,Sheet2!$B$3:$C$280,2,FALSE)</f>
        <v>AMARAJABAT-BOM</v>
      </c>
      <c r="C26" s="1">
        <v>40360</v>
      </c>
      <c r="D26" s="2">
        <f t="shared" si="0"/>
        <v>1100701</v>
      </c>
      <c r="E26" s="4" t="str">
        <f t="shared" si="1"/>
        <v>if(Name() == ~AMARAJABAT-BOM~)  {  Include3 = DateNum() &gt;= 1100701 and Datenum() &lt; 1110630 ; }</v>
      </c>
    </row>
    <row r="27" spans="1:5" x14ac:dyDescent="0.45">
      <c r="A27" s="4" t="str">
        <f>Sheet2!B87</f>
        <v>CG Power &amp; Industrial Solutions Ltd.</v>
      </c>
      <c r="B27" s="4" t="str">
        <f>VLOOKUP(A27,Sheet2!$B$3:$C$280,2,FALSE)</f>
        <v>CGPOWER-BOM</v>
      </c>
      <c r="C27" s="1">
        <v>40360</v>
      </c>
      <c r="D27" s="2">
        <f t="shared" si="0"/>
        <v>1100701</v>
      </c>
      <c r="E27" s="4" t="str">
        <f t="shared" si="1"/>
        <v>if(Name() == ~CGPOWER-BOM~)  {  Include3 = DateNum() &gt;= 1100701 and Datenum() &lt; 1110630 ; }</v>
      </c>
    </row>
    <row r="28" spans="1:5" x14ac:dyDescent="0.45">
      <c r="A28" s="4" t="str">
        <f>Sheet2!B88</f>
        <v>Page Industries Ltd.</v>
      </c>
      <c r="B28" s="4" t="str">
        <f>VLOOKUP(A28,Sheet2!$B$3:$C$280,2,FALSE)</f>
        <v>PAGEIND-BOM</v>
      </c>
      <c r="C28" s="1">
        <v>40360</v>
      </c>
      <c r="D28" s="2">
        <f t="shared" si="0"/>
        <v>1100701</v>
      </c>
      <c r="E28" s="4" t="str">
        <f t="shared" si="1"/>
        <v>if(Name() == ~PAGEIND-BOM~)  {  Include3 = DateNum() &gt;= 1100701 and Datenum() &lt; 1110630 ; }</v>
      </c>
    </row>
    <row r="29" spans="1:5" x14ac:dyDescent="0.45">
      <c r="A29" s="4" t="str">
        <f>Sheet2!B89</f>
        <v>Zensar Technologies Ltd.</v>
      </c>
      <c r="B29" s="4" t="str">
        <f>VLOOKUP(A29,Sheet2!$B$3:$C$280,2,FALSE)</f>
        <v>ZENSARTECH-BOM</v>
      </c>
      <c r="C29" s="1">
        <v>40360</v>
      </c>
      <c r="D29" s="2">
        <f t="shared" si="0"/>
        <v>1100701</v>
      </c>
      <c r="E29" s="4" t="str">
        <f t="shared" si="1"/>
        <v>if(Name() == ~ZENSARTECH-BOM~)  {  Include3 = DateNum() &gt;= 1100701 and Datenum() &lt; 1110630 ; }</v>
      </c>
    </row>
    <row r="30" spans="1:5" x14ac:dyDescent="0.45">
      <c r="A30" s="4" t="str">
        <f>Sheet2!B90</f>
        <v>Seamec Ltd.</v>
      </c>
      <c r="B30" s="4" t="str">
        <f>VLOOKUP(A30,Sheet2!$B$3:$C$280,2,FALSE)</f>
        <v>SEAMECLTD-BOM</v>
      </c>
      <c r="C30" s="1">
        <v>40360</v>
      </c>
      <c r="D30" s="2">
        <f t="shared" si="0"/>
        <v>1100701</v>
      </c>
      <c r="E30" s="4" t="str">
        <f t="shared" si="1"/>
        <v>if(Name() == ~SEAMECLTD-BOM~)  {  Include3 = DateNum() &gt;= 1100701 and Datenum() &lt; 1110630 ; }</v>
      </c>
    </row>
    <row r="31" spans="1:5" x14ac:dyDescent="0.45">
      <c r="A31" s="4" t="str">
        <f>Sheet2!B91</f>
        <v>Cummins India Ltd.</v>
      </c>
      <c r="B31" s="4" t="str">
        <f>VLOOKUP(A31,Sheet2!$B$3:$C$280,2,FALSE)</f>
        <v>CUMMINSIND-BOM</v>
      </c>
      <c r="C31" s="1">
        <v>40360</v>
      </c>
      <c r="D31" s="2">
        <f t="shared" si="0"/>
        <v>1100701</v>
      </c>
      <c r="E31" s="4" t="str">
        <f t="shared" si="1"/>
        <v>if(Name() == ~CUMMINSIND-BOM~)  {  Include3 = DateNum() &gt;= 1100701 and Datenum() &lt; 1110630 ; }</v>
      </c>
    </row>
    <row r="32" spans="1:5" x14ac:dyDescent="0.45">
      <c r="A32" s="4" t="str">
        <f>Sheet2!B92</f>
        <v>Shilpa Medicare Ltd.</v>
      </c>
      <c r="B32" s="4" t="str">
        <f>VLOOKUP(A32,Sheet2!$B$3:$C$280,2,FALSE)</f>
        <v>SHILPAMED-BOM</v>
      </c>
      <c r="C32" s="1">
        <v>40360</v>
      </c>
      <c r="D32" s="2">
        <f t="shared" si="0"/>
        <v>1100701</v>
      </c>
      <c r="E32" s="4" t="str">
        <f t="shared" si="1"/>
        <v>if(Name() == ~SHILPAMED-BOM~)  {  Include3 = DateNum() &gt;= 1100701 and Datenum() &lt; 1110630 ; }</v>
      </c>
    </row>
    <row r="33" spans="1:5" x14ac:dyDescent="0.45">
      <c r="A33" s="4" t="str">
        <f>Sheet2!B93</f>
        <v>Elgi Equipments Ltd.</v>
      </c>
      <c r="B33" s="4" t="str">
        <f>VLOOKUP(A33,Sheet2!$B$3:$C$280,2,FALSE)</f>
        <v>ELGIEQUIP-BOM</v>
      </c>
      <c r="C33" s="1">
        <v>40360</v>
      </c>
      <c r="D33" s="2">
        <f t="shared" si="0"/>
        <v>1100701</v>
      </c>
      <c r="E33" s="4" t="str">
        <f t="shared" si="1"/>
        <v>if(Name() == ~ELGIEQUIP-BOM~)  {  Include3 = DateNum() &gt;= 1100701 and Datenum() &lt; 1110630 ; }</v>
      </c>
    </row>
    <row r="34" spans="1:5" x14ac:dyDescent="0.45">
      <c r="A34" s="4" t="str">
        <f>Sheet2!B94</f>
        <v>REI Six Ten Retail Ltd.</v>
      </c>
      <c r="B34" s="4" t="str">
        <f>VLOOKUP(A34,Sheet2!$B$3:$C$280,2,FALSE)</f>
        <v>REISIXTEN-BOM</v>
      </c>
      <c r="C34" s="1">
        <v>40360</v>
      </c>
      <c r="D34" s="2">
        <f t="shared" si="0"/>
        <v>1100701</v>
      </c>
      <c r="E34" s="4" t="str">
        <f t="shared" si="1"/>
        <v>if(Name() == ~REISIXTEN-BOM~)  {  Include3 = DateNum() &gt;= 1100701 and Datenum() &lt; 1110630 ; }</v>
      </c>
    </row>
    <row r="36" spans="1:5" x14ac:dyDescent="0.45">
      <c r="A36" s="3">
        <v>2011</v>
      </c>
      <c r="B36" s="4" t="s">
        <v>17762</v>
      </c>
      <c r="E36" s="4" t="str">
        <f>B36&amp;"= 0 ;"</f>
        <v>Exclude3= 0 ;</v>
      </c>
    </row>
    <row r="37" spans="1:5" x14ac:dyDescent="0.45">
      <c r="A37" s="4" t="str">
        <f>Sheet2!B65</f>
        <v>Colgate-Palmolive (India) Ltd.</v>
      </c>
      <c r="B37" s="4" t="str">
        <f>VLOOKUP(A37,Sheet2!$B$3:$C$280,2,FALSE)</f>
        <v>COLPAL-BOM</v>
      </c>
      <c r="C37" s="1">
        <v>40724</v>
      </c>
      <c r="D37" s="2">
        <f>10000*(YEAR(C37)-1900)+100*MONTH(C37)+DAY(C37)</f>
        <v>1110630</v>
      </c>
      <c r="E37" s="4" t="str">
        <f>"if(Name() == ~"&amp;B37&amp;"~)  {  "&amp;$B$36&amp;" = DateNum() == "&amp;D37&amp;";  }"</f>
        <v>if(Name() == ~COLPAL-BOM~)  {  Exclude3 = DateNum() == 1110630;  }</v>
      </c>
    </row>
    <row r="38" spans="1:5" x14ac:dyDescent="0.45">
      <c r="A38" s="4" t="str">
        <f>Sheet2!B66</f>
        <v>Zydus Wellness Ltd.</v>
      </c>
      <c r="B38" s="4" t="str">
        <f>VLOOKUP(A38,Sheet2!$B$3:$C$280,2,FALSE)</f>
        <v>ZYDUSWELL-BOM</v>
      </c>
      <c r="C38" s="1">
        <v>40724</v>
      </c>
      <c r="D38" s="2">
        <f t="shared" ref="D38:D66" si="2">10000*(YEAR(C38)-1900)+100*MONTH(C38)+DAY(C38)</f>
        <v>1110630</v>
      </c>
      <c r="E38" s="4" t="str">
        <f t="shared" ref="E38:E66" si="3">"if(Name() == ~"&amp;B38&amp;"~)  {  "&amp;$B$36&amp;" = DateNum() == "&amp;D38&amp;";  }"</f>
        <v>if(Name() == ~ZYDUSWELL-BOM~)  {  Exclude3 = DateNum() == 1110630;  }</v>
      </c>
    </row>
    <row r="39" spans="1:5" x14ac:dyDescent="0.45">
      <c r="A39" s="4" t="str">
        <f>Sheet2!B67</f>
        <v>Asian Paints Ltd.</v>
      </c>
      <c r="B39" s="4" t="str">
        <f>VLOOKUP(A39,Sheet2!$B$3:$C$280,2,FALSE)</f>
        <v>ASIANPAINT-BOM</v>
      </c>
      <c r="C39" s="1">
        <v>40724</v>
      </c>
      <c r="D39" s="2">
        <f t="shared" si="2"/>
        <v>1110630</v>
      </c>
      <c r="E39" s="4" t="str">
        <f t="shared" si="3"/>
        <v>if(Name() == ~ASIANPAINT-BOM~)  {  Exclude3 = DateNum() == 1110630;  }</v>
      </c>
    </row>
    <row r="40" spans="1:5" x14ac:dyDescent="0.45">
      <c r="A40" s="4" t="str">
        <f>Sheet2!B68</f>
        <v>Spectacle Ventures Ltd.</v>
      </c>
      <c r="B40" s="4" t="str">
        <f>VLOOKUP(A40,Sheet2!$B$3:$C$280,2,FALSE)</f>
        <v>SPECTACLE-BOM</v>
      </c>
      <c r="C40" s="1">
        <v>40724</v>
      </c>
      <c r="D40" s="2">
        <f t="shared" si="2"/>
        <v>1110630</v>
      </c>
      <c r="E40" s="4" t="str">
        <f t="shared" si="3"/>
        <v>if(Name() == ~SPECTACLE-BOM~)  {  Exclude3 = DateNum() == 1110630;  }</v>
      </c>
    </row>
    <row r="41" spans="1:5" x14ac:dyDescent="0.45">
      <c r="A41" s="4" t="str">
        <f>Sheet2!B69</f>
        <v>TTK Prestige Ltd.</v>
      </c>
      <c r="B41" s="4" t="str">
        <f>VLOOKUP(A41,Sheet2!$B$3:$C$280,2,FALSE)</f>
        <v>TTKPRESTIG-BOM</v>
      </c>
      <c r="C41" s="1">
        <v>40724</v>
      </c>
      <c r="D41" s="2">
        <f t="shared" si="2"/>
        <v>1110630</v>
      </c>
      <c r="E41" s="4" t="str">
        <f t="shared" si="3"/>
        <v>if(Name() == ~TTKPRESTIG-BOM~)  {  Exclude3 = DateNum() == 1110630;  }</v>
      </c>
    </row>
    <row r="42" spans="1:5" x14ac:dyDescent="0.45">
      <c r="A42" s="4" t="str">
        <f>Sheet2!B70</f>
        <v>Whirlpool Of India Ltd.</v>
      </c>
      <c r="B42" s="4" t="str">
        <f>VLOOKUP(A42,Sheet2!$B$3:$C$280,2,FALSE)</f>
        <v>WHIRLPOOL-BOM</v>
      </c>
      <c r="C42" s="1">
        <v>40724</v>
      </c>
      <c r="D42" s="2">
        <f t="shared" si="2"/>
        <v>1110630</v>
      </c>
      <c r="E42" s="4" t="str">
        <f t="shared" si="3"/>
        <v>if(Name() == ~WHIRLPOOL-BOM~)  {  Exclude3 = DateNum() == 1110630;  }</v>
      </c>
    </row>
    <row r="43" spans="1:5" x14ac:dyDescent="0.45">
      <c r="A43" s="4" t="str">
        <f>Sheet2!B71</f>
        <v>Engineers India Ltd.</v>
      </c>
      <c r="B43" s="4" t="str">
        <f>VLOOKUP(A43,Sheet2!$B$3:$C$280,2,FALSE)</f>
        <v>ENGINERSIN-BOM</v>
      </c>
      <c r="C43" s="1">
        <v>40724</v>
      </c>
      <c r="D43" s="2">
        <f t="shared" si="2"/>
        <v>1110630</v>
      </c>
      <c r="E43" s="4" t="str">
        <f t="shared" si="3"/>
        <v>if(Name() == ~ENGINERSIN-BOM~)  {  Exclude3 = DateNum() == 1110630;  }</v>
      </c>
    </row>
    <row r="44" spans="1:5" x14ac:dyDescent="0.45">
      <c r="A44" s="4" t="str">
        <f>Sheet2!B72</f>
        <v>Dabur India Ltd.</v>
      </c>
      <c r="B44" s="4" t="str">
        <f>VLOOKUP(A44,Sheet2!$B$3:$C$280,2,FALSE)</f>
        <v>DABUR-BOM</v>
      </c>
      <c r="C44" s="1">
        <v>40724</v>
      </c>
      <c r="D44" s="2">
        <f t="shared" si="2"/>
        <v>1110630</v>
      </c>
      <c r="E44" s="4" t="str">
        <f t="shared" si="3"/>
        <v>if(Name() == ~DABUR-BOM~)  {  Exclude3 = DateNum() == 1110630;  }</v>
      </c>
    </row>
    <row r="45" spans="1:5" x14ac:dyDescent="0.45">
      <c r="A45" s="4" t="str">
        <f>Sheet2!B73</f>
        <v>GE Power India Ltd.</v>
      </c>
      <c r="B45" s="4" t="str">
        <f>VLOOKUP(A45,Sheet2!$B$3:$C$280,2,FALSE)</f>
        <v>GEPIL-BOM</v>
      </c>
      <c r="C45" s="1">
        <v>40724</v>
      </c>
      <c r="D45" s="2">
        <f t="shared" si="2"/>
        <v>1110630</v>
      </c>
      <c r="E45" s="4" t="str">
        <f t="shared" si="3"/>
        <v>if(Name() == ~GEPIL-BOM~)  {  Exclude3 = DateNum() == 1110630;  }</v>
      </c>
    </row>
    <row r="46" spans="1:5" x14ac:dyDescent="0.45">
      <c r="A46" s="4" t="str">
        <f>Sheet2!B74</f>
        <v>Maharashtra Elektrosmelt Ltd. (Amalgamated)</v>
      </c>
      <c r="B46" s="4" t="str">
        <f>VLOOKUP(A46,Sheet2!$B$3:$C$280,2,FALSE)</f>
        <v>MAHELEK-BOM</v>
      </c>
      <c r="C46" s="1">
        <v>40724</v>
      </c>
      <c r="D46" s="2">
        <f t="shared" si="2"/>
        <v>1110630</v>
      </c>
      <c r="E46" s="4" t="str">
        <f t="shared" si="3"/>
        <v>if(Name() == ~MAHELEK-BOM~)  {  Exclude3 = DateNum() == 1110630;  }</v>
      </c>
    </row>
    <row r="47" spans="1:5" x14ac:dyDescent="0.45">
      <c r="A47" s="4" t="str">
        <f>Sheet2!B75</f>
        <v>Blue Star Ltd.</v>
      </c>
      <c r="B47" s="4" t="str">
        <f>VLOOKUP(A47,Sheet2!$B$3:$C$280,2,FALSE)</f>
        <v>BLUESTARCO-BOM</v>
      </c>
      <c r="C47" s="1">
        <v>40724</v>
      </c>
      <c r="D47" s="2">
        <f t="shared" si="2"/>
        <v>1110630</v>
      </c>
      <c r="E47" s="4" t="str">
        <f t="shared" si="3"/>
        <v>if(Name() == ~BLUESTARCO-BOM~)  {  Exclude3 = DateNum() == 1110630;  }</v>
      </c>
    </row>
    <row r="48" spans="1:5" x14ac:dyDescent="0.45">
      <c r="A48" s="4" t="str">
        <f>Sheet2!B76</f>
        <v>Nesco Ltd.</v>
      </c>
      <c r="B48" s="4" t="str">
        <f>VLOOKUP(A48,Sheet2!$B$3:$C$280,2,FALSE)</f>
        <v>NESCO-BOM</v>
      </c>
      <c r="C48" s="1">
        <v>40724</v>
      </c>
      <c r="D48" s="2">
        <f t="shared" si="2"/>
        <v>1110630</v>
      </c>
      <c r="E48" s="4" t="str">
        <f t="shared" si="3"/>
        <v>if(Name() == ~NESCO-BOM~)  {  Exclude3 = DateNum() == 1110630;  }</v>
      </c>
    </row>
    <row r="49" spans="1:5" x14ac:dyDescent="0.45">
      <c r="A49" s="4" t="str">
        <f>Sheet2!B77</f>
        <v>Voltas Ltd.</v>
      </c>
      <c r="B49" s="4" t="str">
        <f>VLOOKUP(A49,Sheet2!$B$3:$C$280,2,FALSE)</f>
        <v>VOLTAS-BOM</v>
      </c>
      <c r="C49" s="1">
        <v>40724</v>
      </c>
      <c r="D49" s="2">
        <f t="shared" si="2"/>
        <v>1110630</v>
      </c>
      <c r="E49" s="4" t="str">
        <f t="shared" si="3"/>
        <v>if(Name() == ~VOLTAS-BOM~)  {  Exclude3 = DateNum() == 1110630;  }</v>
      </c>
    </row>
    <row r="50" spans="1:5" x14ac:dyDescent="0.45">
      <c r="A50" s="4" t="str">
        <f>Sheet2!B78</f>
        <v>Wabco India Ltd.</v>
      </c>
      <c r="B50" s="4" t="str">
        <f>VLOOKUP(A50,Sheet2!$B$3:$C$280,2,FALSE)</f>
        <v>WABCOINDIA-BOM</v>
      </c>
      <c r="C50" s="1">
        <v>40724</v>
      </c>
      <c r="D50" s="2">
        <f t="shared" si="2"/>
        <v>1110630</v>
      </c>
      <c r="E50" s="4" t="str">
        <f t="shared" si="3"/>
        <v>if(Name() == ~WABCOINDIA-BOM~)  {  Exclude3 = DateNum() == 1110630;  }</v>
      </c>
    </row>
    <row r="51" spans="1:5" x14ac:dyDescent="0.45">
      <c r="A51" s="4" t="str">
        <f>Sheet2!B79</f>
        <v>CMI FPE Ltd.</v>
      </c>
      <c r="B51" s="4" t="str">
        <f>VLOOKUP(A51,Sheet2!$B$3:$C$280,2,FALSE)</f>
        <v>CMIFPE-BOM</v>
      </c>
      <c r="C51" s="1">
        <v>40724</v>
      </c>
      <c r="D51" s="2">
        <f t="shared" si="2"/>
        <v>1110630</v>
      </c>
      <c r="E51" s="4" t="str">
        <f t="shared" si="3"/>
        <v>if(Name() == ~CMIFPE-BOM~)  {  Exclude3 = DateNum() == 1110630;  }</v>
      </c>
    </row>
    <row r="52" spans="1:5" x14ac:dyDescent="0.45">
      <c r="A52" s="4" t="str">
        <f>Sheet2!B80</f>
        <v>Godrej Consumer Products Ltd.</v>
      </c>
      <c r="B52" s="4" t="str">
        <f>VLOOKUP(A52,Sheet2!$B$3:$C$280,2,FALSE)</f>
        <v>GODREJCP-BOM</v>
      </c>
      <c r="C52" s="1">
        <v>40724</v>
      </c>
      <c r="D52" s="2">
        <f t="shared" si="2"/>
        <v>1110630</v>
      </c>
      <c r="E52" s="4" t="str">
        <f t="shared" si="3"/>
        <v>if(Name() == ~GODREJCP-BOM~)  {  Exclude3 = DateNum() == 1110630;  }</v>
      </c>
    </row>
    <row r="53" spans="1:5" x14ac:dyDescent="0.45">
      <c r="A53" s="4" t="str">
        <f>Sheet2!B81</f>
        <v>Titan Company Ltd.</v>
      </c>
      <c r="B53" s="4" t="str">
        <f>VLOOKUP(A53,Sheet2!$B$3:$C$280,2,FALSE)</f>
        <v>TITAN-BOM</v>
      </c>
      <c r="C53" s="1">
        <v>40724</v>
      </c>
      <c r="D53" s="2">
        <f t="shared" si="2"/>
        <v>1110630</v>
      </c>
      <c r="E53" s="4" t="str">
        <f t="shared" si="3"/>
        <v>if(Name() == ~TITAN-BOM~)  {  Exclude3 = DateNum() == 1110630;  }</v>
      </c>
    </row>
    <row r="54" spans="1:5" x14ac:dyDescent="0.45">
      <c r="A54" s="4" t="str">
        <f>Sheet2!B82</f>
        <v>Exide Industries Ltd.</v>
      </c>
      <c r="B54" s="4" t="str">
        <f>VLOOKUP(A54,Sheet2!$B$3:$C$280,2,FALSE)</f>
        <v>EXIDEIND-BOM</v>
      </c>
      <c r="C54" s="1">
        <v>40724</v>
      </c>
      <c r="D54" s="2">
        <f t="shared" si="2"/>
        <v>1110630</v>
      </c>
      <c r="E54" s="4" t="str">
        <f t="shared" si="3"/>
        <v>if(Name() == ~EXIDEIND-BOM~)  {  Exclude3 = DateNum() == 1110630;  }</v>
      </c>
    </row>
    <row r="55" spans="1:5" x14ac:dyDescent="0.45">
      <c r="A55" s="4" t="str">
        <f>Sheet2!B83</f>
        <v>Sun TV Network Ltd.</v>
      </c>
      <c r="B55" s="4" t="str">
        <f>VLOOKUP(A55,Sheet2!$B$3:$C$280,2,FALSE)</f>
        <v>SUNTV-BOM</v>
      </c>
      <c r="C55" s="1">
        <v>40724</v>
      </c>
      <c r="D55" s="2">
        <f t="shared" si="2"/>
        <v>1110630</v>
      </c>
      <c r="E55" s="4" t="str">
        <f t="shared" si="3"/>
        <v>if(Name() == ~SUNTV-BOM~)  {  Exclude3 = DateNum() == 1110630;  }</v>
      </c>
    </row>
    <row r="56" spans="1:5" x14ac:dyDescent="0.45">
      <c r="A56" s="4" t="str">
        <f>Sheet2!B84</f>
        <v>Apar Industries Ltd.</v>
      </c>
      <c r="B56" s="4" t="str">
        <f>VLOOKUP(A56,Sheet2!$B$3:$C$280,2,FALSE)</f>
        <v>APARINDS-BOM</v>
      </c>
      <c r="C56" s="1">
        <v>40724</v>
      </c>
      <c r="D56" s="2">
        <f t="shared" si="2"/>
        <v>1110630</v>
      </c>
      <c r="E56" s="4" t="str">
        <f t="shared" si="3"/>
        <v>if(Name() == ~APARINDS-BOM~)  {  Exclude3 = DateNum() == 1110630;  }</v>
      </c>
    </row>
    <row r="57" spans="1:5" x14ac:dyDescent="0.45">
      <c r="A57" s="4" t="str">
        <f>Sheet2!B85</f>
        <v>eClerx Services Ltd.</v>
      </c>
      <c r="B57" s="4" t="str">
        <f>VLOOKUP(A57,Sheet2!$B$3:$C$280,2,FALSE)</f>
        <v>ECLERX-BOM</v>
      </c>
      <c r="C57" s="1">
        <v>40724</v>
      </c>
      <c r="D57" s="2">
        <f t="shared" si="2"/>
        <v>1110630</v>
      </c>
      <c r="E57" s="4" t="str">
        <f t="shared" si="3"/>
        <v>if(Name() == ~ECLERX-BOM~)  {  Exclude3 = DateNum() == 1110630;  }</v>
      </c>
    </row>
    <row r="58" spans="1:5" x14ac:dyDescent="0.45">
      <c r="A58" s="4" t="str">
        <f>Sheet2!B86</f>
        <v>Amara Raja Batteries Ltd.</v>
      </c>
      <c r="B58" s="4" t="str">
        <f>VLOOKUP(A58,Sheet2!$B$3:$C$280,2,FALSE)</f>
        <v>AMARAJABAT-BOM</v>
      </c>
      <c r="C58" s="1">
        <v>40724</v>
      </c>
      <c r="D58" s="2">
        <f t="shared" si="2"/>
        <v>1110630</v>
      </c>
      <c r="E58" s="4" t="str">
        <f t="shared" si="3"/>
        <v>if(Name() == ~AMARAJABAT-BOM~)  {  Exclude3 = DateNum() == 1110630;  }</v>
      </c>
    </row>
    <row r="59" spans="1:5" x14ac:dyDescent="0.45">
      <c r="A59" s="4" t="str">
        <f>Sheet2!B87</f>
        <v>CG Power &amp; Industrial Solutions Ltd.</v>
      </c>
      <c r="B59" s="4" t="str">
        <f>VLOOKUP(A59,Sheet2!$B$3:$C$280,2,FALSE)</f>
        <v>CGPOWER-BOM</v>
      </c>
      <c r="C59" s="1">
        <v>40724</v>
      </c>
      <c r="D59" s="2">
        <f t="shared" si="2"/>
        <v>1110630</v>
      </c>
      <c r="E59" s="4" t="str">
        <f t="shared" si="3"/>
        <v>if(Name() == ~CGPOWER-BOM~)  {  Exclude3 = DateNum() == 1110630;  }</v>
      </c>
    </row>
    <row r="60" spans="1:5" x14ac:dyDescent="0.45">
      <c r="A60" s="4" t="str">
        <f>Sheet2!B88</f>
        <v>Page Industries Ltd.</v>
      </c>
      <c r="B60" s="4" t="str">
        <f>VLOOKUP(A60,Sheet2!$B$3:$C$280,2,FALSE)</f>
        <v>PAGEIND-BOM</v>
      </c>
      <c r="C60" s="1">
        <v>40724</v>
      </c>
      <c r="D60" s="2">
        <f t="shared" si="2"/>
        <v>1110630</v>
      </c>
      <c r="E60" s="4" t="str">
        <f t="shared" si="3"/>
        <v>if(Name() == ~PAGEIND-BOM~)  {  Exclude3 = DateNum() == 1110630;  }</v>
      </c>
    </row>
    <row r="61" spans="1:5" x14ac:dyDescent="0.45">
      <c r="A61" s="4" t="str">
        <f>Sheet2!B89</f>
        <v>Zensar Technologies Ltd.</v>
      </c>
      <c r="B61" s="4" t="str">
        <f>VLOOKUP(A61,Sheet2!$B$3:$C$280,2,FALSE)</f>
        <v>ZENSARTECH-BOM</v>
      </c>
      <c r="C61" s="1">
        <v>40724</v>
      </c>
      <c r="D61" s="2">
        <f t="shared" si="2"/>
        <v>1110630</v>
      </c>
      <c r="E61" s="4" t="str">
        <f t="shared" si="3"/>
        <v>if(Name() == ~ZENSARTECH-BOM~)  {  Exclude3 = DateNum() == 1110630;  }</v>
      </c>
    </row>
    <row r="62" spans="1:5" x14ac:dyDescent="0.45">
      <c r="A62" s="4" t="str">
        <f>Sheet2!B90</f>
        <v>Seamec Ltd.</v>
      </c>
      <c r="B62" s="4" t="str">
        <f>VLOOKUP(A62,Sheet2!$B$3:$C$280,2,FALSE)</f>
        <v>SEAMECLTD-BOM</v>
      </c>
      <c r="C62" s="1">
        <v>40724</v>
      </c>
      <c r="D62" s="2">
        <f t="shared" si="2"/>
        <v>1110630</v>
      </c>
      <c r="E62" s="4" t="str">
        <f t="shared" si="3"/>
        <v>if(Name() == ~SEAMECLTD-BOM~)  {  Exclude3 = DateNum() == 1110630;  }</v>
      </c>
    </row>
    <row r="63" spans="1:5" x14ac:dyDescent="0.45">
      <c r="A63" s="4" t="str">
        <f>Sheet2!B91</f>
        <v>Cummins India Ltd.</v>
      </c>
      <c r="B63" s="4" t="str">
        <f>VLOOKUP(A63,Sheet2!$B$3:$C$280,2,FALSE)</f>
        <v>CUMMINSIND-BOM</v>
      </c>
      <c r="C63" s="1">
        <v>40724</v>
      </c>
      <c r="D63" s="2">
        <f t="shared" si="2"/>
        <v>1110630</v>
      </c>
      <c r="E63" s="4" t="str">
        <f t="shared" si="3"/>
        <v>if(Name() == ~CUMMINSIND-BOM~)  {  Exclude3 = DateNum() == 1110630;  }</v>
      </c>
    </row>
    <row r="64" spans="1:5" x14ac:dyDescent="0.45">
      <c r="A64" s="4" t="str">
        <f>Sheet2!B92</f>
        <v>Shilpa Medicare Ltd.</v>
      </c>
      <c r="B64" s="4" t="str">
        <f>VLOOKUP(A64,Sheet2!$B$3:$C$280,2,FALSE)</f>
        <v>SHILPAMED-BOM</v>
      </c>
      <c r="C64" s="1">
        <v>40724</v>
      </c>
      <c r="D64" s="2">
        <f t="shared" si="2"/>
        <v>1110630</v>
      </c>
      <c r="E64" s="4" t="str">
        <f t="shared" si="3"/>
        <v>if(Name() == ~SHILPAMED-BOM~)  {  Exclude3 = DateNum() == 1110630;  }</v>
      </c>
    </row>
    <row r="65" spans="1:5" x14ac:dyDescent="0.45">
      <c r="A65" s="4" t="str">
        <f>Sheet2!B93</f>
        <v>Elgi Equipments Ltd.</v>
      </c>
      <c r="B65" s="4" t="str">
        <f>VLOOKUP(A65,Sheet2!$B$3:$C$280,2,FALSE)</f>
        <v>ELGIEQUIP-BOM</v>
      </c>
      <c r="C65" s="1">
        <v>40724</v>
      </c>
      <c r="D65" s="2">
        <f t="shared" si="2"/>
        <v>1110630</v>
      </c>
      <c r="E65" s="4" t="str">
        <f t="shared" si="3"/>
        <v>if(Name() == ~ELGIEQUIP-BOM~)  {  Exclude3 = DateNum() == 1110630;  }</v>
      </c>
    </row>
    <row r="66" spans="1:5" x14ac:dyDescent="0.45">
      <c r="A66" s="4" t="str">
        <f>Sheet2!B94</f>
        <v>REI Six Ten Retail Ltd.</v>
      </c>
      <c r="B66" s="4" t="str">
        <f>VLOOKUP(A66,Sheet2!$B$3:$C$280,2,FALSE)</f>
        <v>REISIXTEN-BOM</v>
      </c>
      <c r="C66" s="1">
        <v>40724</v>
      </c>
      <c r="D66" s="2">
        <f t="shared" si="2"/>
        <v>1110630</v>
      </c>
      <c r="E66" s="4" t="str">
        <f t="shared" si="3"/>
        <v>if(Name() == ~REISIXTEN-BOM~)  {  Exclude3 = DateNum() == 1110630;  }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workbookViewId="0">
      <selection activeCell="E1" sqref="E1"/>
    </sheetView>
  </sheetViews>
  <sheetFormatPr defaultColWidth="9.1328125" defaultRowHeight="14.25" x14ac:dyDescent="0.45"/>
  <cols>
    <col min="1" max="1" width="43.1328125" style="4" bestFit="1" customWidth="1"/>
    <col min="2" max="2" width="9.1328125" style="4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2011</v>
      </c>
      <c r="B2" s="4" t="s">
        <v>17763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C4" s="1"/>
      <c r="E4" s="4" t="str">
        <f>B2&amp;"= 0 ;"</f>
        <v>Include4= 0 ;</v>
      </c>
    </row>
    <row r="5" spans="1:5" x14ac:dyDescent="0.45">
      <c r="A5" s="4" t="str">
        <f>Sheet2!B96</f>
        <v>Colgate-Palmolive (India) Ltd.</v>
      </c>
      <c r="B5" s="4" t="str">
        <f>VLOOKUP(A5,Sheet2!$B$3:$C$280,2,FALSE)</f>
        <v>COLPAL-BOM</v>
      </c>
      <c r="C5" s="1">
        <v>40725</v>
      </c>
      <c r="D5" s="2">
        <f>10000*(YEAR(C5)-1900)+100*MONTH(C5)+DAY(C5)</f>
        <v>1110701</v>
      </c>
      <c r="E5" s="4" t="str">
        <f>"if(Name() == ~"&amp;B5&amp;"~)  {  "&amp;$B$2&amp;" = DateNum() &gt;= "&amp;D5&amp;" and Datenum() &lt; " &amp;D37&amp;" ; }"</f>
        <v>if(Name() == ~COLPAL-BOM~)  {  Include4 = DateNum() &gt;= 1110701 and Datenum() &lt; 1120703 ; }</v>
      </c>
    </row>
    <row r="6" spans="1:5" x14ac:dyDescent="0.45">
      <c r="A6" s="4" t="str">
        <f>Sheet2!B97</f>
        <v>TTK Prestige Ltd.</v>
      </c>
      <c r="B6" s="4" t="str">
        <f>VLOOKUP(A6,Sheet2!$B$3:$C$280,2,FALSE)</f>
        <v>TTKPRESTIG-BOM</v>
      </c>
      <c r="C6" s="1">
        <v>40725</v>
      </c>
      <c r="D6" s="2">
        <f t="shared" ref="D6:D34" si="0">10000*(YEAR(C6)-1900)+100*MONTH(C6)+DAY(C6)</f>
        <v>1110701</v>
      </c>
      <c r="E6" s="4" t="str">
        <f t="shared" ref="E6:E34" si="1">"if(Name() == ~"&amp;B6&amp;"~)  {  "&amp;$B$2&amp;" = DateNum() &gt;= "&amp;D6&amp;" and Datenum() &lt; " &amp;D38&amp;" ; }"</f>
        <v>if(Name() == ~TTKPRESTIG-BOM~)  {  Include4 = DateNum() &gt;= 1110701 and Datenum() &lt; 1120703 ; }</v>
      </c>
    </row>
    <row r="7" spans="1:5" x14ac:dyDescent="0.45">
      <c r="A7" s="4" t="str">
        <f>Sheet2!B98</f>
        <v>Zydus Wellness Ltd.</v>
      </c>
      <c r="B7" s="4" t="str">
        <f>VLOOKUP(A7,Sheet2!$B$3:$C$280,2,FALSE)</f>
        <v>ZYDUSWELL-BOM</v>
      </c>
      <c r="C7" s="1">
        <v>40725</v>
      </c>
      <c r="D7" s="2">
        <f t="shared" si="0"/>
        <v>1110701</v>
      </c>
      <c r="E7" s="4" t="str">
        <f t="shared" si="1"/>
        <v>if(Name() == ~ZYDUSWELL-BOM~)  {  Include4 = DateNum() &gt;= 1110701 and Datenum() &lt; 1120703 ; }</v>
      </c>
    </row>
    <row r="8" spans="1:5" x14ac:dyDescent="0.45">
      <c r="A8" s="4" t="str">
        <f>Sheet2!B99</f>
        <v>eClerx Services Ltd.</v>
      </c>
      <c r="B8" s="4" t="str">
        <f>VLOOKUP(A8,Sheet2!$B$3:$C$280,2,FALSE)</f>
        <v>ECLERX-BOM</v>
      </c>
      <c r="C8" s="1">
        <v>40725</v>
      </c>
      <c r="D8" s="2">
        <f t="shared" si="0"/>
        <v>1110701</v>
      </c>
      <c r="E8" s="4" t="str">
        <f t="shared" si="1"/>
        <v>if(Name() == ~ECLERX-BOM~)  {  Include4 = DateNum() &gt;= 1110701 and Datenum() &lt; 1120703 ; }</v>
      </c>
    </row>
    <row r="9" spans="1:5" x14ac:dyDescent="0.45">
      <c r="A9" s="4" t="str">
        <f>Sheet2!B100</f>
        <v>Wyeth Ltd.- (Amalgamated)</v>
      </c>
      <c r="B9" s="4" t="str">
        <f>VLOOKUP(A9,Sheet2!$B$3:$C$280,2,FALSE)</f>
        <v>WYETH-BOM</v>
      </c>
      <c r="C9" s="1">
        <v>40725</v>
      </c>
      <c r="D9" s="2">
        <f t="shared" si="0"/>
        <v>1110701</v>
      </c>
      <c r="E9" s="4" t="str">
        <f t="shared" si="1"/>
        <v>if(Name() == ~WYETH-BOM~)  {  Include4 = DateNum() &gt;= 1110701 and Datenum() &lt; 1120703 ; }</v>
      </c>
    </row>
    <row r="10" spans="1:5" x14ac:dyDescent="0.45">
      <c r="A10" s="4" t="str">
        <f>Sheet2!B101</f>
        <v>Titan Company Ltd.</v>
      </c>
      <c r="B10" s="4" t="str">
        <f>VLOOKUP(A10,Sheet2!$B$3:$C$280,2,FALSE)</f>
        <v>TITAN-BOM</v>
      </c>
      <c r="C10" s="1">
        <v>40725</v>
      </c>
      <c r="D10" s="2">
        <f t="shared" si="0"/>
        <v>1110701</v>
      </c>
      <c r="E10" s="4" t="str">
        <f t="shared" si="1"/>
        <v>if(Name() == ~TITAN-BOM~)  {  Include4 = DateNum() &gt;= 1110701 and Datenum() &lt; 1120703 ; }</v>
      </c>
    </row>
    <row r="11" spans="1:5" x14ac:dyDescent="0.45">
      <c r="A11" s="4" t="str">
        <f>Sheet2!B102</f>
        <v>Whirlpool Of India Ltd.</v>
      </c>
      <c r="B11" s="4" t="str">
        <f>VLOOKUP(A11,Sheet2!$B$3:$C$280,2,FALSE)</f>
        <v>WHIRLPOOL-BOM</v>
      </c>
      <c r="C11" s="1">
        <v>40725</v>
      </c>
      <c r="D11" s="2">
        <f t="shared" si="0"/>
        <v>1110701</v>
      </c>
      <c r="E11" s="4" t="str">
        <f t="shared" si="1"/>
        <v>if(Name() == ~WHIRLPOOL-BOM~)  {  Include4 = DateNum() &gt;= 1110701 and Datenum() &lt; 1120703 ; }</v>
      </c>
    </row>
    <row r="12" spans="1:5" x14ac:dyDescent="0.45">
      <c r="A12" s="4" t="str">
        <f>Sheet2!B103</f>
        <v>Astrazeneca Pharma India Ltd.</v>
      </c>
      <c r="B12" s="4" t="str">
        <f>VLOOKUP(A12,Sheet2!$B$3:$C$280,2,FALSE)</f>
        <v>ASTRAZEN-BOM</v>
      </c>
      <c r="C12" s="1">
        <v>40725</v>
      </c>
      <c r="D12" s="2">
        <f t="shared" si="0"/>
        <v>1110701</v>
      </c>
      <c r="E12" s="4" t="str">
        <f t="shared" si="1"/>
        <v>if(Name() == ~ASTRAZEN-BOM~)  {  Include4 = DateNum() &gt;= 1110701 and Datenum() &lt; 1120703 ; }</v>
      </c>
    </row>
    <row r="13" spans="1:5" x14ac:dyDescent="0.45">
      <c r="A13" s="4" t="str">
        <f>Sheet2!B104</f>
        <v>Engineers India Ltd.</v>
      </c>
      <c r="B13" s="4" t="str">
        <f>VLOOKUP(A13,Sheet2!$B$3:$C$280,2,FALSE)</f>
        <v>ENGINERSIN-BOM</v>
      </c>
      <c r="C13" s="1">
        <v>40725</v>
      </c>
      <c r="D13" s="2">
        <f t="shared" si="0"/>
        <v>1110701</v>
      </c>
      <c r="E13" s="4" t="str">
        <f t="shared" si="1"/>
        <v>if(Name() == ~ENGINERSIN-BOM~)  {  Include4 = DateNum() &gt;= 1110701 and Datenum() &lt; 1120703 ; }</v>
      </c>
    </row>
    <row r="14" spans="1:5" x14ac:dyDescent="0.45">
      <c r="A14" s="4" t="str">
        <f>Sheet2!B105</f>
        <v>CMI FPE Ltd.</v>
      </c>
      <c r="B14" s="4" t="str">
        <f>VLOOKUP(A14,Sheet2!$B$3:$C$280,2,FALSE)</f>
        <v>CMIFPE-BOM</v>
      </c>
      <c r="C14" s="1">
        <v>40725</v>
      </c>
      <c r="D14" s="2">
        <f t="shared" si="0"/>
        <v>1110701</v>
      </c>
      <c r="E14" s="4" t="str">
        <f t="shared" si="1"/>
        <v>if(Name() == ~CMIFPE-BOM~)  {  Include4 = DateNum() &gt;= 1110701 and Datenum() &lt; 1120703 ; }</v>
      </c>
    </row>
    <row r="15" spans="1:5" x14ac:dyDescent="0.45">
      <c r="A15" s="4" t="str">
        <f>Sheet2!B106</f>
        <v>Sun TV Network Ltd.</v>
      </c>
      <c r="B15" s="4" t="str">
        <f>VLOOKUP(A15,Sheet2!$B$3:$C$280,2,FALSE)</f>
        <v>SUNTV-BOM</v>
      </c>
      <c r="C15" s="1">
        <v>40725</v>
      </c>
      <c r="D15" s="2">
        <f t="shared" si="0"/>
        <v>1110701</v>
      </c>
      <c r="E15" s="4" t="str">
        <f t="shared" si="1"/>
        <v>if(Name() == ~SUNTV-BOM~)  {  Include4 = DateNum() &gt;= 1110701 and Datenum() &lt; 1120703 ; }</v>
      </c>
    </row>
    <row r="16" spans="1:5" x14ac:dyDescent="0.45">
      <c r="A16" s="4" t="str">
        <f>Sheet2!B107</f>
        <v>GE Power India Ltd.</v>
      </c>
      <c r="B16" s="4" t="str">
        <f>VLOOKUP(A16,Sheet2!$B$3:$C$280,2,FALSE)</f>
        <v>GEPIL-BOM</v>
      </c>
      <c r="C16" s="1">
        <v>40725</v>
      </c>
      <c r="D16" s="2">
        <f t="shared" si="0"/>
        <v>1110701</v>
      </c>
      <c r="E16" s="4" t="str">
        <f t="shared" si="1"/>
        <v>if(Name() == ~GEPIL-BOM~)  {  Include4 = DateNum() &gt;= 1110701 and Datenum() &lt; 1120703 ; }</v>
      </c>
    </row>
    <row r="17" spans="1:5" x14ac:dyDescent="0.45">
      <c r="A17" s="4" t="str">
        <f>Sheet2!B108</f>
        <v>Wabco India Ltd.</v>
      </c>
      <c r="B17" s="4" t="str">
        <f>VLOOKUP(A17,Sheet2!$B$3:$C$280,2,FALSE)</f>
        <v>WABCOINDIA-BOM</v>
      </c>
      <c r="C17" s="1">
        <v>40725</v>
      </c>
      <c r="D17" s="2">
        <f t="shared" si="0"/>
        <v>1110701</v>
      </c>
      <c r="E17" s="4" t="str">
        <f t="shared" si="1"/>
        <v>if(Name() == ~WABCOINDIA-BOM~)  {  Include4 = DateNum() &gt;= 1110701 and Datenum() &lt; 1120703 ; }</v>
      </c>
    </row>
    <row r="18" spans="1:5" x14ac:dyDescent="0.45">
      <c r="A18" s="4" t="str">
        <f>Sheet2!B109</f>
        <v>Jubilant FoodWorks Ltd.</v>
      </c>
      <c r="B18" s="4" t="str">
        <f>VLOOKUP(A18,Sheet2!$B$3:$C$280,2,FALSE)</f>
        <v>JUBLFOOD-BOM</v>
      </c>
      <c r="C18" s="1">
        <v>40725</v>
      </c>
      <c r="D18" s="2">
        <f t="shared" si="0"/>
        <v>1110701</v>
      </c>
      <c r="E18" s="4" t="str">
        <f t="shared" si="1"/>
        <v>if(Name() == ~JUBLFOOD-BOM~)  {  Include4 = DateNum() &gt;= 1110701 and Datenum() &lt; 1120703 ; }</v>
      </c>
    </row>
    <row r="19" spans="1:5" x14ac:dyDescent="0.45">
      <c r="A19" s="4" t="str">
        <f>Sheet2!B110</f>
        <v>Cummins India Ltd.</v>
      </c>
      <c r="B19" s="4" t="str">
        <f>VLOOKUP(A19,Sheet2!$B$3:$C$280,2,FALSE)</f>
        <v>CUMMINSIND-BOM</v>
      </c>
      <c r="C19" s="1">
        <v>40725</v>
      </c>
      <c r="D19" s="2">
        <f t="shared" si="0"/>
        <v>1110701</v>
      </c>
      <c r="E19" s="4" t="str">
        <f t="shared" si="1"/>
        <v>if(Name() == ~CUMMINSIND-BOM~)  {  Include4 = DateNum() &gt;= 1110701 and Datenum() &lt; 1120703 ; }</v>
      </c>
    </row>
    <row r="20" spans="1:5" x14ac:dyDescent="0.45">
      <c r="A20" s="4" t="str">
        <f>Sheet2!B111</f>
        <v>Sandur Manganese &amp; Iron Ores Ltd.</v>
      </c>
      <c r="B20" s="4" t="str">
        <f>VLOOKUP(A20,Sheet2!$B$3:$C$280,2,FALSE)</f>
        <v>SANDUMA-BOM</v>
      </c>
      <c r="C20" s="1">
        <v>40725</v>
      </c>
      <c r="D20" s="2">
        <f t="shared" si="0"/>
        <v>1110701</v>
      </c>
      <c r="E20" s="4" t="str">
        <f t="shared" si="1"/>
        <v>if(Name() == ~SANDUMA-BOM~)  {  Include4 = DateNum() &gt;= 1110701 and Datenum() &lt; 1120703 ; }</v>
      </c>
    </row>
    <row r="21" spans="1:5" x14ac:dyDescent="0.45">
      <c r="A21" s="4" t="str">
        <f>Sheet2!B112</f>
        <v>Jindal Poly Films Ltd.</v>
      </c>
      <c r="B21" s="4" t="str">
        <f>VLOOKUP(A21,Sheet2!$B$3:$C$280,2,FALSE)</f>
        <v>JINDALPOLY-BOM</v>
      </c>
      <c r="C21" s="1">
        <v>40725</v>
      </c>
      <c r="D21" s="2">
        <f t="shared" si="0"/>
        <v>1110701</v>
      </c>
      <c r="E21" s="4" t="str">
        <f t="shared" si="1"/>
        <v>if(Name() == ~JINDALPOLY-BOM~)  {  Include4 = DateNum() &gt;= 1110701 and Datenum() &lt; 1120703 ; }</v>
      </c>
    </row>
    <row r="22" spans="1:5" x14ac:dyDescent="0.45">
      <c r="A22" s="4" t="str">
        <f>Sheet2!B113</f>
        <v>Swaraj Engines Ltd.</v>
      </c>
      <c r="B22" s="4" t="str">
        <f>VLOOKUP(A22,Sheet2!$B$3:$C$280,2,FALSE)</f>
        <v>SWARAJENG-BOM</v>
      </c>
      <c r="C22" s="1">
        <v>40725</v>
      </c>
      <c r="D22" s="2">
        <f t="shared" si="0"/>
        <v>1110701</v>
      </c>
      <c r="E22" s="4" t="str">
        <f t="shared" si="1"/>
        <v>if(Name() == ~SWARAJENG-BOM~)  {  Include4 = DateNum() &gt;= 1110701 and Datenum() &lt; 1120703 ; }</v>
      </c>
    </row>
    <row r="23" spans="1:5" x14ac:dyDescent="0.45">
      <c r="A23" s="4" t="str">
        <f>Sheet2!B114</f>
        <v>MOIL Ltd.</v>
      </c>
      <c r="B23" s="4" t="str">
        <f>VLOOKUP(A23,Sheet2!$B$3:$C$280,2,FALSE)</f>
        <v>MOIL-BOM</v>
      </c>
      <c r="C23" s="1">
        <v>40725</v>
      </c>
      <c r="D23" s="2">
        <f t="shared" si="0"/>
        <v>1110701</v>
      </c>
      <c r="E23" s="4" t="str">
        <f t="shared" si="1"/>
        <v>if(Name() == ~MOIL-BOM~)  {  Include4 = DateNum() &gt;= 1110701 and Datenum() &lt; 1120703 ; }</v>
      </c>
    </row>
    <row r="24" spans="1:5" x14ac:dyDescent="0.45">
      <c r="A24" s="4" t="str">
        <f>Sheet2!B115</f>
        <v>Thermax Ltd.</v>
      </c>
      <c r="B24" s="4" t="str">
        <f>VLOOKUP(A24,Sheet2!$B$3:$C$280,2,FALSE)</f>
        <v>THERMAX-BOM</v>
      </c>
      <c r="C24" s="1">
        <v>40725</v>
      </c>
      <c r="D24" s="2">
        <f t="shared" si="0"/>
        <v>1110701</v>
      </c>
      <c r="E24" s="4" t="str">
        <f t="shared" si="1"/>
        <v>if(Name() == ~THERMAX-BOM~)  {  Include4 = DateNum() &gt;= 1110701 and Datenum() &lt; 1120703 ; }</v>
      </c>
    </row>
    <row r="25" spans="1:5" x14ac:dyDescent="0.45">
      <c r="A25" s="4" t="str">
        <f>Sheet2!B116</f>
        <v>Elgi Equipments Ltd.</v>
      </c>
      <c r="B25" s="4" t="str">
        <f>VLOOKUP(A25,Sheet2!$B$3:$C$280,2,FALSE)</f>
        <v>ELGIEQUIP-BOM</v>
      </c>
      <c r="C25" s="1">
        <v>40725</v>
      </c>
      <c r="D25" s="2">
        <f t="shared" si="0"/>
        <v>1110701</v>
      </c>
      <c r="E25" s="4" t="str">
        <f t="shared" si="1"/>
        <v>if(Name() == ~ELGIEQUIP-BOM~)  {  Include4 = DateNum() &gt;= 1110701 and Datenum() &lt; 1120703 ; }</v>
      </c>
    </row>
    <row r="26" spans="1:5" x14ac:dyDescent="0.45">
      <c r="A26" s="4" t="str">
        <f>Sheet2!B117</f>
        <v>Page Industries Ltd.</v>
      </c>
      <c r="B26" s="4" t="str">
        <f>VLOOKUP(A26,Sheet2!$B$3:$C$280,2,FALSE)</f>
        <v>PAGEIND-BOM</v>
      </c>
      <c r="C26" s="1">
        <v>40725</v>
      </c>
      <c r="D26" s="2">
        <f t="shared" si="0"/>
        <v>1110701</v>
      </c>
      <c r="E26" s="4" t="str">
        <f t="shared" si="1"/>
        <v>if(Name() == ~PAGEIND-BOM~)  {  Include4 = DateNum() &gt;= 1110701 and Datenum() &lt; 1120703 ; }</v>
      </c>
    </row>
    <row r="27" spans="1:5" x14ac:dyDescent="0.45">
      <c r="A27" s="4" t="str">
        <f>Sheet2!B118</f>
        <v>Savita Oil Technologies Ltd.</v>
      </c>
      <c r="B27" s="4" t="str">
        <f>VLOOKUP(A27,Sheet2!$B$3:$C$280,2,FALSE)</f>
        <v>SOTL-BOM</v>
      </c>
      <c r="C27" s="1">
        <v>40725</v>
      </c>
      <c r="D27" s="2">
        <f t="shared" si="0"/>
        <v>1110701</v>
      </c>
      <c r="E27" s="4" t="str">
        <f t="shared" si="1"/>
        <v>if(Name() == ~SOTL-BOM~)  {  Include4 = DateNum() &gt;= 1110701 and Datenum() &lt; 1120703 ; }</v>
      </c>
    </row>
    <row r="28" spans="1:5" x14ac:dyDescent="0.45">
      <c r="A28" s="4" t="str">
        <f>Sheet2!B119</f>
        <v>DB Corp Ltd.</v>
      </c>
      <c r="B28" s="4" t="str">
        <f>VLOOKUP(A28,Sheet2!$B$3:$C$280,2,FALSE)</f>
        <v>DBCORP-BOM</v>
      </c>
      <c r="C28" s="1">
        <v>40725</v>
      </c>
      <c r="D28" s="2">
        <f t="shared" si="0"/>
        <v>1110701</v>
      </c>
      <c r="E28" s="4" t="str">
        <f t="shared" si="1"/>
        <v>if(Name() == ~DBCORP-BOM~)  {  Include4 = DateNum() &gt;= 1110701 and Datenum() &lt; 1120703 ; }</v>
      </c>
    </row>
    <row r="29" spans="1:5" x14ac:dyDescent="0.45">
      <c r="A29" s="4" t="str">
        <f>Sheet2!B120</f>
        <v>Exide Industries Ltd.</v>
      </c>
      <c r="B29" s="4" t="str">
        <f>VLOOKUP(A29,Sheet2!$B$3:$C$280,2,FALSE)</f>
        <v>EXIDEIND-BOM</v>
      </c>
      <c r="C29" s="1">
        <v>40725</v>
      </c>
      <c r="D29" s="2">
        <f t="shared" si="0"/>
        <v>1110701</v>
      </c>
      <c r="E29" s="4" t="str">
        <f t="shared" si="1"/>
        <v>if(Name() == ~EXIDEIND-BOM~)  {  Include4 = DateNum() &gt;= 1110701 and Datenum() &lt; 1120703 ; }</v>
      </c>
    </row>
    <row r="30" spans="1:5" x14ac:dyDescent="0.45">
      <c r="A30" s="4" t="str">
        <f>Sheet2!B121</f>
        <v>Polyplex Corporation Ltd.</v>
      </c>
      <c r="B30" s="4" t="str">
        <f>VLOOKUP(A30,Sheet2!$B$3:$C$280,2,FALSE)</f>
        <v>POLYPLEX-BOM</v>
      </c>
      <c r="C30" s="1">
        <v>40725</v>
      </c>
      <c r="D30" s="2">
        <f t="shared" si="0"/>
        <v>1110701</v>
      </c>
      <c r="E30" s="4" t="str">
        <f t="shared" si="1"/>
        <v>if(Name() == ~POLYPLEX-BOM~)  {  Include4 = DateNum() &gt;= 1110701 and Datenum() &lt; 1120703 ; }</v>
      </c>
    </row>
    <row r="31" spans="1:5" x14ac:dyDescent="0.45">
      <c r="A31" s="4" t="str">
        <f>Sheet2!B122</f>
        <v>Spicejet Ltd.</v>
      </c>
      <c r="B31" s="4" t="str">
        <f>VLOOKUP(A31,Sheet2!$B$3:$C$280,2,FALSE)</f>
        <v>SPICEJET-BOM</v>
      </c>
      <c r="C31" s="1">
        <v>40725</v>
      </c>
      <c r="D31" s="2">
        <f t="shared" si="0"/>
        <v>1110701</v>
      </c>
      <c r="E31" s="4" t="str">
        <f t="shared" si="1"/>
        <v>if(Name() == ~SPICEJET-BOM~)  {  Include4 = DateNum() &gt;= 1110701 and Datenum() &lt; 1120703 ; }</v>
      </c>
    </row>
    <row r="32" spans="1:5" x14ac:dyDescent="0.45">
      <c r="A32" s="4" t="str">
        <f>Sheet2!B123</f>
        <v>Nesco Ltd.</v>
      </c>
      <c r="B32" s="4" t="str">
        <f>VLOOKUP(A32,Sheet2!$B$3:$C$280,2,FALSE)</f>
        <v>NESCO-BOM</v>
      </c>
      <c r="C32" s="1">
        <v>40725</v>
      </c>
      <c r="D32" s="2">
        <f t="shared" si="0"/>
        <v>1110701</v>
      </c>
      <c r="E32" s="4" t="str">
        <f t="shared" si="1"/>
        <v>if(Name() == ~NESCO-BOM~)  {  Include4 = DateNum() &gt;= 1110701 and Datenum() &lt; 1120703 ; }</v>
      </c>
    </row>
    <row r="33" spans="1:5" x14ac:dyDescent="0.45">
      <c r="A33" s="4" t="str">
        <f>Sheet2!B124</f>
        <v>Tide Water Oil Company (India) Ltd.</v>
      </c>
      <c r="B33" s="4" t="str">
        <f>VLOOKUP(A33,Sheet2!$B$3:$C$280,2,FALSE)</f>
        <v>TIDEWATER-BOM</v>
      </c>
      <c r="C33" s="1">
        <v>40725</v>
      </c>
      <c r="D33" s="2">
        <f t="shared" si="0"/>
        <v>1110701</v>
      </c>
      <c r="E33" s="4" t="str">
        <f t="shared" si="1"/>
        <v>if(Name() == ~TIDEWATER-BOM~)  {  Include4 = DateNum() &gt;= 1110701 and Datenum() &lt; 1120703 ; }</v>
      </c>
    </row>
    <row r="34" spans="1:5" x14ac:dyDescent="0.45">
      <c r="A34" s="4" t="str">
        <f>Sheet2!B125</f>
        <v>Bajaj Electricals Ltd.</v>
      </c>
      <c r="B34" s="4" t="str">
        <f>VLOOKUP(A34,Sheet2!$B$3:$C$280,2,FALSE)</f>
        <v>BAJAJELEC-BOM</v>
      </c>
      <c r="C34" s="1">
        <v>40725</v>
      </c>
      <c r="D34" s="2">
        <f t="shared" si="0"/>
        <v>1110701</v>
      </c>
      <c r="E34" s="4" t="str">
        <f t="shared" si="1"/>
        <v>if(Name() == ~BAJAJELEC-BOM~)  {  Include4 = DateNum() &gt;= 1110701 and Datenum() &lt; 1120703 ; }</v>
      </c>
    </row>
    <row r="36" spans="1:5" x14ac:dyDescent="0.45">
      <c r="A36" s="3">
        <v>2012</v>
      </c>
      <c r="B36" s="4" t="s">
        <v>17764</v>
      </c>
      <c r="C36" s="1"/>
      <c r="E36" s="4" t="str">
        <f>B36&amp;"= 0 ;"</f>
        <v>Exclude4= 0 ;</v>
      </c>
    </row>
    <row r="37" spans="1:5" x14ac:dyDescent="0.45">
      <c r="A37" s="4" t="str">
        <f>Sheet2!B96</f>
        <v>Colgate-Palmolive (India) Ltd.</v>
      </c>
      <c r="B37" s="4" t="str">
        <f>VLOOKUP(A37,Sheet2!$B$3:$C$280,2,FALSE)</f>
        <v>COLPAL-BOM</v>
      </c>
      <c r="C37" s="1">
        <v>41093</v>
      </c>
      <c r="D37" s="2">
        <f>10000*(YEAR(C37)-1900)+100*MONTH(C37)+DAY(C37)</f>
        <v>1120703</v>
      </c>
      <c r="E37" s="4" t="str">
        <f>"if(Name() == ~"&amp;B37&amp;"~)  {  "&amp;$B$36&amp;" = DateNum() == "&amp;D37&amp;";  }"</f>
        <v>if(Name() == ~COLPAL-BOM~)  {  Exclude4 = DateNum() == 1120703;  }</v>
      </c>
    </row>
    <row r="38" spans="1:5" x14ac:dyDescent="0.45">
      <c r="A38" s="4" t="str">
        <f>Sheet2!B97</f>
        <v>TTK Prestige Ltd.</v>
      </c>
      <c r="B38" s="4" t="str">
        <f>VLOOKUP(A38,Sheet2!$B$3:$C$280,2,FALSE)</f>
        <v>TTKPRESTIG-BOM</v>
      </c>
      <c r="C38" s="1">
        <v>41093</v>
      </c>
      <c r="D38" s="2">
        <f t="shared" ref="D38:D66" si="2">10000*(YEAR(C38)-1900)+100*MONTH(C38)+DAY(C38)</f>
        <v>1120703</v>
      </c>
      <c r="E38" s="4" t="str">
        <f t="shared" ref="E38:E66" si="3">"if(Name() == ~"&amp;B38&amp;"~)  {  "&amp;$B$36&amp;" = DateNum() == "&amp;D38&amp;";  }"</f>
        <v>if(Name() == ~TTKPRESTIG-BOM~)  {  Exclude4 = DateNum() == 1120703;  }</v>
      </c>
    </row>
    <row r="39" spans="1:5" x14ac:dyDescent="0.45">
      <c r="A39" s="4" t="str">
        <f>Sheet2!B98</f>
        <v>Zydus Wellness Ltd.</v>
      </c>
      <c r="B39" s="4" t="str">
        <f>VLOOKUP(A39,Sheet2!$B$3:$C$280,2,FALSE)</f>
        <v>ZYDUSWELL-BOM</v>
      </c>
      <c r="C39" s="1">
        <v>41093</v>
      </c>
      <c r="D39" s="2">
        <f t="shared" si="2"/>
        <v>1120703</v>
      </c>
      <c r="E39" s="4" t="str">
        <f t="shared" si="3"/>
        <v>if(Name() == ~ZYDUSWELL-BOM~)  {  Exclude4 = DateNum() == 1120703;  }</v>
      </c>
    </row>
    <row r="40" spans="1:5" x14ac:dyDescent="0.45">
      <c r="A40" s="4" t="str">
        <f>Sheet2!B99</f>
        <v>eClerx Services Ltd.</v>
      </c>
      <c r="B40" s="4" t="str">
        <f>VLOOKUP(A40,Sheet2!$B$3:$C$280,2,FALSE)</f>
        <v>ECLERX-BOM</v>
      </c>
      <c r="C40" s="1">
        <v>41093</v>
      </c>
      <c r="D40" s="2">
        <f t="shared" si="2"/>
        <v>1120703</v>
      </c>
      <c r="E40" s="4" t="str">
        <f t="shared" si="3"/>
        <v>if(Name() == ~ECLERX-BOM~)  {  Exclude4 = DateNum() == 1120703;  }</v>
      </c>
    </row>
    <row r="41" spans="1:5" x14ac:dyDescent="0.45">
      <c r="A41" s="4" t="str">
        <f>Sheet2!B100</f>
        <v>Wyeth Ltd.- (Amalgamated)</v>
      </c>
      <c r="B41" s="4" t="str">
        <f>VLOOKUP(A41,Sheet2!$B$3:$C$280,2,FALSE)</f>
        <v>WYETH-BOM</v>
      </c>
      <c r="C41" s="1">
        <v>41093</v>
      </c>
      <c r="D41" s="2">
        <f t="shared" si="2"/>
        <v>1120703</v>
      </c>
      <c r="E41" s="4" t="str">
        <f t="shared" si="3"/>
        <v>if(Name() == ~WYETH-BOM~)  {  Exclude4 = DateNum() == 1120703;  }</v>
      </c>
    </row>
    <row r="42" spans="1:5" x14ac:dyDescent="0.45">
      <c r="A42" s="4" t="str">
        <f>Sheet2!B101</f>
        <v>Titan Company Ltd.</v>
      </c>
      <c r="B42" s="4" t="str">
        <f>VLOOKUP(A42,Sheet2!$B$3:$C$280,2,FALSE)</f>
        <v>TITAN-BOM</v>
      </c>
      <c r="C42" s="1">
        <v>41093</v>
      </c>
      <c r="D42" s="2">
        <f t="shared" si="2"/>
        <v>1120703</v>
      </c>
      <c r="E42" s="4" t="str">
        <f t="shared" si="3"/>
        <v>if(Name() == ~TITAN-BOM~)  {  Exclude4 = DateNum() == 1120703;  }</v>
      </c>
    </row>
    <row r="43" spans="1:5" x14ac:dyDescent="0.45">
      <c r="A43" s="4" t="str">
        <f>Sheet2!B102</f>
        <v>Whirlpool Of India Ltd.</v>
      </c>
      <c r="B43" s="4" t="str">
        <f>VLOOKUP(A43,Sheet2!$B$3:$C$280,2,FALSE)</f>
        <v>WHIRLPOOL-BOM</v>
      </c>
      <c r="C43" s="1">
        <v>41093</v>
      </c>
      <c r="D43" s="2">
        <f t="shared" si="2"/>
        <v>1120703</v>
      </c>
      <c r="E43" s="4" t="str">
        <f t="shared" si="3"/>
        <v>if(Name() == ~WHIRLPOOL-BOM~)  {  Exclude4 = DateNum() == 1120703;  }</v>
      </c>
    </row>
    <row r="44" spans="1:5" x14ac:dyDescent="0.45">
      <c r="A44" s="4" t="str">
        <f>Sheet2!B103</f>
        <v>Astrazeneca Pharma India Ltd.</v>
      </c>
      <c r="B44" s="4" t="str">
        <f>VLOOKUP(A44,Sheet2!$B$3:$C$280,2,FALSE)</f>
        <v>ASTRAZEN-BOM</v>
      </c>
      <c r="C44" s="1">
        <v>41093</v>
      </c>
      <c r="D44" s="2">
        <f t="shared" si="2"/>
        <v>1120703</v>
      </c>
      <c r="E44" s="4" t="str">
        <f t="shared" si="3"/>
        <v>if(Name() == ~ASTRAZEN-BOM~)  {  Exclude4 = DateNum() == 1120703;  }</v>
      </c>
    </row>
    <row r="45" spans="1:5" x14ac:dyDescent="0.45">
      <c r="A45" s="4" t="str">
        <f>Sheet2!B104</f>
        <v>Engineers India Ltd.</v>
      </c>
      <c r="B45" s="4" t="str">
        <f>VLOOKUP(A45,Sheet2!$B$3:$C$280,2,FALSE)</f>
        <v>ENGINERSIN-BOM</v>
      </c>
      <c r="C45" s="1">
        <v>41093</v>
      </c>
      <c r="D45" s="2">
        <f t="shared" si="2"/>
        <v>1120703</v>
      </c>
      <c r="E45" s="4" t="str">
        <f t="shared" si="3"/>
        <v>if(Name() == ~ENGINERSIN-BOM~)  {  Exclude4 = DateNum() == 1120703;  }</v>
      </c>
    </row>
    <row r="46" spans="1:5" x14ac:dyDescent="0.45">
      <c r="A46" s="4" t="str">
        <f>Sheet2!B105</f>
        <v>CMI FPE Ltd.</v>
      </c>
      <c r="B46" s="4" t="str">
        <f>VLOOKUP(A46,Sheet2!$B$3:$C$280,2,FALSE)</f>
        <v>CMIFPE-BOM</v>
      </c>
      <c r="C46" s="1">
        <v>41093</v>
      </c>
      <c r="D46" s="2">
        <f t="shared" si="2"/>
        <v>1120703</v>
      </c>
      <c r="E46" s="4" t="str">
        <f t="shared" si="3"/>
        <v>if(Name() == ~CMIFPE-BOM~)  {  Exclude4 = DateNum() == 1120703;  }</v>
      </c>
    </row>
    <row r="47" spans="1:5" x14ac:dyDescent="0.45">
      <c r="A47" s="4" t="str">
        <f>Sheet2!B106</f>
        <v>Sun TV Network Ltd.</v>
      </c>
      <c r="B47" s="4" t="str">
        <f>VLOOKUP(A47,Sheet2!$B$3:$C$280,2,FALSE)</f>
        <v>SUNTV-BOM</v>
      </c>
      <c r="C47" s="1">
        <v>41093</v>
      </c>
      <c r="D47" s="2">
        <f t="shared" si="2"/>
        <v>1120703</v>
      </c>
      <c r="E47" s="4" t="str">
        <f t="shared" si="3"/>
        <v>if(Name() == ~SUNTV-BOM~)  {  Exclude4 = DateNum() == 1120703;  }</v>
      </c>
    </row>
    <row r="48" spans="1:5" x14ac:dyDescent="0.45">
      <c r="A48" s="4" t="str">
        <f>Sheet2!B107</f>
        <v>GE Power India Ltd.</v>
      </c>
      <c r="B48" s="4" t="str">
        <f>VLOOKUP(A48,Sheet2!$B$3:$C$280,2,FALSE)</f>
        <v>GEPIL-BOM</v>
      </c>
      <c r="C48" s="1">
        <v>41093</v>
      </c>
      <c r="D48" s="2">
        <f t="shared" si="2"/>
        <v>1120703</v>
      </c>
      <c r="E48" s="4" t="str">
        <f t="shared" si="3"/>
        <v>if(Name() == ~GEPIL-BOM~)  {  Exclude4 = DateNum() == 1120703;  }</v>
      </c>
    </row>
    <row r="49" spans="1:5" x14ac:dyDescent="0.45">
      <c r="A49" s="4" t="str">
        <f>Sheet2!B108</f>
        <v>Wabco India Ltd.</v>
      </c>
      <c r="B49" s="4" t="str">
        <f>VLOOKUP(A49,Sheet2!$B$3:$C$280,2,FALSE)</f>
        <v>WABCOINDIA-BOM</v>
      </c>
      <c r="C49" s="1">
        <v>41093</v>
      </c>
      <c r="D49" s="2">
        <f t="shared" si="2"/>
        <v>1120703</v>
      </c>
      <c r="E49" s="4" t="str">
        <f t="shared" si="3"/>
        <v>if(Name() == ~WABCOINDIA-BOM~)  {  Exclude4 = DateNum() == 1120703;  }</v>
      </c>
    </row>
    <row r="50" spans="1:5" x14ac:dyDescent="0.45">
      <c r="A50" s="4" t="str">
        <f>Sheet2!B109</f>
        <v>Jubilant FoodWorks Ltd.</v>
      </c>
      <c r="B50" s="4" t="str">
        <f>VLOOKUP(A50,Sheet2!$B$3:$C$280,2,FALSE)</f>
        <v>JUBLFOOD-BOM</v>
      </c>
      <c r="C50" s="1">
        <v>41093</v>
      </c>
      <c r="D50" s="2">
        <f t="shared" si="2"/>
        <v>1120703</v>
      </c>
      <c r="E50" s="4" t="str">
        <f t="shared" si="3"/>
        <v>if(Name() == ~JUBLFOOD-BOM~)  {  Exclude4 = DateNum() == 1120703;  }</v>
      </c>
    </row>
    <row r="51" spans="1:5" x14ac:dyDescent="0.45">
      <c r="A51" s="4" t="str">
        <f>Sheet2!B110</f>
        <v>Cummins India Ltd.</v>
      </c>
      <c r="B51" s="4" t="str">
        <f>VLOOKUP(A51,Sheet2!$B$3:$C$280,2,FALSE)</f>
        <v>CUMMINSIND-BOM</v>
      </c>
      <c r="C51" s="1">
        <v>41093</v>
      </c>
      <c r="D51" s="2">
        <f t="shared" si="2"/>
        <v>1120703</v>
      </c>
      <c r="E51" s="4" t="str">
        <f t="shared" si="3"/>
        <v>if(Name() == ~CUMMINSIND-BOM~)  {  Exclude4 = DateNum() == 1120703;  }</v>
      </c>
    </row>
    <row r="52" spans="1:5" x14ac:dyDescent="0.45">
      <c r="A52" s="4" t="str">
        <f>Sheet2!B111</f>
        <v>Sandur Manganese &amp; Iron Ores Ltd.</v>
      </c>
      <c r="B52" s="4" t="str">
        <f>VLOOKUP(A52,Sheet2!$B$3:$C$280,2,FALSE)</f>
        <v>SANDUMA-BOM</v>
      </c>
      <c r="C52" s="1">
        <v>41093</v>
      </c>
      <c r="D52" s="2">
        <f t="shared" si="2"/>
        <v>1120703</v>
      </c>
      <c r="E52" s="4" t="str">
        <f t="shared" si="3"/>
        <v>if(Name() == ~SANDUMA-BOM~)  {  Exclude4 = DateNum() == 1120703;  }</v>
      </c>
    </row>
    <row r="53" spans="1:5" x14ac:dyDescent="0.45">
      <c r="A53" s="4" t="str">
        <f>Sheet2!B112</f>
        <v>Jindal Poly Films Ltd.</v>
      </c>
      <c r="B53" s="4" t="str">
        <f>VLOOKUP(A53,Sheet2!$B$3:$C$280,2,FALSE)</f>
        <v>JINDALPOLY-BOM</v>
      </c>
      <c r="C53" s="1">
        <v>41093</v>
      </c>
      <c r="D53" s="2">
        <f t="shared" si="2"/>
        <v>1120703</v>
      </c>
      <c r="E53" s="4" t="str">
        <f t="shared" si="3"/>
        <v>if(Name() == ~JINDALPOLY-BOM~)  {  Exclude4 = DateNum() == 1120703;  }</v>
      </c>
    </row>
    <row r="54" spans="1:5" x14ac:dyDescent="0.45">
      <c r="A54" s="4" t="str">
        <f>Sheet2!B113</f>
        <v>Swaraj Engines Ltd.</v>
      </c>
      <c r="B54" s="4" t="str">
        <f>VLOOKUP(A54,Sheet2!$B$3:$C$280,2,FALSE)</f>
        <v>SWARAJENG-BOM</v>
      </c>
      <c r="C54" s="1">
        <v>41093</v>
      </c>
      <c r="D54" s="2">
        <f t="shared" si="2"/>
        <v>1120703</v>
      </c>
      <c r="E54" s="4" t="str">
        <f t="shared" si="3"/>
        <v>if(Name() == ~SWARAJENG-BOM~)  {  Exclude4 = DateNum() == 1120703;  }</v>
      </c>
    </row>
    <row r="55" spans="1:5" x14ac:dyDescent="0.45">
      <c r="A55" s="4" t="str">
        <f>Sheet2!B114</f>
        <v>MOIL Ltd.</v>
      </c>
      <c r="B55" s="4" t="str">
        <f>VLOOKUP(A55,Sheet2!$B$3:$C$280,2,FALSE)</f>
        <v>MOIL-BOM</v>
      </c>
      <c r="C55" s="1">
        <v>41093</v>
      </c>
      <c r="D55" s="2">
        <f t="shared" si="2"/>
        <v>1120703</v>
      </c>
      <c r="E55" s="4" t="str">
        <f t="shared" si="3"/>
        <v>if(Name() == ~MOIL-BOM~)  {  Exclude4 = DateNum() == 1120703;  }</v>
      </c>
    </row>
    <row r="56" spans="1:5" x14ac:dyDescent="0.45">
      <c r="A56" s="4" t="str">
        <f>Sheet2!B115</f>
        <v>Thermax Ltd.</v>
      </c>
      <c r="B56" s="4" t="str">
        <f>VLOOKUP(A56,Sheet2!$B$3:$C$280,2,FALSE)</f>
        <v>THERMAX-BOM</v>
      </c>
      <c r="C56" s="1">
        <v>41093</v>
      </c>
      <c r="D56" s="2">
        <f t="shared" si="2"/>
        <v>1120703</v>
      </c>
      <c r="E56" s="4" t="str">
        <f t="shared" si="3"/>
        <v>if(Name() == ~THERMAX-BOM~)  {  Exclude4 = DateNum() == 1120703;  }</v>
      </c>
    </row>
    <row r="57" spans="1:5" x14ac:dyDescent="0.45">
      <c r="A57" s="4" t="str">
        <f>Sheet2!B116</f>
        <v>Elgi Equipments Ltd.</v>
      </c>
      <c r="B57" s="4" t="str">
        <f>VLOOKUP(A57,Sheet2!$B$3:$C$280,2,FALSE)</f>
        <v>ELGIEQUIP-BOM</v>
      </c>
      <c r="C57" s="1">
        <v>41093</v>
      </c>
      <c r="D57" s="2">
        <f t="shared" si="2"/>
        <v>1120703</v>
      </c>
      <c r="E57" s="4" t="str">
        <f t="shared" si="3"/>
        <v>if(Name() == ~ELGIEQUIP-BOM~)  {  Exclude4 = DateNum() == 1120703;  }</v>
      </c>
    </row>
    <row r="58" spans="1:5" x14ac:dyDescent="0.45">
      <c r="A58" s="4" t="str">
        <f>Sheet2!B117</f>
        <v>Page Industries Ltd.</v>
      </c>
      <c r="B58" s="4" t="str">
        <f>VLOOKUP(A58,Sheet2!$B$3:$C$280,2,FALSE)</f>
        <v>PAGEIND-BOM</v>
      </c>
      <c r="C58" s="1">
        <v>41093</v>
      </c>
      <c r="D58" s="2">
        <f t="shared" si="2"/>
        <v>1120703</v>
      </c>
      <c r="E58" s="4" t="str">
        <f t="shared" si="3"/>
        <v>if(Name() == ~PAGEIND-BOM~)  {  Exclude4 = DateNum() == 1120703;  }</v>
      </c>
    </row>
    <row r="59" spans="1:5" x14ac:dyDescent="0.45">
      <c r="A59" s="4" t="str">
        <f>Sheet2!B118</f>
        <v>Savita Oil Technologies Ltd.</v>
      </c>
      <c r="B59" s="4" t="str">
        <f>VLOOKUP(A59,Sheet2!$B$3:$C$280,2,FALSE)</f>
        <v>SOTL-BOM</v>
      </c>
      <c r="C59" s="1">
        <v>41093</v>
      </c>
      <c r="D59" s="2">
        <f t="shared" si="2"/>
        <v>1120703</v>
      </c>
      <c r="E59" s="4" t="str">
        <f t="shared" si="3"/>
        <v>if(Name() == ~SOTL-BOM~)  {  Exclude4 = DateNum() == 1120703;  }</v>
      </c>
    </row>
    <row r="60" spans="1:5" x14ac:dyDescent="0.45">
      <c r="A60" s="4" t="str">
        <f>Sheet2!B119</f>
        <v>DB Corp Ltd.</v>
      </c>
      <c r="B60" s="4" t="str">
        <f>VLOOKUP(A60,Sheet2!$B$3:$C$280,2,FALSE)</f>
        <v>DBCORP-BOM</v>
      </c>
      <c r="C60" s="1">
        <v>41093</v>
      </c>
      <c r="D60" s="2">
        <f t="shared" si="2"/>
        <v>1120703</v>
      </c>
      <c r="E60" s="4" t="str">
        <f t="shared" si="3"/>
        <v>if(Name() == ~DBCORP-BOM~)  {  Exclude4 = DateNum() == 1120703;  }</v>
      </c>
    </row>
    <row r="61" spans="1:5" x14ac:dyDescent="0.45">
      <c r="A61" s="4" t="str">
        <f>Sheet2!B120</f>
        <v>Exide Industries Ltd.</v>
      </c>
      <c r="B61" s="4" t="str">
        <f>VLOOKUP(A61,Sheet2!$B$3:$C$280,2,FALSE)</f>
        <v>EXIDEIND-BOM</v>
      </c>
      <c r="C61" s="1">
        <v>41093</v>
      </c>
      <c r="D61" s="2">
        <f t="shared" si="2"/>
        <v>1120703</v>
      </c>
      <c r="E61" s="4" t="str">
        <f t="shared" si="3"/>
        <v>if(Name() == ~EXIDEIND-BOM~)  {  Exclude4 = DateNum() == 1120703;  }</v>
      </c>
    </row>
    <row r="62" spans="1:5" x14ac:dyDescent="0.45">
      <c r="A62" s="4" t="str">
        <f>Sheet2!B121</f>
        <v>Polyplex Corporation Ltd.</v>
      </c>
      <c r="B62" s="4" t="str">
        <f>VLOOKUP(A62,Sheet2!$B$3:$C$280,2,FALSE)</f>
        <v>POLYPLEX-BOM</v>
      </c>
      <c r="C62" s="1">
        <v>41093</v>
      </c>
      <c r="D62" s="2">
        <f t="shared" si="2"/>
        <v>1120703</v>
      </c>
      <c r="E62" s="4" t="str">
        <f t="shared" si="3"/>
        <v>if(Name() == ~POLYPLEX-BOM~)  {  Exclude4 = DateNum() == 1120703;  }</v>
      </c>
    </row>
    <row r="63" spans="1:5" x14ac:dyDescent="0.45">
      <c r="A63" s="4" t="str">
        <f>Sheet2!B122</f>
        <v>Spicejet Ltd.</v>
      </c>
      <c r="B63" s="4" t="str">
        <f>VLOOKUP(A63,Sheet2!$B$3:$C$280,2,FALSE)</f>
        <v>SPICEJET-BOM</v>
      </c>
      <c r="C63" s="1">
        <v>41093</v>
      </c>
      <c r="D63" s="2">
        <f t="shared" si="2"/>
        <v>1120703</v>
      </c>
      <c r="E63" s="4" t="str">
        <f t="shared" si="3"/>
        <v>if(Name() == ~SPICEJET-BOM~)  {  Exclude4 = DateNum() == 1120703;  }</v>
      </c>
    </row>
    <row r="64" spans="1:5" x14ac:dyDescent="0.45">
      <c r="A64" s="4" t="str">
        <f>Sheet2!B123</f>
        <v>Nesco Ltd.</v>
      </c>
      <c r="B64" s="4" t="str">
        <f>VLOOKUP(A64,Sheet2!$B$3:$C$280,2,FALSE)</f>
        <v>NESCO-BOM</v>
      </c>
      <c r="C64" s="1">
        <v>41093</v>
      </c>
      <c r="D64" s="2">
        <f t="shared" si="2"/>
        <v>1120703</v>
      </c>
      <c r="E64" s="4" t="str">
        <f t="shared" si="3"/>
        <v>if(Name() == ~NESCO-BOM~)  {  Exclude4 = DateNum() == 1120703;  }</v>
      </c>
    </row>
    <row r="65" spans="1:5" x14ac:dyDescent="0.45">
      <c r="A65" s="4" t="str">
        <f>Sheet2!B124</f>
        <v>Tide Water Oil Company (India) Ltd.</v>
      </c>
      <c r="B65" s="4" t="str">
        <f>VLOOKUP(A65,Sheet2!$B$3:$C$280,2,FALSE)</f>
        <v>TIDEWATER-BOM</v>
      </c>
      <c r="C65" s="1">
        <v>41093</v>
      </c>
      <c r="D65" s="2">
        <f t="shared" si="2"/>
        <v>1120703</v>
      </c>
      <c r="E65" s="4" t="str">
        <f t="shared" si="3"/>
        <v>if(Name() == ~TIDEWATER-BOM~)  {  Exclude4 = DateNum() == 1120703;  }</v>
      </c>
    </row>
    <row r="66" spans="1:5" x14ac:dyDescent="0.45">
      <c r="A66" s="4" t="str">
        <f>Sheet2!B125</f>
        <v>Bajaj Electricals Ltd.</v>
      </c>
      <c r="B66" s="4" t="str">
        <f>VLOOKUP(A66,Sheet2!$B$3:$C$280,2,FALSE)</f>
        <v>BAJAJELEC-BOM</v>
      </c>
      <c r="C66" s="1">
        <v>41093</v>
      </c>
      <c r="D66" s="2">
        <f t="shared" si="2"/>
        <v>1120703</v>
      </c>
      <c r="E66" s="4" t="str">
        <f t="shared" si="3"/>
        <v>if(Name() == ~BAJAJELEC-BOM~)  {  Exclude4 = DateNum() == 1120703;  }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4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9.1328125" style="4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2012</v>
      </c>
      <c r="B2" s="4" t="s">
        <v>17765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E4" s="4" t="str">
        <f>B2&amp;"= 0 ;"</f>
        <v>Include5= 0 ;</v>
      </c>
    </row>
    <row r="5" spans="1:5" x14ac:dyDescent="0.45">
      <c r="A5" s="4" t="str">
        <f>Sheet2!B127</f>
        <v>Triveni Turbine Ltd.</v>
      </c>
      <c r="B5" s="4" t="str">
        <f>VLOOKUP(A5,Sheet2!$B$3:$C$280,2,FALSE)</f>
        <v>TRITURBINE-BOM</v>
      </c>
      <c r="C5" s="1">
        <v>41094</v>
      </c>
      <c r="D5" s="2">
        <f>10000*(YEAR(C5)-1900)+100*MONTH(C5)+DAY(C5)</f>
        <v>1120704</v>
      </c>
      <c r="E5" s="4" t="str">
        <f>"if(Name() == ~"&amp;B5&amp;"~)  {  "&amp;$B$2&amp;" = DateNum() &gt;= "&amp;D5&amp;" and Datenum() &lt; " &amp;D37&amp;" ; }"</f>
        <v>if(Name() == ~TRITURBINE-BOM~)  {  Include5 = DateNum() &gt;= 1120704 and Datenum() &lt; 1130701 ; }</v>
      </c>
    </row>
    <row r="6" spans="1:5" x14ac:dyDescent="0.45">
      <c r="A6" s="4" t="str">
        <f>Sheet2!B128</f>
        <v>Colgate-Palmolive (India) Ltd.</v>
      </c>
      <c r="B6" s="4" t="str">
        <f>VLOOKUP(A6,Sheet2!$B$3:$C$280,2,FALSE)</f>
        <v>COLPAL-BOM</v>
      </c>
      <c r="C6" s="1">
        <v>41094</v>
      </c>
      <c r="D6" s="2">
        <f t="shared" ref="D6:D34" si="0">10000*(YEAR(C6)-1900)+100*MONTH(C6)+DAY(C6)</f>
        <v>1120704</v>
      </c>
      <c r="E6" s="4" t="str">
        <f t="shared" ref="E6:E34" si="1">"if(Name() == ~"&amp;B6&amp;"~)  {  "&amp;$B$2&amp;" = DateNum() &gt;= "&amp;D6&amp;" and Datenum() &lt; " &amp;D38&amp;" ; }"</f>
        <v>if(Name() == ~COLPAL-BOM~)  {  Include5 = DateNum() &gt;= 1120704 and Datenum() &lt; 1130701 ; }</v>
      </c>
    </row>
    <row r="7" spans="1:5" x14ac:dyDescent="0.45">
      <c r="A7" s="4" t="str">
        <f>Sheet2!B129</f>
        <v>Hawkins Cookers Ltd.</v>
      </c>
      <c r="B7" s="4" t="str">
        <f>VLOOKUP(A7,Sheet2!$B$3:$C$280,2,FALSE)</f>
        <v>HAWKINCOOK-BOM</v>
      </c>
      <c r="C7" s="1">
        <v>41094</v>
      </c>
      <c r="D7" s="2">
        <f t="shared" si="0"/>
        <v>1120704</v>
      </c>
      <c r="E7" s="4" t="str">
        <f t="shared" si="1"/>
        <v>if(Name() == ~HAWKINCOOK-BOM~)  {  Include5 = DateNum() &gt;= 1120704 and Datenum() &lt; 1130701 ; }</v>
      </c>
    </row>
    <row r="8" spans="1:5" x14ac:dyDescent="0.45">
      <c r="A8" s="4" t="str">
        <f>Sheet2!B130</f>
        <v>Page Industries Ltd.</v>
      </c>
      <c r="B8" s="4" t="str">
        <f>VLOOKUP(A8,Sheet2!$B$3:$C$280,2,FALSE)</f>
        <v>PAGEIND-BOM</v>
      </c>
      <c r="C8" s="1">
        <v>41094</v>
      </c>
      <c r="D8" s="2">
        <f t="shared" si="0"/>
        <v>1120704</v>
      </c>
      <c r="E8" s="4" t="str">
        <f t="shared" si="1"/>
        <v>if(Name() == ~PAGEIND-BOM~)  {  Include5 = DateNum() &gt;= 1120704 and Datenum() &lt; 1130701 ; }</v>
      </c>
    </row>
    <row r="9" spans="1:5" x14ac:dyDescent="0.45">
      <c r="A9" s="4" t="str">
        <f>Sheet2!B131</f>
        <v>eClerx Services Ltd.</v>
      </c>
      <c r="B9" s="4" t="str">
        <f>VLOOKUP(A9,Sheet2!$B$3:$C$280,2,FALSE)</f>
        <v>ECLERX-BOM</v>
      </c>
      <c r="C9" s="1">
        <v>41094</v>
      </c>
      <c r="D9" s="2">
        <f t="shared" si="0"/>
        <v>1120704</v>
      </c>
      <c r="E9" s="4" t="str">
        <f t="shared" si="1"/>
        <v>if(Name() == ~ECLERX-BOM~)  {  Include5 = DateNum() &gt;= 1120704 and Datenum() &lt; 1130701 ; }</v>
      </c>
    </row>
    <row r="10" spans="1:5" x14ac:dyDescent="0.45">
      <c r="A10" s="4" t="str">
        <f>Sheet2!B132</f>
        <v>TTK Prestige Ltd.</v>
      </c>
      <c r="B10" s="4" t="str">
        <f>VLOOKUP(A10,Sheet2!$B$3:$C$280,2,FALSE)</f>
        <v>TTKPRESTIG-BOM</v>
      </c>
      <c r="C10" s="1">
        <v>41094</v>
      </c>
      <c r="D10" s="2">
        <f t="shared" si="0"/>
        <v>1120704</v>
      </c>
      <c r="E10" s="4" t="str">
        <f t="shared" si="1"/>
        <v>if(Name() == ~TTKPRESTIG-BOM~)  {  Include5 = DateNum() &gt;= 1120704 and Datenum() &lt; 1130701 ; }</v>
      </c>
    </row>
    <row r="11" spans="1:5" x14ac:dyDescent="0.45">
      <c r="A11" s="4" t="str">
        <f>Sheet2!B133</f>
        <v>Jubilant FoodWorks Ltd.</v>
      </c>
      <c r="B11" s="4" t="str">
        <f>VLOOKUP(A11,Sheet2!$B$3:$C$280,2,FALSE)</f>
        <v>JUBLFOOD-BOM</v>
      </c>
      <c r="C11" s="1">
        <v>41094</v>
      </c>
      <c r="D11" s="2">
        <f t="shared" si="0"/>
        <v>1120704</v>
      </c>
      <c r="E11" s="4" t="str">
        <f t="shared" si="1"/>
        <v>if(Name() == ~JUBLFOOD-BOM~)  {  Include5 = DateNum() &gt;= 1120704 and Datenum() &lt; 1130701 ; }</v>
      </c>
    </row>
    <row r="12" spans="1:5" x14ac:dyDescent="0.45">
      <c r="A12" s="4" t="str">
        <f>Sheet2!B134</f>
        <v>Britannia Industries Ltd.</v>
      </c>
      <c r="B12" s="4" t="str">
        <f>VLOOKUP(A12,Sheet2!$B$3:$C$280,2,FALSE)</f>
        <v>BRITANNIA-BOM</v>
      </c>
      <c r="C12" s="1">
        <v>41094</v>
      </c>
      <c r="D12" s="2">
        <f t="shared" si="0"/>
        <v>1120704</v>
      </c>
      <c r="E12" s="4" t="str">
        <f t="shared" si="1"/>
        <v>if(Name() == ~BRITANNIA-BOM~)  {  Include5 = DateNum() &gt;= 1120704 and Datenum() &lt; 1130701 ; }</v>
      </c>
    </row>
    <row r="13" spans="1:5" x14ac:dyDescent="0.45">
      <c r="A13" s="4" t="str">
        <f>Sheet2!B135</f>
        <v>Engineers India Ltd.</v>
      </c>
      <c r="B13" s="4" t="str">
        <f>VLOOKUP(A13,Sheet2!$B$3:$C$280,2,FALSE)</f>
        <v>ENGINERSIN-BOM</v>
      </c>
      <c r="C13" s="1">
        <v>41094</v>
      </c>
      <c r="D13" s="2">
        <f t="shared" si="0"/>
        <v>1120704</v>
      </c>
      <c r="E13" s="4" t="str">
        <f t="shared" si="1"/>
        <v>if(Name() == ~ENGINERSIN-BOM~)  {  Include5 = DateNum() &gt;= 1120704 and Datenum() &lt; 1130701 ; }</v>
      </c>
    </row>
    <row r="14" spans="1:5" x14ac:dyDescent="0.45">
      <c r="A14" s="4" t="str">
        <f>Sheet2!B136</f>
        <v>Zydus Wellness Ltd.</v>
      </c>
      <c r="B14" s="4" t="str">
        <f>VLOOKUP(A14,Sheet2!$B$3:$C$280,2,FALSE)</f>
        <v>ZYDUSWELL-BOM</v>
      </c>
      <c r="C14" s="1">
        <v>41094</v>
      </c>
      <c r="D14" s="2">
        <f t="shared" si="0"/>
        <v>1120704</v>
      </c>
      <c r="E14" s="4" t="str">
        <f t="shared" si="1"/>
        <v>if(Name() == ~ZYDUSWELL-BOM~)  {  Include5 = DateNum() &gt;= 1120704 and Datenum() &lt; 1130701 ; }</v>
      </c>
    </row>
    <row r="15" spans="1:5" x14ac:dyDescent="0.45">
      <c r="A15" s="4" t="str">
        <f>Sheet2!B137</f>
        <v>Wyeth Ltd.- (Amalgamated)</v>
      </c>
      <c r="B15" s="4" t="str">
        <f>VLOOKUP(A15,Sheet2!$B$3:$C$280,2,FALSE)</f>
        <v>WYETH-BOM</v>
      </c>
      <c r="C15" s="1">
        <v>41094</v>
      </c>
      <c r="D15" s="2">
        <f t="shared" si="0"/>
        <v>1120704</v>
      </c>
      <c r="E15" s="4" t="str">
        <f t="shared" si="1"/>
        <v>if(Name() == ~WYETH-BOM~)  {  Include5 = DateNum() &gt;= 1120704 and Datenum() &lt; 1130701 ; }</v>
      </c>
    </row>
    <row r="16" spans="1:5" x14ac:dyDescent="0.45">
      <c r="A16" s="4" t="str">
        <f>Sheet2!B138</f>
        <v>Multi Commodity Exchange Of India Ltd.</v>
      </c>
      <c r="B16" s="4" t="str">
        <f>VLOOKUP(A16,Sheet2!$B$3:$C$280,2,FALSE)</f>
        <v>MCX-BOM</v>
      </c>
      <c r="C16" s="1">
        <v>41094</v>
      </c>
      <c r="D16" s="2">
        <f t="shared" si="0"/>
        <v>1120704</v>
      </c>
      <c r="E16" s="4" t="str">
        <f t="shared" si="1"/>
        <v>if(Name() == ~MCX-BOM~)  {  Include5 = DateNum() &gt;= 1120704 and Datenum() &lt; 1130701 ; }</v>
      </c>
    </row>
    <row r="17" spans="1:5" x14ac:dyDescent="0.45">
      <c r="A17" s="4" t="str">
        <f>Sheet2!B139</f>
        <v>Wabco India Ltd.</v>
      </c>
      <c r="B17" s="4" t="str">
        <f>VLOOKUP(A17,Sheet2!$B$3:$C$280,2,FALSE)</f>
        <v>WABCOINDIA-BOM</v>
      </c>
      <c r="C17" s="1">
        <v>41094</v>
      </c>
      <c r="D17" s="2">
        <f t="shared" si="0"/>
        <v>1120704</v>
      </c>
      <c r="E17" s="4" t="str">
        <f t="shared" si="1"/>
        <v>if(Name() == ~WABCOINDIA-BOM~)  {  Include5 = DateNum() &gt;= 1120704 and Datenum() &lt; 1130701 ; }</v>
      </c>
    </row>
    <row r="18" spans="1:5" x14ac:dyDescent="0.45">
      <c r="A18" s="4" t="str">
        <f>Sheet2!B140</f>
        <v>Sun TV Network Ltd.</v>
      </c>
      <c r="B18" s="4" t="str">
        <f>VLOOKUP(A18,Sheet2!$B$3:$C$280,2,FALSE)</f>
        <v>SUNTV-BOM</v>
      </c>
      <c r="C18" s="1">
        <v>41094</v>
      </c>
      <c r="D18" s="2">
        <f t="shared" si="0"/>
        <v>1120704</v>
      </c>
      <c r="E18" s="4" t="str">
        <f t="shared" si="1"/>
        <v>if(Name() == ~SUNTV-BOM~)  {  Include5 = DateNum() &gt;= 1120704 and Datenum() &lt; 1130701 ; }</v>
      </c>
    </row>
    <row r="19" spans="1:5" x14ac:dyDescent="0.45">
      <c r="A19" s="4" t="str">
        <f>Sheet2!B141</f>
        <v>Kirloskar Pneumatic Company Ltd.</v>
      </c>
      <c r="B19" s="4" t="str">
        <f>VLOOKUP(A19,Sheet2!$B$3:$C$280,2,FALSE)</f>
        <v>KIRLPNU-BOM</v>
      </c>
      <c r="C19" s="1">
        <v>41094</v>
      </c>
      <c r="D19" s="2">
        <f t="shared" si="0"/>
        <v>1120704</v>
      </c>
      <c r="E19" s="4" t="str">
        <f t="shared" si="1"/>
        <v>if(Name() == ~KIRLPNU-BOM~)  {  Include5 = DateNum() &gt;= 1120704 and Datenum() &lt; 1130701 ; }</v>
      </c>
    </row>
    <row r="20" spans="1:5" x14ac:dyDescent="0.45">
      <c r="A20" s="4" t="str">
        <f>Sheet2!B142</f>
        <v>Emami Ltd.</v>
      </c>
      <c r="B20" s="4" t="str">
        <f>VLOOKUP(A20,Sheet2!$B$3:$C$280,2,FALSE)</f>
        <v>EMAMILTD-BOM</v>
      </c>
      <c r="C20" s="1">
        <v>41094</v>
      </c>
      <c r="D20" s="2">
        <f t="shared" si="0"/>
        <v>1120704</v>
      </c>
      <c r="E20" s="4" t="str">
        <f t="shared" si="1"/>
        <v>if(Name() == ~EMAMILTD-BOM~)  {  Include5 = DateNum() &gt;= 1120704 and Datenum() &lt; 1130701 ; }</v>
      </c>
    </row>
    <row r="21" spans="1:5" x14ac:dyDescent="0.45">
      <c r="A21" s="4" t="str">
        <f>Sheet2!B143</f>
        <v>Cummins India Ltd.</v>
      </c>
      <c r="B21" s="4" t="str">
        <f>VLOOKUP(A21,Sheet2!$B$3:$C$280,2,FALSE)</f>
        <v>CUMMINSIND-BOM</v>
      </c>
      <c r="C21" s="1">
        <v>41094</v>
      </c>
      <c r="D21" s="2">
        <f t="shared" si="0"/>
        <v>1120704</v>
      </c>
      <c r="E21" s="4" t="str">
        <f t="shared" si="1"/>
        <v>if(Name() == ~CUMMINSIND-BOM~)  {  Include5 = DateNum() &gt;= 1120704 and Datenum() &lt; 1130701 ; }</v>
      </c>
    </row>
    <row r="22" spans="1:5" x14ac:dyDescent="0.45">
      <c r="A22" s="4" t="str">
        <f>Sheet2!B144</f>
        <v>Whirlpool Of India Ltd.</v>
      </c>
      <c r="B22" s="4" t="str">
        <f>VLOOKUP(A22,Sheet2!$B$3:$C$280,2,FALSE)</f>
        <v>WHIRLPOOL-BOM</v>
      </c>
      <c r="C22" s="1">
        <v>41094</v>
      </c>
      <c r="D22" s="2">
        <f t="shared" si="0"/>
        <v>1120704</v>
      </c>
      <c r="E22" s="4" t="str">
        <f t="shared" si="1"/>
        <v>if(Name() == ~WHIRLPOOL-BOM~)  {  Include5 = DateNum() &gt;= 1120704 and Datenum() &lt; 1130701 ; }</v>
      </c>
    </row>
    <row r="23" spans="1:5" x14ac:dyDescent="0.45">
      <c r="A23" s="4" t="str">
        <f>Sheet2!B145</f>
        <v>GE Power India Ltd.</v>
      </c>
      <c r="B23" s="4" t="str">
        <f>VLOOKUP(A23,Sheet2!$B$3:$C$280,2,FALSE)</f>
        <v>GEPIL-BOM</v>
      </c>
      <c r="C23" s="1">
        <v>41094</v>
      </c>
      <c r="D23" s="2">
        <f t="shared" si="0"/>
        <v>1120704</v>
      </c>
      <c r="E23" s="4" t="str">
        <f t="shared" si="1"/>
        <v>if(Name() == ~GEPIL-BOM~)  {  Include5 = DateNum() &gt;= 1120704 and Datenum() &lt; 1130701 ; }</v>
      </c>
    </row>
    <row r="24" spans="1:5" x14ac:dyDescent="0.45">
      <c r="A24" s="4" t="str">
        <f>Sheet2!B146</f>
        <v>Gujarat Mineral Development  Corporation Ltd.</v>
      </c>
      <c r="B24" s="4" t="str">
        <f>VLOOKUP(A24,Sheet2!$B$3:$C$280,2,FALSE)</f>
        <v>GMDCLTD-BOM</v>
      </c>
      <c r="C24" s="1">
        <v>41094</v>
      </c>
      <c r="D24" s="2">
        <f t="shared" si="0"/>
        <v>1120704</v>
      </c>
      <c r="E24" s="4" t="str">
        <f t="shared" si="1"/>
        <v>if(Name() == ~GMDCLTD-BOM~)  {  Include5 = DateNum() &gt;= 1120704 and Datenum() &lt; 1130701 ; }</v>
      </c>
    </row>
    <row r="25" spans="1:5" x14ac:dyDescent="0.45">
      <c r="A25" s="4" t="str">
        <f>Sheet2!B147</f>
        <v>Amara Raja Batteries Ltd.</v>
      </c>
      <c r="B25" s="4" t="str">
        <f>VLOOKUP(A25,Sheet2!$B$3:$C$280,2,FALSE)</f>
        <v>AMARAJABAT-BOM</v>
      </c>
      <c r="C25" s="1">
        <v>41094</v>
      </c>
      <c r="D25" s="2">
        <f t="shared" si="0"/>
        <v>1120704</v>
      </c>
      <c r="E25" s="4" t="str">
        <f t="shared" si="1"/>
        <v>if(Name() == ~AMARAJABAT-BOM~)  {  Include5 = DateNum() &gt;= 1120704 and Datenum() &lt; 1130701 ; }</v>
      </c>
    </row>
    <row r="26" spans="1:5" x14ac:dyDescent="0.45">
      <c r="A26" s="4" t="str">
        <f>Sheet2!B148</f>
        <v>Bajaj Corp Ltd.</v>
      </c>
      <c r="B26" s="4" t="str">
        <f>VLOOKUP(A26,Sheet2!$B$3:$C$280,2,FALSE)</f>
        <v>BAJAJCORP-BOM</v>
      </c>
      <c r="C26" s="1">
        <v>41094</v>
      </c>
      <c r="D26" s="2">
        <f t="shared" si="0"/>
        <v>1120704</v>
      </c>
      <c r="E26" s="4" t="str">
        <f t="shared" si="1"/>
        <v>if(Name() == ~BAJAJCORP-BOM~)  {  Include5 = DateNum() &gt;= 1120704 and Datenum() &lt; 1130701 ; }</v>
      </c>
    </row>
    <row r="27" spans="1:5" x14ac:dyDescent="0.45">
      <c r="A27" s="4" t="str">
        <f>Sheet2!B149</f>
        <v>Kajaria Ceramics Ltd.</v>
      </c>
      <c r="B27" s="4" t="str">
        <f>VLOOKUP(A27,Sheet2!$B$3:$C$280,2,FALSE)</f>
        <v>KAJARIACER-BOM</v>
      </c>
      <c r="C27" s="1">
        <v>41094</v>
      </c>
      <c r="D27" s="2">
        <f t="shared" si="0"/>
        <v>1120704</v>
      </c>
      <c r="E27" s="4" t="str">
        <f t="shared" si="1"/>
        <v>if(Name() == ~KAJARIACER-BOM~)  {  Include5 = DateNum() &gt;= 1120704 and Datenum() &lt; 1130701 ; }</v>
      </c>
    </row>
    <row r="28" spans="1:5" x14ac:dyDescent="0.45">
      <c r="A28" s="4" t="str">
        <f>Sheet2!B150</f>
        <v>Timken India Ltd.</v>
      </c>
      <c r="B28" s="4" t="str">
        <f>VLOOKUP(A28,Sheet2!$B$3:$C$280,2,FALSE)</f>
        <v>TIMKEN-BOM</v>
      </c>
      <c r="C28" s="1">
        <v>41094</v>
      </c>
      <c r="D28" s="2">
        <f t="shared" si="0"/>
        <v>1120704</v>
      </c>
      <c r="E28" s="4" t="str">
        <f t="shared" si="1"/>
        <v>if(Name() == ~TIMKEN-BOM~)  {  Include5 = DateNum() &gt;= 1120704 and Datenum() &lt; 1130701 ; }</v>
      </c>
    </row>
    <row r="29" spans="1:5" x14ac:dyDescent="0.45">
      <c r="A29" s="4" t="str">
        <f>Sheet2!B151</f>
        <v>Nesco Ltd.</v>
      </c>
      <c r="B29" s="4" t="str">
        <f>VLOOKUP(A29,Sheet2!$B$3:$C$280,2,FALSE)</f>
        <v>NESCO-BOM</v>
      </c>
      <c r="C29" s="1">
        <v>41094</v>
      </c>
      <c r="D29" s="2">
        <f t="shared" si="0"/>
        <v>1120704</v>
      </c>
      <c r="E29" s="4" t="str">
        <f t="shared" si="1"/>
        <v>if(Name() == ~NESCO-BOM~)  {  Include5 = DateNum() &gt;= 1120704 and Datenum() &lt; 1130701 ; }</v>
      </c>
    </row>
    <row r="30" spans="1:5" x14ac:dyDescent="0.45">
      <c r="A30" s="4" t="str">
        <f>Sheet2!B152</f>
        <v>Butterfly Gandhimathi Appliances Ltd.</v>
      </c>
      <c r="B30" s="4" t="str">
        <f>VLOOKUP(A30,Sheet2!$B$3:$C$280,2,FALSE)</f>
        <v>BUTTERFLY-BOM</v>
      </c>
      <c r="C30" s="1">
        <v>41094</v>
      </c>
      <c r="D30" s="2">
        <f t="shared" si="0"/>
        <v>1120704</v>
      </c>
      <c r="E30" s="4" t="str">
        <f t="shared" si="1"/>
        <v>if(Name() == ~BUTTERFLY-BOM~)  {  Include5 = DateNum() &gt;= 1120704 and Datenum() &lt; 1130701 ; }</v>
      </c>
    </row>
    <row r="31" spans="1:5" x14ac:dyDescent="0.45">
      <c r="A31" s="4" t="str">
        <f>Sheet2!B153</f>
        <v>Bayer CropScience Ltd.</v>
      </c>
      <c r="B31" s="4" t="str">
        <f>VLOOKUP(A31,Sheet2!$B$3:$C$280,2,FALSE)</f>
        <v>BAYERCROP-BOM</v>
      </c>
      <c r="C31" s="1">
        <v>41094</v>
      </c>
      <c r="D31" s="2">
        <f t="shared" si="0"/>
        <v>1120704</v>
      </c>
      <c r="E31" s="4" t="str">
        <f t="shared" si="1"/>
        <v>if(Name() == ~BAYERCROP-BOM~)  {  Include5 = DateNum() &gt;= 1120704 and Datenum() &lt; 1130701 ; }</v>
      </c>
    </row>
    <row r="32" spans="1:5" x14ac:dyDescent="0.45">
      <c r="A32" s="4" t="str">
        <f>Sheet2!B154</f>
        <v>Havells India Ltd.</v>
      </c>
      <c r="B32" s="4" t="str">
        <f>VLOOKUP(A32,Sheet2!$B$3:$C$280,2,FALSE)</f>
        <v>HAVELLS-BOM</v>
      </c>
      <c r="C32" s="1">
        <v>41094</v>
      </c>
      <c r="D32" s="2">
        <f t="shared" si="0"/>
        <v>1120704</v>
      </c>
      <c r="E32" s="4" t="str">
        <f t="shared" si="1"/>
        <v>if(Name() == ~HAVELLS-BOM~)  {  Include5 = DateNum() &gt;= 1120704 and Datenum() &lt; 1130701 ; }</v>
      </c>
    </row>
    <row r="33" spans="1:5" x14ac:dyDescent="0.45">
      <c r="A33" s="4" t="str">
        <f>Sheet2!B155</f>
        <v>Kewal Kiran Clothing Ltd.</v>
      </c>
      <c r="B33" s="4" t="str">
        <f>VLOOKUP(A33,Sheet2!$B$3:$C$280,2,FALSE)</f>
        <v>KKCL-BOM</v>
      </c>
      <c r="C33" s="1">
        <v>41094</v>
      </c>
      <c r="D33" s="2">
        <f t="shared" si="0"/>
        <v>1120704</v>
      </c>
      <c r="E33" s="4" t="str">
        <f t="shared" si="1"/>
        <v>if(Name() == ~KKCL-BOM~)  {  Include5 = DateNum() &gt;= 1120704 and Datenum() &lt; 1130701 ; }</v>
      </c>
    </row>
    <row r="34" spans="1:5" x14ac:dyDescent="0.45">
      <c r="A34" s="4" t="str">
        <f>Sheet2!B156</f>
        <v>Thermax Ltd.</v>
      </c>
      <c r="B34" s="4" t="str">
        <f>VLOOKUP(A34,Sheet2!$B$3:$C$280,2,FALSE)</f>
        <v>THERMAX-BOM</v>
      </c>
      <c r="C34" s="1">
        <v>41094</v>
      </c>
      <c r="D34" s="2">
        <f t="shared" si="0"/>
        <v>1120704</v>
      </c>
      <c r="E34" s="4" t="str">
        <f t="shared" si="1"/>
        <v>if(Name() == ~THERMAX-BOM~)  {  Include5 = DateNum() &gt;= 1120704 and Datenum() &lt; 1130701 ; }</v>
      </c>
    </row>
    <row r="36" spans="1:5" x14ac:dyDescent="0.45">
      <c r="A36" s="3">
        <v>2013</v>
      </c>
      <c r="B36" s="4" t="s">
        <v>17766</v>
      </c>
      <c r="C36" s="1"/>
      <c r="E36" s="4" t="str">
        <f>B36&amp;"= 0 ;"</f>
        <v>Exclude5= 0 ;</v>
      </c>
    </row>
    <row r="37" spans="1:5" x14ac:dyDescent="0.45">
      <c r="A37" s="4" t="str">
        <f>Sheet2!B127</f>
        <v>Triveni Turbine Ltd.</v>
      </c>
      <c r="B37" s="4" t="str">
        <f>VLOOKUP(A37,Sheet2!$B$3:$C$280,2,FALSE)</f>
        <v>TRITURBINE-BOM</v>
      </c>
      <c r="C37" s="1">
        <v>41456</v>
      </c>
      <c r="D37" s="2">
        <f>10000*(YEAR(C37)-1900)+100*MONTH(C37)+DAY(C37)</f>
        <v>1130701</v>
      </c>
      <c r="E37" s="4" t="str">
        <f>"if(Name() == ~"&amp;B37&amp;"~)  {  "&amp;$B$36&amp;" = DateNum() == "&amp;D37&amp;";  }"</f>
        <v>if(Name() == ~TRITURBINE-BOM~)  {  Exclude5 = DateNum() == 1130701;  }</v>
      </c>
    </row>
    <row r="38" spans="1:5" x14ac:dyDescent="0.45">
      <c r="A38" s="4" t="str">
        <f>Sheet2!B128</f>
        <v>Colgate-Palmolive (India) Ltd.</v>
      </c>
      <c r="B38" s="4" t="str">
        <f>VLOOKUP(A38,Sheet2!$B$3:$C$280,2,FALSE)</f>
        <v>COLPAL-BOM</v>
      </c>
      <c r="C38" s="1">
        <v>41456</v>
      </c>
      <c r="D38" s="2">
        <f t="shared" ref="D38:D66" si="2">10000*(YEAR(C38)-1900)+100*MONTH(C38)+DAY(C38)</f>
        <v>1130701</v>
      </c>
      <c r="E38" s="4" t="str">
        <f t="shared" ref="E38:E66" si="3">"if(Name() == ~"&amp;B38&amp;"~)  {  "&amp;$B$36&amp;" = DateNum() == "&amp;D38&amp;";  }"</f>
        <v>if(Name() == ~COLPAL-BOM~)  {  Exclude5 = DateNum() == 1130701;  }</v>
      </c>
    </row>
    <row r="39" spans="1:5" x14ac:dyDescent="0.45">
      <c r="A39" s="4" t="str">
        <f>Sheet2!B129</f>
        <v>Hawkins Cookers Ltd.</v>
      </c>
      <c r="B39" s="4" t="str">
        <f>VLOOKUP(A39,Sheet2!$B$3:$C$280,2,FALSE)</f>
        <v>HAWKINCOOK-BOM</v>
      </c>
      <c r="C39" s="1">
        <v>41456</v>
      </c>
      <c r="D39" s="2">
        <f t="shared" si="2"/>
        <v>1130701</v>
      </c>
      <c r="E39" s="4" t="str">
        <f t="shared" si="3"/>
        <v>if(Name() == ~HAWKINCOOK-BOM~)  {  Exclude5 = DateNum() == 1130701;  }</v>
      </c>
    </row>
    <row r="40" spans="1:5" x14ac:dyDescent="0.45">
      <c r="A40" s="4" t="str">
        <f>Sheet2!B130</f>
        <v>Page Industries Ltd.</v>
      </c>
      <c r="B40" s="4" t="str">
        <f>VLOOKUP(A40,Sheet2!$B$3:$C$280,2,FALSE)</f>
        <v>PAGEIND-BOM</v>
      </c>
      <c r="C40" s="1">
        <v>41456</v>
      </c>
      <c r="D40" s="2">
        <f t="shared" si="2"/>
        <v>1130701</v>
      </c>
      <c r="E40" s="4" t="str">
        <f t="shared" si="3"/>
        <v>if(Name() == ~PAGEIND-BOM~)  {  Exclude5 = DateNum() == 1130701;  }</v>
      </c>
    </row>
    <row r="41" spans="1:5" x14ac:dyDescent="0.45">
      <c r="A41" s="4" t="str">
        <f>Sheet2!B131</f>
        <v>eClerx Services Ltd.</v>
      </c>
      <c r="B41" s="4" t="str">
        <f>VLOOKUP(A41,Sheet2!$B$3:$C$280,2,FALSE)</f>
        <v>ECLERX-BOM</v>
      </c>
      <c r="C41" s="1">
        <v>41456</v>
      </c>
      <c r="D41" s="2">
        <f t="shared" si="2"/>
        <v>1130701</v>
      </c>
      <c r="E41" s="4" t="str">
        <f t="shared" si="3"/>
        <v>if(Name() == ~ECLERX-BOM~)  {  Exclude5 = DateNum() == 1130701;  }</v>
      </c>
    </row>
    <row r="42" spans="1:5" x14ac:dyDescent="0.45">
      <c r="A42" s="4" t="str">
        <f>Sheet2!B132</f>
        <v>TTK Prestige Ltd.</v>
      </c>
      <c r="B42" s="4" t="str">
        <f>VLOOKUP(A42,Sheet2!$B$3:$C$280,2,FALSE)</f>
        <v>TTKPRESTIG-BOM</v>
      </c>
      <c r="C42" s="1">
        <v>41456</v>
      </c>
      <c r="D42" s="2">
        <f t="shared" si="2"/>
        <v>1130701</v>
      </c>
      <c r="E42" s="4" t="str">
        <f t="shared" si="3"/>
        <v>if(Name() == ~TTKPRESTIG-BOM~)  {  Exclude5 = DateNum() == 1130701;  }</v>
      </c>
    </row>
    <row r="43" spans="1:5" x14ac:dyDescent="0.45">
      <c r="A43" s="4" t="str">
        <f>Sheet2!B133</f>
        <v>Jubilant FoodWorks Ltd.</v>
      </c>
      <c r="B43" s="4" t="str">
        <f>VLOOKUP(A43,Sheet2!$B$3:$C$280,2,FALSE)</f>
        <v>JUBLFOOD-BOM</v>
      </c>
      <c r="C43" s="1">
        <v>41456</v>
      </c>
      <c r="D43" s="2">
        <f t="shared" si="2"/>
        <v>1130701</v>
      </c>
      <c r="E43" s="4" t="str">
        <f t="shared" si="3"/>
        <v>if(Name() == ~JUBLFOOD-BOM~)  {  Exclude5 = DateNum() == 1130701;  }</v>
      </c>
    </row>
    <row r="44" spans="1:5" x14ac:dyDescent="0.45">
      <c r="A44" s="4" t="str">
        <f>Sheet2!B134</f>
        <v>Britannia Industries Ltd.</v>
      </c>
      <c r="B44" s="4" t="str">
        <f>VLOOKUP(A44,Sheet2!$B$3:$C$280,2,FALSE)</f>
        <v>BRITANNIA-BOM</v>
      </c>
      <c r="C44" s="1">
        <v>41456</v>
      </c>
      <c r="D44" s="2">
        <f t="shared" si="2"/>
        <v>1130701</v>
      </c>
      <c r="E44" s="4" t="str">
        <f t="shared" si="3"/>
        <v>if(Name() == ~BRITANNIA-BOM~)  {  Exclude5 = DateNum() == 1130701;  }</v>
      </c>
    </row>
    <row r="45" spans="1:5" x14ac:dyDescent="0.45">
      <c r="A45" s="4" t="str">
        <f>Sheet2!B135</f>
        <v>Engineers India Ltd.</v>
      </c>
      <c r="B45" s="4" t="str">
        <f>VLOOKUP(A45,Sheet2!$B$3:$C$280,2,FALSE)</f>
        <v>ENGINERSIN-BOM</v>
      </c>
      <c r="C45" s="1">
        <v>41456</v>
      </c>
      <c r="D45" s="2">
        <f t="shared" si="2"/>
        <v>1130701</v>
      </c>
      <c r="E45" s="4" t="str">
        <f t="shared" si="3"/>
        <v>if(Name() == ~ENGINERSIN-BOM~)  {  Exclude5 = DateNum() == 1130701;  }</v>
      </c>
    </row>
    <row r="46" spans="1:5" x14ac:dyDescent="0.45">
      <c r="A46" s="4" t="str">
        <f>Sheet2!B136</f>
        <v>Zydus Wellness Ltd.</v>
      </c>
      <c r="B46" s="4" t="str">
        <f>VLOOKUP(A46,Sheet2!$B$3:$C$280,2,FALSE)</f>
        <v>ZYDUSWELL-BOM</v>
      </c>
      <c r="C46" s="1">
        <v>41456</v>
      </c>
      <c r="D46" s="2">
        <f t="shared" si="2"/>
        <v>1130701</v>
      </c>
      <c r="E46" s="4" t="str">
        <f t="shared" si="3"/>
        <v>if(Name() == ~ZYDUSWELL-BOM~)  {  Exclude5 = DateNum() == 1130701;  }</v>
      </c>
    </row>
    <row r="47" spans="1:5" x14ac:dyDescent="0.45">
      <c r="A47" s="4" t="str">
        <f>Sheet2!B137</f>
        <v>Wyeth Ltd.- (Amalgamated)</v>
      </c>
      <c r="B47" s="4" t="str">
        <f>VLOOKUP(A47,Sheet2!$B$3:$C$280,2,FALSE)</f>
        <v>WYETH-BOM</v>
      </c>
      <c r="C47" s="1">
        <v>41456</v>
      </c>
      <c r="D47" s="2">
        <f t="shared" si="2"/>
        <v>1130701</v>
      </c>
      <c r="E47" s="4" t="str">
        <f t="shared" si="3"/>
        <v>if(Name() == ~WYETH-BOM~)  {  Exclude5 = DateNum() == 1130701;  }</v>
      </c>
    </row>
    <row r="48" spans="1:5" x14ac:dyDescent="0.45">
      <c r="A48" s="4" t="str">
        <f>Sheet2!B138</f>
        <v>Multi Commodity Exchange Of India Ltd.</v>
      </c>
      <c r="B48" s="4" t="str">
        <f>VLOOKUP(A48,Sheet2!$B$3:$C$280,2,FALSE)</f>
        <v>MCX-BOM</v>
      </c>
      <c r="C48" s="1">
        <v>41456</v>
      </c>
      <c r="D48" s="2">
        <f t="shared" si="2"/>
        <v>1130701</v>
      </c>
      <c r="E48" s="4" t="str">
        <f t="shared" si="3"/>
        <v>if(Name() == ~MCX-BOM~)  {  Exclude5 = DateNum() == 1130701;  }</v>
      </c>
    </row>
    <row r="49" spans="1:5" x14ac:dyDescent="0.45">
      <c r="A49" s="4" t="str">
        <f>Sheet2!B139</f>
        <v>Wabco India Ltd.</v>
      </c>
      <c r="B49" s="4" t="str">
        <f>VLOOKUP(A49,Sheet2!$B$3:$C$280,2,FALSE)</f>
        <v>WABCOINDIA-BOM</v>
      </c>
      <c r="C49" s="1">
        <v>41456</v>
      </c>
      <c r="D49" s="2">
        <f t="shared" si="2"/>
        <v>1130701</v>
      </c>
      <c r="E49" s="4" t="str">
        <f t="shared" si="3"/>
        <v>if(Name() == ~WABCOINDIA-BOM~)  {  Exclude5 = DateNum() == 1130701;  }</v>
      </c>
    </row>
    <row r="50" spans="1:5" x14ac:dyDescent="0.45">
      <c r="A50" s="4" t="str">
        <f>Sheet2!B140</f>
        <v>Sun TV Network Ltd.</v>
      </c>
      <c r="B50" s="4" t="str">
        <f>VLOOKUP(A50,Sheet2!$B$3:$C$280,2,FALSE)</f>
        <v>SUNTV-BOM</v>
      </c>
      <c r="C50" s="1">
        <v>41456</v>
      </c>
      <c r="D50" s="2">
        <f t="shared" si="2"/>
        <v>1130701</v>
      </c>
      <c r="E50" s="4" t="str">
        <f t="shared" si="3"/>
        <v>if(Name() == ~SUNTV-BOM~)  {  Exclude5 = DateNum() == 1130701;  }</v>
      </c>
    </row>
    <row r="51" spans="1:5" x14ac:dyDescent="0.45">
      <c r="A51" s="4" t="str">
        <f>Sheet2!B141</f>
        <v>Kirloskar Pneumatic Company Ltd.</v>
      </c>
      <c r="B51" s="4" t="str">
        <f>VLOOKUP(A51,Sheet2!$B$3:$C$280,2,FALSE)</f>
        <v>KIRLPNU-BOM</v>
      </c>
      <c r="C51" s="1">
        <v>41456</v>
      </c>
      <c r="D51" s="2">
        <f t="shared" si="2"/>
        <v>1130701</v>
      </c>
      <c r="E51" s="4" t="str">
        <f t="shared" si="3"/>
        <v>if(Name() == ~KIRLPNU-BOM~)  {  Exclude5 = DateNum() == 1130701;  }</v>
      </c>
    </row>
    <row r="52" spans="1:5" x14ac:dyDescent="0.45">
      <c r="A52" s="4" t="str">
        <f>Sheet2!B142</f>
        <v>Emami Ltd.</v>
      </c>
      <c r="B52" s="4" t="str">
        <f>VLOOKUP(A52,Sheet2!$B$3:$C$280,2,FALSE)</f>
        <v>EMAMILTD-BOM</v>
      </c>
      <c r="C52" s="1">
        <v>41456</v>
      </c>
      <c r="D52" s="2">
        <f t="shared" si="2"/>
        <v>1130701</v>
      </c>
      <c r="E52" s="4" t="str">
        <f t="shared" si="3"/>
        <v>if(Name() == ~EMAMILTD-BOM~)  {  Exclude5 = DateNum() == 1130701;  }</v>
      </c>
    </row>
    <row r="53" spans="1:5" x14ac:dyDescent="0.45">
      <c r="A53" s="4" t="str">
        <f>Sheet2!B143</f>
        <v>Cummins India Ltd.</v>
      </c>
      <c r="B53" s="4" t="str">
        <f>VLOOKUP(A53,Sheet2!$B$3:$C$280,2,FALSE)</f>
        <v>CUMMINSIND-BOM</v>
      </c>
      <c r="C53" s="1">
        <v>41456</v>
      </c>
      <c r="D53" s="2">
        <f t="shared" si="2"/>
        <v>1130701</v>
      </c>
      <c r="E53" s="4" t="str">
        <f t="shared" si="3"/>
        <v>if(Name() == ~CUMMINSIND-BOM~)  {  Exclude5 = DateNum() == 1130701;  }</v>
      </c>
    </row>
    <row r="54" spans="1:5" x14ac:dyDescent="0.45">
      <c r="A54" s="4" t="str">
        <f>Sheet2!B144</f>
        <v>Whirlpool Of India Ltd.</v>
      </c>
      <c r="B54" s="4" t="str">
        <f>VLOOKUP(A54,Sheet2!$B$3:$C$280,2,FALSE)</f>
        <v>WHIRLPOOL-BOM</v>
      </c>
      <c r="C54" s="1">
        <v>41456</v>
      </c>
      <c r="D54" s="2">
        <f t="shared" si="2"/>
        <v>1130701</v>
      </c>
      <c r="E54" s="4" t="str">
        <f t="shared" si="3"/>
        <v>if(Name() == ~WHIRLPOOL-BOM~)  {  Exclude5 = DateNum() == 1130701;  }</v>
      </c>
    </row>
    <row r="55" spans="1:5" x14ac:dyDescent="0.45">
      <c r="A55" s="4" t="str">
        <f>Sheet2!B145</f>
        <v>GE Power India Ltd.</v>
      </c>
      <c r="B55" s="4" t="str">
        <f>VLOOKUP(A55,Sheet2!$B$3:$C$280,2,FALSE)</f>
        <v>GEPIL-BOM</v>
      </c>
      <c r="C55" s="1">
        <v>41456</v>
      </c>
      <c r="D55" s="2">
        <f t="shared" si="2"/>
        <v>1130701</v>
      </c>
      <c r="E55" s="4" t="str">
        <f t="shared" si="3"/>
        <v>if(Name() == ~GEPIL-BOM~)  {  Exclude5 = DateNum() == 1130701;  }</v>
      </c>
    </row>
    <row r="56" spans="1:5" x14ac:dyDescent="0.45">
      <c r="A56" s="4" t="str">
        <f>Sheet2!B146</f>
        <v>Gujarat Mineral Development  Corporation Ltd.</v>
      </c>
      <c r="B56" s="4" t="str">
        <f>VLOOKUP(A56,Sheet2!$B$3:$C$280,2,FALSE)</f>
        <v>GMDCLTD-BOM</v>
      </c>
      <c r="C56" s="1">
        <v>41456</v>
      </c>
      <c r="D56" s="2">
        <f t="shared" si="2"/>
        <v>1130701</v>
      </c>
      <c r="E56" s="4" t="str">
        <f t="shared" si="3"/>
        <v>if(Name() == ~GMDCLTD-BOM~)  {  Exclude5 = DateNum() == 1130701;  }</v>
      </c>
    </row>
    <row r="57" spans="1:5" x14ac:dyDescent="0.45">
      <c r="A57" s="4" t="str">
        <f>Sheet2!B147</f>
        <v>Amara Raja Batteries Ltd.</v>
      </c>
      <c r="B57" s="4" t="str">
        <f>VLOOKUP(A57,Sheet2!$B$3:$C$280,2,FALSE)</f>
        <v>AMARAJABAT-BOM</v>
      </c>
      <c r="C57" s="1">
        <v>41456</v>
      </c>
      <c r="D57" s="2">
        <f t="shared" si="2"/>
        <v>1130701</v>
      </c>
      <c r="E57" s="4" t="str">
        <f t="shared" si="3"/>
        <v>if(Name() == ~AMARAJABAT-BOM~)  {  Exclude5 = DateNum() == 1130701;  }</v>
      </c>
    </row>
    <row r="58" spans="1:5" x14ac:dyDescent="0.45">
      <c r="A58" s="4" t="str">
        <f>Sheet2!B148</f>
        <v>Bajaj Corp Ltd.</v>
      </c>
      <c r="B58" s="4" t="str">
        <f>VLOOKUP(A58,Sheet2!$B$3:$C$280,2,FALSE)</f>
        <v>BAJAJCORP-BOM</v>
      </c>
      <c r="C58" s="1">
        <v>41456</v>
      </c>
      <c r="D58" s="2">
        <f t="shared" si="2"/>
        <v>1130701</v>
      </c>
      <c r="E58" s="4" t="str">
        <f t="shared" si="3"/>
        <v>if(Name() == ~BAJAJCORP-BOM~)  {  Exclude5 = DateNum() == 1130701;  }</v>
      </c>
    </row>
    <row r="59" spans="1:5" x14ac:dyDescent="0.45">
      <c r="A59" s="4" t="str">
        <f>Sheet2!B149</f>
        <v>Kajaria Ceramics Ltd.</v>
      </c>
      <c r="B59" s="4" t="str">
        <f>VLOOKUP(A59,Sheet2!$B$3:$C$280,2,FALSE)</f>
        <v>KAJARIACER-BOM</v>
      </c>
      <c r="C59" s="1">
        <v>41456</v>
      </c>
      <c r="D59" s="2">
        <f t="shared" si="2"/>
        <v>1130701</v>
      </c>
      <c r="E59" s="4" t="str">
        <f t="shared" si="3"/>
        <v>if(Name() == ~KAJARIACER-BOM~)  {  Exclude5 = DateNum() == 1130701;  }</v>
      </c>
    </row>
    <row r="60" spans="1:5" x14ac:dyDescent="0.45">
      <c r="A60" s="4" t="str">
        <f>Sheet2!B150</f>
        <v>Timken India Ltd.</v>
      </c>
      <c r="B60" s="4" t="str">
        <f>VLOOKUP(A60,Sheet2!$B$3:$C$280,2,FALSE)</f>
        <v>TIMKEN-BOM</v>
      </c>
      <c r="C60" s="1">
        <v>41456</v>
      </c>
      <c r="D60" s="2">
        <f t="shared" si="2"/>
        <v>1130701</v>
      </c>
      <c r="E60" s="4" t="str">
        <f t="shared" si="3"/>
        <v>if(Name() == ~TIMKEN-BOM~)  {  Exclude5 = DateNum() == 1130701;  }</v>
      </c>
    </row>
    <row r="61" spans="1:5" x14ac:dyDescent="0.45">
      <c r="A61" s="4" t="str">
        <f>Sheet2!B151</f>
        <v>Nesco Ltd.</v>
      </c>
      <c r="B61" s="4" t="str">
        <f>VLOOKUP(A61,Sheet2!$B$3:$C$280,2,FALSE)</f>
        <v>NESCO-BOM</v>
      </c>
      <c r="C61" s="1">
        <v>41456</v>
      </c>
      <c r="D61" s="2">
        <f t="shared" si="2"/>
        <v>1130701</v>
      </c>
      <c r="E61" s="4" t="str">
        <f t="shared" si="3"/>
        <v>if(Name() == ~NESCO-BOM~)  {  Exclude5 = DateNum() == 1130701;  }</v>
      </c>
    </row>
    <row r="62" spans="1:5" x14ac:dyDescent="0.45">
      <c r="A62" s="4" t="str">
        <f>Sheet2!B152</f>
        <v>Butterfly Gandhimathi Appliances Ltd.</v>
      </c>
      <c r="B62" s="4" t="str">
        <f>VLOOKUP(A62,Sheet2!$B$3:$C$280,2,FALSE)</f>
        <v>BUTTERFLY-BOM</v>
      </c>
      <c r="C62" s="1">
        <v>41456</v>
      </c>
      <c r="D62" s="2">
        <f t="shared" si="2"/>
        <v>1130701</v>
      </c>
      <c r="E62" s="4" t="str">
        <f t="shared" si="3"/>
        <v>if(Name() == ~BUTTERFLY-BOM~)  {  Exclude5 = DateNum() == 1130701;  }</v>
      </c>
    </row>
    <row r="63" spans="1:5" x14ac:dyDescent="0.45">
      <c r="A63" s="4" t="str">
        <f>Sheet2!B153</f>
        <v>Bayer CropScience Ltd.</v>
      </c>
      <c r="B63" s="4" t="str">
        <f>VLOOKUP(A63,Sheet2!$B$3:$C$280,2,FALSE)</f>
        <v>BAYERCROP-BOM</v>
      </c>
      <c r="C63" s="1">
        <v>41456</v>
      </c>
      <c r="D63" s="2">
        <f t="shared" si="2"/>
        <v>1130701</v>
      </c>
      <c r="E63" s="4" t="str">
        <f t="shared" si="3"/>
        <v>if(Name() == ~BAYERCROP-BOM~)  {  Exclude5 = DateNum() == 1130701;  }</v>
      </c>
    </row>
    <row r="64" spans="1:5" x14ac:dyDescent="0.45">
      <c r="A64" s="4" t="str">
        <f>Sheet2!B154</f>
        <v>Havells India Ltd.</v>
      </c>
      <c r="B64" s="4" t="str">
        <f>VLOOKUP(A64,Sheet2!$B$3:$C$280,2,FALSE)</f>
        <v>HAVELLS-BOM</v>
      </c>
      <c r="C64" s="1">
        <v>41456</v>
      </c>
      <c r="D64" s="2">
        <f t="shared" si="2"/>
        <v>1130701</v>
      </c>
      <c r="E64" s="4" t="str">
        <f t="shared" si="3"/>
        <v>if(Name() == ~HAVELLS-BOM~)  {  Exclude5 = DateNum() == 1130701;  }</v>
      </c>
    </row>
    <row r="65" spans="1:5" x14ac:dyDescent="0.45">
      <c r="A65" s="4" t="str">
        <f>Sheet2!B155</f>
        <v>Kewal Kiran Clothing Ltd.</v>
      </c>
      <c r="B65" s="4" t="str">
        <f>VLOOKUP(A65,Sheet2!$B$3:$C$280,2,FALSE)</f>
        <v>KKCL-BOM</v>
      </c>
      <c r="C65" s="1">
        <v>41456</v>
      </c>
      <c r="D65" s="2">
        <f t="shared" si="2"/>
        <v>1130701</v>
      </c>
      <c r="E65" s="4" t="str">
        <f t="shared" si="3"/>
        <v>if(Name() == ~KKCL-BOM~)  {  Exclude5 = DateNum() == 1130701;  }</v>
      </c>
    </row>
    <row r="66" spans="1:5" x14ac:dyDescent="0.45">
      <c r="A66" s="4" t="str">
        <f>Sheet2!B156</f>
        <v>Thermax Ltd.</v>
      </c>
      <c r="B66" s="4" t="str">
        <f>VLOOKUP(A66,Sheet2!$B$3:$C$280,2,FALSE)</f>
        <v>THERMAX-BOM</v>
      </c>
      <c r="C66" s="1">
        <v>41456</v>
      </c>
      <c r="D66" s="2">
        <f t="shared" si="2"/>
        <v>1130701</v>
      </c>
      <c r="E66" s="4" t="str">
        <f t="shared" si="3"/>
        <v>if(Name() == ~THERMAX-BOM~)  {  Exclude5 = DateNum() == 1130701;  }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5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9.1328125" style="4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2013</v>
      </c>
      <c r="B2" s="4" t="s">
        <v>17767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E4" s="4" t="str">
        <f>B2&amp;"= 0 ;"</f>
        <v>Include6= 0 ;</v>
      </c>
    </row>
    <row r="5" spans="1:5" x14ac:dyDescent="0.45">
      <c r="A5" s="4" t="str">
        <f>Sheet2!B158</f>
        <v>Colgate-Palmolive (India) Ltd.</v>
      </c>
      <c r="B5" s="4" t="str">
        <f>VLOOKUP(A5,Sheet2!$B$3:$C$280,2,FALSE)</f>
        <v>COLPAL-BOM</v>
      </c>
      <c r="C5" s="1">
        <v>41457</v>
      </c>
      <c r="D5" s="2">
        <f>10000*(YEAR(C5)-1900)+100*MONTH(C5)+DAY(C5)</f>
        <v>1130702</v>
      </c>
      <c r="E5" s="4" t="str">
        <f>"if(Name() == ~"&amp;B5&amp;"~)  {  "&amp;$B$2&amp;" = DateNum() &gt;= "&amp;D5&amp;" and Datenum() &lt; " &amp;D37&amp;" ; }"</f>
        <v>if(Name() == ~COLPAL-BOM~)  {  Include6 = DateNum() &gt;= 1130702 and Datenum() &lt; 1140630 ; }</v>
      </c>
    </row>
    <row r="6" spans="1:5" x14ac:dyDescent="0.45">
      <c r="A6" s="4" t="str">
        <f>Sheet2!B159</f>
        <v>Triveni Turbine Ltd.</v>
      </c>
      <c r="B6" s="4" t="str">
        <f>VLOOKUP(A6,Sheet2!$B$3:$C$280,2,FALSE)</f>
        <v>TRITURBINE-BOM</v>
      </c>
      <c r="C6" s="1">
        <v>41457</v>
      </c>
      <c r="D6" s="2">
        <f t="shared" ref="D6:D34" si="0">10000*(YEAR(C6)-1900)+100*MONTH(C6)+DAY(C6)</f>
        <v>1130702</v>
      </c>
      <c r="E6" s="4" t="str">
        <f t="shared" ref="E6:E34" si="1">"if(Name() == ~"&amp;B6&amp;"~)  {  "&amp;$B$2&amp;" = DateNum() &gt;= "&amp;D6&amp;" and Datenum() &lt; " &amp;D38&amp;" ; }"</f>
        <v>if(Name() == ~TRITURBINE-BOM~)  {  Include6 = DateNum() &gt;= 1130702 and Datenum() &lt; 1140630 ; }</v>
      </c>
    </row>
    <row r="7" spans="1:5" x14ac:dyDescent="0.45">
      <c r="A7" s="4" t="str">
        <f>Sheet2!B160</f>
        <v>Hawkins Cookers Ltd.</v>
      </c>
      <c r="B7" s="4" t="str">
        <f>VLOOKUP(A7,Sheet2!$B$3:$C$280,2,FALSE)</f>
        <v>HAWKINCOOK-BOM</v>
      </c>
      <c r="C7" s="1">
        <v>41457</v>
      </c>
      <c r="D7" s="2">
        <f t="shared" si="0"/>
        <v>1130702</v>
      </c>
      <c r="E7" s="4" t="str">
        <f t="shared" si="1"/>
        <v>if(Name() == ~HAWKINCOOK-BOM~)  {  Include6 = DateNum() &gt;= 1130702 and Datenum() &lt; 1140630 ; }</v>
      </c>
    </row>
    <row r="8" spans="1:5" x14ac:dyDescent="0.45">
      <c r="A8" s="4" t="str">
        <f>Sheet2!B161</f>
        <v>Page Industries Ltd.</v>
      </c>
      <c r="B8" s="4" t="str">
        <f>VLOOKUP(A8,Sheet2!$B$3:$C$280,2,FALSE)</f>
        <v>PAGEIND-BOM</v>
      </c>
      <c r="C8" s="1">
        <v>41457</v>
      </c>
      <c r="D8" s="2">
        <f t="shared" si="0"/>
        <v>1130702</v>
      </c>
      <c r="E8" s="4" t="str">
        <f t="shared" si="1"/>
        <v>if(Name() == ~PAGEIND-BOM~)  {  Include6 = DateNum() &gt;= 1130702 and Datenum() &lt; 1140630 ; }</v>
      </c>
    </row>
    <row r="9" spans="1:5" x14ac:dyDescent="0.45">
      <c r="A9" s="4" t="str">
        <f>Sheet2!B162</f>
        <v>eClerx Services Ltd.</v>
      </c>
      <c r="B9" s="4" t="str">
        <f>VLOOKUP(A9,Sheet2!$B$3:$C$280,2,FALSE)</f>
        <v>ECLERX-BOM</v>
      </c>
      <c r="C9" s="1">
        <v>41457</v>
      </c>
      <c r="D9" s="2">
        <f t="shared" si="0"/>
        <v>1130702</v>
      </c>
      <c r="E9" s="4" t="str">
        <f t="shared" si="1"/>
        <v>if(Name() == ~ECLERX-BOM~)  {  Include6 = DateNum() &gt;= 1130702 and Datenum() &lt; 1140630 ; }</v>
      </c>
    </row>
    <row r="10" spans="1:5" x14ac:dyDescent="0.45">
      <c r="A10" s="4" t="str">
        <f>Sheet2!B163</f>
        <v>Jubilant FoodWorks Ltd.</v>
      </c>
      <c r="B10" s="4" t="str">
        <f>VLOOKUP(A10,Sheet2!$B$3:$C$280,2,FALSE)</f>
        <v>JUBLFOOD-BOM</v>
      </c>
      <c r="C10" s="1">
        <v>41457</v>
      </c>
      <c r="D10" s="2">
        <f t="shared" si="0"/>
        <v>1130702</v>
      </c>
      <c r="E10" s="4" t="str">
        <f t="shared" si="1"/>
        <v>if(Name() == ~JUBLFOOD-BOM~)  {  Include6 = DateNum() &gt;= 1130702 and Datenum() &lt; 1140630 ; }</v>
      </c>
    </row>
    <row r="11" spans="1:5" x14ac:dyDescent="0.45">
      <c r="A11" s="4" t="str">
        <f>Sheet2!B164</f>
        <v>Britannia Industries Ltd.</v>
      </c>
      <c r="B11" s="4" t="str">
        <f>VLOOKUP(A11,Sheet2!$B$3:$C$280,2,FALSE)</f>
        <v>BRITANNIA-BOM</v>
      </c>
      <c r="C11" s="1">
        <v>41457</v>
      </c>
      <c r="D11" s="2">
        <f t="shared" si="0"/>
        <v>1130702</v>
      </c>
      <c r="E11" s="4" t="str">
        <f t="shared" si="1"/>
        <v>if(Name() == ~BRITANNIA-BOM~)  {  Include6 = DateNum() &gt;= 1130702 and Datenum() &lt; 1140630 ; }</v>
      </c>
    </row>
    <row r="12" spans="1:5" x14ac:dyDescent="0.45">
      <c r="A12" s="4" t="str">
        <f>Sheet2!B165</f>
        <v>Geometric Ltd. - (Amalgamated)</v>
      </c>
      <c r="B12" s="4" t="str">
        <f>VLOOKUP(A12,Sheet2!$B$3:$C$280,2,FALSE)</f>
        <v>GEOMETRIC-BOM</v>
      </c>
      <c r="C12" s="1">
        <v>41457</v>
      </c>
      <c r="D12" s="2">
        <f t="shared" si="0"/>
        <v>1130702</v>
      </c>
      <c r="E12" s="4" t="str">
        <f t="shared" si="1"/>
        <v>if(Name() == ~GEOMETRIC-BOM~)  {  Include6 = DateNum() &gt;= 1130702 and Datenum() &lt; 1140630 ; }</v>
      </c>
    </row>
    <row r="13" spans="1:5" x14ac:dyDescent="0.45">
      <c r="A13" s="4" t="str">
        <f>Sheet2!B166</f>
        <v>Emami Ltd.</v>
      </c>
      <c r="B13" s="4" t="str">
        <f>VLOOKUP(A13,Sheet2!$B$3:$C$280,2,FALSE)</f>
        <v>EMAMILTD-BOM</v>
      </c>
      <c r="C13" s="1">
        <v>41457</v>
      </c>
      <c r="D13" s="2">
        <f t="shared" si="0"/>
        <v>1130702</v>
      </c>
      <c r="E13" s="4" t="str">
        <f t="shared" si="1"/>
        <v>if(Name() == ~EMAMILTD-BOM~)  {  Include6 = DateNum() &gt;= 1130702 and Datenum() &lt; 1140630 ; }</v>
      </c>
    </row>
    <row r="14" spans="1:5" x14ac:dyDescent="0.45">
      <c r="A14" s="4" t="str">
        <f>Sheet2!B167</f>
        <v>Bajaj Corp Ltd.</v>
      </c>
      <c r="B14" s="4" t="str">
        <f>VLOOKUP(A14,Sheet2!$B$3:$C$280,2,FALSE)</f>
        <v>BAJAJCORP-BOM</v>
      </c>
      <c r="C14" s="1">
        <v>41457</v>
      </c>
      <c r="D14" s="2">
        <f t="shared" si="0"/>
        <v>1130702</v>
      </c>
      <c r="E14" s="4" t="str">
        <f t="shared" si="1"/>
        <v>if(Name() == ~BAJAJCORP-BOM~)  {  Include6 = DateNum() &gt;= 1130702 and Datenum() &lt; 1140630 ; }</v>
      </c>
    </row>
    <row r="15" spans="1:5" x14ac:dyDescent="0.45">
      <c r="A15" s="4" t="str">
        <f>Sheet2!B168</f>
        <v>Zydus Wellness Ltd.</v>
      </c>
      <c r="B15" s="4" t="str">
        <f>VLOOKUP(A15,Sheet2!$B$3:$C$280,2,FALSE)</f>
        <v>ZYDUSWELL-BOM</v>
      </c>
      <c r="C15" s="1">
        <v>41457</v>
      </c>
      <c r="D15" s="2">
        <f t="shared" si="0"/>
        <v>1130702</v>
      </c>
      <c r="E15" s="4" t="str">
        <f t="shared" si="1"/>
        <v>if(Name() == ~ZYDUSWELL-BOM~)  {  Include6 = DateNum() &gt;= 1130702 and Datenum() &lt; 1140630 ; }</v>
      </c>
    </row>
    <row r="16" spans="1:5" x14ac:dyDescent="0.45">
      <c r="A16" s="4" t="str">
        <f>Sheet2!B169</f>
        <v>Cummins India Ltd.</v>
      </c>
      <c r="B16" s="4" t="str">
        <f>VLOOKUP(A16,Sheet2!$B$3:$C$280,2,FALSE)</f>
        <v>CUMMINSIND-BOM</v>
      </c>
      <c r="C16" s="1">
        <v>41457</v>
      </c>
      <c r="D16" s="2">
        <f t="shared" si="0"/>
        <v>1130702</v>
      </c>
      <c r="E16" s="4" t="str">
        <f t="shared" si="1"/>
        <v>if(Name() == ~CUMMINSIND-BOM~)  {  Include6 = DateNum() &gt;= 1130702 and Datenum() &lt; 1140630 ; }</v>
      </c>
    </row>
    <row r="17" spans="1:5" x14ac:dyDescent="0.45">
      <c r="A17" s="4" t="str">
        <f>Sheet2!B170</f>
        <v>Blue Dart Express Ltd.</v>
      </c>
      <c r="B17" s="4" t="str">
        <f>VLOOKUP(A17,Sheet2!$B$3:$C$280,2,FALSE)</f>
        <v>BLUEDART-BOM</v>
      </c>
      <c r="C17" s="1">
        <v>41457</v>
      </c>
      <c r="D17" s="2">
        <f t="shared" si="0"/>
        <v>1130702</v>
      </c>
      <c r="E17" s="4" t="str">
        <f t="shared" si="1"/>
        <v>if(Name() == ~BLUEDART-BOM~)  {  Include6 = DateNum() &gt;= 1130702 and Datenum() &lt; 1140630 ; }</v>
      </c>
    </row>
    <row r="18" spans="1:5" x14ac:dyDescent="0.45">
      <c r="A18" s="4" t="str">
        <f>Sheet2!B171</f>
        <v>TTK Prestige Ltd.</v>
      </c>
      <c r="B18" s="4" t="str">
        <f>VLOOKUP(A18,Sheet2!$B$3:$C$280,2,FALSE)</f>
        <v>TTKPRESTIG-BOM</v>
      </c>
      <c r="C18" s="1">
        <v>41457</v>
      </c>
      <c r="D18" s="2">
        <f t="shared" si="0"/>
        <v>1130702</v>
      </c>
      <c r="E18" s="4" t="str">
        <f t="shared" si="1"/>
        <v>if(Name() == ~TTKPRESTIG-BOM~)  {  Include6 = DateNum() &gt;= 1130702 and Datenum() &lt; 1140630 ; }</v>
      </c>
    </row>
    <row r="19" spans="1:5" x14ac:dyDescent="0.45">
      <c r="A19" s="4" t="str">
        <f>Sheet2!B172</f>
        <v>Engineers India Ltd.</v>
      </c>
      <c r="B19" s="4" t="str">
        <f>VLOOKUP(A19,Sheet2!$B$3:$C$280,2,FALSE)</f>
        <v>ENGINERSIN-BOM</v>
      </c>
      <c r="C19" s="1">
        <v>41457</v>
      </c>
      <c r="D19" s="2">
        <f t="shared" si="0"/>
        <v>1130702</v>
      </c>
      <c r="E19" s="4" t="str">
        <f t="shared" si="1"/>
        <v>if(Name() == ~ENGINERSIN-BOM~)  {  Include6 = DateNum() &gt;= 1130702 and Datenum() &lt; 1140630 ; }</v>
      </c>
    </row>
    <row r="20" spans="1:5" x14ac:dyDescent="0.45">
      <c r="A20" s="4" t="str">
        <f>Sheet2!B173</f>
        <v>Kaveri Seed Company Ltd.</v>
      </c>
      <c r="B20" s="4" t="str">
        <f>VLOOKUP(A20,Sheet2!$B$3:$C$280,2,FALSE)</f>
        <v>KSCL-BOM</v>
      </c>
      <c r="C20" s="1">
        <v>41457</v>
      </c>
      <c r="D20" s="2">
        <f t="shared" si="0"/>
        <v>1130702</v>
      </c>
      <c r="E20" s="4" t="str">
        <f t="shared" si="1"/>
        <v>if(Name() == ~KSCL-BOM~)  {  Include6 = DateNum() &gt;= 1130702 and Datenum() &lt; 1140630 ; }</v>
      </c>
    </row>
    <row r="21" spans="1:5" x14ac:dyDescent="0.45">
      <c r="A21" s="4" t="str">
        <f>Sheet2!B174</f>
        <v>Ajanta Pharma Ltd.</v>
      </c>
      <c r="B21" s="4" t="str">
        <f>VLOOKUP(A21,Sheet2!$B$3:$C$280,2,FALSE)</f>
        <v>AJANTPHARM-BOM</v>
      </c>
      <c r="C21" s="1">
        <v>41457</v>
      </c>
      <c r="D21" s="2">
        <f t="shared" si="0"/>
        <v>1130702</v>
      </c>
      <c r="E21" s="4" t="str">
        <f t="shared" si="1"/>
        <v>if(Name() == ~AJANTPHARM-BOM~)  {  Include6 = DateNum() &gt;= 1130702 and Datenum() &lt; 1140630 ; }</v>
      </c>
    </row>
    <row r="22" spans="1:5" x14ac:dyDescent="0.45">
      <c r="A22" s="4" t="str">
        <f>Sheet2!B175</f>
        <v>Care Ratings Ltd.</v>
      </c>
      <c r="B22" s="4" t="str">
        <f>VLOOKUP(A22,Sheet2!$B$3:$C$280,2,FALSE)</f>
        <v>CARERATING-BOM</v>
      </c>
      <c r="C22" s="1">
        <v>41457</v>
      </c>
      <c r="D22" s="2">
        <f t="shared" si="0"/>
        <v>1130702</v>
      </c>
      <c r="E22" s="4" t="str">
        <f t="shared" si="1"/>
        <v>if(Name() == ~CARERATING-BOM~)  {  Include6 = DateNum() &gt;= 1130702 and Datenum() &lt; 1140630 ; }</v>
      </c>
    </row>
    <row r="23" spans="1:5" x14ac:dyDescent="0.45">
      <c r="A23" s="4" t="str">
        <f>Sheet2!B176</f>
        <v>Amara Raja Batteries Ltd.</v>
      </c>
      <c r="B23" s="4" t="str">
        <f>VLOOKUP(A23,Sheet2!$B$3:$C$280,2,FALSE)</f>
        <v>AMARAJABAT-BOM</v>
      </c>
      <c r="C23" s="1">
        <v>41457</v>
      </c>
      <c r="D23" s="2">
        <f t="shared" si="0"/>
        <v>1130702</v>
      </c>
      <c r="E23" s="4" t="str">
        <f t="shared" si="1"/>
        <v>if(Name() == ~AMARAJABAT-BOM~)  {  Include6 = DateNum() &gt;= 1130702 and Datenum() &lt; 1140630 ; }</v>
      </c>
    </row>
    <row r="24" spans="1:5" x14ac:dyDescent="0.45">
      <c r="A24" s="4" t="str">
        <f>Sheet2!B177</f>
        <v>Sun TV Network Ltd.</v>
      </c>
      <c r="B24" s="4" t="str">
        <f>VLOOKUP(A24,Sheet2!$B$3:$C$280,2,FALSE)</f>
        <v>SUNTV-BOM</v>
      </c>
      <c r="C24" s="1">
        <v>41457</v>
      </c>
      <c r="D24" s="2">
        <f t="shared" si="0"/>
        <v>1130702</v>
      </c>
      <c r="E24" s="4" t="str">
        <f t="shared" si="1"/>
        <v>if(Name() == ~SUNTV-BOM~)  {  Include6 = DateNum() &gt;= 1130702 and Datenum() &lt; 1140630 ; }</v>
      </c>
    </row>
    <row r="25" spans="1:5" x14ac:dyDescent="0.45">
      <c r="A25" s="4" t="str">
        <f>Sheet2!B178</f>
        <v>Gujarat Mineral Development  Corporation Ltd.</v>
      </c>
      <c r="B25" s="4" t="str">
        <f>VLOOKUP(A25,Sheet2!$B$3:$C$280,2,FALSE)</f>
        <v>GMDCLTD-BOM</v>
      </c>
      <c r="C25" s="1">
        <v>41457</v>
      </c>
      <c r="D25" s="2">
        <f t="shared" si="0"/>
        <v>1130702</v>
      </c>
      <c r="E25" s="4" t="str">
        <f t="shared" si="1"/>
        <v>if(Name() == ~GMDCLTD-BOM~)  {  Include6 = DateNum() &gt;= 1130702 and Datenum() &lt; 1140630 ; }</v>
      </c>
    </row>
    <row r="26" spans="1:5" x14ac:dyDescent="0.45">
      <c r="A26" s="4" t="str">
        <f>Sheet2!B179</f>
        <v>Alembic Pharmaceuticals Ltd.</v>
      </c>
      <c r="B26" s="4" t="str">
        <f>VLOOKUP(A26,Sheet2!$B$3:$C$280,2,FALSE)</f>
        <v>APLLTD-BOM</v>
      </c>
      <c r="C26" s="1">
        <v>41457</v>
      </c>
      <c r="D26" s="2">
        <f t="shared" si="0"/>
        <v>1130702</v>
      </c>
      <c r="E26" s="4" t="str">
        <f t="shared" si="1"/>
        <v>if(Name() == ~APLLTD-BOM~)  {  Include6 = DateNum() &gt;= 1130702 and Datenum() &lt; 1140630 ; }</v>
      </c>
    </row>
    <row r="27" spans="1:5" x14ac:dyDescent="0.45">
      <c r="A27" s="4" t="str">
        <f>Sheet2!B180</f>
        <v>GE Power India Ltd.</v>
      </c>
      <c r="B27" s="4" t="str">
        <f>VLOOKUP(A27,Sheet2!$B$3:$C$280,2,FALSE)</f>
        <v>GEPIL-BOM</v>
      </c>
      <c r="C27" s="1">
        <v>41457</v>
      </c>
      <c r="D27" s="2">
        <f t="shared" si="0"/>
        <v>1130702</v>
      </c>
      <c r="E27" s="4" t="str">
        <f t="shared" si="1"/>
        <v>if(Name() == ~GEPIL-BOM~)  {  Include6 = DateNum() &gt;= 1130702 and Datenum() &lt; 1140630 ; }</v>
      </c>
    </row>
    <row r="28" spans="1:5" x14ac:dyDescent="0.45">
      <c r="A28" s="4" t="str">
        <f>Sheet2!B181</f>
        <v>Multi Commodity Exchange Of India Ltd.</v>
      </c>
      <c r="B28" s="4" t="str">
        <f>VLOOKUP(A28,Sheet2!$B$3:$C$280,2,FALSE)</f>
        <v>MCX-BOM</v>
      </c>
      <c r="C28" s="1">
        <v>41457</v>
      </c>
      <c r="D28" s="2">
        <f t="shared" si="0"/>
        <v>1130702</v>
      </c>
      <c r="E28" s="4" t="str">
        <f t="shared" si="1"/>
        <v>if(Name() == ~MCX-BOM~)  {  Include6 = DateNum() &gt;= 1130702 and Datenum() &lt; 1140630 ; }</v>
      </c>
    </row>
    <row r="29" spans="1:5" x14ac:dyDescent="0.45">
      <c r="A29" s="4" t="str">
        <f>Sheet2!B182</f>
        <v>Pidilite Industries Ltd.</v>
      </c>
      <c r="B29" s="4" t="str">
        <f>VLOOKUP(A29,Sheet2!$B$3:$C$280,2,FALSE)</f>
        <v>PIDILITIND-BOM</v>
      </c>
      <c r="C29" s="1">
        <v>41457</v>
      </c>
      <c r="D29" s="2">
        <f t="shared" si="0"/>
        <v>1130702</v>
      </c>
      <c r="E29" s="4" t="str">
        <f t="shared" si="1"/>
        <v>if(Name() == ~PIDILITIND-BOM~)  {  Include6 = DateNum() &gt;= 1130702 and Datenum() &lt; 1140630 ; }</v>
      </c>
    </row>
    <row r="30" spans="1:5" x14ac:dyDescent="0.45">
      <c r="A30" s="4" t="str">
        <f>Sheet2!B183</f>
        <v>Wyeth Ltd.- (Amalgamated)</v>
      </c>
      <c r="B30" s="4" t="str">
        <f>VLOOKUP(A30,Sheet2!$B$3:$C$280,2,FALSE)</f>
        <v>WYETH-BOM</v>
      </c>
      <c r="C30" s="1">
        <v>41457</v>
      </c>
      <c r="D30" s="2">
        <f t="shared" si="0"/>
        <v>1130702</v>
      </c>
      <c r="E30" s="4" t="str">
        <f t="shared" si="1"/>
        <v>if(Name() == ~WYETH-BOM~)  {  Include6 = DateNum() &gt;= 1130702 and Datenum() &lt; 1140630 ; }</v>
      </c>
    </row>
    <row r="31" spans="1:5" x14ac:dyDescent="0.45">
      <c r="A31" s="4" t="str">
        <f>Sheet2!B184</f>
        <v>Kajaria Ceramics Ltd.</v>
      </c>
      <c r="B31" s="4" t="str">
        <f>VLOOKUP(A31,Sheet2!$B$3:$C$280,2,FALSE)</f>
        <v>KAJARIACER-BOM</v>
      </c>
      <c r="C31" s="1">
        <v>41457</v>
      </c>
      <c r="D31" s="2">
        <f t="shared" si="0"/>
        <v>1130702</v>
      </c>
      <c r="E31" s="4" t="str">
        <f t="shared" si="1"/>
        <v>if(Name() == ~KAJARIACER-BOM~)  {  Include6 = DateNum() &gt;= 1130702 and Datenum() &lt; 1140630 ; }</v>
      </c>
    </row>
    <row r="32" spans="1:5" x14ac:dyDescent="0.45">
      <c r="A32" s="4" t="str">
        <f>Sheet2!B185</f>
        <v>Torrent Pharmaceuticals Ltd.</v>
      </c>
      <c r="B32" s="4" t="str">
        <f>VLOOKUP(A32,Sheet2!$B$3:$C$280,2,FALSE)</f>
        <v>TORNTPHARM-BOM</v>
      </c>
      <c r="C32" s="1">
        <v>41457</v>
      </c>
      <c r="D32" s="2">
        <f t="shared" si="0"/>
        <v>1130702</v>
      </c>
      <c r="E32" s="4" t="str">
        <f t="shared" si="1"/>
        <v>if(Name() == ~TORNTPHARM-BOM~)  {  Include6 = DateNum() &gt;= 1130702 and Datenum() &lt; 1140630 ; }</v>
      </c>
    </row>
    <row r="33" spans="1:5" x14ac:dyDescent="0.45">
      <c r="A33" s="4" t="str">
        <f>Sheet2!B186</f>
        <v>CMC Ltd.(Amalgamated)</v>
      </c>
      <c r="B33" s="4" t="str">
        <f>VLOOKUP(A33,Sheet2!$B$3:$C$280,2,FALSE)</f>
        <v>CMC-BOM</v>
      </c>
      <c r="C33" s="1">
        <v>41457</v>
      </c>
      <c r="D33" s="2">
        <f t="shared" si="0"/>
        <v>1130702</v>
      </c>
      <c r="E33" s="4" t="str">
        <f t="shared" si="1"/>
        <v>if(Name() == ~CMC-BOM~)  {  Include6 = DateNum() &gt;= 1130702 and Datenum() &lt; 1140630 ; }</v>
      </c>
    </row>
    <row r="34" spans="1:5" x14ac:dyDescent="0.45">
      <c r="A34" s="4" t="str">
        <f>Sheet2!B187</f>
        <v>Astral Poly Technik Ltd.</v>
      </c>
      <c r="B34" s="4" t="str">
        <f>VLOOKUP(A34,Sheet2!$B$3:$C$280,2,FALSE)</f>
        <v>ASTRAL-BOM</v>
      </c>
      <c r="C34" s="1">
        <v>41457</v>
      </c>
      <c r="D34" s="2">
        <f t="shared" si="0"/>
        <v>1130702</v>
      </c>
      <c r="E34" s="4" t="str">
        <f t="shared" si="1"/>
        <v>if(Name() == ~ASTRAL-BOM~)  {  Include6 = DateNum() &gt;= 1130702 and Datenum() &lt; 1140630 ; }</v>
      </c>
    </row>
    <row r="36" spans="1:5" x14ac:dyDescent="0.45">
      <c r="A36" s="3">
        <v>2014</v>
      </c>
      <c r="B36" s="4" t="s">
        <v>17768</v>
      </c>
      <c r="E36" s="4" t="str">
        <f>B36&amp;"= 0 ;"</f>
        <v>Exclude6= 0 ;</v>
      </c>
    </row>
    <row r="37" spans="1:5" x14ac:dyDescent="0.45">
      <c r="A37" s="4" t="str">
        <f>Sheet2!B158</f>
        <v>Colgate-Palmolive (India) Ltd.</v>
      </c>
      <c r="B37" s="4" t="str">
        <f>VLOOKUP(A37,Sheet2!$B$3:$C$280,2,FALSE)</f>
        <v>COLPAL-BOM</v>
      </c>
      <c r="C37" s="1">
        <v>41820</v>
      </c>
      <c r="D37" s="2">
        <f>10000*(YEAR(C37)-1900)+100*MONTH(C37)+DAY(C37)</f>
        <v>1140630</v>
      </c>
      <c r="E37" s="4" t="str">
        <f>"if(Name() == ~"&amp;B37&amp;"~)  {  "&amp;$B$36&amp;" = DateNum() == "&amp;D37&amp;";  }"</f>
        <v>if(Name() == ~COLPAL-BOM~)  {  Exclude6 = DateNum() == 1140630;  }</v>
      </c>
    </row>
    <row r="38" spans="1:5" x14ac:dyDescent="0.45">
      <c r="A38" s="4" t="str">
        <f>Sheet2!B159</f>
        <v>Triveni Turbine Ltd.</v>
      </c>
      <c r="B38" s="4" t="str">
        <f>VLOOKUP(A38,Sheet2!$B$3:$C$280,2,FALSE)</f>
        <v>TRITURBINE-BOM</v>
      </c>
      <c r="C38" s="1">
        <v>41820</v>
      </c>
      <c r="D38" s="2">
        <f t="shared" ref="D38:D66" si="2">10000*(YEAR(C38)-1900)+100*MONTH(C38)+DAY(C38)</f>
        <v>1140630</v>
      </c>
      <c r="E38" s="4" t="str">
        <f t="shared" ref="E38:E66" si="3">"if(Name() == ~"&amp;B38&amp;"~)  {  "&amp;$B$36&amp;" = DateNum() == "&amp;D38&amp;";  }"</f>
        <v>if(Name() == ~TRITURBINE-BOM~)  {  Exclude6 = DateNum() == 1140630;  }</v>
      </c>
    </row>
    <row r="39" spans="1:5" x14ac:dyDescent="0.45">
      <c r="A39" s="4" t="str">
        <f>Sheet2!B160</f>
        <v>Hawkins Cookers Ltd.</v>
      </c>
      <c r="B39" s="4" t="str">
        <f>VLOOKUP(A39,Sheet2!$B$3:$C$280,2,FALSE)</f>
        <v>HAWKINCOOK-BOM</v>
      </c>
      <c r="C39" s="1">
        <v>41820</v>
      </c>
      <c r="D39" s="2">
        <f t="shared" si="2"/>
        <v>1140630</v>
      </c>
      <c r="E39" s="4" t="str">
        <f t="shared" si="3"/>
        <v>if(Name() == ~HAWKINCOOK-BOM~)  {  Exclude6 = DateNum() == 1140630;  }</v>
      </c>
    </row>
    <row r="40" spans="1:5" x14ac:dyDescent="0.45">
      <c r="A40" s="4" t="str">
        <f>Sheet2!B161</f>
        <v>Page Industries Ltd.</v>
      </c>
      <c r="B40" s="4" t="str">
        <f>VLOOKUP(A40,Sheet2!$B$3:$C$280,2,FALSE)</f>
        <v>PAGEIND-BOM</v>
      </c>
      <c r="C40" s="1">
        <v>41820</v>
      </c>
      <c r="D40" s="2">
        <f t="shared" si="2"/>
        <v>1140630</v>
      </c>
      <c r="E40" s="4" t="str">
        <f t="shared" si="3"/>
        <v>if(Name() == ~PAGEIND-BOM~)  {  Exclude6 = DateNum() == 1140630;  }</v>
      </c>
    </row>
    <row r="41" spans="1:5" x14ac:dyDescent="0.45">
      <c r="A41" s="4" t="str">
        <f>Sheet2!B162</f>
        <v>eClerx Services Ltd.</v>
      </c>
      <c r="B41" s="4" t="str">
        <f>VLOOKUP(A41,Sheet2!$B$3:$C$280,2,FALSE)</f>
        <v>ECLERX-BOM</v>
      </c>
      <c r="C41" s="1">
        <v>41820</v>
      </c>
      <c r="D41" s="2">
        <f t="shared" si="2"/>
        <v>1140630</v>
      </c>
      <c r="E41" s="4" t="str">
        <f t="shared" si="3"/>
        <v>if(Name() == ~ECLERX-BOM~)  {  Exclude6 = DateNum() == 1140630;  }</v>
      </c>
    </row>
    <row r="42" spans="1:5" x14ac:dyDescent="0.45">
      <c r="A42" s="4" t="str">
        <f>Sheet2!B163</f>
        <v>Jubilant FoodWorks Ltd.</v>
      </c>
      <c r="B42" s="4" t="str">
        <f>VLOOKUP(A42,Sheet2!$B$3:$C$280,2,FALSE)</f>
        <v>JUBLFOOD-BOM</v>
      </c>
      <c r="C42" s="1">
        <v>41820</v>
      </c>
      <c r="D42" s="2">
        <f t="shared" si="2"/>
        <v>1140630</v>
      </c>
      <c r="E42" s="4" t="str">
        <f t="shared" si="3"/>
        <v>if(Name() == ~JUBLFOOD-BOM~)  {  Exclude6 = DateNum() == 1140630;  }</v>
      </c>
    </row>
    <row r="43" spans="1:5" x14ac:dyDescent="0.45">
      <c r="A43" s="4" t="str">
        <f>Sheet2!B164</f>
        <v>Britannia Industries Ltd.</v>
      </c>
      <c r="B43" s="4" t="str">
        <f>VLOOKUP(A43,Sheet2!$B$3:$C$280,2,FALSE)</f>
        <v>BRITANNIA-BOM</v>
      </c>
      <c r="C43" s="1">
        <v>41820</v>
      </c>
      <c r="D43" s="2">
        <f t="shared" si="2"/>
        <v>1140630</v>
      </c>
      <c r="E43" s="4" t="str">
        <f t="shared" si="3"/>
        <v>if(Name() == ~BRITANNIA-BOM~)  {  Exclude6 = DateNum() == 1140630;  }</v>
      </c>
    </row>
    <row r="44" spans="1:5" x14ac:dyDescent="0.45">
      <c r="A44" s="4" t="str">
        <f>Sheet2!B165</f>
        <v>Geometric Ltd. - (Amalgamated)</v>
      </c>
      <c r="B44" s="4" t="str">
        <f>VLOOKUP(A44,Sheet2!$B$3:$C$280,2,FALSE)</f>
        <v>GEOMETRIC-BOM</v>
      </c>
      <c r="C44" s="1">
        <v>41820</v>
      </c>
      <c r="D44" s="2">
        <f t="shared" si="2"/>
        <v>1140630</v>
      </c>
      <c r="E44" s="4" t="str">
        <f t="shared" si="3"/>
        <v>if(Name() == ~GEOMETRIC-BOM~)  {  Exclude6 = DateNum() == 1140630;  }</v>
      </c>
    </row>
    <row r="45" spans="1:5" x14ac:dyDescent="0.45">
      <c r="A45" s="4" t="str">
        <f>Sheet2!B166</f>
        <v>Emami Ltd.</v>
      </c>
      <c r="B45" s="4" t="str">
        <f>VLOOKUP(A45,Sheet2!$B$3:$C$280,2,FALSE)</f>
        <v>EMAMILTD-BOM</v>
      </c>
      <c r="C45" s="1">
        <v>41820</v>
      </c>
      <c r="D45" s="2">
        <f t="shared" si="2"/>
        <v>1140630</v>
      </c>
      <c r="E45" s="4" t="str">
        <f t="shared" si="3"/>
        <v>if(Name() == ~EMAMILTD-BOM~)  {  Exclude6 = DateNum() == 1140630;  }</v>
      </c>
    </row>
    <row r="46" spans="1:5" x14ac:dyDescent="0.45">
      <c r="A46" s="4" t="str">
        <f>Sheet2!B167</f>
        <v>Bajaj Corp Ltd.</v>
      </c>
      <c r="B46" s="4" t="str">
        <f>VLOOKUP(A46,Sheet2!$B$3:$C$280,2,FALSE)</f>
        <v>BAJAJCORP-BOM</v>
      </c>
      <c r="C46" s="1">
        <v>41820</v>
      </c>
      <c r="D46" s="2">
        <f t="shared" si="2"/>
        <v>1140630</v>
      </c>
      <c r="E46" s="4" t="str">
        <f t="shared" si="3"/>
        <v>if(Name() == ~BAJAJCORP-BOM~)  {  Exclude6 = DateNum() == 1140630;  }</v>
      </c>
    </row>
    <row r="47" spans="1:5" x14ac:dyDescent="0.45">
      <c r="A47" s="4" t="str">
        <f>Sheet2!B168</f>
        <v>Zydus Wellness Ltd.</v>
      </c>
      <c r="B47" s="4" t="str">
        <f>VLOOKUP(A47,Sheet2!$B$3:$C$280,2,FALSE)</f>
        <v>ZYDUSWELL-BOM</v>
      </c>
      <c r="C47" s="1">
        <v>41820</v>
      </c>
      <c r="D47" s="2">
        <f t="shared" si="2"/>
        <v>1140630</v>
      </c>
      <c r="E47" s="4" t="str">
        <f t="shared" si="3"/>
        <v>if(Name() == ~ZYDUSWELL-BOM~)  {  Exclude6 = DateNum() == 1140630;  }</v>
      </c>
    </row>
    <row r="48" spans="1:5" x14ac:dyDescent="0.45">
      <c r="A48" s="4" t="str">
        <f>Sheet2!B169</f>
        <v>Cummins India Ltd.</v>
      </c>
      <c r="B48" s="4" t="str">
        <f>VLOOKUP(A48,Sheet2!$B$3:$C$280,2,FALSE)</f>
        <v>CUMMINSIND-BOM</v>
      </c>
      <c r="C48" s="1">
        <v>41820</v>
      </c>
      <c r="D48" s="2">
        <f t="shared" si="2"/>
        <v>1140630</v>
      </c>
      <c r="E48" s="4" t="str">
        <f t="shared" si="3"/>
        <v>if(Name() == ~CUMMINSIND-BOM~)  {  Exclude6 = DateNum() == 1140630;  }</v>
      </c>
    </row>
    <row r="49" spans="1:5" x14ac:dyDescent="0.45">
      <c r="A49" s="4" t="str">
        <f>Sheet2!B170</f>
        <v>Blue Dart Express Ltd.</v>
      </c>
      <c r="B49" s="4" t="str">
        <f>VLOOKUP(A49,Sheet2!$B$3:$C$280,2,FALSE)</f>
        <v>BLUEDART-BOM</v>
      </c>
      <c r="C49" s="1">
        <v>41820</v>
      </c>
      <c r="D49" s="2">
        <f t="shared" si="2"/>
        <v>1140630</v>
      </c>
      <c r="E49" s="4" t="str">
        <f t="shared" si="3"/>
        <v>if(Name() == ~BLUEDART-BOM~)  {  Exclude6 = DateNum() == 1140630;  }</v>
      </c>
    </row>
    <row r="50" spans="1:5" x14ac:dyDescent="0.45">
      <c r="A50" s="4" t="str">
        <f>Sheet2!B171</f>
        <v>TTK Prestige Ltd.</v>
      </c>
      <c r="B50" s="4" t="str">
        <f>VLOOKUP(A50,Sheet2!$B$3:$C$280,2,FALSE)</f>
        <v>TTKPRESTIG-BOM</v>
      </c>
      <c r="C50" s="1">
        <v>41820</v>
      </c>
      <c r="D50" s="2">
        <f t="shared" si="2"/>
        <v>1140630</v>
      </c>
      <c r="E50" s="4" t="str">
        <f t="shared" si="3"/>
        <v>if(Name() == ~TTKPRESTIG-BOM~)  {  Exclude6 = DateNum() == 1140630;  }</v>
      </c>
    </row>
    <row r="51" spans="1:5" x14ac:dyDescent="0.45">
      <c r="A51" s="4" t="str">
        <f>Sheet2!B172</f>
        <v>Engineers India Ltd.</v>
      </c>
      <c r="B51" s="4" t="str">
        <f>VLOOKUP(A51,Sheet2!$B$3:$C$280,2,FALSE)</f>
        <v>ENGINERSIN-BOM</v>
      </c>
      <c r="C51" s="1">
        <v>41820</v>
      </c>
      <c r="D51" s="2">
        <f t="shared" si="2"/>
        <v>1140630</v>
      </c>
      <c r="E51" s="4" t="str">
        <f t="shared" si="3"/>
        <v>if(Name() == ~ENGINERSIN-BOM~)  {  Exclude6 = DateNum() == 1140630;  }</v>
      </c>
    </row>
    <row r="52" spans="1:5" x14ac:dyDescent="0.45">
      <c r="A52" s="4" t="str">
        <f>Sheet2!B173</f>
        <v>Kaveri Seed Company Ltd.</v>
      </c>
      <c r="B52" s="4" t="str">
        <f>VLOOKUP(A52,Sheet2!$B$3:$C$280,2,FALSE)</f>
        <v>KSCL-BOM</v>
      </c>
      <c r="C52" s="1">
        <v>41820</v>
      </c>
      <c r="D52" s="2">
        <f t="shared" si="2"/>
        <v>1140630</v>
      </c>
      <c r="E52" s="4" t="str">
        <f t="shared" si="3"/>
        <v>if(Name() == ~KSCL-BOM~)  {  Exclude6 = DateNum() == 1140630;  }</v>
      </c>
    </row>
    <row r="53" spans="1:5" x14ac:dyDescent="0.45">
      <c r="A53" s="4" t="str">
        <f>Sheet2!B174</f>
        <v>Ajanta Pharma Ltd.</v>
      </c>
      <c r="B53" s="4" t="str">
        <f>VLOOKUP(A53,Sheet2!$B$3:$C$280,2,FALSE)</f>
        <v>AJANTPHARM-BOM</v>
      </c>
      <c r="C53" s="1">
        <v>41820</v>
      </c>
      <c r="D53" s="2">
        <f t="shared" si="2"/>
        <v>1140630</v>
      </c>
      <c r="E53" s="4" t="str">
        <f t="shared" si="3"/>
        <v>if(Name() == ~AJANTPHARM-BOM~)  {  Exclude6 = DateNum() == 1140630;  }</v>
      </c>
    </row>
    <row r="54" spans="1:5" x14ac:dyDescent="0.45">
      <c r="A54" s="4" t="str">
        <f>Sheet2!B175</f>
        <v>Care Ratings Ltd.</v>
      </c>
      <c r="B54" s="4" t="str">
        <f>VLOOKUP(A54,Sheet2!$B$3:$C$280,2,FALSE)</f>
        <v>CARERATING-BOM</v>
      </c>
      <c r="C54" s="1">
        <v>41820</v>
      </c>
      <c r="D54" s="2">
        <f t="shared" si="2"/>
        <v>1140630</v>
      </c>
      <c r="E54" s="4" t="str">
        <f t="shared" si="3"/>
        <v>if(Name() == ~CARERATING-BOM~)  {  Exclude6 = DateNum() == 1140630;  }</v>
      </c>
    </row>
    <row r="55" spans="1:5" x14ac:dyDescent="0.45">
      <c r="A55" s="4" t="str">
        <f>Sheet2!B176</f>
        <v>Amara Raja Batteries Ltd.</v>
      </c>
      <c r="B55" s="4" t="str">
        <f>VLOOKUP(A55,Sheet2!$B$3:$C$280,2,FALSE)</f>
        <v>AMARAJABAT-BOM</v>
      </c>
      <c r="C55" s="1">
        <v>41820</v>
      </c>
      <c r="D55" s="2">
        <f t="shared" si="2"/>
        <v>1140630</v>
      </c>
      <c r="E55" s="4" t="str">
        <f t="shared" si="3"/>
        <v>if(Name() == ~AMARAJABAT-BOM~)  {  Exclude6 = DateNum() == 1140630;  }</v>
      </c>
    </row>
    <row r="56" spans="1:5" x14ac:dyDescent="0.45">
      <c r="A56" s="4" t="str">
        <f>Sheet2!B177</f>
        <v>Sun TV Network Ltd.</v>
      </c>
      <c r="B56" s="4" t="str">
        <f>VLOOKUP(A56,Sheet2!$B$3:$C$280,2,FALSE)</f>
        <v>SUNTV-BOM</v>
      </c>
      <c r="C56" s="1">
        <v>41820</v>
      </c>
      <c r="D56" s="2">
        <f t="shared" si="2"/>
        <v>1140630</v>
      </c>
      <c r="E56" s="4" t="str">
        <f t="shared" si="3"/>
        <v>if(Name() == ~SUNTV-BOM~)  {  Exclude6 = DateNum() == 1140630;  }</v>
      </c>
    </row>
    <row r="57" spans="1:5" x14ac:dyDescent="0.45">
      <c r="A57" s="4" t="str">
        <f>Sheet2!B178</f>
        <v>Gujarat Mineral Development  Corporation Ltd.</v>
      </c>
      <c r="B57" s="4" t="str">
        <f>VLOOKUP(A57,Sheet2!$B$3:$C$280,2,FALSE)</f>
        <v>GMDCLTD-BOM</v>
      </c>
      <c r="C57" s="1">
        <v>41820</v>
      </c>
      <c r="D57" s="2">
        <f t="shared" si="2"/>
        <v>1140630</v>
      </c>
      <c r="E57" s="4" t="str">
        <f t="shared" si="3"/>
        <v>if(Name() == ~GMDCLTD-BOM~)  {  Exclude6 = DateNum() == 1140630;  }</v>
      </c>
    </row>
    <row r="58" spans="1:5" x14ac:dyDescent="0.45">
      <c r="A58" s="4" t="str">
        <f>Sheet2!B179</f>
        <v>Alembic Pharmaceuticals Ltd.</v>
      </c>
      <c r="B58" s="4" t="str">
        <f>VLOOKUP(A58,Sheet2!$B$3:$C$280,2,FALSE)</f>
        <v>APLLTD-BOM</v>
      </c>
      <c r="C58" s="1">
        <v>41820</v>
      </c>
      <c r="D58" s="2">
        <f t="shared" si="2"/>
        <v>1140630</v>
      </c>
      <c r="E58" s="4" t="str">
        <f t="shared" si="3"/>
        <v>if(Name() == ~APLLTD-BOM~)  {  Exclude6 = DateNum() == 1140630;  }</v>
      </c>
    </row>
    <row r="59" spans="1:5" x14ac:dyDescent="0.45">
      <c r="A59" s="4" t="str">
        <f>Sheet2!B180</f>
        <v>GE Power India Ltd.</v>
      </c>
      <c r="B59" s="4" t="str">
        <f>VLOOKUP(A59,Sheet2!$B$3:$C$280,2,FALSE)</f>
        <v>GEPIL-BOM</v>
      </c>
      <c r="C59" s="1">
        <v>41820</v>
      </c>
      <c r="D59" s="2">
        <f t="shared" si="2"/>
        <v>1140630</v>
      </c>
      <c r="E59" s="4" t="str">
        <f t="shared" si="3"/>
        <v>if(Name() == ~GEPIL-BOM~)  {  Exclude6 = DateNum() == 1140630;  }</v>
      </c>
    </row>
    <row r="60" spans="1:5" x14ac:dyDescent="0.45">
      <c r="A60" s="4" t="str">
        <f>Sheet2!B181</f>
        <v>Multi Commodity Exchange Of India Ltd.</v>
      </c>
      <c r="B60" s="4" t="str">
        <f>VLOOKUP(A60,Sheet2!$B$3:$C$280,2,FALSE)</f>
        <v>MCX-BOM</v>
      </c>
      <c r="C60" s="1">
        <v>41820</v>
      </c>
      <c r="D60" s="2">
        <f t="shared" si="2"/>
        <v>1140630</v>
      </c>
      <c r="E60" s="4" t="str">
        <f t="shared" si="3"/>
        <v>if(Name() == ~MCX-BOM~)  {  Exclude6 = DateNum() == 1140630;  }</v>
      </c>
    </row>
    <row r="61" spans="1:5" x14ac:dyDescent="0.45">
      <c r="A61" s="4" t="str">
        <f>Sheet2!B182</f>
        <v>Pidilite Industries Ltd.</v>
      </c>
      <c r="B61" s="4" t="str">
        <f>VLOOKUP(A61,Sheet2!$B$3:$C$280,2,FALSE)</f>
        <v>PIDILITIND-BOM</v>
      </c>
      <c r="C61" s="1">
        <v>41820</v>
      </c>
      <c r="D61" s="2">
        <f t="shared" si="2"/>
        <v>1140630</v>
      </c>
      <c r="E61" s="4" t="str">
        <f t="shared" si="3"/>
        <v>if(Name() == ~PIDILITIND-BOM~)  {  Exclude6 = DateNum() == 1140630;  }</v>
      </c>
    </row>
    <row r="62" spans="1:5" x14ac:dyDescent="0.45">
      <c r="A62" s="4" t="str">
        <f>Sheet2!B183</f>
        <v>Wyeth Ltd.- (Amalgamated)</v>
      </c>
      <c r="B62" s="4" t="str">
        <f>VLOOKUP(A62,Sheet2!$B$3:$C$280,2,FALSE)</f>
        <v>WYETH-BOM</v>
      </c>
      <c r="C62" s="1">
        <v>41820</v>
      </c>
      <c r="D62" s="2">
        <f t="shared" si="2"/>
        <v>1140630</v>
      </c>
      <c r="E62" s="4" t="str">
        <f t="shared" si="3"/>
        <v>if(Name() == ~WYETH-BOM~)  {  Exclude6 = DateNum() == 1140630;  }</v>
      </c>
    </row>
    <row r="63" spans="1:5" x14ac:dyDescent="0.45">
      <c r="A63" s="4" t="str">
        <f>Sheet2!B184</f>
        <v>Kajaria Ceramics Ltd.</v>
      </c>
      <c r="B63" s="4" t="str">
        <f>VLOOKUP(A63,Sheet2!$B$3:$C$280,2,FALSE)</f>
        <v>KAJARIACER-BOM</v>
      </c>
      <c r="C63" s="1">
        <v>41820</v>
      </c>
      <c r="D63" s="2">
        <f t="shared" si="2"/>
        <v>1140630</v>
      </c>
      <c r="E63" s="4" t="str">
        <f t="shared" si="3"/>
        <v>if(Name() == ~KAJARIACER-BOM~)  {  Exclude6 = DateNum() == 1140630;  }</v>
      </c>
    </row>
    <row r="64" spans="1:5" x14ac:dyDescent="0.45">
      <c r="A64" s="4" t="str">
        <f>Sheet2!B185</f>
        <v>Torrent Pharmaceuticals Ltd.</v>
      </c>
      <c r="B64" s="4" t="str">
        <f>VLOOKUP(A64,Sheet2!$B$3:$C$280,2,FALSE)</f>
        <v>TORNTPHARM-BOM</v>
      </c>
      <c r="C64" s="1">
        <v>41820</v>
      </c>
      <c r="D64" s="2">
        <f t="shared" si="2"/>
        <v>1140630</v>
      </c>
      <c r="E64" s="4" t="str">
        <f t="shared" si="3"/>
        <v>if(Name() == ~TORNTPHARM-BOM~)  {  Exclude6 = DateNum() == 1140630;  }</v>
      </c>
    </row>
    <row r="65" spans="1:5" x14ac:dyDescent="0.45">
      <c r="A65" s="4" t="str">
        <f>Sheet2!B186</f>
        <v>CMC Ltd.(Amalgamated)</v>
      </c>
      <c r="B65" s="4" t="str">
        <f>VLOOKUP(A65,Sheet2!$B$3:$C$280,2,FALSE)</f>
        <v>CMC-BOM</v>
      </c>
      <c r="C65" s="1">
        <v>41820</v>
      </c>
      <c r="D65" s="2">
        <f t="shared" si="2"/>
        <v>1140630</v>
      </c>
      <c r="E65" s="4" t="str">
        <f t="shared" si="3"/>
        <v>if(Name() == ~CMC-BOM~)  {  Exclude6 = DateNum() == 1140630;  }</v>
      </c>
    </row>
    <row r="66" spans="1:5" x14ac:dyDescent="0.45">
      <c r="A66" s="4" t="str">
        <f>Sheet2!B187</f>
        <v>Astral Poly Technik Ltd.</v>
      </c>
      <c r="B66" s="4" t="str">
        <f>VLOOKUP(A66,Sheet2!$B$3:$C$280,2,FALSE)</f>
        <v>ASTRAL-BOM</v>
      </c>
      <c r="C66" s="1">
        <v>41820</v>
      </c>
      <c r="D66" s="2">
        <f t="shared" si="2"/>
        <v>1140630</v>
      </c>
      <c r="E66" s="4" t="str">
        <f t="shared" si="3"/>
        <v>if(Name() == ~ASTRAL-BOM~)  {  Exclude6 = DateNum() == 1140630;  }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3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9.1328125" style="4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2014</v>
      </c>
      <c r="B2" s="4" t="s">
        <v>17769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C4" s="1"/>
      <c r="E4" s="4" t="str">
        <f>B2&amp;"= 0 ;"</f>
        <v>Include7= 0 ;</v>
      </c>
    </row>
    <row r="5" spans="1:5" x14ac:dyDescent="0.45">
      <c r="A5" s="4" t="str">
        <f>Sheet2!B189</f>
        <v>Colgate-Palmolive (India) Ltd.</v>
      </c>
      <c r="B5" s="4" t="str">
        <f>VLOOKUP(A5,Sheet2!$B$3:$C$280,2,FALSE)</f>
        <v>COLPAL-BOM</v>
      </c>
      <c r="C5" s="1">
        <v>41821</v>
      </c>
      <c r="D5" s="2">
        <f>10000*(YEAR(C5)-1900)+100*MONTH(C5)+DAY(C5)</f>
        <v>1140701</v>
      </c>
      <c r="E5" s="4" t="str">
        <f>"if(Name() == ~"&amp;B5&amp;"~)  {  "&amp;$B$2&amp;" = DateNum() &gt;= "&amp;D5&amp;" and Datenum() &lt; " &amp;D37&amp;" ; }"</f>
        <v>if(Name() == ~COLPAL-BOM~)  {  Include7 = DateNum() &gt;= 1140701 and Datenum() &lt; 1150630 ; }</v>
      </c>
    </row>
    <row r="6" spans="1:5" x14ac:dyDescent="0.45">
      <c r="A6" s="4" t="str">
        <f>Sheet2!B190</f>
        <v>Hawkins Cookers Ltd.</v>
      </c>
      <c r="B6" s="4" t="str">
        <f>VLOOKUP(A6,Sheet2!$B$3:$C$280,2,FALSE)</f>
        <v>HAWKINCOOK-BOM</v>
      </c>
      <c r="C6" s="1">
        <v>41821</v>
      </c>
      <c r="D6" s="2">
        <f t="shared" ref="D6:D34" si="0">10000*(YEAR(C6)-1900)+100*MONTH(C6)+DAY(C6)</f>
        <v>1140701</v>
      </c>
      <c r="E6" s="4" t="str">
        <f t="shared" ref="E6:E34" si="1">"if(Name() == ~"&amp;B6&amp;"~)  {  "&amp;$B$2&amp;" = DateNum() &gt;= "&amp;D6&amp;" and Datenum() &lt; " &amp;D38&amp;" ; }"</f>
        <v>if(Name() == ~HAWKINCOOK-BOM~)  {  Include7 = DateNum() &gt;= 1140701 and Datenum() &lt; 1150630 ; }</v>
      </c>
    </row>
    <row r="7" spans="1:5" x14ac:dyDescent="0.45">
      <c r="A7" s="4" t="str">
        <f>Sheet2!B191</f>
        <v>MPS Ltd.</v>
      </c>
      <c r="B7" s="4" t="str">
        <f>VLOOKUP(A7,Sheet2!$B$3:$C$280,2,FALSE)</f>
        <v>MPSLTD-BOM</v>
      </c>
      <c r="C7" s="1">
        <v>41821</v>
      </c>
      <c r="D7" s="2">
        <f t="shared" si="0"/>
        <v>1140701</v>
      </c>
      <c r="E7" s="4" t="str">
        <f t="shared" si="1"/>
        <v>if(Name() == ~MPSLTD-BOM~)  {  Include7 = DateNum() &gt;= 1140701 and Datenum() &lt; 1150630 ; }</v>
      </c>
    </row>
    <row r="8" spans="1:5" x14ac:dyDescent="0.45">
      <c r="A8" s="4" t="str">
        <f>Sheet2!B192</f>
        <v>Suven Life Sciences Ltd.</v>
      </c>
      <c r="B8" s="4" t="str">
        <f>VLOOKUP(A8,Sheet2!$B$3:$C$280,2,FALSE)</f>
        <v>SUVEN-BOM</v>
      </c>
      <c r="C8" s="1">
        <v>41821</v>
      </c>
      <c r="D8" s="2">
        <f t="shared" si="0"/>
        <v>1140701</v>
      </c>
      <c r="E8" s="4" t="str">
        <f t="shared" si="1"/>
        <v>if(Name() == ~SUVEN-BOM~)  {  Include7 = DateNum() &gt;= 1140701 and Datenum() &lt; 1150630 ; }</v>
      </c>
    </row>
    <row r="9" spans="1:5" x14ac:dyDescent="0.45">
      <c r="A9" s="4" t="str">
        <f>Sheet2!B193</f>
        <v>Britannia Industries Ltd.</v>
      </c>
      <c r="B9" s="4" t="str">
        <f>VLOOKUP(A9,Sheet2!$B$3:$C$280,2,FALSE)</f>
        <v>BRITANNIA-BOM</v>
      </c>
      <c r="C9" s="1">
        <v>41821</v>
      </c>
      <c r="D9" s="2">
        <f t="shared" si="0"/>
        <v>1140701</v>
      </c>
      <c r="E9" s="4" t="str">
        <f t="shared" si="1"/>
        <v>if(Name() == ~BRITANNIA-BOM~)  {  Include7 = DateNum() &gt;= 1140701 and Datenum() &lt; 1150630 ; }</v>
      </c>
    </row>
    <row r="10" spans="1:5" x14ac:dyDescent="0.45">
      <c r="A10" s="4" t="str">
        <f>Sheet2!B194</f>
        <v>Page Industries Ltd.</v>
      </c>
      <c r="B10" s="4" t="str">
        <f>VLOOKUP(A10,Sheet2!$B$3:$C$280,2,FALSE)</f>
        <v>PAGEIND-BOM</v>
      </c>
      <c r="C10" s="1">
        <v>41821</v>
      </c>
      <c r="D10" s="2">
        <f t="shared" si="0"/>
        <v>1140701</v>
      </c>
      <c r="E10" s="4" t="str">
        <f t="shared" si="1"/>
        <v>if(Name() == ~PAGEIND-BOM~)  {  Include7 = DateNum() &gt;= 1140701 and Datenum() &lt; 1150630 ; }</v>
      </c>
    </row>
    <row r="11" spans="1:5" x14ac:dyDescent="0.45">
      <c r="A11" s="4" t="str">
        <f>Sheet2!B195</f>
        <v>eClerx Services Ltd.</v>
      </c>
      <c r="B11" s="4" t="str">
        <f>VLOOKUP(A11,Sheet2!$B$3:$C$280,2,FALSE)</f>
        <v>ECLERX-BOM</v>
      </c>
      <c r="C11" s="1">
        <v>41821</v>
      </c>
      <c r="D11" s="2">
        <f t="shared" si="0"/>
        <v>1140701</v>
      </c>
      <c r="E11" s="4" t="str">
        <f t="shared" si="1"/>
        <v>if(Name() == ~ECLERX-BOM~)  {  Include7 = DateNum() &gt;= 1140701 and Datenum() &lt; 1150630 ; }</v>
      </c>
    </row>
    <row r="12" spans="1:5" x14ac:dyDescent="0.45">
      <c r="A12" s="4" t="str">
        <f>Sheet2!B196</f>
        <v>Glaxosmithkline Consumer Healthcare Ltd.</v>
      </c>
      <c r="B12" s="4" t="str">
        <f>VLOOKUP(A12,Sheet2!$B$3:$C$280,2,FALSE)</f>
        <v>GSKCONS-BOM</v>
      </c>
      <c r="C12" s="1">
        <v>41821</v>
      </c>
      <c r="D12" s="2">
        <f t="shared" si="0"/>
        <v>1140701</v>
      </c>
      <c r="E12" s="4" t="str">
        <f t="shared" si="1"/>
        <v>if(Name() == ~GSKCONS-BOM~)  {  Include7 = DateNum() &gt;= 1140701 and Datenum() &lt; 1150630 ; }</v>
      </c>
    </row>
    <row r="13" spans="1:5" x14ac:dyDescent="0.45">
      <c r="A13" s="4" t="str">
        <f>Sheet2!B197</f>
        <v>Orient Refractories Ltd.</v>
      </c>
      <c r="B13" s="4" t="str">
        <f>VLOOKUP(A13,Sheet2!$B$3:$C$280,2,FALSE)</f>
        <v>ORIENTREF-BOM</v>
      </c>
      <c r="C13" s="1">
        <v>41821</v>
      </c>
      <c r="D13" s="2">
        <f t="shared" si="0"/>
        <v>1140701</v>
      </c>
      <c r="E13" s="4" t="str">
        <f t="shared" si="1"/>
        <v>if(Name() == ~ORIENTREF-BOM~)  {  Include7 = DateNum() &gt;= 1140701 and Datenum() &lt; 1150630 ; }</v>
      </c>
    </row>
    <row r="14" spans="1:5" x14ac:dyDescent="0.45">
      <c r="A14" s="4" t="str">
        <f>Sheet2!B198</f>
        <v>Triveni Turbine Ltd.</v>
      </c>
      <c r="B14" s="4" t="str">
        <f>VLOOKUP(A14,Sheet2!$B$3:$C$280,2,FALSE)</f>
        <v>TRITURBINE-BOM</v>
      </c>
      <c r="C14" s="1">
        <v>41821</v>
      </c>
      <c r="D14" s="2">
        <f t="shared" si="0"/>
        <v>1140701</v>
      </c>
      <c r="E14" s="4" t="str">
        <f t="shared" si="1"/>
        <v>if(Name() == ~TRITURBINE-BOM~)  {  Include7 = DateNum() &gt;= 1140701 and Datenum() &lt; 1150630 ; }</v>
      </c>
    </row>
    <row r="15" spans="1:5" x14ac:dyDescent="0.45">
      <c r="A15" s="4" t="str">
        <f>Sheet2!B199</f>
        <v>Pfizer Ltd.</v>
      </c>
      <c r="B15" s="4" t="str">
        <f>VLOOKUP(A15,Sheet2!$B$3:$C$280,2,FALSE)</f>
        <v>PFIZER-BOM</v>
      </c>
      <c r="C15" s="1">
        <v>41821</v>
      </c>
      <c r="D15" s="2">
        <f t="shared" si="0"/>
        <v>1140701</v>
      </c>
      <c r="E15" s="4" t="str">
        <f t="shared" si="1"/>
        <v>if(Name() == ~PFIZER-BOM~)  {  Include7 = DateNum() &gt;= 1140701 and Datenum() &lt; 1150630 ; }</v>
      </c>
    </row>
    <row r="16" spans="1:5" x14ac:dyDescent="0.45">
      <c r="A16" s="4" t="str">
        <f>Sheet2!B200</f>
        <v>Vaibhav Global Ltd.</v>
      </c>
      <c r="B16" s="4" t="str">
        <f>VLOOKUP(A16,Sheet2!$B$3:$C$280,2,FALSE)</f>
        <v>VAIBHAVGBL-BOM</v>
      </c>
      <c r="C16" s="1">
        <v>41821</v>
      </c>
      <c r="D16" s="2">
        <f t="shared" si="0"/>
        <v>1140701</v>
      </c>
      <c r="E16" s="4" t="str">
        <f t="shared" si="1"/>
        <v>if(Name() == ~VAIBHAVGBL-BOM~)  {  Include7 = DateNum() &gt;= 1140701 and Datenum() &lt; 1150630 ; }</v>
      </c>
    </row>
    <row r="17" spans="1:5" x14ac:dyDescent="0.45">
      <c r="A17" s="4" t="str">
        <f>Sheet2!B201</f>
        <v>Wyeth Ltd.- (Amalgamated)</v>
      </c>
      <c r="B17" s="4" t="str">
        <f>VLOOKUP(A17,Sheet2!$B$3:$C$280,2,FALSE)</f>
        <v>WYETH-BOM</v>
      </c>
      <c r="C17" s="1">
        <v>41821</v>
      </c>
      <c r="D17" s="2">
        <f t="shared" si="0"/>
        <v>1140701</v>
      </c>
      <c r="E17" s="4" t="str">
        <f t="shared" si="1"/>
        <v>if(Name() == ~WYETH-BOM~)  {  Include7 = DateNum() &gt;= 1140701 and Datenum() &lt; 1150630 ; }</v>
      </c>
    </row>
    <row r="18" spans="1:5" x14ac:dyDescent="0.45">
      <c r="A18" s="4" t="str">
        <f>Sheet2!B202</f>
        <v>Emami Ltd.</v>
      </c>
      <c r="B18" s="4" t="str">
        <f>VLOOKUP(A18,Sheet2!$B$3:$C$280,2,FALSE)</f>
        <v>EMAMILTD-BOM</v>
      </c>
      <c r="C18" s="1">
        <v>41821</v>
      </c>
      <c r="D18" s="2">
        <f t="shared" si="0"/>
        <v>1140701</v>
      </c>
      <c r="E18" s="4" t="str">
        <f t="shared" si="1"/>
        <v>if(Name() == ~EMAMILTD-BOM~)  {  Include7 = DateNum() &gt;= 1140701 and Datenum() &lt; 1150630 ; }</v>
      </c>
    </row>
    <row r="19" spans="1:5" x14ac:dyDescent="0.45">
      <c r="A19" s="4" t="str">
        <f>Sheet2!B203</f>
        <v>Gujarat Gas Company Ltd. - (Amalgamation)</v>
      </c>
      <c r="B19" s="4" t="str">
        <f>VLOOKUP(A19,Sheet2!$B$3:$C$280,2,FALSE)</f>
        <v>GUJRATGAS-BOM</v>
      </c>
      <c r="C19" s="1">
        <v>41821</v>
      </c>
      <c r="D19" s="2">
        <f t="shared" si="0"/>
        <v>1140701</v>
      </c>
      <c r="E19" s="4" t="str">
        <f t="shared" si="1"/>
        <v>if(Name() == ~GUJRATGAS-BOM~)  {  Include7 = DateNum() &gt;= 1140701 and Datenum() &lt; 1150630 ; }</v>
      </c>
    </row>
    <row r="20" spans="1:5" x14ac:dyDescent="0.45">
      <c r="A20" s="4" t="str">
        <f>Sheet2!B204</f>
        <v>Tata Elxsi Ltd.</v>
      </c>
      <c r="B20" s="4" t="str">
        <f>VLOOKUP(A20,Sheet2!$B$3:$C$280,2,FALSE)</f>
        <v>TATAELXSI-BOM</v>
      </c>
      <c r="C20" s="1">
        <v>41821</v>
      </c>
      <c r="D20" s="2">
        <f t="shared" si="0"/>
        <v>1140701</v>
      </c>
      <c r="E20" s="4" t="str">
        <f t="shared" si="1"/>
        <v>if(Name() == ~TATAELXSI-BOM~)  {  Include7 = DateNum() &gt;= 1140701 and Datenum() &lt; 1150630 ; }</v>
      </c>
    </row>
    <row r="21" spans="1:5" x14ac:dyDescent="0.45">
      <c r="A21" s="4" t="str">
        <f>Sheet2!B205</f>
        <v>Ajanta Pharma Ltd.</v>
      </c>
      <c r="B21" s="4" t="str">
        <f>VLOOKUP(A21,Sheet2!$B$3:$C$280,2,FALSE)</f>
        <v>AJANTPHARM-BOM</v>
      </c>
      <c r="C21" s="1">
        <v>41821</v>
      </c>
      <c r="D21" s="2">
        <f t="shared" si="0"/>
        <v>1140701</v>
      </c>
      <c r="E21" s="4" t="str">
        <f t="shared" si="1"/>
        <v>if(Name() == ~AJANTPHARM-BOM~)  {  Include7 = DateNum() &gt;= 1140701 and Datenum() &lt; 1150630 ; }</v>
      </c>
    </row>
    <row r="22" spans="1:5" x14ac:dyDescent="0.45">
      <c r="A22" s="4" t="str">
        <f>Sheet2!B206</f>
        <v>Swaraj Engines Ltd.</v>
      </c>
      <c r="B22" s="4" t="str">
        <f>VLOOKUP(A22,Sheet2!$B$3:$C$280,2,FALSE)</f>
        <v>SWARAJENG-BOM</v>
      </c>
      <c r="C22" s="1">
        <v>41821</v>
      </c>
      <c r="D22" s="2">
        <f t="shared" si="0"/>
        <v>1140701</v>
      </c>
      <c r="E22" s="4" t="str">
        <f t="shared" si="1"/>
        <v>if(Name() == ~SWARAJENG-BOM~)  {  Include7 = DateNum() &gt;= 1140701 and Datenum() &lt; 1150630 ; }</v>
      </c>
    </row>
    <row r="23" spans="1:5" x14ac:dyDescent="0.45">
      <c r="A23" s="4" t="str">
        <f>Sheet2!B207</f>
        <v>Mayur Uniquoters Ltd.</v>
      </c>
      <c r="B23" s="4" t="str">
        <f>VLOOKUP(A23,Sheet2!$B$3:$C$280,2,FALSE)</f>
        <v>MAYURUNIQ-BOM</v>
      </c>
      <c r="C23" s="1">
        <v>41821</v>
      </c>
      <c r="D23" s="2">
        <f t="shared" si="0"/>
        <v>1140701</v>
      </c>
      <c r="E23" s="4" t="str">
        <f t="shared" si="1"/>
        <v>if(Name() == ~MAYURUNIQ-BOM~)  {  Include7 = DateNum() &gt;= 1140701 and Datenum() &lt; 1150630 ; }</v>
      </c>
    </row>
    <row r="24" spans="1:5" x14ac:dyDescent="0.45">
      <c r="A24" s="4" t="str">
        <f>Sheet2!B208</f>
        <v>Bajaj Corp Ltd.</v>
      </c>
      <c r="B24" s="4" t="str">
        <f>VLOOKUP(A24,Sheet2!$B$3:$C$280,2,FALSE)</f>
        <v>BAJAJCORP-BOM</v>
      </c>
      <c r="C24" s="1">
        <v>41821</v>
      </c>
      <c r="D24" s="2">
        <f t="shared" si="0"/>
        <v>1140701</v>
      </c>
      <c r="E24" s="4" t="str">
        <f t="shared" si="1"/>
        <v>if(Name() == ~BAJAJCORP-BOM~)  {  Include7 = DateNum() &gt;= 1140701 and Datenum() &lt; 1150630 ; }</v>
      </c>
    </row>
    <row r="25" spans="1:5" x14ac:dyDescent="0.45">
      <c r="A25" s="4" t="str">
        <f>Sheet2!B209</f>
        <v>Alembic Pharmaceuticals Ltd.</v>
      </c>
      <c r="B25" s="4" t="str">
        <f>VLOOKUP(A25,Sheet2!$B$3:$C$280,2,FALSE)</f>
        <v>APLLTD-BOM</v>
      </c>
      <c r="C25" s="1">
        <v>41821</v>
      </c>
      <c r="D25" s="2">
        <f t="shared" si="0"/>
        <v>1140701</v>
      </c>
      <c r="E25" s="4" t="str">
        <f t="shared" si="1"/>
        <v>if(Name() == ~APLLTD-BOM~)  {  Include7 = DateNum() &gt;= 1140701 and Datenum() &lt; 1150630 ; }</v>
      </c>
    </row>
    <row r="26" spans="1:5" x14ac:dyDescent="0.45">
      <c r="A26" s="4" t="str">
        <f>Sheet2!B210</f>
        <v>Monsanto India Ltd.</v>
      </c>
      <c r="B26" s="4" t="str">
        <f>VLOOKUP(A26,Sheet2!$B$3:$C$280,2,FALSE)</f>
        <v>MONSANTO-BOM</v>
      </c>
      <c r="C26" s="1">
        <v>41821</v>
      </c>
      <c r="D26" s="2">
        <f t="shared" si="0"/>
        <v>1140701</v>
      </c>
      <c r="E26" s="4" t="str">
        <f t="shared" si="1"/>
        <v>if(Name() == ~MONSANTO-BOM~)  {  Include7 = DateNum() &gt;= 1140701 and Datenum() &lt; 1150630 ; }</v>
      </c>
    </row>
    <row r="27" spans="1:5" x14ac:dyDescent="0.45">
      <c r="A27" s="4" t="str">
        <f>Sheet2!B211</f>
        <v>Kaveri Seed Company Ltd.</v>
      </c>
      <c r="B27" s="4" t="str">
        <f>VLOOKUP(A27,Sheet2!$B$3:$C$280,2,FALSE)</f>
        <v>KSCL-BOM</v>
      </c>
      <c r="C27" s="1">
        <v>41821</v>
      </c>
      <c r="D27" s="2">
        <f t="shared" si="0"/>
        <v>1140701</v>
      </c>
      <c r="E27" s="4" t="str">
        <f t="shared" si="1"/>
        <v>if(Name() == ~KSCL-BOM~)  {  Include7 = DateNum() &gt;= 1140701 and Datenum() &lt; 1150630 ; }</v>
      </c>
    </row>
    <row r="28" spans="1:5" x14ac:dyDescent="0.45">
      <c r="A28" s="4" t="str">
        <f>Sheet2!B212</f>
        <v>VST Tillers Tractors Ltd.</v>
      </c>
      <c r="B28" s="4" t="str">
        <f>VLOOKUP(A28,Sheet2!$B$3:$C$280,2,FALSE)</f>
        <v>VSTTILLERS-BOM</v>
      </c>
      <c r="C28" s="1">
        <v>41821</v>
      </c>
      <c r="D28" s="2">
        <f t="shared" si="0"/>
        <v>1140701</v>
      </c>
      <c r="E28" s="4" t="str">
        <f t="shared" si="1"/>
        <v>if(Name() == ~VSTTILLERS-BOM~)  {  Include7 = DateNum() &gt;= 1140701 and Datenum() &lt; 1150630 ; }</v>
      </c>
    </row>
    <row r="29" spans="1:5" x14ac:dyDescent="0.45">
      <c r="A29" s="4" t="str">
        <f>Sheet2!B213</f>
        <v>Marksans Pharma Ltd.</v>
      </c>
      <c r="B29" s="4" t="str">
        <f>VLOOKUP(A29,Sheet2!$B$3:$C$280,2,FALSE)</f>
        <v>MARKSANS-BOM</v>
      </c>
      <c r="C29" s="1">
        <v>41821</v>
      </c>
      <c r="D29" s="2">
        <f t="shared" si="0"/>
        <v>1140701</v>
      </c>
      <c r="E29" s="4" t="str">
        <f t="shared" si="1"/>
        <v>if(Name() == ~MARKSANS-BOM~)  {  Include7 = DateNum() &gt;= 1140701 and Datenum() &lt; 1150630 ; }</v>
      </c>
    </row>
    <row r="30" spans="1:5" x14ac:dyDescent="0.45">
      <c r="A30" s="4" t="str">
        <f>Sheet2!B214</f>
        <v>La Opala RG Ltd.</v>
      </c>
      <c r="B30" s="4" t="str">
        <f>VLOOKUP(A30,Sheet2!$B$3:$C$280,2,FALSE)</f>
        <v>LAOPALA-BOM</v>
      </c>
      <c r="C30" s="1">
        <v>41821</v>
      </c>
      <c r="D30" s="2">
        <f t="shared" si="0"/>
        <v>1140701</v>
      </c>
      <c r="E30" s="4" t="str">
        <f t="shared" si="1"/>
        <v>if(Name() == ~LAOPALA-BOM~)  {  Include7 = DateNum() &gt;= 1140701 and Datenum() &lt; 1150630 ; }</v>
      </c>
    </row>
    <row r="31" spans="1:5" x14ac:dyDescent="0.45">
      <c r="A31" s="4" t="str">
        <f>Sheet2!B215</f>
        <v>Marico Ltd.</v>
      </c>
      <c r="B31" s="4" t="str">
        <f>VLOOKUP(A31,Sheet2!$B$3:$C$280,2,FALSE)</f>
        <v>MARICO-BOM</v>
      </c>
      <c r="C31" s="1">
        <v>41821</v>
      </c>
      <c r="D31" s="2">
        <f t="shared" si="0"/>
        <v>1140701</v>
      </c>
      <c r="E31" s="4" t="str">
        <f t="shared" si="1"/>
        <v>if(Name() == ~MARICO-BOM~)  {  Include7 = DateNum() &gt;= 1140701 and Datenum() &lt; 1150630 ; }</v>
      </c>
    </row>
    <row r="32" spans="1:5" x14ac:dyDescent="0.45">
      <c r="A32" s="4" t="str">
        <f>Sheet2!B216</f>
        <v>Amara Raja Batteries Ltd.</v>
      </c>
      <c r="B32" s="4" t="str">
        <f>VLOOKUP(A32,Sheet2!$B$3:$C$280,2,FALSE)</f>
        <v>AMARAJABAT-BOM</v>
      </c>
      <c r="C32" s="1">
        <v>41821</v>
      </c>
      <c r="D32" s="2">
        <f t="shared" si="0"/>
        <v>1140701</v>
      </c>
      <c r="E32" s="4" t="str">
        <f t="shared" si="1"/>
        <v>if(Name() == ~AMARAJABAT-BOM~)  {  Include7 = DateNum() &gt;= 1140701 and Datenum() &lt; 1150630 ; }</v>
      </c>
    </row>
    <row r="33" spans="1:5" x14ac:dyDescent="0.45">
      <c r="A33" s="4" t="str">
        <f>Sheet2!B217</f>
        <v>Abbott India Ltd.</v>
      </c>
      <c r="B33" s="4" t="str">
        <f>VLOOKUP(A33,Sheet2!$B$3:$C$280,2,FALSE)</f>
        <v>ABBOTINDIA-BOM</v>
      </c>
      <c r="C33" s="1">
        <v>41821</v>
      </c>
      <c r="D33" s="2">
        <f t="shared" si="0"/>
        <v>1140701</v>
      </c>
      <c r="E33" s="4" t="str">
        <f t="shared" si="1"/>
        <v>if(Name() == ~ABBOTINDIA-BOM~)  {  Include7 = DateNum() &gt;= 1140701 and Datenum() &lt; 1150630 ; }</v>
      </c>
    </row>
    <row r="34" spans="1:5" x14ac:dyDescent="0.45">
      <c r="A34" s="4" t="str">
        <f>Sheet2!B218</f>
        <v>Care Ratings Ltd.</v>
      </c>
      <c r="B34" s="4" t="str">
        <f>VLOOKUP(A34,Sheet2!$B$3:$C$280,2,FALSE)</f>
        <v>CARERATING-BOM</v>
      </c>
      <c r="C34" s="1">
        <v>41821</v>
      </c>
      <c r="D34" s="2">
        <f t="shared" si="0"/>
        <v>1140701</v>
      </c>
      <c r="E34" s="4" t="str">
        <f t="shared" si="1"/>
        <v>if(Name() == ~CARERATING-BOM~)  {  Include7 = DateNum() &gt;= 1140701 and Datenum() &lt; 1150630 ; }</v>
      </c>
    </row>
    <row r="36" spans="1:5" x14ac:dyDescent="0.45">
      <c r="A36" s="3">
        <v>2015</v>
      </c>
      <c r="B36" s="4" t="s">
        <v>17770</v>
      </c>
      <c r="E36" s="4" t="str">
        <f>B36&amp;"= 0 ;"</f>
        <v>Exclude7= 0 ;</v>
      </c>
    </row>
    <row r="37" spans="1:5" x14ac:dyDescent="0.45">
      <c r="A37" s="4" t="str">
        <f>Sheet2!B189</f>
        <v>Colgate-Palmolive (India) Ltd.</v>
      </c>
      <c r="B37" s="4" t="str">
        <f>VLOOKUP(A37,Sheet2!$B$3:$C$280,2,FALSE)</f>
        <v>COLPAL-BOM</v>
      </c>
      <c r="C37" s="1">
        <v>42185</v>
      </c>
      <c r="D37" s="2">
        <f>10000*(YEAR(C37)-1900)+100*MONTH(C37)+DAY(C37)</f>
        <v>1150630</v>
      </c>
      <c r="E37" s="4" t="str">
        <f>"if(Name() == ~"&amp;B37&amp;"~)  {  "&amp;$B$36&amp;" = DateNum() == "&amp;D37&amp;";  }"</f>
        <v>if(Name() == ~COLPAL-BOM~)  {  Exclude7 = DateNum() == 1150630;  }</v>
      </c>
    </row>
    <row r="38" spans="1:5" x14ac:dyDescent="0.45">
      <c r="A38" s="4" t="str">
        <f>Sheet2!B190</f>
        <v>Hawkins Cookers Ltd.</v>
      </c>
      <c r="B38" s="4" t="str">
        <f>VLOOKUP(A38,Sheet2!$B$3:$C$280,2,FALSE)</f>
        <v>HAWKINCOOK-BOM</v>
      </c>
      <c r="C38" s="1">
        <v>42185</v>
      </c>
      <c r="D38" s="2">
        <f t="shared" ref="D38:D66" si="2">10000*(YEAR(C38)-1900)+100*MONTH(C38)+DAY(C38)</f>
        <v>1150630</v>
      </c>
      <c r="E38" s="4" t="str">
        <f t="shared" ref="E38:E66" si="3">"if(Name() == ~"&amp;B38&amp;"~)  {  "&amp;$B$36&amp;" = DateNum() == "&amp;D38&amp;";  }"</f>
        <v>if(Name() == ~HAWKINCOOK-BOM~)  {  Exclude7 = DateNum() == 1150630;  }</v>
      </c>
    </row>
    <row r="39" spans="1:5" x14ac:dyDescent="0.45">
      <c r="A39" s="4" t="str">
        <f>Sheet2!B191</f>
        <v>MPS Ltd.</v>
      </c>
      <c r="B39" s="4" t="str">
        <f>VLOOKUP(A39,Sheet2!$B$3:$C$280,2,FALSE)</f>
        <v>MPSLTD-BOM</v>
      </c>
      <c r="C39" s="1">
        <v>42185</v>
      </c>
      <c r="D39" s="2">
        <f t="shared" si="2"/>
        <v>1150630</v>
      </c>
      <c r="E39" s="4" t="str">
        <f t="shared" si="3"/>
        <v>if(Name() == ~MPSLTD-BOM~)  {  Exclude7 = DateNum() == 1150630;  }</v>
      </c>
    </row>
    <row r="40" spans="1:5" x14ac:dyDescent="0.45">
      <c r="A40" s="4" t="str">
        <f>Sheet2!B192</f>
        <v>Suven Life Sciences Ltd.</v>
      </c>
      <c r="B40" s="4" t="str">
        <f>VLOOKUP(A40,Sheet2!$B$3:$C$280,2,FALSE)</f>
        <v>SUVEN-BOM</v>
      </c>
      <c r="C40" s="1">
        <v>42185</v>
      </c>
      <c r="D40" s="2">
        <f t="shared" si="2"/>
        <v>1150630</v>
      </c>
      <c r="E40" s="4" t="str">
        <f t="shared" si="3"/>
        <v>if(Name() == ~SUVEN-BOM~)  {  Exclude7 = DateNum() == 1150630;  }</v>
      </c>
    </row>
    <row r="41" spans="1:5" x14ac:dyDescent="0.45">
      <c r="A41" s="4" t="str">
        <f>Sheet2!B193</f>
        <v>Britannia Industries Ltd.</v>
      </c>
      <c r="B41" s="4" t="str">
        <f>VLOOKUP(A41,Sheet2!$B$3:$C$280,2,FALSE)</f>
        <v>BRITANNIA-BOM</v>
      </c>
      <c r="C41" s="1">
        <v>42185</v>
      </c>
      <c r="D41" s="2">
        <f t="shared" si="2"/>
        <v>1150630</v>
      </c>
      <c r="E41" s="4" t="str">
        <f t="shared" si="3"/>
        <v>if(Name() == ~BRITANNIA-BOM~)  {  Exclude7 = DateNum() == 1150630;  }</v>
      </c>
    </row>
    <row r="42" spans="1:5" x14ac:dyDescent="0.45">
      <c r="A42" s="4" t="str">
        <f>Sheet2!B194</f>
        <v>Page Industries Ltd.</v>
      </c>
      <c r="B42" s="4" t="str">
        <f>VLOOKUP(A42,Sheet2!$B$3:$C$280,2,FALSE)</f>
        <v>PAGEIND-BOM</v>
      </c>
      <c r="C42" s="1">
        <v>42185</v>
      </c>
      <c r="D42" s="2">
        <f t="shared" si="2"/>
        <v>1150630</v>
      </c>
      <c r="E42" s="4" t="str">
        <f t="shared" si="3"/>
        <v>if(Name() == ~PAGEIND-BOM~)  {  Exclude7 = DateNum() == 1150630;  }</v>
      </c>
    </row>
    <row r="43" spans="1:5" x14ac:dyDescent="0.45">
      <c r="A43" s="4" t="str">
        <f>Sheet2!B195</f>
        <v>eClerx Services Ltd.</v>
      </c>
      <c r="B43" s="4" t="str">
        <f>VLOOKUP(A43,Sheet2!$B$3:$C$280,2,FALSE)</f>
        <v>ECLERX-BOM</v>
      </c>
      <c r="C43" s="1">
        <v>42185</v>
      </c>
      <c r="D43" s="2">
        <f t="shared" si="2"/>
        <v>1150630</v>
      </c>
      <c r="E43" s="4" t="str">
        <f t="shared" si="3"/>
        <v>if(Name() == ~ECLERX-BOM~)  {  Exclude7 = DateNum() == 1150630;  }</v>
      </c>
    </row>
    <row r="44" spans="1:5" x14ac:dyDescent="0.45">
      <c r="A44" s="4" t="str">
        <f>Sheet2!B196</f>
        <v>Glaxosmithkline Consumer Healthcare Ltd.</v>
      </c>
      <c r="B44" s="4" t="str">
        <f>VLOOKUP(A44,Sheet2!$B$3:$C$280,2,FALSE)</f>
        <v>GSKCONS-BOM</v>
      </c>
      <c r="C44" s="1">
        <v>42185</v>
      </c>
      <c r="D44" s="2">
        <f t="shared" si="2"/>
        <v>1150630</v>
      </c>
      <c r="E44" s="4" t="str">
        <f t="shared" si="3"/>
        <v>if(Name() == ~GSKCONS-BOM~)  {  Exclude7 = DateNum() == 1150630;  }</v>
      </c>
    </row>
    <row r="45" spans="1:5" x14ac:dyDescent="0.45">
      <c r="A45" s="4" t="str">
        <f>Sheet2!B197</f>
        <v>Orient Refractories Ltd.</v>
      </c>
      <c r="B45" s="4" t="str">
        <f>VLOOKUP(A45,Sheet2!$B$3:$C$280,2,FALSE)</f>
        <v>ORIENTREF-BOM</v>
      </c>
      <c r="C45" s="1">
        <v>42185</v>
      </c>
      <c r="D45" s="2">
        <f t="shared" si="2"/>
        <v>1150630</v>
      </c>
      <c r="E45" s="4" t="str">
        <f t="shared" si="3"/>
        <v>if(Name() == ~ORIENTREF-BOM~)  {  Exclude7 = DateNum() == 1150630;  }</v>
      </c>
    </row>
    <row r="46" spans="1:5" x14ac:dyDescent="0.45">
      <c r="A46" s="4" t="str">
        <f>Sheet2!B198</f>
        <v>Triveni Turbine Ltd.</v>
      </c>
      <c r="B46" s="4" t="str">
        <f>VLOOKUP(A46,Sheet2!$B$3:$C$280,2,FALSE)</f>
        <v>TRITURBINE-BOM</v>
      </c>
      <c r="C46" s="1">
        <v>42185</v>
      </c>
      <c r="D46" s="2">
        <f t="shared" si="2"/>
        <v>1150630</v>
      </c>
      <c r="E46" s="4" t="str">
        <f t="shared" si="3"/>
        <v>if(Name() == ~TRITURBINE-BOM~)  {  Exclude7 = DateNum() == 1150630;  }</v>
      </c>
    </row>
    <row r="47" spans="1:5" x14ac:dyDescent="0.45">
      <c r="A47" s="4" t="str">
        <f>Sheet2!B199</f>
        <v>Pfizer Ltd.</v>
      </c>
      <c r="B47" s="4" t="str">
        <f>VLOOKUP(A47,Sheet2!$B$3:$C$280,2,FALSE)</f>
        <v>PFIZER-BOM</v>
      </c>
      <c r="C47" s="1">
        <v>42185</v>
      </c>
      <c r="D47" s="2">
        <f t="shared" si="2"/>
        <v>1150630</v>
      </c>
      <c r="E47" s="4" t="str">
        <f t="shared" si="3"/>
        <v>if(Name() == ~PFIZER-BOM~)  {  Exclude7 = DateNum() == 1150630;  }</v>
      </c>
    </row>
    <row r="48" spans="1:5" x14ac:dyDescent="0.45">
      <c r="A48" s="4" t="str">
        <f>Sheet2!B200</f>
        <v>Vaibhav Global Ltd.</v>
      </c>
      <c r="B48" s="4" t="str">
        <f>VLOOKUP(A48,Sheet2!$B$3:$C$280,2,FALSE)</f>
        <v>VAIBHAVGBL-BOM</v>
      </c>
      <c r="C48" s="1">
        <v>42185</v>
      </c>
      <c r="D48" s="2">
        <f t="shared" si="2"/>
        <v>1150630</v>
      </c>
      <c r="E48" s="4" t="str">
        <f t="shared" si="3"/>
        <v>if(Name() == ~VAIBHAVGBL-BOM~)  {  Exclude7 = DateNum() == 1150630;  }</v>
      </c>
    </row>
    <row r="49" spans="1:5" x14ac:dyDescent="0.45">
      <c r="A49" s="4" t="str">
        <f>Sheet2!B201</f>
        <v>Wyeth Ltd.- (Amalgamated)</v>
      </c>
      <c r="B49" s="4" t="str">
        <f>VLOOKUP(A49,Sheet2!$B$3:$C$280,2,FALSE)</f>
        <v>WYETH-BOM</v>
      </c>
      <c r="C49" s="1">
        <v>42185</v>
      </c>
      <c r="D49" s="2">
        <f t="shared" si="2"/>
        <v>1150630</v>
      </c>
      <c r="E49" s="4" t="str">
        <f t="shared" si="3"/>
        <v>if(Name() == ~WYETH-BOM~)  {  Exclude7 = DateNum() == 1150630;  }</v>
      </c>
    </row>
    <row r="50" spans="1:5" x14ac:dyDescent="0.45">
      <c r="A50" s="4" t="str">
        <f>Sheet2!B202</f>
        <v>Emami Ltd.</v>
      </c>
      <c r="B50" s="4" t="str">
        <f>VLOOKUP(A50,Sheet2!$B$3:$C$280,2,FALSE)</f>
        <v>EMAMILTD-BOM</v>
      </c>
      <c r="C50" s="1">
        <v>42185</v>
      </c>
      <c r="D50" s="2">
        <f t="shared" si="2"/>
        <v>1150630</v>
      </c>
      <c r="E50" s="4" t="str">
        <f t="shared" si="3"/>
        <v>if(Name() == ~EMAMILTD-BOM~)  {  Exclude7 = DateNum() == 1150630;  }</v>
      </c>
    </row>
    <row r="51" spans="1:5" x14ac:dyDescent="0.45">
      <c r="A51" s="4" t="str">
        <f>Sheet2!B203</f>
        <v>Gujarat Gas Company Ltd. - (Amalgamation)</v>
      </c>
      <c r="B51" s="4" t="str">
        <f>VLOOKUP(A51,Sheet2!$B$3:$C$280,2,FALSE)</f>
        <v>GUJRATGAS-BOM</v>
      </c>
      <c r="C51" s="1">
        <v>42185</v>
      </c>
      <c r="D51" s="2">
        <f t="shared" si="2"/>
        <v>1150630</v>
      </c>
      <c r="E51" s="4" t="str">
        <f t="shared" si="3"/>
        <v>if(Name() == ~GUJRATGAS-BOM~)  {  Exclude7 = DateNum() == 1150630;  }</v>
      </c>
    </row>
    <row r="52" spans="1:5" x14ac:dyDescent="0.45">
      <c r="A52" s="4" t="str">
        <f>Sheet2!B204</f>
        <v>Tata Elxsi Ltd.</v>
      </c>
      <c r="B52" s="4" t="str">
        <f>VLOOKUP(A52,Sheet2!$B$3:$C$280,2,FALSE)</f>
        <v>TATAELXSI-BOM</v>
      </c>
      <c r="C52" s="1">
        <v>42185</v>
      </c>
      <c r="D52" s="2">
        <f t="shared" si="2"/>
        <v>1150630</v>
      </c>
      <c r="E52" s="4" t="str">
        <f t="shared" si="3"/>
        <v>if(Name() == ~TATAELXSI-BOM~)  {  Exclude7 = DateNum() == 1150630;  }</v>
      </c>
    </row>
    <row r="53" spans="1:5" x14ac:dyDescent="0.45">
      <c r="A53" s="4" t="str">
        <f>Sheet2!B205</f>
        <v>Ajanta Pharma Ltd.</v>
      </c>
      <c r="B53" s="4" t="str">
        <f>VLOOKUP(A53,Sheet2!$B$3:$C$280,2,FALSE)</f>
        <v>AJANTPHARM-BOM</v>
      </c>
      <c r="C53" s="1">
        <v>42185</v>
      </c>
      <c r="D53" s="2">
        <f t="shared" si="2"/>
        <v>1150630</v>
      </c>
      <c r="E53" s="4" t="str">
        <f t="shared" si="3"/>
        <v>if(Name() == ~AJANTPHARM-BOM~)  {  Exclude7 = DateNum() == 1150630;  }</v>
      </c>
    </row>
    <row r="54" spans="1:5" x14ac:dyDescent="0.45">
      <c r="A54" s="4" t="str">
        <f>Sheet2!B206</f>
        <v>Swaraj Engines Ltd.</v>
      </c>
      <c r="B54" s="4" t="str">
        <f>VLOOKUP(A54,Sheet2!$B$3:$C$280,2,FALSE)</f>
        <v>SWARAJENG-BOM</v>
      </c>
      <c r="C54" s="1">
        <v>42185</v>
      </c>
      <c r="D54" s="2">
        <f t="shared" si="2"/>
        <v>1150630</v>
      </c>
      <c r="E54" s="4" t="str">
        <f t="shared" si="3"/>
        <v>if(Name() == ~SWARAJENG-BOM~)  {  Exclude7 = DateNum() == 1150630;  }</v>
      </c>
    </row>
    <row r="55" spans="1:5" x14ac:dyDescent="0.45">
      <c r="A55" s="4" t="str">
        <f>Sheet2!B207</f>
        <v>Mayur Uniquoters Ltd.</v>
      </c>
      <c r="B55" s="4" t="str">
        <f>VLOOKUP(A55,Sheet2!$B$3:$C$280,2,FALSE)</f>
        <v>MAYURUNIQ-BOM</v>
      </c>
      <c r="C55" s="1">
        <v>42185</v>
      </c>
      <c r="D55" s="2">
        <f t="shared" si="2"/>
        <v>1150630</v>
      </c>
      <c r="E55" s="4" t="str">
        <f t="shared" si="3"/>
        <v>if(Name() == ~MAYURUNIQ-BOM~)  {  Exclude7 = DateNum() == 1150630;  }</v>
      </c>
    </row>
    <row r="56" spans="1:5" x14ac:dyDescent="0.45">
      <c r="A56" s="4" t="str">
        <f>Sheet2!B208</f>
        <v>Bajaj Corp Ltd.</v>
      </c>
      <c r="B56" s="4" t="str">
        <f>VLOOKUP(A56,Sheet2!$B$3:$C$280,2,FALSE)</f>
        <v>BAJAJCORP-BOM</v>
      </c>
      <c r="C56" s="1">
        <v>42185</v>
      </c>
      <c r="D56" s="2">
        <f t="shared" si="2"/>
        <v>1150630</v>
      </c>
      <c r="E56" s="4" t="str">
        <f t="shared" si="3"/>
        <v>if(Name() == ~BAJAJCORP-BOM~)  {  Exclude7 = DateNum() == 1150630;  }</v>
      </c>
    </row>
    <row r="57" spans="1:5" x14ac:dyDescent="0.45">
      <c r="A57" s="4" t="str">
        <f>Sheet2!B209</f>
        <v>Alembic Pharmaceuticals Ltd.</v>
      </c>
      <c r="B57" s="4" t="str">
        <f>VLOOKUP(A57,Sheet2!$B$3:$C$280,2,FALSE)</f>
        <v>APLLTD-BOM</v>
      </c>
      <c r="C57" s="1">
        <v>42185</v>
      </c>
      <c r="D57" s="2">
        <f t="shared" si="2"/>
        <v>1150630</v>
      </c>
      <c r="E57" s="4" t="str">
        <f t="shared" si="3"/>
        <v>if(Name() == ~APLLTD-BOM~)  {  Exclude7 = DateNum() == 1150630;  }</v>
      </c>
    </row>
    <row r="58" spans="1:5" x14ac:dyDescent="0.45">
      <c r="A58" s="4" t="str">
        <f>Sheet2!B210</f>
        <v>Monsanto India Ltd.</v>
      </c>
      <c r="B58" s="4" t="str">
        <f>VLOOKUP(A58,Sheet2!$B$3:$C$280,2,FALSE)</f>
        <v>MONSANTO-BOM</v>
      </c>
      <c r="C58" s="1">
        <v>42185</v>
      </c>
      <c r="D58" s="2">
        <f t="shared" si="2"/>
        <v>1150630</v>
      </c>
      <c r="E58" s="4" t="str">
        <f t="shared" si="3"/>
        <v>if(Name() == ~MONSANTO-BOM~)  {  Exclude7 = DateNum() == 1150630;  }</v>
      </c>
    </row>
    <row r="59" spans="1:5" x14ac:dyDescent="0.45">
      <c r="A59" s="4" t="str">
        <f>Sheet2!B211</f>
        <v>Kaveri Seed Company Ltd.</v>
      </c>
      <c r="B59" s="4" t="str">
        <f>VLOOKUP(A59,Sheet2!$B$3:$C$280,2,FALSE)</f>
        <v>KSCL-BOM</v>
      </c>
      <c r="C59" s="1">
        <v>42185</v>
      </c>
      <c r="D59" s="2">
        <f t="shared" si="2"/>
        <v>1150630</v>
      </c>
      <c r="E59" s="4" t="str">
        <f t="shared" si="3"/>
        <v>if(Name() == ~KSCL-BOM~)  {  Exclude7 = DateNum() == 1150630;  }</v>
      </c>
    </row>
    <row r="60" spans="1:5" x14ac:dyDescent="0.45">
      <c r="A60" s="4" t="str">
        <f>Sheet2!B212</f>
        <v>VST Tillers Tractors Ltd.</v>
      </c>
      <c r="B60" s="4" t="str">
        <f>VLOOKUP(A60,Sheet2!$B$3:$C$280,2,FALSE)</f>
        <v>VSTTILLERS-BOM</v>
      </c>
      <c r="C60" s="1">
        <v>42185</v>
      </c>
      <c r="D60" s="2">
        <f t="shared" si="2"/>
        <v>1150630</v>
      </c>
      <c r="E60" s="4" t="str">
        <f t="shared" si="3"/>
        <v>if(Name() == ~VSTTILLERS-BOM~)  {  Exclude7 = DateNum() == 1150630;  }</v>
      </c>
    </row>
    <row r="61" spans="1:5" x14ac:dyDescent="0.45">
      <c r="A61" s="4" t="str">
        <f>Sheet2!B213</f>
        <v>Marksans Pharma Ltd.</v>
      </c>
      <c r="B61" s="4" t="str">
        <f>VLOOKUP(A61,Sheet2!$B$3:$C$280,2,FALSE)</f>
        <v>MARKSANS-BOM</v>
      </c>
      <c r="C61" s="1">
        <v>42185</v>
      </c>
      <c r="D61" s="2">
        <f t="shared" si="2"/>
        <v>1150630</v>
      </c>
      <c r="E61" s="4" t="str">
        <f t="shared" si="3"/>
        <v>if(Name() == ~MARKSANS-BOM~)  {  Exclude7 = DateNum() == 1150630;  }</v>
      </c>
    </row>
    <row r="62" spans="1:5" x14ac:dyDescent="0.45">
      <c r="A62" s="4" t="str">
        <f>Sheet2!B214</f>
        <v>La Opala RG Ltd.</v>
      </c>
      <c r="B62" s="4" t="str">
        <f>VLOOKUP(A62,Sheet2!$B$3:$C$280,2,FALSE)</f>
        <v>LAOPALA-BOM</v>
      </c>
      <c r="C62" s="1">
        <v>42185</v>
      </c>
      <c r="D62" s="2">
        <f t="shared" si="2"/>
        <v>1150630</v>
      </c>
      <c r="E62" s="4" t="str">
        <f t="shared" si="3"/>
        <v>if(Name() == ~LAOPALA-BOM~)  {  Exclude7 = DateNum() == 1150630;  }</v>
      </c>
    </row>
    <row r="63" spans="1:5" x14ac:dyDescent="0.45">
      <c r="A63" s="4" t="str">
        <f>Sheet2!B215</f>
        <v>Marico Ltd.</v>
      </c>
      <c r="B63" s="4" t="str">
        <f>VLOOKUP(A63,Sheet2!$B$3:$C$280,2,FALSE)</f>
        <v>MARICO-BOM</v>
      </c>
      <c r="C63" s="1">
        <v>42185</v>
      </c>
      <c r="D63" s="2">
        <f t="shared" si="2"/>
        <v>1150630</v>
      </c>
      <c r="E63" s="4" t="str">
        <f t="shared" si="3"/>
        <v>if(Name() == ~MARICO-BOM~)  {  Exclude7 = DateNum() == 1150630;  }</v>
      </c>
    </row>
    <row r="64" spans="1:5" x14ac:dyDescent="0.45">
      <c r="A64" s="4" t="str">
        <f>Sheet2!B216</f>
        <v>Amara Raja Batteries Ltd.</v>
      </c>
      <c r="B64" s="4" t="str">
        <f>VLOOKUP(A64,Sheet2!$B$3:$C$280,2,FALSE)</f>
        <v>AMARAJABAT-BOM</v>
      </c>
      <c r="C64" s="1">
        <v>42185</v>
      </c>
      <c r="D64" s="2">
        <f t="shared" si="2"/>
        <v>1150630</v>
      </c>
      <c r="E64" s="4" t="str">
        <f t="shared" si="3"/>
        <v>if(Name() == ~AMARAJABAT-BOM~)  {  Exclude7 = DateNum() == 1150630;  }</v>
      </c>
    </row>
    <row r="65" spans="1:5" x14ac:dyDescent="0.45">
      <c r="A65" s="4" t="str">
        <f>Sheet2!B217</f>
        <v>Abbott India Ltd.</v>
      </c>
      <c r="B65" s="4" t="str">
        <f>VLOOKUP(A65,Sheet2!$B$3:$C$280,2,FALSE)</f>
        <v>ABBOTINDIA-BOM</v>
      </c>
      <c r="C65" s="1">
        <v>42185</v>
      </c>
      <c r="D65" s="2">
        <f t="shared" si="2"/>
        <v>1150630</v>
      </c>
      <c r="E65" s="4" t="str">
        <f t="shared" si="3"/>
        <v>if(Name() == ~ABBOTINDIA-BOM~)  {  Exclude7 = DateNum() == 1150630;  }</v>
      </c>
    </row>
    <row r="66" spans="1:5" x14ac:dyDescent="0.45">
      <c r="A66" s="4" t="str">
        <f>Sheet2!B218</f>
        <v>Care Ratings Ltd.</v>
      </c>
      <c r="B66" s="4" t="str">
        <f>VLOOKUP(A66,Sheet2!$B$3:$C$280,2,FALSE)</f>
        <v>CARERATING-BOM</v>
      </c>
      <c r="C66" s="1">
        <v>42185</v>
      </c>
      <c r="D66" s="2">
        <f t="shared" si="2"/>
        <v>1150630</v>
      </c>
      <c r="E66" s="4" t="str">
        <f t="shared" si="3"/>
        <v>if(Name() == ~CARERATING-BOM~)  {  Exclude7 = DateNum() == 1150630;  }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12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9.1328125" style="4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2015</v>
      </c>
      <c r="B2" s="4" t="s">
        <v>17771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C4" s="1"/>
      <c r="E4" s="4" t="str">
        <f>B2&amp;"= 0 ;"</f>
        <v>Include8= 0 ;</v>
      </c>
    </row>
    <row r="5" spans="1:5" x14ac:dyDescent="0.45">
      <c r="A5" s="4" t="str">
        <f>Sheet2!B220</f>
        <v>Hawkins Cookers Ltd.</v>
      </c>
      <c r="B5" s="4" t="str">
        <f>VLOOKUP(A5,Sheet2!$B$3:$C$280,2,FALSE)</f>
        <v>HAWKINCOOK-BOM</v>
      </c>
      <c r="C5" s="1">
        <v>42186</v>
      </c>
      <c r="D5" s="2">
        <f>10000*(YEAR(C5)-1900)+100*MONTH(C5)+DAY(C5)</f>
        <v>1150701</v>
      </c>
      <c r="E5" s="4" t="str">
        <f>"if(Name() == ~"&amp;B5&amp;"~)  {  "&amp;$B$2&amp;" = DateNum() &gt;= "&amp;D5&amp;" and Datenum() &lt; " &amp;D37&amp;" ; }"</f>
        <v>if(Name() == ~HAWKINCOOK-BOM~)  {  Include8 = DateNum() &gt;= 1150701 and Datenum() &lt; 1160630 ; }</v>
      </c>
    </row>
    <row r="6" spans="1:5" x14ac:dyDescent="0.45">
      <c r="A6" s="4" t="str">
        <f>Sheet2!B221</f>
        <v>Page Industries Ltd.</v>
      </c>
      <c r="B6" s="4" t="str">
        <f>VLOOKUP(A6,Sheet2!$B$3:$C$280,2,FALSE)</f>
        <v>PAGEIND-BOM</v>
      </c>
      <c r="C6" s="1">
        <v>42186</v>
      </c>
      <c r="D6" s="2">
        <f t="shared" ref="D6:D34" si="0">10000*(YEAR(C6)-1900)+100*MONTH(C6)+DAY(C6)</f>
        <v>1150701</v>
      </c>
      <c r="E6" s="4" t="str">
        <f t="shared" ref="E6:E34" si="1">"if(Name() == ~"&amp;B6&amp;"~)  {  "&amp;$B$2&amp;" = DateNum() &gt;= "&amp;D6&amp;" and Datenum() &lt; " &amp;D38&amp;" ; }"</f>
        <v>if(Name() == ~PAGEIND-BOM~)  {  Include8 = DateNum() &gt;= 1150701 and Datenum() &lt; 1160630 ; }</v>
      </c>
    </row>
    <row r="7" spans="1:5" x14ac:dyDescent="0.45">
      <c r="A7" s="4" t="str">
        <f>Sheet2!B222</f>
        <v>Triveni Turbine Ltd.</v>
      </c>
      <c r="B7" s="4" t="str">
        <f>VLOOKUP(A7,Sheet2!$B$3:$C$280,2,FALSE)</f>
        <v>TRITURBINE-BOM</v>
      </c>
      <c r="C7" s="1">
        <v>42186</v>
      </c>
      <c r="D7" s="2">
        <f t="shared" si="0"/>
        <v>1150701</v>
      </c>
      <c r="E7" s="4" t="str">
        <f t="shared" si="1"/>
        <v>if(Name() == ~TRITURBINE-BOM~)  {  Include8 = DateNum() &gt;= 1150701 and Datenum() &lt; 1160630 ; }</v>
      </c>
    </row>
    <row r="8" spans="1:5" x14ac:dyDescent="0.45">
      <c r="A8" s="4" t="str">
        <f>Sheet2!B223</f>
        <v>Avanti Feeds Ltd.</v>
      </c>
      <c r="B8" s="4" t="str">
        <f>VLOOKUP(A8,Sheet2!$B$3:$C$280,2,FALSE)</f>
        <v>AVANTI-BOM</v>
      </c>
      <c r="C8" s="1">
        <v>42186</v>
      </c>
      <c r="D8" s="2">
        <f t="shared" si="0"/>
        <v>1150701</v>
      </c>
      <c r="E8" s="4" t="str">
        <f t="shared" si="1"/>
        <v>if(Name() == ~AVANTI-BOM~)  {  Include8 = DateNum() &gt;= 1150701 and Datenum() &lt; 1160630 ; }</v>
      </c>
    </row>
    <row r="9" spans="1:5" x14ac:dyDescent="0.45">
      <c r="A9" s="4" t="str">
        <f>Sheet2!B224</f>
        <v>Care Ratings Ltd.</v>
      </c>
      <c r="B9" s="4" t="str">
        <f>VLOOKUP(A9,Sheet2!$B$3:$C$280,2,FALSE)</f>
        <v>CARERATING-BOM</v>
      </c>
      <c r="C9" s="1">
        <v>42186</v>
      </c>
      <c r="D9" s="2">
        <f t="shared" si="0"/>
        <v>1150701</v>
      </c>
      <c r="E9" s="4" t="str">
        <f t="shared" si="1"/>
        <v>if(Name() == ~CARERATING-BOM~)  {  Include8 = DateNum() &gt;= 1150701 and Datenum() &lt; 1160630 ; }</v>
      </c>
    </row>
    <row r="10" spans="1:5" x14ac:dyDescent="0.45">
      <c r="A10" s="4" t="str">
        <f>Sheet2!B225</f>
        <v>Tata Elxsi Ltd.</v>
      </c>
      <c r="B10" s="4" t="str">
        <f>VLOOKUP(A10,Sheet2!$B$3:$C$280,2,FALSE)</f>
        <v>TATAELXSI-BOM</v>
      </c>
      <c r="C10" s="1">
        <v>42186</v>
      </c>
      <c r="D10" s="2">
        <f t="shared" si="0"/>
        <v>1150701</v>
      </c>
      <c r="E10" s="4" t="str">
        <f t="shared" si="1"/>
        <v>if(Name() == ~TATAELXSI-BOM~)  {  Include8 = DateNum() &gt;= 1150701 and Datenum() &lt; 1160630 ; }</v>
      </c>
    </row>
    <row r="11" spans="1:5" x14ac:dyDescent="0.45">
      <c r="A11" s="4" t="str">
        <f>Sheet2!B226</f>
        <v>Sagar Cements Ltd.</v>
      </c>
      <c r="B11" s="4" t="str">
        <f>VLOOKUP(A11,Sheet2!$B$3:$C$280,2,FALSE)</f>
        <v>SAGCEM-BOM</v>
      </c>
      <c r="C11" s="1">
        <v>42186</v>
      </c>
      <c r="D11" s="2">
        <f t="shared" si="0"/>
        <v>1150701</v>
      </c>
      <c r="E11" s="4" t="str">
        <f t="shared" si="1"/>
        <v>if(Name() == ~SAGCEM-BOM~)  {  Include8 = DateNum() &gt;= 1150701 and Datenum() &lt; 1160630 ; }</v>
      </c>
    </row>
    <row r="12" spans="1:5" x14ac:dyDescent="0.45">
      <c r="A12" s="4" t="str">
        <f>Sheet2!B227</f>
        <v>Bajaj Corp Ltd.</v>
      </c>
      <c r="B12" s="4" t="str">
        <f>VLOOKUP(A12,Sheet2!$B$3:$C$280,2,FALSE)</f>
        <v>BAJAJCORP-BOM</v>
      </c>
      <c r="C12" s="1">
        <v>42186</v>
      </c>
      <c r="D12" s="2">
        <f t="shared" si="0"/>
        <v>1150701</v>
      </c>
      <c r="E12" s="4" t="str">
        <f t="shared" si="1"/>
        <v>if(Name() == ~BAJAJCORP-BOM~)  {  Include8 = DateNum() &gt;= 1150701 and Datenum() &lt; 1160630 ; }</v>
      </c>
    </row>
    <row r="13" spans="1:5" x14ac:dyDescent="0.45">
      <c r="A13" s="4" t="str">
        <f>Sheet2!B228</f>
        <v>Ajanta Pharma Ltd.</v>
      </c>
      <c r="B13" s="4" t="str">
        <f>VLOOKUP(A13,Sheet2!$B$3:$C$280,2,FALSE)</f>
        <v>AJANTPHARM-BOM</v>
      </c>
      <c r="C13" s="1">
        <v>42186</v>
      </c>
      <c r="D13" s="2">
        <f t="shared" si="0"/>
        <v>1150701</v>
      </c>
      <c r="E13" s="4" t="str">
        <f t="shared" si="1"/>
        <v>if(Name() == ~AJANTPHARM-BOM~)  {  Include8 = DateNum() &gt;= 1150701 and Datenum() &lt; 1160630 ; }</v>
      </c>
    </row>
    <row r="14" spans="1:5" x14ac:dyDescent="0.45">
      <c r="A14" s="4" t="str">
        <f>Sheet2!B229</f>
        <v>Atul Auto Ltd.</v>
      </c>
      <c r="B14" s="4" t="str">
        <f>VLOOKUP(A14,Sheet2!$B$3:$C$280,2,FALSE)</f>
        <v>ATULAUTO-BOM</v>
      </c>
      <c r="C14" s="1">
        <v>42186</v>
      </c>
      <c r="D14" s="2">
        <f t="shared" si="0"/>
        <v>1150701</v>
      </c>
      <c r="E14" s="4" t="str">
        <f t="shared" si="1"/>
        <v>if(Name() == ~ATULAUTO-BOM~)  {  Include8 = DateNum() &gt;= 1150701 and Datenum() &lt; 1160630 ; }</v>
      </c>
    </row>
    <row r="15" spans="1:5" x14ac:dyDescent="0.45">
      <c r="A15" s="4" t="str">
        <f>Sheet2!B230</f>
        <v>Orient Refractories Ltd.</v>
      </c>
      <c r="B15" s="4" t="str">
        <f>VLOOKUP(A15,Sheet2!$B$3:$C$280,2,FALSE)</f>
        <v>ORIENTREF-BOM</v>
      </c>
      <c r="C15" s="1">
        <v>42186</v>
      </c>
      <c r="D15" s="2">
        <f t="shared" si="0"/>
        <v>1150701</v>
      </c>
      <c r="E15" s="4" t="str">
        <f t="shared" si="1"/>
        <v>if(Name() == ~ORIENTREF-BOM~)  {  Include8 = DateNum() &gt;= 1150701 and Datenum() &lt; 1160630 ; }</v>
      </c>
    </row>
    <row r="16" spans="1:5" x14ac:dyDescent="0.45">
      <c r="A16" s="4" t="str">
        <f>Sheet2!B231</f>
        <v>eClerx Services Ltd.</v>
      </c>
      <c r="B16" s="4" t="str">
        <f>VLOOKUP(A16,Sheet2!$B$3:$C$280,2,FALSE)</f>
        <v>ECLERX-BOM</v>
      </c>
      <c r="C16" s="1">
        <v>42186</v>
      </c>
      <c r="D16" s="2">
        <f t="shared" si="0"/>
        <v>1150701</v>
      </c>
      <c r="E16" s="4" t="str">
        <f t="shared" si="1"/>
        <v>if(Name() == ~ECLERX-BOM~)  {  Include8 = DateNum() &gt;= 1150701 and Datenum() &lt; 1160630 ; }</v>
      </c>
    </row>
    <row r="17" spans="1:5" x14ac:dyDescent="0.45">
      <c r="A17" s="4" t="str">
        <f>Sheet2!B232</f>
        <v>Kaveri Seed Company Ltd.</v>
      </c>
      <c r="B17" s="4" t="str">
        <f>VLOOKUP(A17,Sheet2!$B$3:$C$280,2,FALSE)</f>
        <v>KSCL-BOM</v>
      </c>
      <c r="C17" s="1">
        <v>42186</v>
      </c>
      <c r="D17" s="2">
        <f t="shared" si="0"/>
        <v>1150701</v>
      </c>
      <c r="E17" s="4" t="str">
        <f t="shared" si="1"/>
        <v>if(Name() == ~KSCL-BOM~)  {  Include8 = DateNum() &gt;= 1150701 and Datenum() &lt; 1160630 ; }</v>
      </c>
    </row>
    <row r="18" spans="1:5" x14ac:dyDescent="0.45">
      <c r="A18" s="4" t="str">
        <f>Sheet2!B233</f>
        <v>Kitex Garments Ltd.</v>
      </c>
      <c r="B18" s="4" t="str">
        <f>VLOOKUP(A18,Sheet2!$B$3:$C$280,2,FALSE)</f>
        <v>KITEX-BOM</v>
      </c>
      <c r="C18" s="1">
        <v>42186</v>
      </c>
      <c r="D18" s="2">
        <f t="shared" si="0"/>
        <v>1150701</v>
      </c>
      <c r="E18" s="4" t="str">
        <f t="shared" si="1"/>
        <v>if(Name() == ~KITEX-BOM~)  {  Include8 = DateNum() &gt;= 1150701 and Datenum() &lt; 1160630 ; }</v>
      </c>
    </row>
    <row r="19" spans="1:5" x14ac:dyDescent="0.45">
      <c r="A19" s="4" t="str">
        <f>Sheet2!B234</f>
        <v>Sonata Software Ltd.</v>
      </c>
      <c r="B19" s="4" t="str">
        <f>VLOOKUP(A19,Sheet2!$B$3:$C$280,2,FALSE)</f>
        <v>SONATSOFTW-BOM</v>
      </c>
      <c r="C19" s="1">
        <v>42186</v>
      </c>
      <c r="D19" s="2">
        <f t="shared" si="0"/>
        <v>1150701</v>
      </c>
      <c r="E19" s="4" t="str">
        <f t="shared" si="1"/>
        <v>if(Name() == ~SONATSOFTW-BOM~)  {  Include8 = DateNum() &gt;= 1150701 and Datenum() &lt; 1160630 ; }</v>
      </c>
    </row>
    <row r="20" spans="1:5" x14ac:dyDescent="0.45">
      <c r="A20" s="4" t="str">
        <f>Sheet2!B235</f>
        <v>Indo Count Industries Ltd.</v>
      </c>
      <c r="B20" s="4" t="str">
        <f>VLOOKUP(A20,Sheet2!$B$3:$C$280,2,FALSE)</f>
        <v>ICIL-BOM</v>
      </c>
      <c r="C20" s="1">
        <v>42186</v>
      </c>
      <c r="D20" s="2">
        <f t="shared" si="0"/>
        <v>1150701</v>
      </c>
      <c r="E20" s="4" t="str">
        <f t="shared" si="1"/>
        <v>if(Name() == ~ICIL-BOM~)  {  Include8 = DateNum() &gt;= 1150701 and Datenum() &lt; 1160630 ; }</v>
      </c>
    </row>
    <row r="21" spans="1:5" x14ac:dyDescent="0.45">
      <c r="A21" s="4" t="str">
        <f>Sheet2!B236</f>
        <v>Vinati Organics Ltd.</v>
      </c>
      <c r="B21" s="4" t="str">
        <f>VLOOKUP(A21,Sheet2!$B$3:$C$280,2,FALSE)</f>
        <v>VINATIORGA-BOM</v>
      </c>
      <c r="C21" s="1">
        <v>42186</v>
      </c>
      <c r="D21" s="2">
        <f t="shared" si="0"/>
        <v>1150701</v>
      </c>
      <c r="E21" s="4" t="str">
        <f t="shared" si="1"/>
        <v>if(Name() == ~VINATIORGA-BOM~)  {  Include8 = DateNum() &gt;= 1150701 and Datenum() &lt; 1160630 ; }</v>
      </c>
    </row>
    <row r="22" spans="1:5" x14ac:dyDescent="0.45">
      <c r="A22" s="4" t="str">
        <f>Sheet2!B237</f>
        <v>PI Industries Ltd.</v>
      </c>
      <c r="B22" s="4" t="str">
        <f>VLOOKUP(A22,Sheet2!$B$3:$C$280,2,FALSE)</f>
        <v>PIIND-BOM</v>
      </c>
      <c r="C22" s="1">
        <v>42186</v>
      </c>
      <c r="D22" s="2">
        <f t="shared" si="0"/>
        <v>1150701</v>
      </c>
      <c r="E22" s="4" t="str">
        <f t="shared" si="1"/>
        <v>if(Name() == ~PIIND-BOM~)  {  Include8 = DateNum() &gt;= 1150701 and Datenum() &lt; 1160630 ; }</v>
      </c>
    </row>
    <row r="23" spans="1:5" x14ac:dyDescent="0.45">
      <c r="A23" s="4" t="str">
        <f>Sheet2!B238</f>
        <v>Marksans Pharma Ltd.</v>
      </c>
      <c r="B23" s="4" t="str">
        <f>VLOOKUP(A23,Sheet2!$B$3:$C$280,2,FALSE)</f>
        <v>MARKSANS-BOM</v>
      </c>
      <c r="C23" s="1">
        <v>42186</v>
      </c>
      <c r="D23" s="2">
        <f t="shared" si="0"/>
        <v>1150701</v>
      </c>
      <c r="E23" s="4" t="str">
        <f t="shared" si="1"/>
        <v>if(Name() == ~MARKSANS-BOM~)  {  Include8 = DateNum() &gt;= 1150701 and Datenum() &lt; 1160630 ; }</v>
      </c>
    </row>
    <row r="24" spans="1:5" x14ac:dyDescent="0.45">
      <c r="A24" s="4" t="str">
        <f>Sheet2!B239</f>
        <v>Abbott India Ltd.</v>
      </c>
      <c r="B24" s="4" t="str">
        <f>VLOOKUP(A24,Sheet2!$B$3:$C$280,2,FALSE)</f>
        <v>ABBOTINDIA-BOM</v>
      </c>
      <c r="C24" s="1">
        <v>42186</v>
      </c>
      <c r="D24" s="2">
        <f t="shared" si="0"/>
        <v>1150701</v>
      </c>
      <c r="E24" s="4" t="str">
        <f t="shared" si="1"/>
        <v>if(Name() == ~ABBOTINDIA-BOM~)  {  Include8 = DateNum() &gt;= 1150701 and Datenum() &lt; 1160630 ; }</v>
      </c>
    </row>
    <row r="25" spans="1:5" x14ac:dyDescent="0.45">
      <c r="A25" s="4" t="str">
        <f>Sheet2!B240</f>
        <v>Swaraj Engines Ltd.</v>
      </c>
      <c r="B25" s="4" t="str">
        <f>VLOOKUP(A25,Sheet2!$B$3:$C$280,2,FALSE)</f>
        <v>SWARAJENG-BOM</v>
      </c>
      <c r="C25" s="1">
        <v>42186</v>
      </c>
      <c r="D25" s="2">
        <f t="shared" si="0"/>
        <v>1150701</v>
      </c>
      <c r="E25" s="4" t="str">
        <f t="shared" si="1"/>
        <v>if(Name() == ~SWARAJENG-BOM~)  {  Include8 = DateNum() &gt;= 1150701 and Datenum() &lt; 1160630 ; }</v>
      </c>
    </row>
    <row r="26" spans="1:5" x14ac:dyDescent="0.45">
      <c r="A26" s="4" t="str">
        <f>Sheet2!B241</f>
        <v>Vakrangee Ltd.</v>
      </c>
      <c r="B26" s="4" t="str">
        <f>VLOOKUP(A26,Sheet2!$B$3:$C$280,2,FALSE)</f>
        <v>VAKRANGEE-BOM</v>
      </c>
      <c r="C26" s="1">
        <v>42186</v>
      </c>
      <c r="D26" s="2">
        <f t="shared" si="0"/>
        <v>1150701</v>
      </c>
      <c r="E26" s="4" t="str">
        <f t="shared" si="1"/>
        <v>if(Name() == ~VAKRANGEE-BOM~)  {  Include8 = DateNum() &gt;= 1150701 and Datenum() &lt; 1160630 ; }</v>
      </c>
    </row>
    <row r="27" spans="1:5" x14ac:dyDescent="0.45">
      <c r="A27" s="4" t="str">
        <f>Sheet2!B242</f>
        <v>DB Corp Ltd.</v>
      </c>
      <c r="B27" s="4" t="str">
        <f>VLOOKUP(A27,Sheet2!$B$3:$C$280,2,FALSE)</f>
        <v>DBCORP-BOM</v>
      </c>
      <c r="C27" s="1">
        <v>42186</v>
      </c>
      <c r="D27" s="2">
        <f t="shared" si="0"/>
        <v>1150701</v>
      </c>
      <c r="E27" s="4" t="str">
        <f t="shared" si="1"/>
        <v>if(Name() == ~DBCORP-BOM~)  {  Include8 = DateNum() &gt;= 1150701 and Datenum() &lt; 1160630 ; }</v>
      </c>
    </row>
    <row r="28" spans="1:5" x14ac:dyDescent="0.45">
      <c r="A28" s="4" t="str">
        <f>Sheet2!B243</f>
        <v>Bombay Burmah Trading Corporation Ltd.</v>
      </c>
      <c r="B28" s="4" t="str">
        <f>VLOOKUP(A28,Sheet2!$B$3:$C$280,2,FALSE)</f>
        <v>BBTC-BOM</v>
      </c>
      <c r="C28" s="1">
        <v>42186</v>
      </c>
      <c r="D28" s="2">
        <f t="shared" si="0"/>
        <v>1150701</v>
      </c>
      <c r="E28" s="4" t="str">
        <f t="shared" si="1"/>
        <v>if(Name() == ~BBTC-BOM~)  {  Include8 = DateNum() &gt;= 1150701 and Datenum() &lt; 1160630 ; }</v>
      </c>
    </row>
    <row r="29" spans="1:5" x14ac:dyDescent="0.45">
      <c r="A29" s="4" t="str">
        <f>Sheet2!B244</f>
        <v>Centum Electronics Ltd.</v>
      </c>
      <c r="B29" s="4" t="str">
        <f>VLOOKUP(A29,Sheet2!$B$3:$C$280,2,FALSE)</f>
        <v>CENTUM-BOM</v>
      </c>
      <c r="C29" s="1">
        <v>42186</v>
      </c>
      <c r="D29" s="2">
        <f t="shared" si="0"/>
        <v>1150701</v>
      </c>
      <c r="E29" s="4" t="str">
        <f t="shared" si="1"/>
        <v>if(Name() == ~CENTUM-BOM~)  {  Include8 = DateNum() &gt;= 1150701 and Datenum() &lt; 1160630 ; }</v>
      </c>
    </row>
    <row r="30" spans="1:5" x14ac:dyDescent="0.45">
      <c r="A30" s="4" t="str">
        <f>Sheet2!B245</f>
        <v>Shreyas Shipping &amp; Logistics Ltd.</v>
      </c>
      <c r="B30" s="4" t="str">
        <f>VLOOKUP(A30,Sheet2!$B$3:$C$280,2,FALSE)</f>
        <v>SHREYAS-BOM</v>
      </c>
      <c r="C30" s="1">
        <v>42186</v>
      </c>
      <c r="D30" s="2">
        <f t="shared" si="0"/>
        <v>1150701</v>
      </c>
      <c r="E30" s="4" t="str">
        <f t="shared" si="1"/>
        <v>if(Name() == ~SHREYAS-BOM~)  {  Include8 = DateNum() &gt;= 1150701 and Datenum() &lt; 1160630 ; }</v>
      </c>
    </row>
    <row r="31" spans="1:5" x14ac:dyDescent="0.45">
      <c r="A31" s="4" t="str">
        <f>Sheet2!B246</f>
        <v>Monsanto India Ltd.</v>
      </c>
      <c r="B31" s="4" t="str">
        <f>VLOOKUP(A31,Sheet2!$B$3:$C$280,2,FALSE)</f>
        <v>MONSANTO-BOM</v>
      </c>
      <c r="C31" s="1">
        <v>42186</v>
      </c>
      <c r="D31" s="2">
        <f t="shared" si="0"/>
        <v>1150701</v>
      </c>
      <c r="E31" s="4" t="str">
        <f t="shared" si="1"/>
        <v>if(Name() == ~MONSANTO-BOM~)  {  Include8 = DateNum() &gt;= 1150701 and Datenum() &lt; 1160630 ; }</v>
      </c>
    </row>
    <row r="32" spans="1:5" x14ac:dyDescent="0.45">
      <c r="A32" s="4" t="str">
        <f>Sheet2!B247</f>
        <v>TVS Srichakra Ltd.</v>
      </c>
      <c r="B32" s="4" t="str">
        <f>VLOOKUP(A32,Sheet2!$B$3:$C$280,2,FALSE)</f>
        <v>TVSSRICHAK-BOM</v>
      </c>
      <c r="C32" s="1">
        <v>42186</v>
      </c>
      <c r="D32" s="2">
        <f t="shared" si="0"/>
        <v>1150701</v>
      </c>
      <c r="E32" s="4" t="str">
        <f t="shared" si="1"/>
        <v>if(Name() == ~TVSSRICHAK-BOM~)  {  Include8 = DateNum() &gt;= 1150701 and Datenum() &lt; 1160630 ; }</v>
      </c>
    </row>
    <row r="33" spans="1:5" x14ac:dyDescent="0.45">
      <c r="A33" s="4" t="str">
        <f>Sheet2!B248</f>
        <v>Amara Raja Batteries Ltd.</v>
      </c>
      <c r="B33" s="4" t="str">
        <f>VLOOKUP(A33,Sheet2!$B$3:$C$280,2,FALSE)</f>
        <v>AMARAJABAT-BOM</v>
      </c>
      <c r="C33" s="1">
        <v>42186</v>
      </c>
      <c r="D33" s="2">
        <f t="shared" si="0"/>
        <v>1150701</v>
      </c>
      <c r="E33" s="4" t="str">
        <f t="shared" si="1"/>
        <v>if(Name() == ~AMARAJABAT-BOM~)  {  Include8 = DateNum() &gt;= 1150701 and Datenum() &lt; 1160630 ; }</v>
      </c>
    </row>
    <row r="34" spans="1:5" x14ac:dyDescent="0.45">
      <c r="A34" s="4" t="str">
        <f>Sheet2!B249</f>
        <v>Mindtree Ltd.</v>
      </c>
      <c r="B34" s="4" t="str">
        <f>VLOOKUP(A34,Sheet2!$B$3:$C$280,2,FALSE)</f>
        <v>MINDTREE-BOM</v>
      </c>
      <c r="C34" s="1">
        <v>42186</v>
      </c>
      <c r="D34" s="2">
        <f t="shared" si="0"/>
        <v>1150701</v>
      </c>
      <c r="E34" s="4" t="str">
        <f t="shared" si="1"/>
        <v>if(Name() == ~MINDTREE-BOM~)  {  Include8 = DateNum() &gt;= 1150701 and Datenum() &lt; 1160630 ; }</v>
      </c>
    </row>
    <row r="36" spans="1:5" x14ac:dyDescent="0.45">
      <c r="A36" s="3">
        <v>2016</v>
      </c>
      <c r="B36" s="4" t="s">
        <v>17772</v>
      </c>
      <c r="E36" s="4" t="str">
        <f>B36&amp;"= 0 ;"</f>
        <v>Exclude8= 0 ;</v>
      </c>
    </row>
    <row r="37" spans="1:5" x14ac:dyDescent="0.45">
      <c r="A37" s="4" t="str">
        <f>Sheet2!B220</f>
        <v>Hawkins Cookers Ltd.</v>
      </c>
      <c r="B37" s="4" t="str">
        <f>VLOOKUP(A37,Sheet2!$B$3:$C$280,2,FALSE)</f>
        <v>HAWKINCOOK-BOM</v>
      </c>
      <c r="C37" s="1">
        <v>42551</v>
      </c>
      <c r="D37" s="2">
        <f>10000*(YEAR(C37)-1900)+100*MONTH(C37)+DAY(C37)</f>
        <v>1160630</v>
      </c>
      <c r="E37" s="4" t="str">
        <f>"if(Name() == ~"&amp;B37&amp;"~)  {  "&amp;$B$36&amp;" = DateNum() == "&amp;D37&amp;";  }"</f>
        <v>if(Name() == ~HAWKINCOOK-BOM~)  {  Exclude8 = DateNum() == 1160630;  }</v>
      </c>
    </row>
    <row r="38" spans="1:5" x14ac:dyDescent="0.45">
      <c r="A38" s="4" t="str">
        <f>Sheet2!B221</f>
        <v>Page Industries Ltd.</v>
      </c>
      <c r="B38" s="4" t="str">
        <f>VLOOKUP(A38,Sheet2!$B$3:$C$280,2,FALSE)</f>
        <v>PAGEIND-BOM</v>
      </c>
      <c r="C38" s="1">
        <v>42551</v>
      </c>
      <c r="D38" s="2">
        <f t="shared" ref="D38:D66" si="2">10000*(YEAR(C38)-1900)+100*MONTH(C38)+DAY(C38)</f>
        <v>1160630</v>
      </c>
      <c r="E38" s="4" t="str">
        <f t="shared" ref="E38:E66" si="3">"if(Name() == ~"&amp;B38&amp;"~)  {  "&amp;$B$36&amp;" = DateNum() == "&amp;D38&amp;";  }"</f>
        <v>if(Name() == ~PAGEIND-BOM~)  {  Exclude8 = DateNum() == 1160630;  }</v>
      </c>
    </row>
    <row r="39" spans="1:5" x14ac:dyDescent="0.45">
      <c r="A39" s="4" t="str">
        <f>Sheet2!B222</f>
        <v>Triveni Turbine Ltd.</v>
      </c>
      <c r="B39" s="4" t="str">
        <f>VLOOKUP(A39,Sheet2!$B$3:$C$280,2,FALSE)</f>
        <v>TRITURBINE-BOM</v>
      </c>
      <c r="C39" s="1">
        <v>42551</v>
      </c>
      <c r="D39" s="2">
        <f t="shared" si="2"/>
        <v>1160630</v>
      </c>
      <c r="E39" s="4" t="str">
        <f t="shared" si="3"/>
        <v>if(Name() == ~TRITURBINE-BOM~)  {  Exclude8 = DateNum() == 1160630;  }</v>
      </c>
    </row>
    <row r="40" spans="1:5" x14ac:dyDescent="0.45">
      <c r="A40" s="4" t="str">
        <f>Sheet2!B223</f>
        <v>Avanti Feeds Ltd.</v>
      </c>
      <c r="B40" s="4" t="str">
        <f>VLOOKUP(A40,Sheet2!$B$3:$C$280,2,FALSE)</f>
        <v>AVANTI-BOM</v>
      </c>
      <c r="C40" s="1">
        <v>42551</v>
      </c>
      <c r="D40" s="2">
        <f t="shared" si="2"/>
        <v>1160630</v>
      </c>
      <c r="E40" s="4" t="str">
        <f t="shared" si="3"/>
        <v>if(Name() == ~AVANTI-BOM~)  {  Exclude8 = DateNum() == 1160630;  }</v>
      </c>
    </row>
    <row r="41" spans="1:5" x14ac:dyDescent="0.45">
      <c r="A41" s="4" t="str">
        <f>Sheet2!B224</f>
        <v>Care Ratings Ltd.</v>
      </c>
      <c r="B41" s="4" t="str">
        <f>VLOOKUP(A41,Sheet2!$B$3:$C$280,2,FALSE)</f>
        <v>CARERATING-BOM</v>
      </c>
      <c r="C41" s="1">
        <v>42551</v>
      </c>
      <c r="D41" s="2">
        <f t="shared" si="2"/>
        <v>1160630</v>
      </c>
      <c r="E41" s="4" t="str">
        <f t="shared" si="3"/>
        <v>if(Name() == ~CARERATING-BOM~)  {  Exclude8 = DateNum() == 1160630;  }</v>
      </c>
    </row>
    <row r="42" spans="1:5" x14ac:dyDescent="0.45">
      <c r="A42" s="4" t="str">
        <f>Sheet2!B225</f>
        <v>Tata Elxsi Ltd.</v>
      </c>
      <c r="B42" s="4" t="str">
        <f>VLOOKUP(A42,Sheet2!$B$3:$C$280,2,FALSE)</f>
        <v>TATAELXSI-BOM</v>
      </c>
      <c r="C42" s="1">
        <v>42551</v>
      </c>
      <c r="D42" s="2">
        <f t="shared" si="2"/>
        <v>1160630</v>
      </c>
      <c r="E42" s="4" t="str">
        <f t="shared" si="3"/>
        <v>if(Name() == ~TATAELXSI-BOM~)  {  Exclude8 = DateNum() == 1160630;  }</v>
      </c>
    </row>
    <row r="43" spans="1:5" x14ac:dyDescent="0.45">
      <c r="A43" s="4" t="str">
        <f>Sheet2!B226</f>
        <v>Sagar Cements Ltd.</v>
      </c>
      <c r="B43" s="4" t="str">
        <f>VLOOKUP(A43,Sheet2!$B$3:$C$280,2,FALSE)</f>
        <v>SAGCEM-BOM</v>
      </c>
      <c r="C43" s="1">
        <v>42551</v>
      </c>
      <c r="D43" s="2">
        <f t="shared" si="2"/>
        <v>1160630</v>
      </c>
      <c r="E43" s="4" t="str">
        <f t="shared" si="3"/>
        <v>if(Name() == ~SAGCEM-BOM~)  {  Exclude8 = DateNum() == 1160630;  }</v>
      </c>
    </row>
    <row r="44" spans="1:5" x14ac:dyDescent="0.45">
      <c r="A44" s="4" t="str">
        <f>Sheet2!B227</f>
        <v>Bajaj Corp Ltd.</v>
      </c>
      <c r="B44" s="4" t="str">
        <f>VLOOKUP(A44,Sheet2!$B$3:$C$280,2,FALSE)</f>
        <v>BAJAJCORP-BOM</v>
      </c>
      <c r="C44" s="1">
        <v>42551</v>
      </c>
      <c r="D44" s="2">
        <f t="shared" si="2"/>
        <v>1160630</v>
      </c>
      <c r="E44" s="4" t="str">
        <f t="shared" si="3"/>
        <v>if(Name() == ~BAJAJCORP-BOM~)  {  Exclude8 = DateNum() == 1160630;  }</v>
      </c>
    </row>
    <row r="45" spans="1:5" x14ac:dyDescent="0.45">
      <c r="A45" s="4" t="str">
        <f>Sheet2!B228</f>
        <v>Ajanta Pharma Ltd.</v>
      </c>
      <c r="B45" s="4" t="str">
        <f>VLOOKUP(A45,Sheet2!$B$3:$C$280,2,FALSE)</f>
        <v>AJANTPHARM-BOM</v>
      </c>
      <c r="C45" s="1">
        <v>42551</v>
      </c>
      <c r="D45" s="2">
        <f t="shared" si="2"/>
        <v>1160630</v>
      </c>
      <c r="E45" s="4" t="str">
        <f t="shared" si="3"/>
        <v>if(Name() == ~AJANTPHARM-BOM~)  {  Exclude8 = DateNum() == 1160630;  }</v>
      </c>
    </row>
    <row r="46" spans="1:5" x14ac:dyDescent="0.45">
      <c r="A46" s="4" t="str">
        <f>Sheet2!B229</f>
        <v>Atul Auto Ltd.</v>
      </c>
      <c r="B46" s="4" t="str">
        <f>VLOOKUP(A46,Sheet2!$B$3:$C$280,2,FALSE)</f>
        <v>ATULAUTO-BOM</v>
      </c>
      <c r="C46" s="1">
        <v>42551</v>
      </c>
      <c r="D46" s="2">
        <f t="shared" si="2"/>
        <v>1160630</v>
      </c>
      <c r="E46" s="4" t="str">
        <f t="shared" si="3"/>
        <v>if(Name() == ~ATULAUTO-BOM~)  {  Exclude8 = DateNum() == 1160630;  }</v>
      </c>
    </row>
    <row r="47" spans="1:5" x14ac:dyDescent="0.45">
      <c r="A47" s="4" t="str">
        <f>Sheet2!B230</f>
        <v>Orient Refractories Ltd.</v>
      </c>
      <c r="B47" s="4" t="str">
        <f>VLOOKUP(A47,Sheet2!$B$3:$C$280,2,FALSE)</f>
        <v>ORIENTREF-BOM</v>
      </c>
      <c r="C47" s="1">
        <v>42551</v>
      </c>
      <c r="D47" s="2">
        <f t="shared" si="2"/>
        <v>1160630</v>
      </c>
      <c r="E47" s="4" t="str">
        <f t="shared" si="3"/>
        <v>if(Name() == ~ORIENTREF-BOM~)  {  Exclude8 = DateNum() == 1160630;  }</v>
      </c>
    </row>
    <row r="48" spans="1:5" x14ac:dyDescent="0.45">
      <c r="A48" s="4" t="str">
        <f>Sheet2!B231</f>
        <v>eClerx Services Ltd.</v>
      </c>
      <c r="B48" s="4" t="str">
        <f>VLOOKUP(A48,Sheet2!$B$3:$C$280,2,FALSE)</f>
        <v>ECLERX-BOM</v>
      </c>
      <c r="C48" s="1">
        <v>42551</v>
      </c>
      <c r="D48" s="2">
        <f t="shared" si="2"/>
        <v>1160630</v>
      </c>
      <c r="E48" s="4" t="str">
        <f t="shared" si="3"/>
        <v>if(Name() == ~ECLERX-BOM~)  {  Exclude8 = DateNum() == 1160630;  }</v>
      </c>
    </row>
    <row r="49" spans="1:5" x14ac:dyDescent="0.45">
      <c r="A49" s="4" t="str">
        <f>Sheet2!B232</f>
        <v>Kaveri Seed Company Ltd.</v>
      </c>
      <c r="B49" s="4" t="str">
        <f>VLOOKUP(A49,Sheet2!$B$3:$C$280,2,FALSE)</f>
        <v>KSCL-BOM</v>
      </c>
      <c r="C49" s="1">
        <v>42551</v>
      </c>
      <c r="D49" s="2">
        <f t="shared" si="2"/>
        <v>1160630</v>
      </c>
      <c r="E49" s="4" t="str">
        <f t="shared" si="3"/>
        <v>if(Name() == ~KSCL-BOM~)  {  Exclude8 = DateNum() == 1160630;  }</v>
      </c>
    </row>
    <row r="50" spans="1:5" x14ac:dyDescent="0.45">
      <c r="A50" s="4" t="str">
        <f>Sheet2!B233</f>
        <v>Kitex Garments Ltd.</v>
      </c>
      <c r="B50" s="4" t="str">
        <f>VLOOKUP(A50,Sheet2!$B$3:$C$280,2,FALSE)</f>
        <v>KITEX-BOM</v>
      </c>
      <c r="C50" s="1">
        <v>42551</v>
      </c>
      <c r="D50" s="2">
        <f t="shared" si="2"/>
        <v>1160630</v>
      </c>
      <c r="E50" s="4" t="str">
        <f t="shared" si="3"/>
        <v>if(Name() == ~KITEX-BOM~)  {  Exclude8 = DateNum() == 1160630;  }</v>
      </c>
    </row>
    <row r="51" spans="1:5" x14ac:dyDescent="0.45">
      <c r="A51" s="4" t="str">
        <f>Sheet2!B234</f>
        <v>Sonata Software Ltd.</v>
      </c>
      <c r="B51" s="4" t="str">
        <f>VLOOKUP(A51,Sheet2!$B$3:$C$280,2,FALSE)</f>
        <v>SONATSOFTW-BOM</v>
      </c>
      <c r="C51" s="1">
        <v>42551</v>
      </c>
      <c r="D51" s="2">
        <f t="shared" si="2"/>
        <v>1160630</v>
      </c>
      <c r="E51" s="4" t="str">
        <f t="shared" si="3"/>
        <v>if(Name() == ~SONATSOFTW-BOM~)  {  Exclude8 = DateNum() == 1160630;  }</v>
      </c>
    </row>
    <row r="52" spans="1:5" x14ac:dyDescent="0.45">
      <c r="A52" s="4" t="str">
        <f>Sheet2!B235</f>
        <v>Indo Count Industries Ltd.</v>
      </c>
      <c r="B52" s="4" t="str">
        <f>VLOOKUP(A52,Sheet2!$B$3:$C$280,2,FALSE)</f>
        <v>ICIL-BOM</v>
      </c>
      <c r="C52" s="1">
        <v>42551</v>
      </c>
      <c r="D52" s="2">
        <f t="shared" si="2"/>
        <v>1160630</v>
      </c>
      <c r="E52" s="4" t="str">
        <f t="shared" si="3"/>
        <v>if(Name() == ~ICIL-BOM~)  {  Exclude8 = DateNum() == 1160630;  }</v>
      </c>
    </row>
    <row r="53" spans="1:5" x14ac:dyDescent="0.45">
      <c r="A53" s="4" t="str">
        <f>Sheet2!B236</f>
        <v>Vinati Organics Ltd.</v>
      </c>
      <c r="B53" s="4" t="str">
        <f>VLOOKUP(A53,Sheet2!$B$3:$C$280,2,FALSE)</f>
        <v>VINATIORGA-BOM</v>
      </c>
      <c r="C53" s="1">
        <v>42551</v>
      </c>
      <c r="D53" s="2">
        <f t="shared" si="2"/>
        <v>1160630</v>
      </c>
      <c r="E53" s="4" t="str">
        <f t="shared" si="3"/>
        <v>if(Name() == ~VINATIORGA-BOM~)  {  Exclude8 = DateNum() == 1160630;  }</v>
      </c>
    </row>
    <row r="54" spans="1:5" x14ac:dyDescent="0.45">
      <c r="A54" s="4" t="str">
        <f>Sheet2!B237</f>
        <v>PI Industries Ltd.</v>
      </c>
      <c r="B54" s="4" t="str">
        <f>VLOOKUP(A54,Sheet2!$B$3:$C$280,2,FALSE)</f>
        <v>PIIND-BOM</v>
      </c>
      <c r="C54" s="1">
        <v>42551</v>
      </c>
      <c r="D54" s="2">
        <f t="shared" si="2"/>
        <v>1160630</v>
      </c>
      <c r="E54" s="4" t="str">
        <f t="shared" si="3"/>
        <v>if(Name() == ~PIIND-BOM~)  {  Exclude8 = DateNum() == 1160630;  }</v>
      </c>
    </row>
    <row r="55" spans="1:5" x14ac:dyDescent="0.45">
      <c r="A55" s="4" t="str">
        <f>Sheet2!B238</f>
        <v>Marksans Pharma Ltd.</v>
      </c>
      <c r="B55" s="4" t="str">
        <f>VLOOKUP(A55,Sheet2!$B$3:$C$280,2,FALSE)</f>
        <v>MARKSANS-BOM</v>
      </c>
      <c r="C55" s="1">
        <v>42551</v>
      </c>
      <c r="D55" s="2">
        <f t="shared" si="2"/>
        <v>1160630</v>
      </c>
      <c r="E55" s="4" t="str">
        <f t="shared" si="3"/>
        <v>if(Name() == ~MARKSANS-BOM~)  {  Exclude8 = DateNum() == 1160630;  }</v>
      </c>
    </row>
    <row r="56" spans="1:5" x14ac:dyDescent="0.45">
      <c r="A56" s="4" t="str">
        <f>Sheet2!B239</f>
        <v>Abbott India Ltd.</v>
      </c>
      <c r="B56" s="4" t="str">
        <f>VLOOKUP(A56,Sheet2!$B$3:$C$280,2,FALSE)</f>
        <v>ABBOTINDIA-BOM</v>
      </c>
      <c r="C56" s="1">
        <v>42551</v>
      </c>
      <c r="D56" s="2">
        <f t="shared" si="2"/>
        <v>1160630</v>
      </c>
      <c r="E56" s="4" t="str">
        <f t="shared" si="3"/>
        <v>if(Name() == ~ABBOTINDIA-BOM~)  {  Exclude8 = DateNum() == 1160630;  }</v>
      </c>
    </row>
    <row r="57" spans="1:5" x14ac:dyDescent="0.45">
      <c r="A57" s="4" t="str">
        <f>Sheet2!B240</f>
        <v>Swaraj Engines Ltd.</v>
      </c>
      <c r="B57" s="4" t="str">
        <f>VLOOKUP(A57,Sheet2!$B$3:$C$280,2,FALSE)</f>
        <v>SWARAJENG-BOM</v>
      </c>
      <c r="C57" s="1">
        <v>42551</v>
      </c>
      <c r="D57" s="2">
        <f t="shared" si="2"/>
        <v>1160630</v>
      </c>
      <c r="E57" s="4" t="str">
        <f t="shared" si="3"/>
        <v>if(Name() == ~SWARAJENG-BOM~)  {  Exclude8 = DateNum() == 1160630;  }</v>
      </c>
    </row>
    <row r="58" spans="1:5" x14ac:dyDescent="0.45">
      <c r="A58" s="4" t="str">
        <f>Sheet2!B241</f>
        <v>Vakrangee Ltd.</v>
      </c>
      <c r="B58" s="4" t="str">
        <f>VLOOKUP(A58,Sheet2!$B$3:$C$280,2,FALSE)</f>
        <v>VAKRANGEE-BOM</v>
      </c>
      <c r="C58" s="1">
        <v>42551</v>
      </c>
      <c r="D58" s="2">
        <f t="shared" si="2"/>
        <v>1160630</v>
      </c>
      <c r="E58" s="4" t="str">
        <f t="shared" si="3"/>
        <v>if(Name() == ~VAKRANGEE-BOM~)  {  Exclude8 = DateNum() == 1160630;  }</v>
      </c>
    </row>
    <row r="59" spans="1:5" x14ac:dyDescent="0.45">
      <c r="A59" s="4" t="str">
        <f>Sheet2!B242</f>
        <v>DB Corp Ltd.</v>
      </c>
      <c r="B59" s="4" t="str">
        <f>VLOOKUP(A59,Sheet2!$B$3:$C$280,2,FALSE)</f>
        <v>DBCORP-BOM</v>
      </c>
      <c r="C59" s="1">
        <v>42551</v>
      </c>
      <c r="D59" s="2">
        <f t="shared" si="2"/>
        <v>1160630</v>
      </c>
      <c r="E59" s="4" t="str">
        <f t="shared" si="3"/>
        <v>if(Name() == ~DBCORP-BOM~)  {  Exclude8 = DateNum() == 1160630;  }</v>
      </c>
    </row>
    <row r="60" spans="1:5" x14ac:dyDescent="0.45">
      <c r="A60" s="4" t="str">
        <f>Sheet2!B243</f>
        <v>Bombay Burmah Trading Corporation Ltd.</v>
      </c>
      <c r="B60" s="4" t="str">
        <f>VLOOKUP(A60,Sheet2!$B$3:$C$280,2,FALSE)</f>
        <v>BBTC-BOM</v>
      </c>
      <c r="C60" s="1">
        <v>42551</v>
      </c>
      <c r="D60" s="2">
        <f t="shared" si="2"/>
        <v>1160630</v>
      </c>
      <c r="E60" s="4" t="str">
        <f t="shared" si="3"/>
        <v>if(Name() == ~BBTC-BOM~)  {  Exclude8 = DateNum() == 1160630;  }</v>
      </c>
    </row>
    <row r="61" spans="1:5" x14ac:dyDescent="0.45">
      <c r="A61" s="4" t="str">
        <f>Sheet2!B244</f>
        <v>Centum Electronics Ltd.</v>
      </c>
      <c r="B61" s="4" t="str">
        <f>VLOOKUP(A61,Sheet2!$B$3:$C$280,2,FALSE)</f>
        <v>CENTUM-BOM</v>
      </c>
      <c r="C61" s="1">
        <v>42551</v>
      </c>
      <c r="D61" s="2">
        <f t="shared" si="2"/>
        <v>1160630</v>
      </c>
      <c r="E61" s="4" t="str">
        <f t="shared" si="3"/>
        <v>if(Name() == ~CENTUM-BOM~)  {  Exclude8 = DateNum() == 1160630;  }</v>
      </c>
    </row>
    <row r="62" spans="1:5" x14ac:dyDescent="0.45">
      <c r="A62" s="4" t="str">
        <f>Sheet2!B245</f>
        <v>Shreyas Shipping &amp; Logistics Ltd.</v>
      </c>
      <c r="B62" s="4" t="str">
        <f>VLOOKUP(A62,Sheet2!$B$3:$C$280,2,FALSE)</f>
        <v>SHREYAS-BOM</v>
      </c>
      <c r="C62" s="1">
        <v>42551</v>
      </c>
      <c r="D62" s="2">
        <f t="shared" si="2"/>
        <v>1160630</v>
      </c>
      <c r="E62" s="4" t="str">
        <f t="shared" si="3"/>
        <v>if(Name() == ~SHREYAS-BOM~)  {  Exclude8 = DateNum() == 1160630;  }</v>
      </c>
    </row>
    <row r="63" spans="1:5" x14ac:dyDescent="0.45">
      <c r="A63" s="4" t="str">
        <f>Sheet2!B246</f>
        <v>Monsanto India Ltd.</v>
      </c>
      <c r="B63" s="4" t="str">
        <f>VLOOKUP(A63,Sheet2!$B$3:$C$280,2,FALSE)</f>
        <v>MONSANTO-BOM</v>
      </c>
      <c r="C63" s="1">
        <v>42551</v>
      </c>
      <c r="D63" s="2">
        <f t="shared" si="2"/>
        <v>1160630</v>
      </c>
      <c r="E63" s="4" t="str">
        <f t="shared" si="3"/>
        <v>if(Name() == ~MONSANTO-BOM~)  {  Exclude8 = DateNum() == 1160630;  }</v>
      </c>
    </row>
    <row r="64" spans="1:5" x14ac:dyDescent="0.45">
      <c r="A64" s="4" t="str">
        <f>Sheet2!B247</f>
        <v>TVS Srichakra Ltd.</v>
      </c>
      <c r="B64" s="4" t="str">
        <f>VLOOKUP(A64,Sheet2!$B$3:$C$280,2,FALSE)</f>
        <v>TVSSRICHAK-BOM</v>
      </c>
      <c r="C64" s="1">
        <v>42551</v>
      </c>
      <c r="D64" s="2">
        <f t="shared" si="2"/>
        <v>1160630</v>
      </c>
      <c r="E64" s="4" t="str">
        <f t="shared" si="3"/>
        <v>if(Name() == ~TVSSRICHAK-BOM~)  {  Exclude8 = DateNum() == 1160630;  }</v>
      </c>
    </row>
    <row r="65" spans="1:5" x14ac:dyDescent="0.45">
      <c r="A65" s="4" t="str">
        <f>Sheet2!B248</f>
        <v>Amara Raja Batteries Ltd.</v>
      </c>
      <c r="B65" s="4" t="str">
        <f>VLOOKUP(A65,Sheet2!$B$3:$C$280,2,FALSE)</f>
        <v>AMARAJABAT-BOM</v>
      </c>
      <c r="C65" s="1">
        <v>42551</v>
      </c>
      <c r="D65" s="2">
        <f t="shared" si="2"/>
        <v>1160630</v>
      </c>
      <c r="E65" s="4" t="str">
        <f t="shared" si="3"/>
        <v>if(Name() == ~AMARAJABAT-BOM~)  {  Exclude8 = DateNum() == 1160630;  }</v>
      </c>
    </row>
    <row r="66" spans="1:5" x14ac:dyDescent="0.45">
      <c r="A66" s="4" t="str">
        <f>Sheet2!B249</f>
        <v>Mindtree Ltd.</v>
      </c>
      <c r="B66" s="4" t="str">
        <f>VLOOKUP(A66,Sheet2!$B$3:$C$280,2,FALSE)</f>
        <v>MINDTREE-BOM</v>
      </c>
      <c r="C66" s="1">
        <v>42551</v>
      </c>
      <c r="D66" s="2">
        <f t="shared" si="2"/>
        <v>1160630</v>
      </c>
      <c r="E66" s="4" t="str">
        <f t="shared" si="3"/>
        <v>if(Name() == ~MINDTREE-BOM~)  {  Exclude8 = DateNum() == 1160630;  }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2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9.1328125" style="4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2016</v>
      </c>
      <c r="B2" s="4" t="s">
        <v>23709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C4" s="1"/>
      <c r="E4" s="4" t="str">
        <f>B2&amp;"= 0 ;"</f>
        <v>Include9= 0 ;</v>
      </c>
    </row>
    <row r="5" spans="1:5" x14ac:dyDescent="0.45">
      <c r="A5" s="4" t="str">
        <f>Sheet2!B251</f>
        <v>Ashapura Minechem Ltd.</v>
      </c>
      <c r="B5" s="4" t="str">
        <f>VLOOKUP(A5,Sheet2!$B$3:$C$280,2,FALSE)</f>
        <v>ASHAPURMIN-BOM</v>
      </c>
      <c r="C5" s="1">
        <v>42555</v>
      </c>
      <c r="D5" s="2">
        <f>10000*(YEAR(C5)-1900)+100*MONTH(C5)+DAY(C5)</f>
        <v>1160704</v>
      </c>
      <c r="E5" s="4" t="str">
        <f>"if(Name() == ~"&amp;B5&amp;"~)  {  "&amp;$B$2&amp;" = DateNum() &gt;= "&amp;D5&amp;" and Datenum() &lt; " &amp;D37&amp;" ; }"</f>
        <v>if(Name() == ~ASHAPURMIN-BOM~)  {  Include9 = DateNum() &gt;= 1160704 and Datenum() &lt; 1170630 ; }</v>
      </c>
    </row>
    <row r="6" spans="1:5" x14ac:dyDescent="0.45">
      <c r="A6" s="4" t="str">
        <f>Sheet2!B252</f>
        <v>Hawkins Cookers Ltd.</v>
      </c>
      <c r="B6" s="4" t="str">
        <f>VLOOKUP(A6,Sheet2!$B$3:$C$280,2,FALSE)</f>
        <v>HAWKINCOOK-BOM</v>
      </c>
      <c r="C6" s="1">
        <v>42555</v>
      </c>
      <c r="D6" s="2">
        <f t="shared" ref="D6:D34" si="0">10000*(YEAR(C6)-1900)+100*MONTH(C6)+DAY(C6)</f>
        <v>1160704</v>
      </c>
      <c r="E6" s="4" t="str">
        <f t="shared" ref="E6:E34" si="1">"if(Name() == ~"&amp;B6&amp;"~)  {  "&amp;$B$2&amp;" = DateNum() &gt;= "&amp;D6&amp;" and Datenum() &lt; " &amp;D38&amp;" ; }"</f>
        <v>if(Name() == ~HAWKINCOOK-BOM~)  {  Include9 = DateNum() &gt;= 1160704 and Datenum() &lt; 1170630 ; }</v>
      </c>
    </row>
    <row r="7" spans="1:5" x14ac:dyDescent="0.45">
      <c r="A7" s="4" t="str">
        <f>Sheet2!B253</f>
        <v>Tata Elxsi Ltd.</v>
      </c>
      <c r="B7" s="4" t="str">
        <f>VLOOKUP(A7,Sheet2!$B$3:$C$280,2,FALSE)</f>
        <v>TATAELXSI-BOM</v>
      </c>
      <c r="C7" s="1">
        <v>42555</v>
      </c>
      <c r="D7" s="2">
        <f t="shared" si="0"/>
        <v>1160704</v>
      </c>
      <c r="E7" s="4" t="str">
        <f t="shared" si="1"/>
        <v>if(Name() == ~TATAELXSI-BOM~)  {  Include9 = DateNum() &gt;= 1160704 and Datenum() &lt; 1170630 ; }</v>
      </c>
    </row>
    <row r="8" spans="1:5" x14ac:dyDescent="0.45">
      <c r="A8" s="4" t="str">
        <f>Sheet2!B254</f>
        <v>Bajaj Corp Ltd.</v>
      </c>
      <c r="B8" s="4" t="str">
        <f>VLOOKUP(A8,Sheet2!$B$3:$C$280,2,FALSE)</f>
        <v>BAJAJCORP-BOM</v>
      </c>
      <c r="C8" s="1">
        <v>42555</v>
      </c>
      <c r="D8" s="2">
        <f t="shared" si="0"/>
        <v>1160704</v>
      </c>
      <c r="E8" s="4" t="str">
        <f t="shared" si="1"/>
        <v>if(Name() == ~BAJAJCORP-BOM~)  {  Include9 = DateNum() &gt;= 1160704 and Datenum() &lt; 1170630 ; }</v>
      </c>
    </row>
    <row r="9" spans="1:5" x14ac:dyDescent="0.45">
      <c r="A9" s="4" t="str">
        <f>Sheet2!B255</f>
        <v>Page Industries Ltd.</v>
      </c>
      <c r="B9" s="4" t="str">
        <f>VLOOKUP(A9,Sheet2!$B$3:$C$280,2,FALSE)</f>
        <v>PAGEIND-BOM</v>
      </c>
      <c r="C9" s="1">
        <v>42555</v>
      </c>
      <c r="D9" s="2">
        <f t="shared" si="0"/>
        <v>1160704</v>
      </c>
      <c r="E9" s="4" t="str">
        <f t="shared" si="1"/>
        <v>if(Name() == ~PAGEIND-BOM~)  {  Include9 = DateNum() &gt;= 1160704 and Datenum() &lt; 1170630 ; }</v>
      </c>
    </row>
    <row r="10" spans="1:5" x14ac:dyDescent="0.45">
      <c r="A10" s="4" t="str">
        <f>Sheet2!B256</f>
        <v>Arrow Greentech Ltd.</v>
      </c>
      <c r="B10" s="4" t="str">
        <f>VLOOKUP(A10,Sheet2!$B$3:$C$280,2,FALSE)</f>
        <v>ARROWGREEN-BOM</v>
      </c>
      <c r="C10" s="1">
        <v>42555</v>
      </c>
      <c r="D10" s="2">
        <f t="shared" si="0"/>
        <v>1160704</v>
      </c>
      <c r="E10" s="4" t="str">
        <f t="shared" si="1"/>
        <v>if(Name() == ~ARROWGREEN-BOM~)  {  Include9 = DateNum() &gt;= 1160704 and Datenum() &lt; 1170630 ; }</v>
      </c>
    </row>
    <row r="11" spans="1:5" x14ac:dyDescent="0.45">
      <c r="A11" s="4" t="str">
        <f>Sheet2!B257</f>
        <v>TVS Srichakra Ltd.</v>
      </c>
      <c r="B11" s="4" t="str">
        <f>VLOOKUP(A11,Sheet2!$B$3:$C$280,2,FALSE)</f>
        <v>TVSSRICHAK-BOM</v>
      </c>
      <c r="C11" s="1">
        <v>42555</v>
      </c>
      <c r="D11" s="2">
        <f t="shared" si="0"/>
        <v>1160704</v>
      </c>
      <c r="E11" s="4" t="str">
        <f t="shared" si="1"/>
        <v>if(Name() == ~TVSSRICHAK-BOM~)  {  Include9 = DateNum() &gt;= 1160704 and Datenum() &lt; 1170630 ; }</v>
      </c>
    </row>
    <row r="12" spans="1:5" x14ac:dyDescent="0.45">
      <c r="A12" s="4" t="str">
        <f>Sheet2!B258</f>
        <v>Triveni Turbine Ltd.</v>
      </c>
      <c r="B12" s="4" t="str">
        <f>VLOOKUP(A12,Sheet2!$B$3:$C$280,2,FALSE)</f>
        <v>TRITURBINE-BOM</v>
      </c>
      <c r="C12" s="1">
        <v>42555</v>
      </c>
      <c r="D12" s="2">
        <f t="shared" si="0"/>
        <v>1160704</v>
      </c>
      <c r="E12" s="4" t="str">
        <f t="shared" si="1"/>
        <v>if(Name() == ~TRITURBINE-BOM~)  {  Include9 = DateNum() &gt;= 1160704 and Datenum() &lt; 1170630 ; }</v>
      </c>
    </row>
    <row r="13" spans="1:5" x14ac:dyDescent="0.45">
      <c r="A13" s="4" t="str">
        <f>Sheet2!B259</f>
        <v>Avanti Feeds Ltd.</v>
      </c>
      <c r="B13" s="4" t="str">
        <f>VLOOKUP(A13,Sheet2!$B$3:$C$280,2,FALSE)</f>
        <v>AVANTI-BOM</v>
      </c>
      <c r="C13" s="1">
        <v>42555</v>
      </c>
      <c r="D13" s="2">
        <f t="shared" si="0"/>
        <v>1160704</v>
      </c>
      <c r="E13" s="4" t="str">
        <f t="shared" si="1"/>
        <v>if(Name() == ~AVANTI-BOM~)  {  Include9 = DateNum() &gt;= 1160704 and Datenum() &lt; 1170630 ; }</v>
      </c>
    </row>
    <row r="14" spans="1:5" x14ac:dyDescent="0.45">
      <c r="A14" s="4" t="str">
        <f>Sheet2!B260</f>
        <v>Alembic Pharmaceuticals Ltd.</v>
      </c>
      <c r="B14" s="4" t="str">
        <f>VLOOKUP(A14,Sheet2!$B$3:$C$280,2,FALSE)</f>
        <v>APLLTD-BOM</v>
      </c>
      <c r="C14" s="1">
        <v>42555</v>
      </c>
      <c r="D14" s="2">
        <f t="shared" si="0"/>
        <v>1160704</v>
      </c>
      <c r="E14" s="4" t="str">
        <f t="shared" si="1"/>
        <v>if(Name() == ~APLLTD-BOM~)  {  Include9 = DateNum() &gt;= 1160704 and Datenum() &lt; 1170630 ; }</v>
      </c>
    </row>
    <row r="15" spans="1:5" x14ac:dyDescent="0.45">
      <c r="A15" s="4" t="str">
        <f>Sheet2!B261</f>
        <v>SQS India BFSI Ltd.</v>
      </c>
      <c r="B15" s="4" t="str">
        <f>VLOOKUP(A15,Sheet2!$B$3:$C$280,2,FALSE)</f>
        <v>SQSBFSI-BOM</v>
      </c>
      <c r="C15" s="1">
        <v>42555</v>
      </c>
      <c r="D15" s="2">
        <f t="shared" si="0"/>
        <v>1160704</v>
      </c>
      <c r="E15" s="4" t="str">
        <f t="shared" si="1"/>
        <v>if(Name() == ~SQSBFSI-BOM~)  {  Include9 = DateNum() &gt;= 1160704 and Datenum() &lt; 1170630 ; }</v>
      </c>
    </row>
    <row r="16" spans="1:5" x14ac:dyDescent="0.45">
      <c r="A16" s="4" t="str">
        <f>Sheet2!B262</f>
        <v>Jamna Auto Industries Ltd.</v>
      </c>
      <c r="B16" s="4" t="str">
        <f>VLOOKUP(A16,Sheet2!$B$3:$C$280,2,FALSE)</f>
        <v>JAMNAAUTO-BOM</v>
      </c>
      <c r="C16" s="1">
        <v>42555</v>
      </c>
      <c r="D16" s="2">
        <f t="shared" si="0"/>
        <v>1160704</v>
      </c>
      <c r="E16" s="4" t="str">
        <f t="shared" si="1"/>
        <v>if(Name() == ~JAMNAAUTO-BOM~)  {  Include9 = DateNum() &gt;= 1160704 and Datenum() &lt; 1170630 ; }</v>
      </c>
    </row>
    <row r="17" spans="1:5" x14ac:dyDescent="0.45">
      <c r="A17" s="4" t="str">
        <f>Sheet2!B263</f>
        <v>Symphony Ltd.</v>
      </c>
      <c r="B17" s="4" t="str">
        <f>VLOOKUP(A17,Sheet2!$B$3:$C$280,2,FALSE)</f>
        <v>SYMPHONY-BOM</v>
      </c>
      <c r="C17" s="1">
        <v>42555</v>
      </c>
      <c r="D17" s="2">
        <f t="shared" si="0"/>
        <v>1160704</v>
      </c>
      <c r="E17" s="4" t="str">
        <f t="shared" si="1"/>
        <v>if(Name() == ~SYMPHONY-BOM~)  {  Include9 = DateNum() &gt;= 1160704 and Datenum() &lt; 1170630 ; }</v>
      </c>
    </row>
    <row r="18" spans="1:5" x14ac:dyDescent="0.45">
      <c r="A18" s="4" t="str">
        <f>Sheet2!B264</f>
        <v>Atul Auto Ltd.</v>
      </c>
      <c r="B18" s="4" t="str">
        <f>VLOOKUP(A18,Sheet2!$B$3:$C$280,2,FALSE)</f>
        <v>ATULAUTO-BOM</v>
      </c>
      <c r="C18" s="1">
        <v>42555</v>
      </c>
      <c r="D18" s="2">
        <f t="shared" si="0"/>
        <v>1160704</v>
      </c>
      <c r="E18" s="4" t="str">
        <f t="shared" si="1"/>
        <v>if(Name() == ~ATULAUTO-BOM~)  {  Include9 = DateNum() &gt;= 1160704 and Datenum() &lt; 1170630 ; }</v>
      </c>
    </row>
    <row r="19" spans="1:5" x14ac:dyDescent="0.45">
      <c r="A19" s="4" t="str">
        <f>Sheet2!B265</f>
        <v>Stampede Capital Ltd.</v>
      </c>
      <c r="B19" s="4" t="str">
        <f>VLOOKUP(A19,Sheet2!$B$3:$C$280,2,FALSE)</f>
        <v>STAMPEDE-BOM</v>
      </c>
      <c r="C19" s="1">
        <v>42555</v>
      </c>
      <c r="D19" s="2">
        <f t="shared" si="0"/>
        <v>1160704</v>
      </c>
      <c r="E19" s="4" t="str">
        <f t="shared" si="1"/>
        <v>if(Name() == ~STAMPEDE-BOM~)  {  Include9 = DateNum() &gt;= 1160704 and Datenum() &lt; 1170630 ; }</v>
      </c>
    </row>
    <row r="20" spans="1:5" x14ac:dyDescent="0.45">
      <c r="A20" s="4" t="str">
        <f>Sheet2!B266</f>
        <v>Caplin Point Laboratories Ltd.</v>
      </c>
      <c r="B20" s="4" t="str">
        <f>VLOOKUP(A20,Sheet2!$B$3:$C$280,2,FALSE)</f>
        <v>CAPPL-BOM</v>
      </c>
      <c r="C20" s="1">
        <v>42555</v>
      </c>
      <c r="D20" s="2">
        <f t="shared" si="0"/>
        <v>1160704</v>
      </c>
      <c r="E20" s="4" t="str">
        <f t="shared" si="1"/>
        <v>if(Name() == ~CAPPL-BOM~)  {  Include9 = DateNum() &gt;= 1160704 and Datenum() &lt; 1170630 ; }</v>
      </c>
    </row>
    <row r="21" spans="1:5" x14ac:dyDescent="0.45">
      <c r="A21" s="4" t="str">
        <f>Sheet2!B267</f>
        <v>Bombay Burmah Trading Corporation Ltd.</v>
      </c>
      <c r="B21" s="4" t="str">
        <f>VLOOKUP(A21,Sheet2!$B$3:$C$280,2,FALSE)</f>
        <v>BBTC-BOM</v>
      </c>
      <c r="C21" s="1">
        <v>42555</v>
      </c>
      <c r="D21" s="2">
        <f t="shared" si="0"/>
        <v>1160704</v>
      </c>
      <c r="E21" s="4" t="str">
        <f t="shared" si="1"/>
        <v>if(Name() == ~BBTC-BOM~)  {  Include9 = DateNum() &gt;= 1160704 and Datenum() &lt; 1170630 ; }</v>
      </c>
    </row>
    <row r="22" spans="1:5" x14ac:dyDescent="0.45">
      <c r="A22" s="4" t="str">
        <f>Sheet2!B268</f>
        <v>Ajanta Pharma Ltd.</v>
      </c>
      <c r="B22" s="4" t="str">
        <f>VLOOKUP(A22,Sheet2!$B$3:$C$280,2,FALSE)</f>
        <v>AJANTPHARM-BOM</v>
      </c>
      <c r="C22" s="1">
        <v>42555</v>
      </c>
      <c r="D22" s="2">
        <f t="shared" si="0"/>
        <v>1160704</v>
      </c>
      <c r="E22" s="4" t="str">
        <f t="shared" si="1"/>
        <v>if(Name() == ~AJANTPHARM-BOM~)  {  Include9 = DateNum() &gt;= 1160704 and Datenum() &lt; 1170630 ; }</v>
      </c>
    </row>
    <row r="23" spans="1:5" x14ac:dyDescent="0.45">
      <c r="A23" s="4" t="str">
        <f>Sheet2!B269</f>
        <v>Care Ratings Ltd.</v>
      </c>
      <c r="B23" s="4" t="str">
        <f>VLOOKUP(A23,Sheet2!$B$3:$C$280,2,FALSE)</f>
        <v>CARERATING-BOM</v>
      </c>
      <c r="C23" s="1">
        <v>42555</v>
      </c>
      <c r="D23" s="2">
        <f t="shared" si="0"/>
        <v>1160704</v>
      </c>
      <c r="E23" s="4" t="str">
        <f t="shared" si="1"/>
        <v>if(Name() == ~CARERATING-BOM~)  {  Include9 = DateNum() &gt;= 1160704 and Datenum() &lt; 1170630 ; }</v>
      </c>
    </row>
    <row r="24" spans="1:5" x14ac:dyDescent="0.45">
      <c r="A24" s="4" t="str">
        <f>Sheet2!B270</f>
        <v>Blue Dart Express Ltd.</v>
      </c>
      <c r="B24" s="4" t="str">
        <f>VLOOKUP(A24,Sheet2!$B$3:$C$280,2,FALSE)</f>
        <v>BLUEDART-BOM</v>
      </c>
      <c r="C24" s="1">
        <v>42555</v>
      </c>
      <c r="D24" s="2">
        <f t="shared" si="0"/>
        <v>1160704</v>
      </c>
      <c r="E24" s="4" t="str">
        <f t="shared" si="1"/>
        <v>if(Name() == ~BLUEDART-BOM~)  {  Include9 = DateNum() &gt;= 1160704 and Datenum() &lt; 1170630 ; }</v>
      </c>
    </row>
    <row r="25" spans="1:5" x14ac:dyDescent="0.45">
      <c r="A25" s="4" t="str">
        <f>Sheet2!B271</f>
        <v>eClerx Services Ltd.</v>
      </c>
      <c r="B25" s="4" t="str">
        <f>VLOOKUP(A25,Sheet2!$B$3:$C$280,2,FALSE)</f>
        <v>ECLERX-BOM</v>
      </c>
      <c r="C25" s="1">
        <v>42555</v>
      </c>
      <c r="D25" s="2">
        <f t="shared" si="0"/>
        <v>1160704</v>
      </c>
      <c r="E25" s="4" t="str">
        <f t="shared" si="1"/>
        <v>if(Name() == ~ECLERX-BOM~)  {  Include9 = DateNum() &gt;= 1160704 and Datenum() &lt; 1170630 ; }</v>
      </c>
    </row>
    <row r="26" spans="1:5" x14ac:dyDescent="0.45">
      <c r="A26" s="4" t="str">
        <f>Sheet2!B272</f>
        <v>MRF Ltd.</v>
      </c>
      <c r="B26" s="4" t="str">
        <f>VLOOKUP(A26,Sheet2!$B$3:$C$280,2,FALSE)</f>
        <v>MRF-BOM</v>
      </c>
      <c r="C26" s="1">
        <v>42555</v>
      </c>
      <c r="D26" s="2">
        <f t="shared" si="0"/>
        <v>1160704</v>
      </c>
      <c r="E26" s="4" t="str">
        <f t="shared" si="1"/>
        <v>if(Name() == ~MRF-BOM~)  {  Include9 = DateNum() &gt;= 1160704 and Datenum() &lt; 1170630 ; }</v>
      </c>
    </row>
    <row r="27" spans="1:5" x14ac:dyDescent="0.45">
      <c r="A27" s="4" t="str">
        <f>Sheet2!B273</f>
        <v>Indo Count Industries Ltd.</v>
      </c>
      <c r="B27" s="4" t="str">
        <f>VLOOKUP(A27,Sheet2!$B$3:$C$280,2,FALSE)</f>
        <v>ICIL-BOM</v>
      </c>
      <c r="C27" s="1">
        <v>42555</v>
      </c>
      <c r="D27" s="2">
        <f t="shared" si="0"/>
        <v>1160704</v>
      </c>
      <c r="E27" s="4" t="str">
        <f t="shared" si="1"/>
        <v>if(Name() == ~ICIL-BOM~)  {  Include9 = DateNum() &gt;= 1160704 and Datenum() &lt; 1170630 ; }</v>
      </c>
    </row>
    <row r="28" spans="1:5" x14ac:dyDescent="0.45">
      <c r="A28" s="4" t="str">
        <f>Sheet2!B274</f>
        <v>Orient Refractories Ltd.</v>
      </c>
      <c r="B28" s="4" t="str">
        <f>VLOOKUP(A28,Sheet2!$B$3:$C$280,2,FALSE)</f>
        <v>ORIENTREF-BOM</v>
      </c>
      <c r="C28" s="1">
        <v>42555</v>
      </c>
      <c r="D28" s="2">
        <f t="shared" si="0"/>
        <v>1160704</v>
      </c>
      <c r="E28" s="4" t="str">
        <f t="shared" si="1"/>
        <v>if(Name() == ~ORIENTREF-BOM~)  {  Include9 = DateNum() &gt;= 1160704 and Datenum() &lt; 1170630 ; }</v>
      </c>
    </row>
    <row r="29" spans="1:5" x14ac:dyDescent="0.45">
      <c r="A29" s="4" t="str">
        <f>Sheet2!B275</f>
        <v>Kitex Garments Ltd.</v>
      </c>
      <c r="B29" s="4" t="str">
        <f>VLOOKUP(A29,Sheet2!$B$3:$C$280,2,FALSE)</f>
        <v>KITEX-BOM</v>
      </c>
      <c r="C29" s="1">
        <v>42555</v>
      </c>
      <c r="D29" s="2">
        <f t="shared" si="0"/>
        <v>1160704</v>
      </c>
      <c r="E29" s="4" t="str">
        <f t="shared" si="1"/>
        <v>if(Name() == ~KITEX-BOM~)  {  Include9 = DateNum() &gt;= 1160704 and Datenum() &lt; 1170630 ; }</v>
      </c>
    </row>
    <row r="30" spans="1:5" x14ac:dyDescent="0.45">
      <c r="A30" s="4" t="str">
        <f>Sheet2!B276</f>
        <v>Dr. Lal Pathlabs Ltd.</v>
      </c>
      <c r="B30" s="4" t="str">
        <f>VLOOKUP(A30,Sheet2!$B$3:$C$280,2,FALSE)</f>
        <v>LALPATHLAB-BOM</v>
      </c>
      <c r="C30" s="1">
        <v>42555</v>
      </c>
      <c r="D30" s="2">
        <f t="shared" si="0"/>
        <v>1160704</v>
      </c>
      <c r="E30" s="4" t="str">
        <f t="shared" si="1"/>
        <v>if(Name() == ~LALPATHLAB-BOM~)  {  Include9 = DateNum() &gt;= 1160704 and Datenum() &lt; 1170630 ; }</v>
      </c>
    </row>
    <row r="31" spans="1:5" x14ac:dyDescent="0.45">
      <c r="A31" s="4" t="str">
        <f>Sheet2!B277</f>
        <v>Sun TV Network Ltd.</v>
      </c>
      <c r="B31" s="4" t="str">
        <f>VLOOKUP(A31,Sheet2!$B$3:$C$280,2,FALSE)</f>
        <v>SUNTV-BOM</v>
      </c>
      <c r="C31" s="1">
        <v>42555</v>
      </c>
      <c r="D31" s="2">
        <f t="shared" si="0"/>
        <v>1160704</v>
      </c>
      <c r="E31" s="4" t="str">
        <f t="shared" si="1"/>
        <v>if(Name() == ~SUNTV-BOM~)  {  Include9 = DateNum() &gt;= 1160704 and Datenum() &lt; 1170630 ; }</v>
      </c>
    </row>
    <row r="32" spans="1:5" x14ac:dyDescent="0.45">
      <c r="A32" s="4" t="str">
        <f>Sheet2!B278</f>
        <v>Gulf Oil Lubricants India Ltd.</v>
      </c>
      <c r="B32" s="4" t="str">
        <f>VLOOKUP(A32,Sheet2!$B$3:$C$280,2,FALSE)</f>
        <v>GULFOILLUB-BOM</v>
      </c>
      <c r="C32" s="1">
        <v>42555</v>
      </c>
      <c r="D32" s="2">
        <f t="shared" si="0"/>
        <v>1160704</v>
      </c>
      <c r="E32" s="4" t="str">
        <f t="shared" si="1"/>
        <v>if(Name() == ~GULFOILLUB-BOM~)  {  Include9 = DateNum() &gt;= 1160704 and Datenum() &lt; 1170630 ; }</v>
      </c>
    </row>
    <row r="33" spans="1:5" x14ac:dyDescent="0.45">
      <c r="A33" s="4" t="str">
        <f>Sheet2!B279</f>
        <v>DFM Foods Ltd.</v>
      </c>
      <c r="B33" s="4" t="str">
        <f>VLOOKUP(A33,Sheet2!$B$3:$C$280,2,FALSE)</f>
        <v>DFM-BOM</v>
      </c>
      <c r="C33" s="1">
        <v>42555</v>
      </c>
      <c r="D33" s="2">
        <f t="shared" si="0"/>
        <v>1160704</v>
      </c>
      <c r="E33" s="4" t="str">
        <f t="shared" si="1"/>
        <v>if(Name() == ~DFM-BOM~)  {  Include9 = DateNum() &gt;= 1160704 and Datenum() &lt; 1170630 ; }</v>
      </c>
    </row>
    <row r="34" spans="1:5" x14ac:dyDescent="0.45">
      <c r="A34" s="4" t="str">
        <f>Sheet2!B280</f>
        <v>MPS Ltd.</v>
      </c>
      <c r="B34" s="4" t="str">
        <f>VLOOKUP(A34,Sheet2!$B$3:$C$280,2,FALSE)</f>
        <v>MPSLTD-BOM</v>
      </c>
      <c r="C34" s="1">
        <v>42555</v>
      </c>
      <c r="D34" s="2">
        <f t="shared" si="0"/>
        <v>1160704</v>
      </c>
      <c r="E34" s="4" t="str">
        <f t="shared" si="1"/>
        <v>if(Name() == ~MPSLTD-BOM~)  {  Include9 = DateNum() &gt;= 1160704 and Datenum() &lt; 1170630 ; }</v>
      </c>
    </row>
    <row r="36" spans="1:5" x14ac:dyDescent="0.45">
      <c r="A36" s="3">
        <v>2017</v>
      </c>
      <c r="B36" s="4" t="s">
        <v>23710</v>
      </c>
      <c r="E36" s="4" t="str">
        <f>B36&amp;"= 0 ;"</f>
        <v>Exclude9= 0 ;</v>
      </c>
    </row>
    <row r="37" spans="1:5" x14ac:dyDescent="0.45">
      <c r="A37" s="4" t="str">
        <f>Sheet2!B251</f>
        <v>Ashapura Minechem Ltd.</v>
      </c>
      <c r="B37" s="4" t="str">
        <f>VLOOKUP(A37,Sheet2!$B$3:$C$280,2,FALSE)</f>
        <v>ASHAPURMIN-BOM</v>
      </c>
      <c r="C37" s="1">
        <v>42916</v>
      </c>
      <c r="D37" s="2">
        <f>10000*(YEAR(C37)-1900)+100*MONTH(C37)+DAY(C37)</f>
        <v>1170630</v>
      </c>
      <c r="E37" s="4" t="str">
        <f>"if(Name() == ~"&amp;B37&amp;"~)  {  "&amp;$B$36&amp;" = DateNum() == "&amp;D37&amp;";  }"</f>
        <v>if(Name() == ~ASHAPURMIN-BOM~)  {  Exclude9 = DateNum() == 1170630;  }</v>
      </c>
    </row>
    <row r="38" spans="1:5" x14ac:dyDescent="0.45">
      <c r="A38" s="4" t="str">
        <f>Sheet2!B252</f>
        <v>Hawkins Cookers Ltd.</v>
      </c>
      <c r="B38" s="4" t="str">
        <f>VLOOKUP(A38,Sheet2!$B$3:$C$280,2,FALSE)</f>
        <v>HAWKINCOOK-BOM</v>
      </c>
      <c r="C38" s="1">
        <v>42916</v>
      </c>
      <c r="D38" s="2">
        <f t="shared" ref="D38:D66" si="2">10000*(YEAR(C38)-1900)+100*MONTH(C38)+DAY(C38)</f>
        <v>1170630</v>
      </c>
      <c r="E38" s="4" t="str">
        <f t="shared" ref="E38:E66" si="3">"if(Name() == ~"&amp;B38&amp;"~)  {  "&amp;$B$36&amp;" = DateNum() == "&amp;D38&amp;";  }"</f>
        <v>if(Name() == ~HAWKINCOOK-BOM~)  {  Exclude9 = DateNum() == 1170630;  }</v>
      </c>
    </row>
    <row r="39" spans="1:5" x14ac:dyDescent="0.45">
      <c r="A39" s="4" t="str">
        <f>Sheet2!B253</f>
        <v>Tata Elxsi Ltd.</v>
      </c>
      <c r="B39" s="4" t="str">
        <f>VLOOKUP(A39,Sheet2!$B$3:$C$280,2,FALSE)</f>
        <v>TATAELXSI-BOM</v>
      </c>
      <c r="C39" s="1">
        <v>42916</v>
      </c>
      <c r="D39" s="2">
        <f t="shared" si="2"/>
        <v>1170630</v>
      </c>
      <c r="E39" s="4" t="str">
        <f t="shared" si="3"/>
        <v>if(Name() == ~TATAELXSI-BOM~)  {  Exclude9 = DateNum() == 1170630;  }</v>
      </c>
    </row>
    <row r="40" spans="1:5" x14ac:dyDescent="0.45">
      <c r="A40" s="4" t="str">
        <f>Sheet2!B254</f>
        <v>Bajaj Corp Ltd.</v>
      </c>
      <c r="B40" s="4" t="str">
        <f>VLOOKUP(A40,Sheet2!$B$3:$C$280,2,FALSE)</f>
        <v>BAJAJCORP-BOM</v>
      </c>
      <c r="C40" s="1">
        <v>42916</v>
      </c>
      <c r="D40" s="2">
        <f t="shared" si="2"/>
        <v>1170630</v>
      </c>
      <c r="E40" s="4" t="str">
        <f t="shared" si="3"/>
        <v>if(Name() == ~BAJAJCORP-BOM~)  {  Exclude9 = DateNum() == 1170630;  }</v>
      </c>
    </row>
    <row r="41" spans="1:5" x14ac:dyDescent="0.45">
      <c r="A41" s="4" t="str">
        <f>Sheet2!B255</f>
        <v>Page Industries Ltd.</v>
      </c>
      <c r="B41" s="4" t="str">
        <f>VLOOKUP(A41,Sheet2!$B$3:$C$280,2,FALSE)</f>
        <v>PAGEIND-BOM</v>
      </c>
      <c r="C41" s="1">
        <v>42916</v>
      </c>
      <c r="D41" s="2">
        <f t="shared" si="2"/>
        <v>1170630</v>
      </c>
      <c r="E41" s="4" t="str">
        <f t="shared" si="3"/>
        <v>if(Name() == ~PAGEIND-BOM~)  {  Exclude9 = DateNum() == 1170630;  }</v>
      </c>
    </row>
    <row r="42" spans="1:5" x14ac:dyDescent="0.45">
      <c r="A42" s="4" t="str">
        <f>Sheet2!B256</f>
        <v>Arrow Greentech Ltd.</v>
      </c>
      <c r="B42" s="4" t="str">
        <f>VLOOKUP(A42,Sheet2!$B$3:$C$280,2,FALSE)</f>
        <v>ARROWGREEN-BOM</v>
      </c>
      <c r="C42" s="1">
        <v>42916</v>
      </c>
      <c r="D42" s="2">
        <f t="shared" si="2"/>
        <v>1170630</v>
      </c>
      <c r="E42" s="4" t="str">
        <f t="shared" si="3"/>
        <v>if(Name() == ~ARROWGREEN-BOM~)  {  Exclude9 = DateNum() == 1170630;  }</v>
      </c>
    </row>
    <row r="43" spans="1:5" x14ac:dyDescent="0.45">
      <c r="A43" s="4" t="str">
        <f>Sheet2!B257</f>
        <v>TVS Srichakra Ltd.</v>
      </c>
      <c r="B43" s="4" t="str">
        <f>VLOOKUP(A43,Sheet2!$B$3:$C$280,2,FALSE)</f>
        <v>TVSSRICHAK-BOM</v>
      </c>
      <c r="C43" s="1">
        <v>42916</v>
      </c>
      <c r="D43" s="2">
        <f t="shared" si="2"/>
        <v>1170630</v>
      </c>
      <c r="E43" s="4" t="str">
        <f t="shared" si="3"/>
        <v>if(Name() == ~TVSSRICHAK-BOM~)  {  Exclude9 = DateNum() == 1170630;  }</v>
      </c>
    </row>
    <row r="44" spans="1:5" x14ac:dyDescent="0.45">
      <c r="A44" s="4" t="str">
        <f>Sheet2!B258</f>
        <v>Triveni Turbine Ltd.</v>
      </c>
      <c r="B44" s="4" t="str">
        <f>VLOOKUP(A44,Sheet2!$B$3:$C$280,2,FALSE)</f>
        <v>TRITURBINE-BOM</v>
      </c>
      <c r="C44" s="1">
        <v>42916</v>
      </c>
      <c r="D44" s="2">
        <f t="shared" si="2"/>
        <v>1170630</v>
      </c>
      <c r="E44" s="4" t="str">
        <f t="shared" si="3"/>
        <v>if(Name() == ~TRITURBINE-BOM~)  {  Exclude9 = DateNum() == 1170630;  }</v>
      </c>
    </row>
    <row r="45" spans="1:5" x14ac:dyDescent="0.45">
      <c r="A45" s="4" t="str">
        <f>Sheet2!B259</f>
        <v>Avanti Feeds Ltd.</v>
      </c>
      <c r="B45" s="4" t="str">
        <f>VLOOKUP(A45,Sheet2!$B$3:$C$280,2,FALSE)</f>
        <v>AVANTI-BOM</v>
      </c>
      <c r="C45" s="1">
        <v>42916</v>
      </c>
      <c r="D45" s="2">
        <f t="shared" si="2"/>
        <v>1170630</v>
      </c>
      <c r="E45" s="4" t="str">
        <f t="shared" si="3"/>
        <v>if(Name() == ~AVANTI-BOM~)  {  Exclude9 = DateNum() == 1170630;  }</v>
      </c>
    </row>
    <row r="46" spans="1:5" x14ac:dyDescent="0.45">
      <c r="A46" s="4" t="str">
        <f>Sheet2!B260</f>
        <v>Alembic Pharmaceuticals Ltd.</v>
      </c>
      <c r="B46" s="4" t="str">
        <f>VLOOKUP(A46,Sheet2!$B$3:$C$280,2,FALSE)</f>
        <v>APLLTD-BOM</v>
      </c>
      <c r="C46" s="1">
        <v>42916</v>
      </c>
      <c r="D46" s="2">
        <f t="shared" si="2"/>
        <v>1170630</v>
      </c>
      <c r="E46" s="4" t="str">
        <f t="shared" si="3"/>
        <v>if(Name() == ~APLLTD-BOM~)  {  Exclude9 = DateNum() == 1170630;  }</v>
      </c>
    </row>
    <row r="47" spans="1:5" x14ac:dyDescent="0.45">
      <c r="A47" s="4" t="str">
        <f>Sheet2!B261</f>
        <v>SQS India BFSI Ltd.</v>
      </c>
      <c r="B47" s="4" t="str">
        <f>VLOOKUP(A47,Sheet2!$B$3:$C$280,2,FALSE)</f>
        <v>SQSBFSI-BOM</v>
      </c>
      <c r="C47" s="1">
        <v>42916</v>
      </c>
      <c r="D47" s="2">
        <f t="shared" si="2"/>
        <v>1170630</v>
      </c>
      <c r="E47" s="4" t="str">
        <f t="shared" si="3"/>
        <v>if(Name() == ~SQSBFSI-BOM~)  {  Exclude9 = DateNum() == 1170630;  }</v>
      </c>
    </row>
    <row r="48" spans="1:5" x14ac:dyDescent="0.45">
      <c r="A48" s="4" t="str">
        <f>Sheet2!B262</f>
        <v>Jamna Auto Industries Ltd.</v>
      </c>
      <c r="B48" s="4" t="str">
        <f>VLOOKUP(A48,Sheet2!$B$3:$C$280,2,FALSE)</f>
        <v>JAMNAAUTO-BOM</v>
      </c>
      <c r="C48" s="1">
        <v>42916</v>
      </c>
      <c r="D48" s="2">
        <f t="shared" si="2"/>
        <v>1170630</v>
      </c>
      <c r="E48" s="4" t="str">
        <f t="shared" si="3"/>
        <v>if(Name() == ~JAMNAAUTO-BOM~)  {  Exclude9 = DateNum() == 1170630;  }</v>
      </c>
    </row>
    <row r="49" spans="1:5" x14ac:dyDescent="0.45">
      <c r="A49" s="4" t="str">
        <f>Sheet2!B263</f>
        <v>Symphony Ltd.</v>
      </c>
      <c r="B49" s="4" t="str">
        <f>VLOOKUP(A49,Sheet2!$B$3:$C$280,2,FALSE)</f>
        <v>SYMPHONY-BOM</v>
      </c>
      <c r="C49" s="1">
        <v>42916</v>
      </c>
      <c r="D49" s="2">
        <f t="shared" si="2"/>
        <v>1170630</v>
      </c>
      <c r="E49" s="4" t="str">
        <f t="shared" si="3"/>
        <v>if(Name() == ~SYMPHONY-BOM~)  {  Exclude9 = DateNum() == 1170630;  }</v>
      </c>
    </row>
    <row r="50" spans="1:5" x14ac:dyDescent="0.45">
      <c r="A50" s="4" t="str">
        <f>Sheet2!B264</f>
        <v>Atul Auto Ltd.</v>
      </c>
      <c r="B50" s="4" t="str">
        <f>VLOOKUP(A50,Sheet2!$B$3:$C$280,2,FALSE)</f>
        <v>ATULAUTO-BOM</v>
      </c>
      <c r="C50" s="1">
        <v>42916</v>
      </c>
      <c r="D50" s="2">
        <f t="shared" si="2"/>
        <v>1170630</v>
      </c>
      <c r="E50" s="4" t="str">
        <f t="shared" si="3"/>
        <v>if(Name() == ~ATULAUTO-BOM~)  {  Exclude9 = DateNum() == 1170630;  }</v>
      </c>
    </row>
    <row r="51" spans="1:5" x14ac:dyDescent="0.45">
      <c r="A51" s="4" t="str">
        <f>Sheet2!B265</f>
        <v>Stampede Capital Ltd.</v>
      </c>
      <c r="B51" s="4" t="str">
        <f>VLOOKUP(A51,Sheet2!$B$3:$C$280,2,FALSE)</f>
        <v>STAMPEDE-BOM</v>
      </c>
      <c r="C51" s="1">
        <v>42916</v>
      </c>
      <c r="D51" s="2">
        <f t="shared" si="2"/>
        <v>1170630</v>
      </c>
      <c r="E51" s="4" t="str">
        <f t="shared" si="3"/>
        <v>if(Name() == ~STAMPEDE-BOM~)  {  Exclude9 = DateNum() == 1170630;  }</v>
      </c>
    </row>
    <row r="52" spans="1:5" x14ac:dyDescent="0.45">
      <c r="A52" s="4" t="str">
        <f>Sheet2!B266</f>
        <v>Caplin Point Laboratories Ltd.</v>
      </c>
      <c r="B52" s="4" t="str">
        <f>VLOOKUP(A52,Sheet2!$B$3:$C$280,2,FALSE)</f>
        <v>CAPPL-BOM</v>
      </c>
      <c r="C52" s="1">
        <v>42916</v>
      </c>
      <c r="D52" s="2">
        <f t="shared" si="2"/>
        <v>1170630</v>
      </c>
      <c r="E52" s="4" t="str">
        <f t="shared" si="3"/>
        <v>if(Name() == ~CAPPL-BOM~)  {  Exclude9 = DateNum() == 1170630;  }</v>
      </c>
    </row>
    <row r="53" spans="1:5" x14ac:dyDescent="0.45">
      <c r="A53" s="4" t="str">
        <f>Sheet2!B267</f>
        <v>Bombay Burmah Trading Corporation Ltd.</v>
      </c>
      <c r="B53" s="4" t="str">
        <f>VLOOKUP(A53,Sheet2!$B$3:$C$280,2,FALSE)</f>
        <v>BBTC-BOM</v>
      </c>
      <c r="C53" s="1">
        <v>42916</v>
      </c>
      <c r="D53" s="2">
        <f t="shared" si="2"/>
        <v>1170630</v>
      </c>
      <c r="E53" s="4" t="str">
        <f t="shared" si="3"/>
        <v>if(Name() == ~BBTC-BOM~)  {  Exclude9 = DateNum() == 1170630;  }</v>
      </c>
    </row>
    <row r="54" spans="1:5" x14ac:dyDescent="0.45">
      <c r="A54" s="4" t="str">
        <f>Sheet2!B268</f>
        <v>Ajanta Pharma Ltd.</v>
      </c>
      <c r="B54" s="4" t="str">
        <f>VLOOKUP(A54,Sheet2!$B$3:$C$280,2,FALSE)</f>
        <v>AJANTPHARM-BOM</v>
      </c>
      <c r="C54" s="1">
        <v>42916</v>
      </c>
      <c r="D54" s="2">
        <f t="shared" si="2"/>
        <v>1170630</v>
      </c>
      <c r="E54" s="4" t="str">
        <f t="shared" si="3"/>
        <v>if(Name() == ~AJANTPHARM-BOM~)  {  Exclude9 = DateNum() == 1170630;  }</v>
      </c>
    </row>
    <row r="55" spans="1:5" x14ac:dyDescent="0.45">
      <c r="A55" s="4" t="str">
        <f>Sheet2!B269</f>
        <v>Care Ratings Ltd.</v>
      </c>
      <c r="B55" s="4" t="str">
        <f>VLOOKUP(A55,Sheet2!$B$3:$C$280,2,FALSE)</f>
        <v>CARERATING-BOM</v>
      </c>
      <c r="C55" s="1">
        <v>42916</v>
      </c>
      <c r="D55" s="2">
        <f t="shared" si="2"/>
        <v>1170630</v>
      </c>
      <c r="E55" s="4" t="str">
        <f t="shared" si="3"/>
        <v>if(Name() == ~CARERATING-BOM~)  {  Exclude9 = DateNum() == 1170630;  }</v>
      </c>
    </row>
    <row r="56" spans="1:5" x14ac:dyDescent="0.45">
      <c r="A56" s="4" t="str">
        <f>Sheet2!B270</f>
        <v>Blue Dart Express Ltd.</v>
      </c>
      <c r="B56" s="4" t="str">
        <f>VLOOKUP(A56,Sheet2!$B$3:$C$280,2,FALSE)</f>
        <v>BLUEDART-BOM</v>
      </c>
      <c r="C56" s="1">
        <v>42916</v>
      </c>
      <c r="D56" s="2">
        <f t="shared" si="2"/>
        <v>1170630</v>
      </c>
      <c r="E56" s="4" t="str">
        <f t="shared" si="3"/>
        <v>if(Name() == ~BLUEDART-BOM~)  {  Exclude9 = DateNum() == 1170630;  }</v>
      </c>
    </row>
    <row r="57" spans="1:5" x14ac:dyDescent="0.45">
      <c r="A57" s="4" t="str">
        <f>Sheet2!B271</f>
        <v>eClerx Services Ltd.</v>
      </c>
      <c r="B57" s="4" t="str">
        <f>VLOOKUP(A57,Sheet2!$B$3:$C$280,2,FALSE)</f>
        <v>ECLERX-BOM</v>
      </c>
      <c r="C57" s="1">
        <v>42916</v>
      </c>
      <c r="D57" s="2">
        <f t="shared" si="2"/>
        <v>1170630</v>
      </c>
      <c r="E57" s="4" t="str">
        <f t="shared" si="3"/>
        <v>if(Name() == ~ECLERX-BOM~)  {  Exclude9 = DateNum() == 1170630;  }</v>
      </c>
    </row>
    <row r="58" spans="1:5" x14ac:dyDescent="0.45">
      <c r="A58" s="4" t="str">
        <f>Sheet2!B272</f>
        <v>MRF Ltd.</v>
      </c>
      <c r="B58" s="4" t="str">
        <f>VLOOKUP(A58,Sheet2!$B$3:$C$280,2,FALSE)</f>
        <v>MRF-BOM</v>
      </c>
      <c r="C58" s="1">
        <v>42916</v>
      </c>
      <c r="D58" s="2">
        <f t="shared" si="2"/>
        <v>1170630</v>
      </c>
      <c r="E58" s="4" t="str">
        <f t="shared" si="3"/>
        <v>if(Name() == ~MRF-BOM~)  {  Exclude9 = DateNum() == 1170630;  }</v>
      </c>
    </row>
    <row r="59" spans="1:5" x14ac:dyDescent="0.45">
      <c r="A59" s="4" t="str">
        <f>Sheet2!B273</f>
        <v>Indo Count Industries Ltd.</v>
      </c>
      <c r="B59" s="4" t="str">
        <f>VLOOKUP(A59,Sheet2!$B$3:$C$280,2,FALSE)</f>
        <v>ICIL-BOM</v>
      </c>
      <c r="C59" s="1">
        <v>42916</v>
      </c>
      <c r="D59" s="2">
        <f t="shared" si="2"/>
        <v>1170630</v>
      </c>
      <c r="E59" s="4" t="str">
        <f t="shared" si="3"/>
        <v>if(Name() == ~ICIL-BOM~)  {  Exclude9 = DateNum() == 1170630;  }</v>
      </c>
    </row>
    <row r="60" spans="1:5" x14ac:dyDescent="0.45">
      <c r="A60" s="4" t="str">
        <f>Sheet2!B274</f>
        <v>Orient Refractories Ltd.</v>
      </c>
      <c r="B60" s="4" t="str">
        <f>VLOOKUP(A60,Sheet2!$B$3:$C$280,2,FALSE)</f>
        <v>ORIENTREF-BOM</v>
      </c>
      <c r="C60" s="1">
        <v>42916</v>
      </c>
      <c r="D60" s="2">
        <f t="shared" si="2"/>
        <v>1170630</v>
      </c>
      <c r="E60" s="4" t="str">
        <f t="shared" si="3"/>
        <v>if(Name() == ~ORIENTREF-BOM~)  {  Exclude9 = DateNum() == 1170630;  }</v>
      </c>
    </row>
    <row r="61" spans="1:5" x14ac:dyDescent="0.45">
      <c r="A61" s="4" t="str">
        <f>Sheet2!B275</f>
        <v>Kitex Garments Ltd.</v>
      </c>
      <c r="B61" s="4" t="str">
        <f>VLOOKUP(A61,Sheet2!$B$3:$C$280,2,FALSE)</f>
        <v>KITEX-BOM</v>
      </c>
      <c r="C61" s="1">
        <v>42916</v>
      </c>
      <c r="D61" s="2">
        <f t="shared" si="2"/>
        <v>1170630</v>
      </c>
      <c r="E61" s="4" t="str">
        <f t="shared" si="3"/>
        <v>if(Name() == ~KITEX-BOM~)  {  Exclude9 = DateNum() == 1170630;  }</v>
      </c>
    </row>
    <row r="62" spans="1:5" x14ac:dyDescent="0.45">
      <c r="A62" s="4" t="str">
        <f>Sheet2!B276</f>
        <v>Dr. Lal Pathlabs Ltd.</v>
      </c>
      <c r="B62" s="4" t="str">
        <f>VLOOKUP(A62,Sheet2!$B$3:$C$280,2,FALSE)</f>
        <v>LALPATHLAB-BOM</v>
      </c>
      <c r="C62" s="1">
        <v>42916</v>
      </c>
      <c r="D62" s="2">
        <f t="shared" si="2"/>
        <v>1170630</v>
      </c>
      <c r="E62" s="4" t="str">
        <f t="shared" si="3"/>
        <v>if(Name() == ~LALPATHLAB-BOM~)  {  Exclude9 = DateNum() == 1170630;  }</v>
      </c>
    </row>
    <row r="63" spans="1:5" x14ac:dyDescent="0.45">
      <c r="A63" s="4" t="str">
        <f>Sheet2!B277</f>
        <v>Sun TV Network Ltd.</v>
      </c>
      <c r="B63" s="4" t="str">
        <f>VLOOKUP(A63,Sheet2!$B$3:$C$280,2,FALSE)</f>
        <v>SUNTV-BOM</v>
      </c>
      <c r="C63" s="1">
        <v>42916</v>
      </c>
      <c r="D63" s="2">
        <f t="shared" si="2"/>
        <v>1170630</v>
      </c>
      <c r="E63" s="4" t="str">
        <f t="shared" si="3"/>
        <v>if(Name() == ~SUNTV-BOM~)  {  Exclude9 = DateNum() == 1170630;  }</v>
      </c>
    </row>
    <row r="64" spans="1:5" x14ac:dyDescent="0.45">
      <c r="A64" s="4" t="str">
        <f>Sheet2!B278</f>
        <v>Gulf Oil Lubricants India Ltd.</v>
      </c>
      <c r="B64" s="4" t="str">
        <f>VLOOKUP(A64,Sheet2!$B$3:$C$280,2,FALSE)</f>
        <v>GULFOILLUB-BOM</v>
      </c>
      <c r="C64" s="1">
        <v>42916</v>
      </c>
      <c r="D64" s="2">
        <f t="shared" si="2"/>
        <v>1170630</v>
      </c>
      <c r="E64" s="4" t="str">
        <f t="shared" si="3"/>
        <v>if(Name() == ~GULFOILLUB-BOM~)  {  Exclude9 = DateNum() == 1170630;  }</v>
      </c>
    </row>
    <row r="65" spans="1:5" x14ac:dyDescent="0.45">
      <c r="A65" s="4" t="str">
        <f>Sheet2!B279</f>
        <v>DFM Foods Ltd.</v>
      </c>
      <c r="B65" s="4" t="str">
        <f>VLOOKUP(A65,Sheet2!$B$3:$C$280,2,FALSE)</f>
        <v>DFM-BOM</v>
      </c>
      <c r="C65" s="1">
        <v>42916</v>
      </c>
      <c r="D65" s="2">
        <f t="shared" si="2"/>
        <v>1170630</v>
      </c>
      <c r="E65" s="4" t="str">
        <f t="shared" si="3"/>
        <v>if(Name() == ~DFM-BOM~)  {  Exclude9 = DateNum() == 1170630;  }</v>
      </c>
    </row>
    <row r="66" spans="1:5" x14ac:dyDescent="0.45">
      <c r="A66" s="4" t="str">
        <f>Sheet2!B280</f>
        <v>MPS Ltd.</v>
      </c>
      <c r="B66" s="4" t="str">
        <f>VLOOKUP(A66,Sheet2!$B$3:$C$280,2,FALSE)</f>
        <v>MPSLTD-BOM</v>
      </c>
      <c r="C66" s="1">
        <v>42916</v>
      </c>
      <c r="D66" s="2">
        <f t="shared" si="2"/>
        <v>1170630</v>
      </c>
      <c r="E66" s="4" t="str">
        <f t="shared" si="3"/>
        <v>if(Name() == ~MPSLTD-BOM~)  {  Exclude9 = DateNum() == 1170630;  }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12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21.59765625" style="4" bestFit="1" customWidth="1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2017</v>
      </c>
      <c r="B2" s="4" t="s">
        <v>23711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C4" s="1"/>
      <c r="E4" s="4" t="str">
        <f>B2&amp;"= 0 ;"</f>
        <v>Include10= 0 ;</v>
      </c>
    </row>
    <row r="5" spans="1:5" x14ac:dyDescent="0.45">
      <c r="A5" s="4" t="str">
        <f>Sheet2!B282</f>
        <v>Hawkins Cookers Ltd.</v>
      </c>
      <c r="B5" s="4" t="str">
        <f>VLOOKUP(A5,Sheet2!$B$282:$C$311,2,FALSE)</f>
        <v>HAWKINCOOK-BOM</v>
      </c>
      <c r="C5" s="1">
        <v>42919</v>
      </c>
      <c r="D5" s="2">
        <f>10000*(YEAR(C5)-1900)+100*MONTH(C5)+DAY(C5)</f>
        <v>1170703</v>
      </c>
      <c r="E5" s="4" t="str">
        <f>"if(Name() == ~"&amp;B5&amp;"~)  {  "&amp;$B$2&amp;" = DateNum() &gt;= "&amp;D5&amp;" and Datenum() &lt; " &amp;D37&amp;" ; }"</f>
        <v>if(Name() == ~HAWKINCOOK-BOM~)  {  Include10 = DateNum() &gt;= 1170703 and Datenum() &lt; 1180702 ; }</v>
      </c>
    </row>
    <row r="6" spans="1:5" x14ac:dyDescent="0.45">
      <c r="A6" s="4" t="str">
        <f>Sheet2!B283</f>
        <v>Bajaj Corp Ltd.</v>
      </c>
      <c r="B6" s="4" t="str">
        <f>VLOOKUP(A6,Sheet2!$B$282:$C$311,2,FALSE)</f>
        <v>BAJAJCORP-BOM</v>
      </c>
      <c r="C6" s="1">
        <v>42919</v>
      </c>
      <c r="D6" s="2">
        <f t="shared" ref="D6:D34" si="0">10000*(YEAR(C6)-1900)+100*MONTH(C6)+DAY(C6)</f>
        <v>1170703</v>
      </c>
      <c r="E6" s="4" t="str">
        <f t="shared" ref="E6:E34" si="1">"if(Name() == ~"&amp;B6&amp;"~)  {  "&amp;$B$2&amp;" = DateNum() &gt;= "&amp;D6&amp;" and Datenum() &lt; " &amp;D38&amp;" ; }"</f>
        <v>if(Name() == ~BAJAJCORP-BOM~)  {  Include10 = DateNum() &gt;= 1170703 and Datenum() &lt; 1180702 ; }</v>
      </c>
    </row>
    <row r="7" spans="1:5" x14ac:dyDescent="0.45">
      <c r="A7" s="4" t="str">
        <f>Sheet2!B284</f>
        <v>Page Industries Ltd.</v>
      </c>
      <c r="B7" s="4" t="str">
        <f>VLOOKUP(A7,Sheet2!$B$282:$C$311,2,FALSE)</f>
        <v>PAGEIND-BOM</v>
      </c>
      <c r="C7" s="1">
        <v>42919</v>
      </c>
      <c r="D7" s="2">
        <f t="shared" si="0"/>
        <v>1170703</v>
      </c>
      <c r="E7" s="4" t="str">
        <f t="shared" si="1"/>
        <v>if(Name() == ~PAGEIND-BOM~)  {  Include10 = DateNum() &gt;= 1170703 and Datenum() &lt; 1180702 ; }</v>
      </c>
    </row>
    <row r="8" spans="1:5" x14ac:dyDescent="0.45">
      <c r="A8" s="4" t="str">
        <f>Sheet2!B285</f>
        <v>Caplin Point Laboratories Ltd.</v>
      </c>
      <c r="B8" s="4" t="str">
        <f>VLOOKUP(A8,Sheet2!$B$282:$C$311,2,FALSE)</f>
        <v>CAPPL-BOM</v>
      </c>
      <c r="C8" s="1">
        <v>42919</v>
      </c>
      <c r="D8" s="2">
        <f t="shared" si="0"/>
        <v>1170703</v>
      </c>
      <c r="E8" s="4" t="str">
        <f t="shared" si="1"/>
        <v>if(Name() == ~CAPPL-BOM~)  {  Include10 = DateNum() &gt;= 1170703 and Datenum() &lt; 1180702 ; }</v>
      </c>
    </row>
    <row r="9" spans="1:5" x14ac:dyDescent="0.45">
      <c r="A9" s="4" t="str">
        <f>Sheet2!B286</f>
        <v>Avanti Feeds Ltd.</v>
      </c>
      <c r="B9" s="4" t="str">
        <f>VLOOKUP(A9,Sheet2!$B$282:$C$311,2,FALSE)</f>
        <v>AVANTI-BOM</v>
      </c>
      <c r="C9" s="1">
        <v>42919</v>
      </c>
      <c r="D9" s="2">
        <f t="shared" si="0"/>
        <v>1170703</v>
      </c>
      <c r="E9" s="4" t="str">
        <f t="shared" si="1"/>
        <v>if(Name() == ~AVANTI-BOM~)  {  Include10 = DateNum() &gt;= 1170703 and Datenum() &lt; 1180702 ; }</v>
      </c>
    </row>
    <row r="10" spans="1:5" x14ac:dyDescent="0.45">
      <c r="A10" s="4" t="str">
        <f>Sheet2!B287</f>
        <v>Symphony Ltd.</v>
      </c>
      <c r="B10" s="4" t="str">
        <f>VLOOKUP(A10,Sheet2!$B$282:$C$311,2,FALSE)</f>
        <v>SYMPHONY-BOM</v>
      </c>
      <c r="C10" s="1">
        <v>42919</v>
      </c>
      <c r="D10" s="2">
        <f t="shared" si="0"/>
        <v>1170703</v>
      </c>
      <c r="E10" s="4" t="str">
        <f t="shared" si="1"/>
        <v>if(Name() == ~SYMPHONY-BOM~)  {  Include10 = DateNum() &gt;= 1170703 and Datenum() &lt; 1180702 ; }</v>
      </c>
    </row>
    <row r="11" spans="1:5" x14ac:dyDescent="0.45">
      <c r="A11" s="4" t="str">
        <f>Sheet2!B288</f>
        <v>Supreme Petrochem Ltd.</v>
      </c>
      <c r="B11" s="4" t="str">
        <f>VLOOKUP(A11,Sheet2!$B$282:$C$311,2,FALSE)</f>
        <v>SUPPETRO-BOM</v>
      </c>
      <c r="C11" s="1">
        <v>42919</v>
      </c>
      <c r="D11" s="2">
        <f t="shared" si="0"/>
        <v>1170703</v>
      </c>
      <c r="E11" s="4" t="str">
        <f t="shared" si="1"/>
        <v>if(Name() == ~SUPPETRO-BOM~)  {  Include10 = DateNum() &gt;= 1170703 and Datenum() &lt; 1180702 ; }</v>
      </c>
    </row>
    <row r="12" spans="1:5" x14ac:dyDescent="0.45">
      <c r="A12" s="4" t="str">
        <f>Sheet2!B289</f>
        <v>8K Miles Software Services Ltd.</v>
      </c>
      <c r="B12" s="4" t="str">
        <f>VLOOKUP(A12,Sheet2!$B$282:$C$311,2,FALSE)</f>
        <v>8KMILES-BOM</v>
      </c>
      <c r="C12" s="1">
        <v>42919</v>
      </c>
      <c r="D12" s="2">
        <f t="shared" si="0"/>
        <v>1170703</v>
      </c>
      <c r="E12" s="4" t="str">
        <f t="shared" si="1"/>
        <v>if(Name() == ~8KMILES-BOM~)  {  Include10 = DateNum() &gt;= 1170703 and Datenum() &lt; 1180702 ; }</v>
      </c>
    </row>
    <row r="13" spans="1:5" x14ac:dyDescent="0.45">
      <c r="A13" s="4" t="str">
        <f>Sheet2!B290</f>
        <v>Aksharchem (India) Ltd.</v>
      </c>
      <c r="B13" s="4" t="str">
        <f>VLOOKUP(A13,Sheet2!$B$282:$C$311,2,FALSE)</f>
        <v>AKSCHEM-BOM</v>
      </c>
      <c r="C13" s="1">
        <v>42919</v>
      </c>
      <c r="D13" s="2">
        <f t="shared" si="0"/>
        <v>1170703</v>
      </c>
      <c r="E13" s="4" t="str">
        <f t="shared" si="1"/>
        <v>if(Name() == ~AKSCHEM-BOM~)  {  Include10 = DateNum() &gt;= 1170703 and Datenum() &lt; 1180702 ; }</v>
      </c>
    </row>
    <row r="14" spans="1:5" x14ac:dyDescent="0.45">
      <c r="A14" s="4" t="str">
        <f>Sheet2!B291</f>
        <v>Tata Elxsi Ltd.</v>
      </c>
      <c r="B14" s="4" t="str">
        <f>VLOOKUP(A14,Sheet2!$B$282:$C$311,2,FALSE)</f>
        <v>TATAELXSI-BOM</v>
      </c>
      <c r="C14" s="1">
        <v>42919</v>
      </c>
      <c r="D14" s="2">
        <f t="shared" si="0"/>
        <v>1170703</v>
      </c>
      <c r="E14" s="4" t="str">
        <f t="shared" si="1"/>
        <v>if(Name() == ~TATAELXSI-BOM~)  {  Include10 = DateNum() &gt;= 1170703 and Datenum() &lt; 1180702 ; }</v>
      </c>
    </row>
    <row r="15" spans="1:5" x14ac:dyDescent="0.45">
      <c r="A15" s="4" t="str">
        <f>Sheet2!B292</f>
        <v>Triveni Turbine Ltd.</v>
      </c>
      <c r="B15" s="4" t="str">
        <f>VLOOKUP(A15,Sheet2!$B$282:$C$311,2,FALSE)</f>
        <v>TRITURBINE-BOM</v>
      </c>
      <c r="C15" s="1">
        <v>42919</v>
      </c>
      <c r="D15" s="2">
        <f t="shared" si="0"/>
        <v>1170703</v>
      </c>
      <c r="E15" s="4" t="str">
        <f t="shared" si="1"/>
        <v>if(Name() == ~TRITURBINE-BOM~)  {  Include10 = DateNum() &gt;= 1170703 and Datenum() &lt; 1180702 ; }</v>
      </c>
    </row>
    <row r="16" spans="1:5" x14ac:dyDescent="0.45">
      <c r="A16" s="4" t="str">
        <f>Sheet2!B293</f>
        <v>Heritage Foods Ltd.</v>
      </c>
      <c r="B16" s="4" t="str">
        <f>VLOOKUP(A16,Sheet2!$B$282:$C$311,2,FALSE)</f>
        <v>HERITGFOOD-BOM</v>
      </c>
      <c r="C16" s="1">
        <v>42919</v>
      </c>
      <c r="D16" s="2">
        <f t="shared" si="0"/>
        <v>1170703</v>
      </c>
      <c r="E16" s="4" t="str">
        <f t="shared" si="1"/>
        <v>if(Name() == ~HERITGFOOD-BOM~)  {  Include10 = DateNum() &gt;= 1170703 and Datenum() &lt; 1180702 ; }</v>
      </c>
    </row>
    <row r="17" spans="1:5" x14ac:dyDescent="0.45">
      <c r="A17" s="4" t="str">
        <f>Sheet2!B294</f>
        <v>Allsec Technologies Ltd.</v>
      </c>
      <c r="B17" s="4" t="str">
        <f>VLOOKUP(A17,Sheet2!$B$282:$C$311,2,FALSE)</f>
        <v>ALLSEC-BOM</v>
      </c>
      <c r="C17" s="1">
        <v>42919</v>
      </c>
      <c r="D17" s="2">
        <f t="shared" si="0"/>
        <v>1170703</v>
      </c>
      <c r="E17" s="4" t="str">
        <f t="shared" si="1"/>
        <v>if(Name() == ~ALLSEC-BOM~)  {  Include10 = DateNum() &gt;= 1170703 and Datenum() &lt; 1180702 ; }</v>
      </c>
    </row>
    <row r="18" spans="1:5" x14ac:dyDescent="0.45">
      <c r="A18" s="4" t="str">
        <f>Sheet2!B295</f>
        <v>Crompton Greaves Consumer Electricals Ltd.</v>
      </c>
      <c r="B18" s="4" t="str">
        <f>VLOOKUP(A18,Sheet2!$B$282:$C$311,2,FALSE)</f>
        <v>CROMPTON-BOM</v>
      </c>
      <c r="C18" s="1">
        <v>42919</v>
      </c>
      <c r="D18" s="2">
        <f t="shared" si="0"/>
        <v>1170703</v>
      </c>
      <c r="E18" s="4" t="str">
        <f t="shared" si="1"/>
        <v>if(Name() == ~CROMPTON-BOM~)  {  Include10 = DateNum() &gt;= 1170703 and Datenum() &lt; 1180702 ; }</v>
      </c>
    </row>
    <row r="19" spans="1:5" x14ac:dyDescent="0.45">
      <c r="A19" s="4" t="str">
        <f>Sheet2!B296</f>
        <v>Ajanta Pharma Ltd.</v>
      </c>
      <c r="B19" s="4" t="str">
        <f>VLOOKUP(A19,Sheet2!$B$282:$C$311,2,FALSE)</f>
        <v>AJANTPHARM-BOM</v>
      </c>
      <c r="C19" s="1">
        <v>42919</v>
      </c>
      <c r="D19" s="2">
        <f t="shared" si="0"/>
        <v>1170703</v>
      </c>
      <c r="E19" s="4" t="str">
        <f t="shared" si="1"/>
        <v>if(Name() == ~AJANTPHARM-BOM~)  {  Include10 = DateNum() &gt;= 1170703 and Datenum() &lt; 1180702 ; }</v>
      </c>
    </row>
    <row r="20" spans="1:5" x14ac:dyDescent="0.45">
      <c r="A20" s="4" t="str">
        <f>Sheet2!B297</f>
        <v>Maithan Alloys Ltd.</v>
      </c>
      <c r="B20" s="4" t="str">
        <f>VLOOKUP(A20,Sheet2!$B$282:$C$311,2,FALSE)</f>
        <v>MAITHANALL-BOM</v>
      </c>
      <c r="C20" s="1">
        <v>42919</v>
      </c>
      <c r="D20" s="2">
        <f t="shared" si="0"/>
        <v>1170703</v>
      </c>
      <c r="E20" s="4" t="str">
        <f t="shared" si="1"/>
        <v>if(Name() == ~MAITHANALL-BOM~)  {  Include10 = DateNum() &gt;= 1170703 and Datenum() &lt; 1180702 ; }</v>
      </c>
    </row>
    <row r="21" spans="1:5" x14ac:dyDescent="0.45">
      <c r="A21" s="4" t="str">
        <f>Sheet2!B298</f>
        <v>Harita Seating Systems Ltd.</v>
      </c>
      <c r="B21" s="4" t="str">
        <f>VLOOKUP(A21,Sheet2!$B$282:$C$311,2,FALSE)</f>
        <v>HARITASEAT-BOM</v>
      </c>
      <c r="C21" s="1">
        <v>42919</v>
      </c>
      <c r="D21" s="2">
        <f t="shared" si="0"/>
        <v>1170703</v>
      </c>
      <c r="E21" s="4" t="str">
        <f t="shared" si="1"/>
        <v>if(Name() == ~HARITASEAT-BOM~)  {  Include10 = DateNum() &gt;= 1170703 and Datenum() &lt; 1180702 ; }</v>
      </c>
    </row>
    <row r="22" spans="1:5" x14ac:dyDescent="0.45">
      <c r="A22" s="4" t="str">
        <f>Sheet2!B299</f>
        <v>Care Ratings Ltd.</v>
      </c>
      <c r="B22" s="4" t="str">
        <f>VLOOKUP(A22,Sheet2!$B$282:$C$311,2,FALSE)</f>
        <v>CARERATING-BOM</v>
      </c>
      <c r="C22" s="1">
        <v>42919</v>
      </c>
      <c r="D22" s="2">
        <f t="shared" si="0"/>
        <v>1170703</v>
      </c>
      <c r="E22" s="4" t="str">
        <f t="shared" si="1"/>
        <v>if(Name() == ~CARERATING-BOM~)  {  Include10 = DateNum() &gt;= 1170703 and Datenum() &lt; 1180702 ; }</v>
      </c>
    </row>
    <row r="23" spans="1:5" x14ac:dyDescent="0.45">
      <c r="A23" s="4" t="str">
        <f>Sheet2!B300</f>
        <v>Bodal Chemicals Ltd.</v>
      </c>
      <c r="B23" s="4" t="str">
        <f>VLOOKUP(A23,Sheet2!$B$282:$C$311,2,FALSE)</f>
        <v>BODALCHEM-BOM</v>
      </c>
      <c r="C23" s="1">
        <v>42919</v>
      </c>
      <c r="D23" s="2">
        <f t="shared" si="0"/>
        <v>1170703</v>
      </c>
      <c r="E23" s="4" t="str">
        <f t="shared" si="1"/>
        <v>if(Name() == ~BODALCHEM-BOM~)  {  Include10 = DateNum() &gt;= 1170703 and Datenum() &lt; 1180702 ; }</v>
      </c>
    </row>
    <row r="24" spans="1:5" x14ac:dyDescent="0.45">
      <c r="A24" s="4" t="str">
        <f>Sheet2!B301</f>
        <v>Jamna Auto Industries Ltd.</v>
      </c>
      <c r="B24" s="4" t="str">
        <f>VLOOKUP(A24,Sheet2!$B$282:$C$311,2,FALSE)</f>
        <v>JAMNAAUTO-BOM</v>
      </c>
      <c r="C24" s="1">
        <v>42919</v>
      </c>
      <c r="D24" s="2">
        <f t="shared" si="0"/>
        <v>1170703</v>
      </c>
      <c r="E24" s="4" t="str">
        <f t="shared" si="1"/>
        <v>if(Name() == ~JAMNAAUTO-BOM~)  {  Include10 = DateNum() &gt;= 1170703 and Datenum() &lt; 1180702 ; }</v>
      </c>
    </row>
    <row r="25" spans="1:5" x14ac:dyDescent="0.45">
      <c r="A25" s="4" t="str">
        <f>Sheet2!B302</f>
        <v>Vakrangee Ltd.</v>
      </c>
      <c r="B25" s="4" t="str">
        <f>VLOOKUP(A25,Sheet2!$B$282:$C$311,2,FALSE)</f>
        <v>VAKRANGEE-BOM</v>
      </c>
      <c r="C25" s="1">
        <v>42919</v>
      </c>
      <c r="D25" s="2">
        <f t="shared" si="0"/>
        <v>1170703</v>
      </c>
      <c r="E25" s="4" t="str">
        <f t="shared" si="1"/>
        <v>if(Name() == ~VAKRANGEE-BOM~)  {  Include10 = DateNum() &gt;= 1170703 and Datenum() &lt; 1180702 ; }</v>
      </c>
    </row>
    <row r="26" spans="1:5" x14ac:dyDescent="0.45">
      <c r="A26" s="4" t="str">
        <f>Sheet2!B303</f>
        <v>Dr. Lal Pathlabs Ltd.</v>
      </c>
      <c r="B26" s="4" t="str">
        <f>VLOOKUP(A26,Sheet2!$B$282:$C$311,2,FALSE)</f>
        <v>LALPATHLAB-BOM</v>
      </c>
      <c r="C26" s="1">
        <v>42919</v>
      </c>
      <c r="D26" s="2">
        <f t="shared" si="0"/>
        <v>1170703</v>
      </c>
      <c r="E26" s="4" t="str">
        <f t="shared" si="1"/>
        <v>if(Name() == ~LALPATHLAB-BOM~)  {  Include10 = DateNum() &gt;= 1170703 and Datenum() &lt; 1180702 ; }</v>
      </c>
    </row>
    <row r="27" spans="1:5" x14ac:dyDescent="0.45">
      <c r="A27" s="4" t="str">
        <f>Sheet2!B304</f>
        <v>Larsen &amp; Toubro Infotech Ltd.</v>
      </c>
      <c r="B27" s="4" t="str">
        <f>VLOOKUP(A27,Sheet2!$B$282:$C$311,2,FALSE)</f>
        <v>LTI-BOM</v>
      </c>
      <c r="C27" s="1">
        <v>42919</v>
      </c>
      <c r="D27" s="2">
        <f t="shared" si="0"/>
        <v>1170703</v>
      </c>
      <c r="E27" s="4" t="str">
        <f t="shared" si="1"/>
        <v>if(Name() == ~LTI-BOM~)  {  Include10 = DateNum() &gt;= 1170703 and Datenum() &lt; 1180702 ; }</v>
      </c>
    </row>
    <row r="28" spans="1:5" x14ac:dyDescent="0.45">
      <c r="A28" s="4" t="str">
        <f>Sheet2!B305</f>
        <v>Orient Refractories Ltd.</v>
      </c>
      <c r="B28" s="4" t="str">
        <f>VLOOKUP(A28,Sheet2!$B$282:$C$311,2,FALSE)</f>
        <v>ORIENTREF-BOM</v>
      </c>
      <c r="C28" s="1">
        <v>42919</v>
      </c>
      <c r="D28" s="2">
        <f t="shared" si="0"/>
        <v>1170703</v>
      </c>
      <c r="E28" s="4" t="str">
        <f t="shared" si="1"/>
        <v>if(Name() == ~ORIENTREF-BOM~)  {  Include10 = DateNum() &gt;= 1170703 and Datenum() &lt; 1180702 ; }</v>
      </c>
    </row>
    <row r="29" spans="1:5" x14ac:dyDescent="0.45">
      <c r="A29" s="4" t="str">
        <f>Sheet2!B306</f>
        <v>Swaraj Engines Ltd.</v>
      </c>
      <c r="B29" s="4" t="str">
        <f>VLOOKUP(A29,Sheet2!$B$282:$C$311,2,FALSE)</f>
        <v>SWARAJENG-BOM</v>
      </c>
      <c r="C29" s="1">
        <v>42919</v>
      </c>
      <c r="D29" s="2">
        <f t="shared" si="0"/>
        <v>1170703</v>
      </c>
      <c r="E29" s="4" t="str">
        <f t="shared" si="1"/>
        <v>if(Name() == ~SWARAJENG-BOM~)  {  Include10 = DateNum() &gt;= 1170703 and Datenum() &lt; 1180702 ; }</v>
      </c>
    </row>
    <row r="30" spans="1:5" x14ac:dyDescent="0.45">
      <c r="A30" s="4" t="str">
        <f>Sheet2!B307</f>
        <v>Sheela Foam Ltd.</v>
      </c>
      <c r="B30" s="4" t="str">
        <f>VLOOKUP(A30,Sheet2!$B$282:$C$311,2,FALSE)</f>
        <v>SFL-BOM</v>
      </c>
      <c r="C30" s="1">
        <v>42919</v>
      </c>
      <c r="D30" s="2">
        <f t="shared" si="0"/>
        <v>1170703</v>
      </c>
      <c r="E30" s="4" t="str">
        <f t="shared" si="1"/>
        <v>if(Name() == ~SFL-BOM~)  {  Include10 = DateNum() &gt;= 1170703 and Datenum() &lt; 1180702 ; }</v>
      </c>
    </row>
    <row r="31" spans="1:5" x14ac:dyDescent="0.45">
      <c r="A31" s="4" t="str">
        <f>Sheet2!B308</f>
        <v>L&amp;T Technology Services Ltd.</v>
      </c>
      <c r="B31" s="4" t="str">
        <f>VLOOKUP(A31,Sheet2!$B$282:$C$311,2,FALSE)</f>
        <v>LTTS-BOM</v>
      </c>
      <c r="C31" s="1">
        <v>42919</v>
      </c>
      <c r="D31" s="2">
        <f t="shared" si="0"/>
        <v>1170703</v>
      </c>
      <c r="E31" s="4" t="str">
        <f t="shared" si="1"/>
        <v>if(Name() == ~LTTS-BOM~)  {  Include10 = DateNum() &gt;= 1170703 and Datenum() &lt; 1180702 ; }</v>
      </c>
    </row>
    <row r="32" spans="1:5" x14ac:dyDescent="0.45">
      <c r="A32" s="4" t="str">
        <f>Sheet2!B309</f>
        <v>Sonata Software Ltd.</v>
      </c>
      <c r="B32" s="4" t="str">
        <f>VLOOKUP(A32,Sheet2!$B$282:$C$311,2,FALSE)</f>
        <v>SONATSOFTW-BOM</v>
      </c>
      <c r="C32" s="1">
        <v>42919</v>
      </c>
      <c r="D32" s="2">
        <f t="shared" si="0"/>
        <v>1170703</v>
      </c>
      <c r="E32" s="4" t="str">
        <f t="shared" si="1"/>
        <v>if(Name() == ~SONATSOFTW-BOM~)  {  Include10 = DateNum() &gt;= 1170703 and Datenum() &lt; 1180702 ; }</v>
      </c>
    </row>
    <row r="33" spans="1:5" x14ac:dyDescent="0.45">
      <c r="A33" s="4" t="str">
        <f>Sheet2!B310</f>
        <v>Alphageo (India) Ltd.</v>
      </c>
      <c r="B33" s="4" t="str">
        <f>VLOOKUP(A33,Sheet2!$B$282:$C$311,2,FALSE)</f>
        <v>ALPHAGEO-BOM</v>
      </c>
      <c r="C33" s="1">
        <v>42919</v>
      </c>
      <c r="D33" s="2">
        <f t="shared" si="0"/>
        <v>1170703</v>
      </c>
      <c r="E33" s="4" t="str">
        <f t="shared" si="1"/>
        <v>if(Name() == ~ALPHAGEO-BOM~)  {  Include10 = DateNum() &gt;= 1170703 and Datenum() &lt; 1180702 ; }</v>
      </c>
    </row>
    <row r="34" spans="1:5" x14ac:dyDescent="0.45">
      <c r="A34" s="4" t="str">
        <f>Sheet2!B311</f>
        <v>eClerx Services Ltd.</v>
      </c>
      <c r="B34" s="4" t="str">
        <f>VLOOKUP(A34,Sheet2!$B$282:$C$311,2,FALSE)</f>
        <v>ECLERX-BOM</v>
      </c>
      <c r="C34" s="1">
        <v>42919</v>
      </c>
      <c r="D34" s="2">
        <f t="shared" si="0"/>
        <v>1170703</v>
      </c>
      <c r="E34" s="4" t="str">
        <f t="shared" si="1"/>
        <v>if(Name() == ~ECLERX-BOM~)  {  Include10 = DateNum() &gt;= 1170703 and Datenum() &lt; 1180702 ; }</v>
      </c>
    </row>
    <row r="36" spans="1:5" x14ac:dyDescent="0.45">
      <c r="A36" s="3">
        <v>2018</v>
      </c>
      <c r="B36" s="4" t="s">
        <v>23712</v>
      </c>
      <c r="E36" s="4" t="str">
        <f>B36&amp;"= 0 ;"</f>
        <v>Exclude10= 0 ;</v>
      </c>
    </row>
    <row r="37" spans="1:5" x14ac:dyDescent="0.45">
      <c r="A37" s="4" t="str">
        <f>Sheet2!B282</f>
        <v>Hawkins Cookers Ltd.</v>
      </c>
      <c r="B37" s="4" t="str">
        <f>VLOOKUP(A37,Sheet2!$B$282:$C$311,2,FALSE)</f>
        <v>HAWKINCOOK-BOM</v>
      </c>
      <c r="C37" s="1">
        <v>43283</v>
      </c>
      <c r="D37" s="2">
        <f>10000*(YEAR(C37)-1900)+100*MONTH(C37)+DAY(C37)</f>
        <v>1180702</v>
      </c>
      <c r="E37" s="4" t="str">
        <f>"if(Name() == ~"&amp;B37&amp;"~)  {  "&amp;$B$36&amp;" = DateNum() == "&amp;D37&amp;";  }"</f>
        <v>if(Name() == ~HAWKINCOOK-BOM~)  {  Exclude10 = DateNum() == 1180702;  }</v>
      </c>
    </row>
    <row r="38" spans="1:5" x14ac:dyDescent="0.45">
      <c r="A38" s="4" t="str">
        <f>Sheet2!B283</f>
        <v>Bajaj Corp Ltd.</v>
      </c>
      <c r="B38" s="4" t="str">
        <f>VLOOKUP(A38,Sheet2!$B$282:$C$311,2,FALSE)</f>
        <v>BAJAJCORP-BOM</v>
      </c>
      <c r="C38" s="1">
        <v>43283</v>
      </c>
      <c r="D38" s="2">
        <f t="shared" ref="D38:D66" si="2">10000*(YEAR(C38)-1900)+100*MONTH(C38)+DAY(C38)</f>
        <v>1180702</v>
      </c>
      <c r="E38" s="4" t="str">
        <f t="shared" ref="E38:E66" si="3">"if(Name() == ~"&amp;B38&amp;"~)  {  "&amp;$B$36&amp;" = DateNum() == "&amp;D38&amp;";  }"</f>
        <v>if(Name() == ~BAJAJCORP-BOM~)  {  Exclude10 = DateNum() == 1180702;  }</v>
      </c>
    </row>
    <row r="39" spans="1:5" x14ac:dyDescent="0.45">
      <c r="A39" s="4" t="str">
        <f>Sheet2!B284</f>
        <v>Page Industries Ltd.</v>
      </c>
      <c r="B39" s="4" t="str">
        <f>VLOOKUP(A39,Sheet2!$B$282:$C$311,2,FALSE)</f>
        <v>PAGEIND-BOM</v>
      </c>
      <c r="C39" s="1">
        <v>43283</v>
      </c>
      <c r="D39" s="2">
        <f t="shared" si="2"/>
        <v>1180702</v>
      </c>
      <c r="E39" s="4" t="str">
        <f t="shared" si="3"/>
        <v>if(Name() == ~PAGEIND-BOM~)  {  Exclude10 = DateNum() == 1180702;  }</v>
      </c>
    </row>
    <row r="40" spans="1:5" x14ac:dyDescent="0.45">
      <c r="A40" s="4" t="str">
        <f>Sheet2!B285</f>
        <v>Caplin Point Laboratories Ltd.</v>
      </c>
      <c r="B40" s="4" t="str">
        <f>VLOOKUP(A40,Sheet2!$B$282:$C$311,2,FALSE)</f>
        <v>CAPPL-BOM</v>
      </c>
      <c r="C40" s="1">
        <v>43283</v>
      </c>
      <c r="D40" s="2">
        <f t="shared" si="2"/>
        <v>1180702</v>
      </c>
      <c r="E40" s="4" t="str">
        <f t="shared" si="3"/>
        <v>if(Name() == ~CAPPL-BOM~)  {  Exclude10 = DateNum() == 1180702;  }</v>
      </c>
    </row>
    <row r="41" spans="1:5" x14ac:dyDescent="0.45">
      <c r="A41" s="4" t="str">
        <f>Sheet2!B286</f>
        <v>Avanti Feeds Ltd.</v>
      </c>
      <c r="B41" s="4" t="str">
        <f>VLOOKUP(A41,Sheet2!$B$282:$C$311,2,FALSE)</f>
        <v>AVANTI-BOM</v>
      </c>
      <c r="C41" s="1">
        <v>43283</v>
      </c>
      <c r="D41" s="2">
        <f t="shared" si="2"/>
        <v>1180702</v>
      </c>
      <c r="E41" s="4" t="str">
        <f t="shared" si="3"/>
        <v>if(Name() == ~AVANTI-BOM~)  {  Exclude10 = DateNum() == 1180702;  }</v>
      </c>
    </row>
    <row r="42" spans="1:5" x14ac:dyDescent="0.45">
      <c r="A42" s="4" t="str">
        <f>Sheet2!B287</f>
        <v>Symphony Ltd.</v>
      </c>
      <c r="B42" s="4" t="str">
        <f>VLOOKUP(A42,Sheet2!$B$282:$C$311,2,FALSE)</f>
        <v>SYMPHONY-BOM</v>
      </c>
      <c r="C42" s="1">
        <v>43283</v>
      </c>
      <c r="D42" s="2">
        <f t="shared" si="2"/>
        <v>1180702</v>
      </c>
      <c r="E42" s="4" t="str">
        <f t="shared" si="3"/>
        <v>if(Name() == ~SYMPHONY-BOM~)  {  Exclude10 = DateNum() == 1180702;  }</v>
      </c>
    </row>
    <row r="43" spans="1:5" x14ac:dyDescent="0.45">
      <c r="A43" s="4" t="str">
        <f>Sheet2!B288</f>
        <v>Supreme Petrochem Ltd.</v>
      </c>
      <c r="B43" s="4" t="str">
        <f>VLOOKUP(A43,Sheet2!$B$282:$C$311,2,FALSE)</f>
        <v>SUPPETRO-BOM</v>
      </c>
      <c r="C43" s="1">
        <v>43283</v>
      </c>
      <c r="D43" s="2">
        <f t="shared" si="2"/>
        <v>1180702</v>
      </c>
      <c r="E43" s="4" t="str">
        <f t="shared" si="3"/>
        <v>if(Name() == ~SUPPETRO-BOM~)  {  Exclude10 = DateNum() == 1180702;  }</v>
      </c>
    </row>
    <row r="44" spans="1:5" x14ac:dyDescent="0.45">
      <c r="A44" s="4" t="str">
        <f>Sheet2!B289</f>
        <v>8K Miles Software Services Ltd.</v>
      </c>
      <c r="B44" s="4" t="str">
        <f>VLOOKUP(A44,Sheet2!$B$282:$C$311,2,FALSE)</f>
        <v>8KMILES-BOM</v>
      </c>
      <c r="C44" s="1">
        <v>43283</v>
      </c>
      <c r="D44" s="2">
        <f t="shared" si="2"/>
        <v>1180702</v>
      </c>
      <c r="E44" s="4" t="str">
        <f t="shared" si="3"/>
        <v>if(Name() == ~8KMILES-BOM~)  {  Exclude10 = DateNum() == 1180702;  }</v>
      </c>
    </row>
    <row r="45" spans="1:5" x14ac:dyDescent="0.45">
      <c r="A45" s="4" t="str">
        <f>Sheet2!B290</f>
        <v>Aksharchem (India) Ltd.</v>
      </c>
      <c r="B45" s="4" t="str">
        <f>VLOOKUP(A45,Sheet2!$B$282:$C$311,2,FALSE)</f>
        <v>AKSCHEM-BOM</v>
      </c>
      <c r="C45" s="1">
        <v>43283</v>
      </c>
      <c r="D45" s="2">
        <f t="shared" si="2"/>
        <v>1180702</v>
      </c>
      <c r="E45" s="4" t="str">
        <f t="shared" si="3"/>
        <v>if(Name() == ~AKSCHEM-BOM~)  {  Exclude10 = DateNum() == 1180702;  }</v>
      </c>
    </row>
    <row r="46" spans="1:5" x14ac:dyDescent="0.45">
      <c r="A46" s="4" t="str">
        <f>Sheet2!B291</f>
        <v>Tata Elxsi Ltd.</v>
      </c>
      <c r="B46" s="4" t="str">
        <f>VLOOKUP(A46,Sheet2!$B$282:$C$311,2,FALSE)</f>
        <v>TATAELXSI-BOM</v>
      </c>
      <c r="C46" s="1">
        <v>43283</v>
      </c>
      <c r="D46" s="2">
        <f t="shared" si="2"/>
        <v>1180702</v>
      </c>
      <c r="E46" s="4" t="str">
        <f t="shared" si="3"/>
        <v>if(Name() == ~TATAELXSI-BOM~)  {  Exclude10 = DateNum() == 1180702;  }</v>
      </c>
    </row>
    <row r="47" spans="1:5" x14ac:dyDescent="0.45">
      <c r="A47" s="4" t="str">
        <f>Sheet2!B292</f>
        <v>Triveni Turbine Ltd.</v>
      </c>
      <c r="B47" s="4" t="str">
        <f>VLOOKUP(A47,Sheet2!$B$282:$C$311,2,FALSE)</f>
        <v>TRITURBINE-BOM</v>
      </c>
      <c r="C47" s="1">
        <v>43283</v>
      </c>
      <c r="D47" s="2">
        <f t="shared" si="2"/>
        <v>1180702</v>
      </c>
      <c r="E47" s="4" t="str">
        <f t="shared" si="3"/>
        <v>if(Name() == ~TRITURBINE-BOM~)  {  Exclude10 = DateNum() == 1180702;  }</v>
      </c>
    </row>
    <row r="48" spans="1:5" x14ac:dyDescent="0.45">
      <c r="A48" s="4" t="str">
        <f>Sheet2!B293</f>
        <v>Heritage Foods Ltd.</v>
      </c>
      <c r="B48" s="4" t="str">
        <f>VLOOKUP(A48,Sheet2!$B$282:$C$311,2,FALSE)</f>
        <v>HERITGFOOD-BOM</v>
      </c>
      <c r="C48" s="1">
        <v>43283</v>
      </c>
      <c r="D48" s="2">
        <f t="shared" si="2"/>
        <v>1180702</v>
      </c>
      <c r="E48" s="4" t="str">
        <f t="shared" si="3"/>
        <v>if(Name() == ~HERITGFOOD-BOM~)  {  Exclude10 = DateNum() == 1180702;  }</v>
      </c>
    </row>
    <row r="49" spans="1:5" x14ac:dyDescent="0.45">
      <c r="A49" s="4" t="str">
        <f>Sheet2!B294</f>
        <v>Allsec Technologies Ltd.</v>
      </c>
      <c r="B49" s="4" t="str">
        <f>VLOOKUP(A49,Sheet2!$B$282:$C$311,2,FALSE)</f>
        <v>ALLSEC-BOM</v>
      </c>
      <c r="C49" s="1">
        <v>43283</v>
      </c>
      <c r="D49" s="2">
        <f t="shared" si="2"/>
        <v>1180702</v>
      </c>
      <c r="E49" s="4" t="str">
        <f t="shared" si="3"/>
        <v>if(Name() == ~ALLSEC-BOM~)  {  Exclude10 = DateNum() == 1180702;  }</v>
      </c>
    </row>
    <row r="50" spans="1:5" x14ac:dyDescent="0.45">
      <c r="A50" s="4" t="str">
        <f>Sheet2!B295</f>
        <v>Crompton Greaves Consumer Electricals Ltd.</v>
      </c>
      <c r="B50" s="4" t="str">
        <f>VLOOKUP(A50,Sheet2!$B$282:$C$311,2,FALSE)</f>
        <v>CROMPTON-BOM</v>
      </c>
      <c r="C50" s="1">
        <v>43283</v>
      </c>
      <c r="D50" s="2">
        <f t="shared" si="2"/>
        <v>1180702</v>
      </c>
      <c r="E50" s="4" t="str">
        <f t="shared" si="3"/>
        <v>if(Name() == ~CROMPTON-BOM~)  {  Exclude10 = DateNum() == 1180702;  }</v>
      </c>
    </row>
    <row r="51" spans="1:5" x14ac:dyDescent="0.45">
      <c r="A51" s="4" t="str">
        <f>Sheet2!B296</f>
        <v>Ajanta Pharma Ltd.</v>
      </c>
      <c r="B51" s="4" t="str">
        <f>VLOOKUP(A51,Sheet2!$B$282:$C$311,2,FALSE)</f>
        <v>AJANTPHARM-BOM</v>
      </c>
      <c r="C51" s="1">
        <v>43283</v>
      </c>
      <c r="D51" s="2">
        <f t="shared" si="2"/>
        <v>1180702</v>
      </c>
      <c r="E51" s="4" t="str">
        <f t="shared" si="3"/>
        <v>if(Name() == ~AJANTPHARM-BOM~)  {  Exclude10 = DateNum() == 1180702;  }</v>
      </c>
    </row>
    <row r="52" spans="1:5" x14ac:dyDescent="0.45">
      <c r="A52" s="4" t="str">
        <f>Sheet2!B297</f>
        <v>Maithan Alloys Ltd.</v>
      </c>
      <c r="B52" s="4" t="str">
        <f>VLOOKUP(A52,Sheet2!$B$282:$C$311,2,FALSE)</f>
        <v>MAITHANALL-BOM</v>
      </c>
      <c r="C52" s="1">
        <v>43283</v>
      </c>
      <c r="D52" s="2">
        <f t="shared" si="2"/>
        <v>1180702</v>
      </c>
      <c r="E52" s="4" t="str">
        <f t="shared" si="3"/>
        <v>if(Name() == ~MAITHANALL-BOM~)  {  Exclude10 = DateNum() == 1180702;  }</v>
      </c>
    </row>
    <row r="53" spans="1:5" x14ac:dyDescent="0.45">
      <c r="A53" s="4" t="str">
        <f>Sheet2!B298</f>
        <v>Harita Seating Systems Ltd.</v>
      </c>
      <c r="B53" s="4" t="str">
        <f>VLOOKUP(A53,Sheet2!$B$282:$C$311,2,FALSE)</f>
        <v>HARITASEAT-BOM</v>
      </c>
      <c r="C53" s="1">
        <v>43283</v>
      </c>
      <c r="D53" s="2">
        <f t="shared" si="2"/>
        <v>1180702</v>
      </c>
      <c r="E53" s="4" t="str">
        <f t="shared" si="3"/>
        <v>if(Name() == ~HARITASEAT-BOM~)  {  Exclude10 = DateNum() == 1180702;  }</v>
      </c>
    </row>
    <row r="54" spans="1:5" x14ac:dyDescent="0.45">
      <c r="A54" s="4" t="str">
        <f>Sheet2!B299</f>
        <v>Care Ratings Ltd.</v>
      </c>
      <c r="B54" s="4" t="str">
        <f>VLOOKUP(A54,Sheet2!$B$282:$C$311,2,FALSE)</f>
        <v>CARERATING-BOM</v>
      </c>
      <c r="C54" s="1">
        <v>43283</v>
      </c>
      <c r="D54" s="2">
        <f t="shared" si="2"/>
        <v>1180702</v>
      </c>
      <c r="E54" s="4" t="str">
        <f t="shared" si="3"/>
        <v>if(Name() == ~CARERATING-BOM~)  {  Exclude10 = DateNum() == 1180702;  }</v>
      </c>
    </row>
    <row r="55" spans="1:5" x14ac:dyDescent="0.45">
      <c r="A55" s="4" t="str">
        <f>Sheet2!B300</f>
        <v>Bodal Chemicals Ltd.</v>
      </c>
      <c r="B55" s="4" t="str">
        <f>VLOOKUP(A55,Sheet2!$B$282:$C$311,2,FALSE)</f>
        <v>BODALCHEM-BOM</v>
      </c>
      <c r="C55" s="1">
        <v>43283</v>
      </c>
      <c r="D55" s="2">
        <f t="shared" si="2"/>
        <v>1180702</v>
      </c>
      <c r="E55" s="4" t="str">
        <f t="shared" si="3"/>
        <v>if(Name() == ~BODALCHEM-BOM~)  {  Exclude10 = DateNum() == 1180702;  }</v>
      </c>
    </row>
    <row r="56" spans="1:5" x14ac:dyDescent="0.45">
      <c r="A56" s="4" t="str">
        <f>Sheet2!B301</f>
        <v>Jamna Auto Industries Ltd.</v>
      </c>
      <c r="B56" s="4" t="str">
        <f>VLOOKUP(A56,Sheet2!$B$282:$C$311,2,FALSE)</f>
        <v>JAMNAAUTO-BOM</v>
      </c>
      <c r="C56" s="1">
        <v>43283</v>
      </c>
      <c r="D56" s="2">
        <f t="shared" si="2"/>
        <v>1180702</v>
      </c>
      <c r="E56" s="4" t="str">
        <f t="shared" si="3"/>
        <v>if(Name() == ~JAMNAAUTO-BOM~)  {  Exclude10 = DateNum() == 1180702;  }</v>
      </c>
    </row>
    <row r="57" spans="1:5" x14ac:dyDescent="0.45">
      <c r="A57" s="4" t="str">
        <f>Sheet2!B302</f>
        <v>Vakrangee Ltd.</v>
      </c>
      <c r="B57" s="4" t="str">
        <f>VLOOKUP(A57,Sheet2!$B$282:$C$311,2,FALSE)</f>
        <v>VAKRANGEE-BOM</v>
      </c>
      <c r="C57" s="1">
        <v>43283</v>
      </c>
      <c r="D57" s="2">
        <f t="shared" si="2"/>
        <v>1180702</v>
      </c>
      <c r="E57" s="4" t="str">
        <f t="shared" si="3"/>
        <v>if(Name() == ~VAKRANGEE-BOM~)  {  Exclude10 = DateNum() == 1180702;  }</v>
      </c>
    </row>
    <row r="58" spans="1:5" x14ac:dyDescent="0.45">
      <c r="A58" s="4" t="str">
        <f>Sheet2!B303</f>
        <v>Dr. Lal Pathlabs Ltd.</v>
      </c>
      <c r="B58" s="4" t="str">
        <f>VLOOKUP(A58,Sheet2!$B$282:$C$311,2,FALSE)</f>
        <v>LALPATHLAB-BOM</v>
      </c>
      <c r="C58" s="1">
        <v>43283</v>
      </c>
      <c r="D58" s="2">
        <f t="shared" si="2"/>
        <v>1180702</v>
      </c>
      <c r="E58" s="4" t="str">
        <f t="shared" si="3"/>
        <v>if(Name() == ~LALPATHLAB-BOM~)  {  Exclude10 = DateNum() == 1180702;  }</v>
      </c>
    </row>
    <row r="59" spans="1:5" x14ac:dyDescent="0.45">
      <c r="A59" s="4" t="str">
        <f>Sheet2!B304</f>
        <v>Larsen &amp; Toubro Infotech Ltd.</v>
      </c>
      <c r="B59" s="4" t="str">
        <f>VLOOKUP(A59,Sheet2!$B$282:$C$311,2,FALSE)</f>
        <v>LTI-BOM</v>
      </c>
      <c r="C59" s="1">
        <v>43283</v>
      </c>
      <c r="D59" s="2">
        <f t="shared" si="2"/>
        <v>1180702</v>
      </c>
      <c r="E59" s="4" t="str">
        <f t="shared" si="3"/>
        <v>if(Name() == ~LTI-BOM~)  {  Exclude10 = DateNum() == 1180702;  }</v>
      </c>
    </row>
    <row r="60" spans="1:5" x14ac:dyDescent="0.45">
      <c r="A60" s="4" t="str">
        <f>Sheet2!B305</f>
        <v>Orient Refractories Ltd.</v>
      </c>
      <c r="B60" s="4" t="str">
        <f>VLOOKUP(A60,Sheet2!$B$282:$C$311,2,FALSE)</f>
        <v>ORIENTREF-BOM</v>
      </c>
      <c r="C60" s="1">
        <v>43283</v>
      </c>
      <c r="D60" s="2">
        <f t="shared" si="2"/>
        <v>1180702</v>
      </c>
      <c r="E60" s="4" t="str">
        <f t="shared" si="3"/>
        <v>if(Name() == ~ORIENTREF-BOM~)  {  Exclude10 = DateNum() == 1180702;  }</v>
      </c>
    </row>
    <row r="61" spans="1:5" x14ac:dyDescent="0.45">
      <c r="A61" s="4" t="str">
        <f>Sheet2!B306</f>
        <v>Swaraj Engines Ltd.</v>
      </c>
      <c r="B61" s="4" t="str">
        <f>VLOOKUP(A61,Sheet2!$B$282:$C$311,2,FALSE)</f>
        <v>SWARAJENG-BOM</v>
      </c>
      <c r="C61" s="1">
        <v>43283</v>
      </c>
      <c r="D61" s="2">
        <f t="shared" si="2"/>
        <v>1180702</v>
      </c>
      <c r="E61" s="4" t="str">
        <f t="shared" si="3"/>
        <v>if(Name() == ~SWARAJENG-BOM~)  {  Exclude10 = DateNum() == 1180702;  }</v>
      </c>
    </row>
    <row r="62" spans="1:5" x14ac:dyDescent="0.45">
      <c r="A62" s="4" t="str">
        <f>Sheet2!B307</f>
        <v>Sheela Foam Ltd.</v>
      </c>
      <c r="B62" s="4" t="str">
        <f>VLOOKUP(A62,Sheet2!$B$282:$C$311,2,FALSE)</f>
        <v>SFL-BOM</v>
      </c>
      <c r="C62" s="1">
        <v>43283</v>
      </c>
      <c r="D62" s="2">
        <f t="shared" si="2"/>
        <v>1180702</v>
      </c>
      <c r="E62" s="4" t="str">
        <f t="shared" si="3"/>
        <v>if(Name() == ~SFL-BOM~)  {  Exclude10 = DateNum() == 1180702;  }</v>
      </c>
    </row>
    <row r="63" spans="1:5" x14ac:dyDescent="0.45">
      <c r="A63" s="4" t="str">
        <f>Sheet2!B308</f>
        <v>L&amp;T Technology Services Ltd.</v>
      </c>
      <c r="B63" s="4" t="str">
        <f>VLOOKUP(A63,Sheet2!$B$282:$C$311,2,FALSE)</f>
        <v>LTTS-BOM</v>
      </c>
      <c r="C63" s="1">
        <v>43283</v>
      </c>
      <c r="D63" s="2">
        <f t="shared" si="2"/>
        <v>1180702</v>
      </c>
      <c r="E63" s="4" t="str">
        <f t="shared" si="3"/>
        <v>if(Name() == ~LTTS-BOM~)  {  Exclude10 = DateNum() == 1180702;  }</v>
      </c>
    </row>
    <row r="64" spans="1:5" x14ac:dyDescent="0.45">
      <c r="A64" s="4" t="str">
        <f>Sheet2!B309</f>
        <v>Sonata Software Ltd.</v>
      </c>
      <c r="B64" s="4" t="str">
        <f>VLOOKUP(A64,Sheet2!$B$282:$C$311,2,FALSE)</f>
        <v>SONATSOFTW-BOM</v>
      </c>
      <c r="C64" s="1">
        <v>43283</v>
      </c>
      <c r="D64" s="2">
        <f t="shared" si="2"/>
        <v>1180702</v>
      </c>
      <c r="E64" s="4" t="str">
        <f t="shared" si="3"/>
        <v>if(Name() == ~SONATSOFTW-BOM~)  {  Exclude10 = DateNum() == 1180702;  }</v>
      </c>
    </row>
    <row r="65" spans="1:5" x14ac:dyDescent="0.45">
      <c r="A65" s="4" t="str">
        <f>Sheet2!B310</f>
        <v>Alphageo (India) Ltd.</v>
      </c>
      <c r="B65" s="4" t="str">
        <f>VLOOKUP(A65,Sheet2!$B$282:$C$311,2,FALSE)</f>
        <v>ALPHAGEO-BOM</v>
      </c>
      <c r="C65" s="1">
        <v>43283</v>
      </c>
      <c r="D65" s="2">
        <f t="shared" si="2"/>
        <v>1180702</v>
      </c>
      <c r="E65" s="4" t="str">
        <f t="shared" si="3"/>
        <v>if(Name() == ~ALPHAGEO-BOM~)  {  Exclude10 = DateNum() == 1180702;  }</v>
      </c>
    </row>
    <row r="66" spans="1:5" x14ac:dyDescent="0.45">
      <c r="A66" s="4" t="str">
        <f>Sheet2!B311</f>
        <v>eClerx Services Ltd.</v>
      </c>
      <c r="B66" s="4" t="str">
        <f>VLOOKUP(A66,Sheet2!$B$282:$C$311,2,FALSE)</f>
        <v>ECLERX-BOM</v>
      </c>
      <c r="C66" s="1">
        <v>43283</v>
      </c>
      <c r="D66" s="2">
        <f t="shared" si="2"/>
        <v>1180702</v>
      </c>
      <c r="E66" s="4" t="str">
        <f t="shared" si="3"/>
        <v>if(Name() == ~ECLERX-BOM~)  {  Exclude10 = DateNum() == 1180702;  }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4" workbookViewId="0">
      <selection activeCell="E5" sqref="E5"/>
    </sheetView>
  </sheetViews>
  <sheetFormatPr defaultColWidth="9.1328125" defaultRowHeight="14.25" x14ac:dyDescent="0.45"/>
  <cols>
    <col min="1" max="1" width="43.1328125" style="4" bestFit="1" customWidth="1"/>
    <col min="2" max="2" width="21.59765625" style="4" bestFit="1" customWidth="1"/>
    <col min="3" max="3" width="10.3984375" style="4" bestFit="1" customWidth="1"/>
    <col min="4" max="4" width="10.59765625" style="4" bestFit="1" customWidth="1"/>
    <col min="5" max="5" width="72.1328125" style="4" bestFit="1" customWidth="1"/>
    <col min="6" max="16384" width="9.1328125" style="4"/>
  </cols>
  <sheetData>
    <row r="2" spans="1:5" x14ac:dyDescent="0.45">
      <c r="A2" s="3">
        <v>2018</v>
      </c>
      <c r="B2" s="4" t="s">
        <v>23737</v>
      </c>
    </row>
    <row r="3" spans="1:5" x14ac:dyDescent="0.45">
      <c r="A3" s="4" t="s">
        <v>0</v>
      </c>
      <c r="B3" s="4" t="s">
        <v>1</v>
      </c>
      <c r="C3" s="4" t="s">
        <v>3</v>
      </c>
      <c r="D3" s="4" t="s">
        <v>4</v>
      </c>
    </row>
    <row r="4" spans="1:5" x14ac:dyDescent="0.45">
      <c r="C4" s="1"/>
      <c r="E4" s="4" t="str">
        <f>B2&amp;"= 0 ;"</f>
        <v>Include11= 0 ;</v>
      </c>
    </row>
    <row r="5" spans="1:5" x14ac:dyDescent="0.45">
      <c r="A5" s="4" t="str">
        <f>Sheet2!B314</f>
        <v>HEG Ltd.</v>
      </c>
      <c r="B5" s="4" t="str">
        <f>VLOOKUP(A5,Sheet2!$B$282:$C$3110,2,FALSE)</f>
        <v>HEG-BOM</v>
      </c>
      <c r="C5" s="1">
        <v>43284</v>
      </c>
      <c r="D5" s="2">
        <f>10000*(YEAR(C5)-1900)+100*MONTH(C5)+DAY(C5)</f>
        <v>1180703</v>
      </c>
      <c r="E5" s="4" t="str">
        <f>"if(Name() == ~"&amp;B5&amp;"~)  {  "&amp;$B$2&amp;" = DateNum() &gt;= "&amp;D5&amp;" and Datenum() &lt; " &amp;D37&amp;" ; }"</f>
        <v>if(Name() == ~HEG-BOM~)  {  Include11 = DateNum() &gt;= 1180703 and Datenum() &lt; 1190702 ; }</v>
      </c>
    </row>
    <row r="6" spans="1:5" x14ac:dyDescent="0.45">
      <c r="A6" s="4" t="str">
        <f>Sheet2!B315</f>
        <v>Indian Energy Exchange Ltd.</v>
      </c>
      <c r="B6" s="4" t="str">
        <f>VLOOKUP(A6,Sheet2!$B$282:$C$3110,2,FALSE)</f>
        <v>IEX-BOM</v>
      </c>
      <c r="C6" s="1">
        <v>43284</v>
      </c>
      <c r="D6" s="2">
        <f t="shared" ref="D6:D34" si="0">10000*(YEAR(C6)-1900)+100*MONTH(C6)+DAY(C6)</f>
        <v>1180703</v>
      </c>
      <c r="E6" s="4" t="str">
        <f t="shared" ref="E6:E34" si="1">"if(Name() == ~"&amp;B6&amp;"~)  {  "&amp;$B$2&amp;" = DateNum() &gt;= "&amp;D6&amp;" and Datenum() &lt; " &amp;D38&amp;" ; }"</f>
        <v>if(Name() == ~IEX-BOM~)  {  Include11 = DateNum() &gt;= 1180703 and Datenum() &lt; 1190702 ; }</v>
      </c>
    </row>
    <row r="7" spans="1:5" x14ac:dyDescent="0.45">
      <c r="A7" s="4" t="str">
        <f>Sheet2!B316</f>
        <v>Avanti Feeds Ltd.</v>
      </c>
      <c r="B7" s="4" t="str">
        <f>VLOOKUP(A7,Sheet2!$B$282:$C$3110,2,FALSE)</f>
        <v>AVANTI-BOM</v>
      </c>
      <c r="C7" s="1">
        <v>43284</v>
      </c>
      <c r="D7" s="2">
        <f t="shared" si="0"/>
        <v>1180703</v>
      </c>
      <c r="E7" s="4" t="str">
        <f t="shared" si="1"/>
        <v>if(Name() == ~AVANTI-BOM~)  {  Include11 = DateNum() &gt;= 1180703 and Datenum() &lt; 1190702 ; }</v>
      </c>
    </row>
    <row r="8" spans="1:5" x14ac:dyDescent="0.45">
      <c r="A8" s="4" t="str">
        <f>Sheet2!B317</f>
        <v>Bhansali Engineering Polymers Ltd.</v>
      </c>
      <c r="B8" s="4" t="str">
        <f>VLOOKUP(A8,Sheet2!$B$282:$C$3110,2,FALSE)</f>
        <v>BEPL-BOM</v>
      </c>
      <c r="C8" s="1">
        <v>43284</v>
      </c>
      <c r="D8" s="2">
        <f t="shared" si="0"/>
        <v>1180703</v>
      </c>
      <c r="E8" s="4" t="str">
        <f t="shared" si="1"/>
        <v>if(Name() == ~BEPL-BOM~)  {  Include11 = DateNum() &gt;= 1180703 and Datenum() &lt; 1190702 ; }</v>
      </c>
    </row>
    <row r="9" spans="1:5" x14ac:dyDescent="0.45">
      <c r="A9" s="4" t="str">
        <f>Sheet2!B318</f>
        <v>Hawkins Cookers Ltd.</v>
      </c>
      <c r="B9" s="4" t="str">
        <f>VLOOKUP(A9,Sheet2!$B$282:$C$3110,2,FALSE)</f>
        <v>HAWKINCOOK-BOM</v>
      </c>
      <c r="C9" s="1">
        <v>43284</v>
      </c>
      <c r="D9" s="2">
        <f t="shared" si="0"/>
        <v>1180703</v>
      </c>
      <c r="E9" s="4" t="str">
        <f t="shared" si="1"/>
        <v>if(Name() == ~HAWKINCOOK-BOM~)  {  Include11 = DateNum() &gt;= 1180703 and Datenum() &lt; 1190702 ; }</v>
      </c>
    </row>
    <row r="10" spans="1:5" x14ac:dyDescent="0.45">
      <c r="A10" s="4" t="str">
        <f>Sheet2!B319</f>
        <v>KSE Ltd.</v>
      </c>
      <c r="B10" s="4" t="str">
        <f>VLOOKUP(A10,Sheet2!$B$282:$C$3110,2,FALSE)</f>
        <v>KSE-BOM</v>
      </c>
      <c r="C10" s="1">
        <v>43284</v>
      </c>
      <c r="D10" s="2">
        <f t="shared" si="0"/>
        <v>1180703</v>
      </c>
      <c r="E10" s="4" t="str">
        <f t="shared" si="1"/>
        <v>if(Name() == ~KSE-BOM~)  {  Include11 = DateNum() &gt;= 1180703 and Datenum() &lt; 1190702 ; }</v>
      </c>
    </row>
    <row r="11" spans="1:5" x14ac:dyDescent="0.45">
      <c r="A11" s="4" t="str">
        <f>Sheet2!B320</f>
        <v>Swaraj Engines Ltd.</v>
      </c>
      <c r="B11" s="4" t="str">
        <f>VLOOKUP(A11,Sheet2!$B$282:$C$3110,2,FALSE)</f>
        <v>SWARAJENG-BOM</v>
      </c>
      <c r="C11" s="1">
        <v>43284</v>
      </c>
      <c r="D11" s="2">
        <f t="shared" si="0"/>
        <v>1180703</v>
      </c>
      <c r="E11" s="4" t="str">
        <f t="shared" si="1"/>
        <v>if(Name() == ~SWARAJENG-BOM~)  {  Include11 = DateNum() &gt;= 1180703 and Datenum() &lt; 1190702 ; }</v>
      </c>
    </row>
    <row r="12" spans="1:5" x14ac:dyDescent="0.45">
      <c r="A12" s="4" t="str">
        <f>Sheet2!B321</f>
        <v>Bajaj Corp Ltd.</v>
      </c>
      <c r="B12" s="4" t="str">
        <f>VLOOKUP(A12,Sheet2!$B$282:$C$3110,2,FALSE)</f>
        <v>BAJAJCORP-BOM</v>
      </c>
      <c r="C12" s="1">
        <v>43284</v>
      </c>
      <c r="D12" s="2">
        <f t="shared" si="0"/>
        <v>1180703</v>
      </c>
      <c r="E12" s="4" t="str">
        <f t="shared" si="1"/>
        <v>if(Name() == ~BAJAJCORP-BOM~)  {  Include11 = DateNum() &gt;= 1180703 and Datenum() &lt; 1190702 ; }</v>
      </c>
    </row>
    <row r="13" spans="1:5" x14ac:dyDescent="0.45">
      <c r="A13" s="4" t="str">
        <f>Sheet2!B322</f>
        <v>Caplin Point Laboratories Ltd.</v>
      </c>
      <c r="B13" s="4" t="str">
        <f>VLOOKUP(A13,Sheet2!$B$282:$C$3110,2,FALSE)</f>
        <v>CAPPL-BOM</v>
      </c>
      <c r="C13" s="1">
        <v>43284</v>
      </c>
      <c r="D13" s="2">
        <f t="shared" si="0"/>
        <v>1180703</v>
      </c>
      <c r="E13" s="4" t="str">
        <f t="shared" si="1"/>
        <v>if(Name() == ~CAPPL-BOM~)  {  Include11 = DateNum() &gt;= 1180703 and Datenum() &lt; 1190702 ; }</v>
      </c>
    </row>
    <row r="14" spans="1:5" x14ac:dyDescent="0.45">
      <c r="A14" s="4" t="str">
        <f>Sheet2!B323</f>
        <v>Graphite India Ltd.</v>
      </c>
      <c r="B14" s="4" t="str">
        <f>VLOOKUP(A14,Sheet2!$B$282:$C$3110,2,FALSE)</f>
        <v>GRAPHITE-BOM</v>
      </c>
      <c r="C14" s="1">
        <v>43284</v>
      </c>
      <c r="D14" s="2">
        <f t="shared" si="0"/>
        <v>1180703</v>
      </c>
      <c r="E14" s="4" t="str">
        <f t="shared" si="1"/>
        <v>if(Name() == ~GRAPHITE-BOM~)  {  Include11 = DateNum() &gt;= 1180703 and Datenum() &lt; 1190702 ; }</v>
      </c>
    </row>
    <row r="15" spans="1:5" x14ac:dyDescent="0.45">
      <c r="A15" s="4" t="str">
        <f>Sheet2!B324</f>
        <v>Tata Elxsi Ltd.</v>
      </c>
      <c r="B15" s="4" t="str">
        <f>VLOOKUP(A15,Sheet2!$B$282:$C$3110,2,FALSE)</f>
        <v>TATAELXSI-BOM</v>
      </c>
      <c r="C15" s="1">
        <v>43284</v>
      </c>
      <c r="D15" s="2">
        <f t="shared" si="0"/>
        <v>1180703</v>
      </c>
      <c r="E15" s="4" t="str">
        <f t="shared" si="1"/>
        <v>if(Name() == ~TATAELXSI-BOM~)  {  Include11 = DateNum() &gt;= 1180703 and Datenum() &lt; 1190702 ; }</v>
      </c>
    </row>
    <row r="16" spans="1:5" x14ac:dyDescent="0.45">
      <c r="A16" s="4" t="str">
        <f>Sheet2!B325</f>
        <v>8K Miles Software Services Ltd.</v>
      </c>
      <c r="B16" s="4" t="str">
        <f>VLOOKUP(A16,Sheet2!$B$282:$C$3110,2,FALSE)</f>
        <v>8KMILES-BOM</v>
      </c>
      <c r="C16" s="1">
        <v>43284</v>
      </c>
      <c r="D16" s="2">
        <f t="shared" si="0"/>
        <v>1180703</v>
      </c>
      <c r="E16" s="4" t="str">
        <f t="shared" si="1"/>
        <v>if(Name() == ~8KMILES-BOM~)  {  Include11 = DateNum() &gt;= 1180703 and Datenum() &lt; 1190702 ; }</v>
      </c>
    </row>
    <row r="17" spans="1:5" x14ac:dyDescent="0.45">
      <c r="A17" s="4" t="str">
        <f>Sheet2!B326</f>
        <v>Jamna Auto Industries Ltd.</v>
      </c>
      <c r="B17" s="4" t="str">
        <f>VLOOKUP(A17,Sheet2!$B$282:$C$3110,2,FALSE)</f>
        <v>JAMNAAUTO-BOM</v>
      </c>
      <c r="C17" s="1">
        <v>43284</v>
      </c>
      <c r="D17" s="2">
        <f t="shared" si="0"/>
        <v>1180703</v>
      </c>
      <c r="E17" s="4" t="str">
        <f t="shared" si="1"/>
        <v>if(Name() == ~JAMNAAUTO-BOM~)  {  Include11 = DateNum() &gt;= 1180703 and Datenum() &lt; 1190702 ; }</v>
      </c>
    </row>
    <row r="18" spans="1:5" x14ac:dyDescent="0.45">
      <c r="A18" s="4" t="str">
        <f>Sheet2!B327</f>
        <v>Matrimony.Com Ltd.</v>
      </c>
      <c r="B18" s="4" t="str">
        <f>VLOOKUP(A18,Sheet2!$B$282:$C$3110,2,FALSE)</f>
        <v>MATRIMONY-BOM</v>
      </c>
      <c r="C18" s="1">
        <v>43284</v>
      </c>
      <c r="D18" s="2">
        <f t="shared" si="0"/>
        <v>1180703</v>
      </c>
      <c r="E18" s="4" t="str">
        <f t="shared" si="1"/>
        <v>if(Name() == ~MATRIMONY-BOM~)  {  Include11 = DateNum() &gt;= 1180703 and Datenum() &lt; 1190702 ; }</v>
      </c>
    </row>
    <row r="19" spans="1:5" x14ac:dyDescent="0.45">
      <c r="A19" s="4" t="str">
        <f>Sheet2!B328</f>
        <v>Thirumalai Chemicals Ltd.</v>
      </c>
      <c r="B19" s="4" t="str">
        <f>VLOOKUP(A19,Sheet2!$B$282:$C$3110,2,FALSE)</f>
        <v>TIRUMALCHM-BOM</v>
      </c>
      <c r="C19" s="1">
        <v>43284</v>
      </c>
      <c r="D19" s="2">
        <f t="shared" si="0"/>
        <v>1180703</v>
      </c>
      <c r="E19" s="4" t="str">
        <f t="shared" si="1"/>
        <v>if(Name() == ~TIRUMALCHM-BOM~)  {  Include11 = DateNum() &gt;= 1180703 and Datenum() &lt; 1190702 ; }</v>
      </c>
    </row>
    <row r="20" spans="1:5" x14ac:dyDescent="0.45">
      <c r="A20" s="4" t="str">
        <f>Sheet2!B329</f>
        <v>Bharat Seats Ltd.</v>
      </c>
      <c r="B20" s="4" t="str">
        <f>VLOOKUP(A20,Sheet2!$B$282:$C$3110,2,FALSE)</f>
        <v>BHARATSE-BOM</v>
      </c>
      <c r="C20" s="1">
        <v>43284</v>
      </c>
      <c r="D20" s="2">
        <f t="shared" si="0"/>
        <v>1180703</v>
      </c>
      <c r="E20" s="4" t="str">
        <f t="shared" si="1"/>
        <v>if(Name() == ~BHARATSE-BOM~)  {  Include11 = DateNum() &gt;= 1180703 and Datenum() &lt; 1190702 ; }</v>
      </c>
    </row>
    <row r="21" spans="1:5" x14ac:dyDescent="0.45">
      <c r="A21" s="4" t="str">
        <f>Sheet2!B330</f>
        <v>Maithan Alloys Ltd.</v>
      </c>
      <c r="B21" s="4" t="str">
        <f>VLOOKUP(A21,Sheet2!$B$282:$C$3110,2,FALSE)</f>
        <v>MAITHANALL-BOM</v>
      </c>
      <c r="C21" s="1">
        <v>43284</v>
      </c>
      <c r="D21" s="2">
        <f t="shared" si="0"/>
        <v>1180703</v>
      </c>
      <c r="E21" s="4" t="str">
        <f t="shared" si="1"/>
        <v>if(Name() == ~MAITHANALL-BOM~)  {  Include11 = DateNum() &gt;= 1180703 and Datenum() &lt; 1190702 ; }</v>
      </c>
    </row>
    <row r="22" spans="1:5" x14ac:dyDescent="0.45">
      <c r="A22" s="4" t="str">
        <f>Sheet2!B331</f>
        <v>Symphony Ltd.</v>
      </c>
      <c r="B22" s="4" t="str">
        <f>VLOOKUP(A22,Sheet2!$B$282:$C$3110,2,FALSE)</f>
        <v>SYMPHONY-BOM</v>
      </c>
      <c r="C22" s="1">
        <v>43284</v>
      </c>
      <c r="D22" s="2">
        <f t="shared" si="0"/>
        <v>1180703</v>
      </c>
      <c r="E22" s="4" t="str">
        <f t="shared" si="1"/>
        <v>if(Name() == ~SYMPHONY-BOM~)  {  Include11 = DateNum() &gt;= 1180703 and Datenum() &lt; 1190702 ; }</v>
      </c>
    </row>
    <row r="23" spans="1:5" x14ac:dyDescent="0.45">
      <c r="A23" s="4" t="str">
        <f>Sheet2!B332</f>
        <v>IG Petrochemicals Ltd.</v>
      </c>
      <c r="B23" s="4" t="str">
        <f>VLOOKUP(A23,Sheet2!$B$282:$C$3110,2,FALSE)</f>
        <v>IGPL-BOM</v>
      </c>
      <c r="C23" s="1">
        <v>43284</v>
      </c>
      <c r="D23" s="2">
        <f t="shared" si="0"/>
        <v>1180703</v>
      </c>
      <c r="E23" s="4" t="str">
        <f t="shared" si="1"/>
        <v>if(Name() == ~IGPL-BOM~)  {  Include11 = DateNum() &gt;= 1180703 and Datenum() &lt; 1190702 ; }</v>
      </c>
    </row>
    <row r="24" spans="1:5" x14ac:dyDescent="0.45">
      <c r="A24" s="4" t="str">
        <f>Sheet2!B333</f>
        <v>Orient Refractories Ltd.</v>
      </c>
      <c r="B24" s="4" t="str">
        <f>VLOOKUP(A24,Sheet2!$B$282:$C$3110,2,FALSE)</f>
        <v>ORIENTREF-BOM</v>
      </c>
      <c r="C24" s="1">
        <v>43284</v>
      </c>
      <c r="D24" s="2">
        <f t="shared" si="0"/>
        <v>1180703</v>
      </c>
      <c r="E24" s="4" t="str">
        <f t="shared" si="1"/>
        <v>if(Name() == ~ORIENTREF-BOM~)  {  Include11 = DateNum() &gt;= 1180703 and Datenum() &lt; 1190702 ; }</v>
      </c>
    </row>
    <row r="25" spans="1:5" x14ac:dyDescent="0.45">
      <c r="A25" s="4" t="str">
        <f>Sheet2!B334</f>
        <v>Harita Seating Systems Ltd.</v>
      </c>
      <c r="B25" s="4" t="str">
        <f>VLOOKUP(A25,Sheet2!$B$282:$C$3110,2,FALSE)</f>
        <v>HARITASEAT-BOM</v>
      </c>
      <c r="C25" s="1">
        <v>43284</v>
      </c>
      <c r="D25" s="2">
        <f t="shared" si="0"/>
        <v>1180703</v>
      </c>
      <c r="E25" s="4" t="str">
        <f t="shared" si="1"/>
        <v>if(Name() == ~HARITASEAT-BOM~)  {  Include11 = DateNum() &gt;= 1180703 and Datenum() &lt; 1190702 ; }</v>
      </c>
    </row>
    <row r="26" spans="1:5" x14ac:dyDescent="0.45">
      <c r="A26" s="4" t="str">
        <f>Sheet2!B335</f>
        <v>Bharat Dynamics Ltd.</v>
      </c>
      <c r="B26" s="4" t="str">
        <f>VLOOKUP(A26,Sheet2!$B$282:$C$3110,2,FALSE)</f>
        <v>BDL-BOM</v>
      </c>
      <c r="C26" s="1">
        <v>43284</v>
      </c>
      <c r="D26" s="2">
        <f t="shared" si="0"/>
        <v>1180703</v>
      </c>
      <c r="E26" s="4" t="str">
        <f t="shared" si="1"/>
        <v>if(Name() == ~BDL-BOM~)  {  Include11 = DateNum() &gt;= 1180703 and Datenum() &lt; 1190702 ; }</v>
      </c>
    </row>
    <row r="27" spans="1:5" x14ac:dyDescent="0.45">
      <c r="A27" s="4" t="str">
        <f>Sheet2!B336</f>
        <v>Sonata Software Ltd.</v>
      </c>
      <c r="B27" s="4" t="str">
        <f>VLOOKUP(A27,Sheet2!$B$282:$C$3110,2,FALSE)</f>
        <v>SONATSOFTW-BOM</v>
      </c>
      <c r="C27" s="1">
        <v>43284</v>
      </c>
      <c r="D27" s="2">
        <f t="shared" si="0"/>
        <v>1180703</v>
      </c>
      <c r="E27" s="4" t="str">
        <f t="shared" si="1"/>
        <v>if(Name() == ~SONATSOFTW-BOM~)  {  Include11 = DateNum() &gt;= 1180703 and Datenum() &lt; 1190702 ; }</v>
      </c>
    </row>
    <row r="28" spans="1:5" x14ac:dyDescent="0.45">
      <c r="A28" s="4" t="str">
        <f>Sheet2!B337</f>
        <v>Care Ratings Ltd.</v>
      </c>
      <c r="B28" s="4" t="str">
        <f>VLOOKUP(A28,Sheet2!$B$282:$C$3110,2,FALSE)</f>
        <v>CARERATING-BOM</v>
      </c>
      <c r="C28" s="1">
        <v>43284</v>
      </c>
      <c r="D28" s="2">
        <f t="shared" si="0"/>
        <v>1180703</v>
      </c>
      <c r="E28" s="4" t="str">
        <f t="shared" si="1"/>
        <v>if(Name() == ~CARERATING-BOM~)  {  Include11 = DateNum() &gt;= 1180703 and Datenum() &lt; 1190702 ; }</v>
      </c>
    </row>
    <row r="29" spans="1:5" x14ac:dyDescent="0.45">
      <c r="A29" s="4" t="str">
        <f>Sheet2!B338</f>
        <v>VIP Industries Ltd.</v>
      </c>
      <c r="B29" s="4" t="str">
        <f>VLOOKUP(A29,Sheet2!$B$282:$C$3110,2,FALSE)</f>
        <v>VIPIND-BOM</v>
      </c>
      <c r="C29" s="1">
        <v>43284</v>
      </c>
      <c r="D29" s="2">
        <f t="shared" si="0"/>
        <v>1180703</v>
      </c>
      <c r="E29" s="4" t="str">
        <f t="shared" si="1"/>
        <v>if(Name() == ~VIPIND-BOM~)  {  Include11 = DateNum() &gt;= 1180703 and Datenum() &lt; 1190702 ; }</v>
      </c>
    </row>
    <row r="30" spans="1:5" x14ac:dyDescent="0.45">
      <c r="A30" s="4" t="str">
        <f>Sheet2!B339</f>
        <v>Alankit Ltd.</v>
      </c>
      <c r="B30" s="4" t="str">
        <f>VLOOKUP(A30,Sheet2!$B$282:$C$3110,2,FALSE)</f>
        <v>ALANKIT-BOM</v>
      </c>
      <c r="C30" s="1">
        <v>43284</v>
      </c>
      <c r="D30" s="2">
        <f t="shared" si="0"/>
        <v>1180703</v>
      </c>
      <c r="E30" s="4" t="str">
        <f t="shared" si="1"/>
        <v>if(Name() == ~ALANKIT-BOM~)  {  Include11 = DateNum() &gt;= 1180703 and Datenum() &lt; 1190702 ; }</v>
      </c>
    </row>
    <row r="31" spans="1:5" x14ac:dyDescent="0.45">
      <c r="A31" s="4" t="str">
        <f>Sheet2!B340</f>
        <v>Crompton Greaves Consumer Electricals Ltd.</v>
      </c>
      <c r="B31" s="4" t="str">
        <f>VLOOKUP(A31,Sheet2!$B$282:$C$3110,2,FALSE)</f>
        <v>CROMPTON-BOM</v>
      </c>
      <c r="C31" s="1">
        <v>43284</v>
      </c>
      <c r="D31" s="2">
        <f t="shared" si="0"/>
        <v>1180703</v>
      </c>
      <c r="E31" s="4" t="str">
        <f t="shared" si="1"/>
        <v>if(Name() == ~CROMPTON-BOM~)  {  Include11 = DateNum() &gt;= 1180703 and Datenum() &lt; 1190702 ; }</v>
      </c>
    </row>
    <row r="32" spans="1:5" x14ac:dyDescent="0.45">
      <c r="A32" s="4" t="str">
        <f>Sheet2!B341</f>
        <v>Cigniti Technologies Ltd.</v>
      </c>
      <c r="B32" s="4" t="str">
        <f>VLOOKUP(A32,Sheet2!$B$282:$C$3110,2,FALSE)</f>
        <v>CIGNITI-BOM</v>
      </c>
      <c r="C32" s="1">
        <v>43284</v>
      </c>
      <c r="D32" s="2">
        <f t="shared" si="0"/>
        <v>1180703</v>
      </c>
      <c r="E32" s="4" t="str">
        <f t="shared" si="1"/>
        <v>if(Name() == ~CIGNITI-BOM~)  {  Include11 = DateNum() &gt;= 1180703 and Datenum() &lt; 1190702 ; }</v>
      </c>
    </row>
    <row r="33" spans="1:5" x14ac:dyDescent="0.45">
      <c r="A33" s="4" t="str">
        <f>Sheet2!B342</f>
        <v>SQS India BFSI Ltd.</v>
      </c>
      <c r="B33" s="4" t="str">
        <f>VLOOKUP(A33,Sheet2!$B$282:$C$3110,2,FALSE)</f>
        <v>SQSBFSI-BOM</v>
      </c>
      <c r="C33" s="1">
        <v>43284</v>
      </c>
      <c r="D33" s="2">
        <f t="shared" si="0"/>
        <v>1180703</v>
      </c>
      <c r="E33" s="4" t="str">
        <f t="shared" si="1"/>
        <v>if(Name() == ~SQSBFSI-BOM~)  {  Include11 = DateNum() &gt;= 1180703 and Datenum() &lt; 1190702 ; }</v>
      </c>
    </row>
    <row r="34" spans="1:5" x14ac:dyDescent="0.45">
      <c r="A34" s="4" t="str">
        <f>Sheet2!B343</f>
        <v>Abbott India Ltd.</v>
      </c>
      <c r="B34" s="4" t="str">
        <f>VLOOKUP(A34,Sheet2!$B$282:$C$3110,2,FALSE)</f>
        <v>ABBOTINDIA-BOM</v>
      </c>
      <c r="C34" s="1">
        <v>43284</v>
      </c>
      <c r="D34" s="2">
        <f t="shared" si="0"/>
        <v>1180703</v>
      </c>
      <c r="E34" s="4" t="str">
        <f t="shared" si="1"/>
        <v>if(Name() == ~ABBOTINDIA-BOM~)  {  Include11 = DateNum() &gt;= 1180703 and Datenum() &lt; 1190702 ; }</v>
      </c>
    </row>
    <row r="36" spans="1:5" x14ac:dyDescent="0.45">
      <c r="A36" s="3">
        <v>2019</v>
      </c>
      <c r="B36" s="4" t="s">
        <v>23736</v>
      </c>
      <c r="E36" s="4" t="str">
        <f>B36&amp;"= 0 ;"</f>
        <v>Exclude11= 0 ;</v>
      </c>
    </row>
    <row r="37" spans="1:5" x14ac:dyDescent="0.45">
      <c r="A37" s="4" t="str">
        <f>Sheet2!B314</f>
        <v>HEG Ltd.</v>
      </c>
      <c r="B37" s="4" t="str">
        <f>VLOOKUP(A37,Sheet2!$B$282:$C$3110,2,FALSE)</f>
        <v>HEG-BOM</v>
      </c>
      <c r="C37" s="1">
        <v>43648</v>
      </c>
      <c r="D37" s="2">
        <f>10000*(YEAR(C37)-1900)+100*MONTH(C37)+DAY(C37)</f>
        <v>1190702</v>
      </c>
      <c r="E37" s="4" t="str">
        <f>"if(Name() == ~"&amp;B37&amp;"~)  {  "&amp;$B$36&amp;" = DateNum() == "&amp;D37&amp;";  }"</f>
        <v>if(Name() == ~HEG-BOM~)  {  Exclude11 = DateNum() == 1190702;  }</v>
      </c>
    </row>
    <row r="38" spans="1:5" x14ac:dyDescent="0.45">
      <c r="A38" s="4" t="str">
        <f>Sheet2!B315</f>
        <v>Indian Energy Exchange Ltd.</v>
      </c>
      <c r="B38" s="4" t="str">
        <f>VLOOKUP(A38,Sheet2!$B$282:$C$3110,2,FALSE)</f>
        <v>IEX-BOM</v>
      </c>
      <c r="C38" s="1">
        <v>43648</v>
      </c>
      <c r="D38" s="2">
        <f t="shared" ref="D38:D66" si="2">10000*(YEAR(C38)-1900)+100*MONTH(C38)+DAY(C38)</f>
        <v>1190702</v>
      </c>
      <c r="E38" s="4" t="str">
        <f t="shared" ref="E38:E66" si="3">"if(Name() == ~"&amp;B38&amp;"~)  {  "&amp;$B$36&amp;" = DateNum() == "&amp;D38&amp;";  }"</f>
        <v>if(Name() == ~IEX-BOM~)  {  Exclude11 = DateNum() == 1190702;  }</v>
      </c>
    </row>
    <row r="39" spans="1:5" x14ac:dyDescent="0.45">
      <c r="A39" s="4" t="str">
        <f>Sheet2!B316</f>
        <v>Avanti Feeds Ltd.</v>
      </c>
      <c r="B39" s="4" t="str">
        <f>VLOOKUP(A39,Sheet2!$B$282:$C$3110,2,FALSE)</f>
        <v>AVANTI-BOM</v>
      </c>
      <c r="C39" s="1">
        <v>43648</v>
      </c>
      <c r="D39" s="2">
        <f t="shared" si="2"/>
        <v>1190702</v>
      </c>
      <c r="E39" s="4" t="str">
        <f t="shared" si="3"/>
        <v>if(Name() == ~AVANTI-BOM~)  {  Exclude11 = DateNum() == 1190702;  }</v>
      </c>
    </row>
    <row r="40" spans="1:5" x14ac:dyDescent="0.45">
      <c r="A40" s="4" t="str">
        <f>Sheet2!B317</f>
        <v>Bhansali Engineering Polymers Ltd.</v>
      </c>
      <c r="B40" s="4" t="str">
        <f>VLOOKUP(A40,Sheet2!$B$282:$C$3110,2,FALSE)</f>
        <v>BEPL-BOM</v>
      </c>
      <c r="C40" s="1">
        <v>43648</v>
      </c>
      <c r="D40" s="2">
        <f t="shared" si="2"/>
        <v>1190702</v>
      </c>
      <c r="E40" s="4" t="str">
        <f t="shared" si="3"/>
        <v>if(Name() == ~BEPL-BOM~)  {  Exclude11 = DateNum() == 1190702;  }</v>
      </c>
    </row>
    <row r="41" spans="1:5" x14ac:dyDescent="0.45">
      <c r="A41" s="4" t="str">
        <f>Sheet2!B318</f>
        <v>Hawkins Cookers Ltd.</v>
      </c>
      <c r="B41" s="4" t="str">
        <f>VLOOKUP(A41,Sheet2!$B$282:$C$3110,2,FALSE)</f>
        <v>HAWKINCOOK-BOM</v>
      </c>
      <c r="C41" s="1">
        <v>43648</v>
      </c>
      <c r="D41" s="2">
        <f t="shared" si="2"/>
        <v>1190702</v>
      </c>
      <c r="E41" s="4" t="str">
        <f t="shared" si="3"/>
        <v>if(Name() == ~HAWKINCOOK-BOM~)  {  Exclude11 = DateNum() == 1190702;  }</v>
      </c>
    </row>
    <row r="42" spans="1:5" x14ac:dyDescent="0.45">
      <c r="A42" s="4" t="str">
        <f>Sheet2!B319</f>
        <v>KSE Ltd.</v>
      </c>
      <c r="B42" s="4" t="str">
        <f>VLOOKUP(A42,Sheet2!$B$282:$C$3110,2,FALSE)</f>
        <v>KSE-BOM</v>
      </c>
      <c r="C42" s="1">
        <v>43648</v>
      </c>
      <c r="D42" s="2">
        <f t="shared" si="2"/>
        <v>1190702</v>
      </c>
      <c r="E42" s="4" t="str">
        <f t="shared" si="3"/>
        <v>if(Name() == ~KSE-BOM~)  {  Exclude11 = DateNum() == 1190702;  }</v>
      </c>
    </row>
    <row r="43" spans="1:5" x14ac:dyDescent="0.45">
      <c r="A43" s="4" t="str">
        <f>Sheet2!B320</f>
        <v>Swaraj Engines Ltd.</v>
      </c>
      <c r="B43" s="4" t="str">
        <f>VLOOKUP(A43,Sheet2!$B$282:$C$3110,2,FALSE)</f>
        <v>SWARAJENG-BOM</v>
      </c>
      <c r="C43" s="1">
        <v>43648</v>
      </c>
      <c r="D43" s="2">
        <f t="shared" si="2"/>
        <v>1190702</v>
      </c>
      <c r="E43" s="4" t="str">
        <f t="shared" si="3"/>
        <v>if(Name() == ~SWARAJENG-BOM~)  {  Exclude11 = DateNum() == 1190702;  }</v>
      </c>
    </row>
    <row r="44" spans="1:5" x14ac:dyDescent="0.45">
      <c r="A44" s="4" t="str">
        <f>Sheet2!B321</f>
        <v>Bajaj Corp Ltd.</v>
      </c>
      <c r="B44" s="4" t="str">
        <f>VLOOKUP(A44,Sheet2!$B$282:$C$3110,2,FALSE)</f>
        <v>BAJAJCORP-BOM</v>
      </c>
      <c r="C44" s="1">
        <v>43648</v>
      </c>
      <c r="D44" s="2">
        <f t="shared" si="2"/>
        <v>1190702</v>
      </c>
      <c r="E44" s="4" t="str">
        <f t="shared" si="3"/>
        <v>if(Name() == ~BAJAJCORP-BOM~)  {  Exclude11 = DateNum() == 1190702;  }</v>
      </c>
    </row>
    <row r="45" spans="1:5" x14ac:dyDescent="0.45">
      <c r="A45" s="4" t="str">
        <f>Sheet2!B322</f>
        <v>Caplin Point Laboratories Ltd.</v>
      </c>
      <c r="B45" s="4" t="str">
        <f>VLOOKUP(A45,Sheet2!$B$282:$C$3110,2,FALSE)</f>
        <v>CAPPL-BOM</v>
      </c>
      <c r="C45" s="1">
        <v>43648</v>
      </c>
      <c r="D45" s="2">
        <f t="shared" si="2"/>
        <v>1190702</v>
      </c>
      <c r="E45" s="4" t="str">
        <f t="shared" si="3"/>
        <v>if(Name() == ~CAPPL-BOM~)  {  Exclude11 = DateNum() == 1190702;  }</v>
      </c>
    </row>
    <row r="46" spans="1:5" x14ac:dyDescent="0.45">
      <c r="A46" s="4" t="str">
        <f>Sheet2!B323</f>
        <v>Graphite India Ltd.</v>
      </c>
      <c r="B46" s="4" t="str">
        <f>VLOOKUP(A46,Sheet2!$B$282:$C$3110,2,FALSE)</f>
        <v>GRAPHITE-BOM</v>
      </c>
      <c r="C46" s="1">
        <v>43648</v>
      </c>
      <c r="D46" s="2">
        <f t="shared" si="2"/>
        <v>1190702</v>
      </c>
      <c r="E46" s="4" t="str">
        <f t="shared" si="3"/>
        <v>if(Name() == ~GRAPHITE-BOM~)  {  Exclude11 = DateNum() == 1190702;  }</v>
      </c>
    </row>
    <row r="47" spans="1:5" x14ac:dyDescent="0.45">
      <c r="A47" s="4" t="str">
        <f>Sheet2!B324</f>
        <v>Tata Elxsi Ltd.</v>
      </c>
      <c r="B47" s="4" t="str">
        <f>VLOOKUP(A47,Sheet2!$B$282:$C$3110,2,FALSE)</f>
        <v>TATAELXSI-BOM</v>
      </c>
      <c r="C47" s="1">
        <v>43648</v>
      </c>
      <c r="D47" s="2">
        <f t="shared" si="2"/>
        <v>1190702</v>
      </c>
      <c r="E47" s="4" t="str">
        <f t="shared" si="3"/>
        <v>if(Name() == ~TATAELXSI-BOM~)  {  Exclude11 = DateNum() == 1190702;  }</v>
      </c>
    </row>
    <row r="48" spans="1:5" x14ac:dyDescent="0.45">
      <c r="A48" s="4" t="str">
        <f>Sheet2!B325</f>
        <v>8K Miles Software Services Ltd.</v>
      </c>
      <c r="B48" s="4" t="str">
        <f>VLOOKUP(A48,Sheet2!$B$282:$C$3110,2,FALSE)</f>
        <v>8KMILES-BOM</v>
      </c>
      <c r="C48" s="1">
        <v>43648</v>
      </c>
      <c r="D48" s="2">
        <f t="shared" si="2"/>
        <v>1190702</v>
      </c>
      <c r="E48" s="4" t="str">
        <f t="shared" si="3"/>
        <v>if(Name() == ~8KMILES-BOM~)  {  Exclude11 = DateNum() == 1190702;  }</v>
      </c>
    </row>
    <row r="49" spans="1:5" x14ac:dyDescent="0.45">
      <c r="A49" s="4" t="str">
        <f>Sheet2!B326</f>
        <v>Jamna Auto Industries Ltd.</v>
      </c>
      <c r="B49" s="4" t="str">
        <f>VLOOKUP(A49,Sheet2!$B$282:$C$3110,2,FALSE)</f>
        <v>JAMNAAUTO-BOM</v>
      </c>
      <c r="C49" s="1">
        <v>43648</v>
      </c>
      <c r="D49" s="2">
        <f t="shared" si="2"/>
        <v>1190702</v>
      </c>
      <c r="E49" s="4" t="str">
        <f t="shared" si="3"/>
        <v>if(Name() == ~JAMNAAUTO-BOM~)  {  Exclude11 = DateNum() == 1190702;  }</v>
      </c>
    </row>
    <row r="50" spans="1:5" x14ac:dyDescent="0.45">
      <c r="A50" s="4" t="str">
        <f>Sheet2!B327</f>
        <v>Matrimony.Com Ltd.</v>
      </c>
      <c r="B50" s="4" t="str">
        <f>VLOOKUP(A50,Sheet2!$B$282:$C$3110,2,FALSE)</f>
        <v>MATRIMONY-BOM</v>
      </c>
      <c r="C50" s="1">
        <v>43648</v>
      </c>
      <c r="D50" s="2">
        <f t="shared" si="2"/>
        <v>1190702</v>
      </c>
      <c r="E50" s="4" t="str">
        <f t="shared" si="3"/>
        <v>if(Name() == ~MATRIMONY-BOM~)  {  Exclude11 = DateNum() == 1190702;  }</v>
      </c>
    </row>
    <row r="51" spans="1:5" x14ac:dyDescent="0.45">
      <c r="A51" s="4" t="str">
        <f>Sheet2!B328</f>
        <v>Thirumalai Chemicals Ltd.</v>
      </c>
      <c r="B51" s="4" t="str">
        <f>VLOOKUP(A51,Sheet2!$B$282:$C$3110,2,FALSE)</f>
        <v>TIRUMALCHM-BOM</v>
      </c>
      <c r="C51" s="1">
        <v>43648</v>
      </c>
      <c r="D51" s="2">
        <f t="shared" si="2"/>
        <v>1190702</v>
      </c>
      <c r="E51" s="4" t="str">
        <f t="shared" si="3"/>
        <v>if(Name() == ~TIRUMALCHM-BOM~)  {  Exclude11 = DateNum() == 1190702;  }</v>
      </c>
    </row>
    <row r="52" spans="1:5" x14ac:dyDescent="0.45">
      <c r="A52" s="4" t="str">
        <f>Sheet2!B329</f>
        <v>Bharat Seats Ltd.</v>
      </c>
      <c r="B52" s="4" t="str">
        <f>VLOOKUP(A52,Sheet2!$B$282:$C$3110,2,FALSE)</f>
        <v>BHARATSE-BOM</v>
      </c>
      <c r="C52" s="1">
        <v>43648</v>
      </c>
      <c r="D52" s="2">
        <f t="shared" si="2"/>
        <v>1190702</v>
      </c>
      <c r="E52" s="4" t="str">
        <f t="shared" si="3"/>
        <v>if(Name() == ~BHARATSE-BOM~)  {  Exclude11 = DateNum() == 1190702;  }</v>
      </c>
    </row>
    <row r="53" spans="1:5" x14ac:dyDescent="0.45">
      <c r="A53" s="4" t="str">
        <f>Sheet2!B330</f>
        <v>Maithan Alloys Ltd.</v>
      </c>
      <c r="B53" s="4" t="str">
        <f>VLOOKUP(A53,Sheet2!$B$282:$C$3110,2,FALSE)</f>
        <v>MAITHANALL-BOM</v>
      </c>
      <c r="C53" s="1">
        <v>43648</v>
      </c>
      <c r="D53" s="2">
        <f t="shared" si="2"/>
        <v>1190702</v>
      </c>
      <c r="E53" s="4" t="str">
        <f t="shared" si="3"/>
        <v>if(Name() == ~MAITHANALL-BOM~)  {  Exclude11 = DateNum() == 1190702;  }</v>
      </c>
    </row>
    <row r="54" spans="1:5" x14ac:dyDescent="0.45">
      <c r="A54" s="4" t="str">
        <f>Sheet2!B331</f>
        <v>Symphony Ltd.</v>
      </c>
      <c r="B54" s="4" t="str">
        <f>VLOOKUP(A54,Sheet2!$B$282:$C$3110,2,FALSE)</f>
        <v>SYMPHONY-BOM</v>
      </c>
      <c r="C54" s="1">
        <v>43648</v>
      </c>
      <c r="D54" s="2">
        <f t="shared" si="2"/>
        <v>1190702</v>
      </c>
      <c r="E54" s="4" t="str">
        <f t="shared" si="3"/>
        <v>if(Name() == ~SYMPHONY-BOM~)  {  Exclude11 = DateNum() == 1190702;  }</v>
      </c>
    </row>
    <row r="55" spans="1:5" x14ac:dyDescent="0.45">
      <c r="A55" s="4" t="str">
        <f>Sheet2!B332</f>
        <v>IG Petrochemicals Ltd.</v>
      </c>
      <c r="B55" s="4" t="str">
        <f>VLOOKUP(A55,Sheet2!$B$282:$C$3110,2,FALSE)</f>
        <v>IGPL-BOM</v>
      </c>
      <c r="C55" s="1">
        <v>43648</v>
      </c>
      <c r="D55" s="2">
        <f t="shared" si="2"/>
        <v>1190702</v>
      </c>
      <c r="E55" s="4" t="str">
        <f t="shared" si="3"/>
        <v>if(Name() == ~IGPL-BOM~)  {  Exclude11 = DateNum() == 1190702;  }</v>
      </c>
    </row>
    <row r="56" spans="1:5" x14ac:dyDescent="0.45">
      <c r="A56" s="4" t="str">
        <f>Sheet2!B333</f>
        <v>Orient Refractories Ltd.</v>
      </c>
      <c r="B56" s="4" t="str">
        <f>VLOOKUP(A56,Sheet2!$B$282:$C$3110,2,FALSE)</f>
        <v>ORIENTREF-BOM</v>
      </c>
      <c r="C56" s="1">
        <v>43648</v>
      </c>
      <c r="D56" s="2">
        <f t="shared" si="2"/>
        <v>1190702</v>
      </c>
      <c r="E56" s="4" t="str">
        <f t="shared" si="3"/>
        <v>if(Name() == ~ORIENTREF-BOM~)  {  Exclude11 = DateNum() == 1190702;  }</v>
      </c>
    </row>
    <row r="57" spans="1:5" x14ac:dyDescent="0.45">
      <c r="A57" s="4" t="str">
        <f>Sheet2!B334</f>
        <v>Harita Seating Systems Ltd.</v>
      </c>
      <c r="B57" s="4" t="str">
        <f>VLOOKUP(A57,Sheet2!$B$282:$C$3110,2,FALSE)</f>
        <v>HARITASEAT-BOM</v>
      </c>
      <c r="C57" s="1">
        <v>43648</v>
      </c>
      <c r="D57" s="2">
        <f t="shared" si="2"/>
        <v>1190702</v>
      </c>
      <c r="E57" s="4" t="str">
        <f t="shared" si="3"/>
        <v>if(Name() == ~HARITASEAT-BOM~)  {  Exclude11 = DateNum() == 1190702;  }</v>
      </c>
    </row>
    <row r="58" spans="1:5" x14ac:dyDescent="0.45">
      <c r="A58" s="4" t="str">
        <f>Sheet2!B335</f>
        <v>Bharat Dynamics Ltd.</v>
      </c>
      <c r="B58" s="4" t="str">
        <f>VLOOKUP(A58,Sheet2!$B$282:$C$3110,2,FALSE)</f>
        <v>BDL-BOM</v>
      </c>
      <c r="C58" s="1">
        <v>43648</v>
      </c>
      <c r="D58" s="2">
        <f t="shared" si="2"/>
        <v>1190702</v>
      </c>
      <c r="E58" s="4" t="str">
        <f t="shared" si="3"/>
        <v>if(Name() == ~BDL-BOM~)  {  Exclude11 = DateNum() == 1190702;  }</v>
      </c>
    </row>
    <row r="59" spans="1:5" x14ac:dyDescent="0.45">
      <c r="A59" s="4" t="str">
        <f>Sheet2!B336</f>
        <v>Sonata Software Ltd.</v>
      </c>
      <c r="B59" s="4" t="str">
        <f>VLOOKUP(A59,Sheet2!$B$282:$C$3110,2,FALSE)</f>
        <v>SONATSOFTW-BOM</v>
      </c>
      <c r="C59" s="1">
        <v>43648</v>
      </c>
      <c r="D59" s="2">
        <f t="shared" si="2"/>
        <v>1190702</v>
      </c>
      <c r="E59" s="4" t="str">
        <f t="shared" si="3"/>
        <v>if(Name() == ~SONATSOFTW-BOM~)  {  Exclude11 = DateNum() == 1190702;  }</v>
      </c>
    </row>
    <row r="60" spans="1:5" x14ac:dyDescent="0.45">
      <c r="A60" s="4" t="str">
        <f>Sheet2!B337</f>
        <v>Care Ratings Ltd.</v>
      </c>
      <c r="B60" s="4" t="str">
        <f>VLOOKUP(A60,Sheet2!$B$282:$C$3110,2,FALSE)</f>
        <v>CARERATING-BOM</v>
      </c>
      <c r="C60" s="1">
        <v>43648</v>
      </c>
      <c r="D60" s="2">
        <f t="shared" si="2"/>
        <v>1190702</v>
      </c>
      <c r="E60" s="4" t="str">
        <f t="shared" si="3"/>
        <v>if(Name() == ~CARERATING-BOM~)  {  Exclude11 = DateNum() == 1190702;  }</v>
      </c>
    </row>
    <row r="61" spans="1:5" x14ac:dyDescent="0.45">
      <c r="A61" s="4" t="str">
        <f>Sheet2!B338</f>
        <v>VIP Industries Ltd.</v>
      </c>
      <c r="B61" s="4" t="str">
        <f>VLOOKUP(A61,Sheet2!$B$282:$C$3110,2,FALSE)</f>
        <v>VIPIND-BOM</v>
      </c>
      <c r="C61" s="1">
        <v>43648</v>
      </c>
      <c r="D61" s="2">
        <f t="shared" si="2"/>
        <v>1190702</v>
      </c>
      <c r="E61" s="4" t="str">
        <f t="shared" si="3"/>
        <v>if(Name() == ~VIPIND-BOM~)  {  Exclude11 = DateNum() == 1190702;  }</v>
      </c>
    </row>
    <row r="62" spans="1:5" x14ac:dyDescent="0.45">
      <c r="A62" s="4" t="str">
        <f>Sheet2!B339</f>
        <v>Alankit Ltd.</v>
      </c>
      <c r="B62" s="4" t="str">
        <f>VLOOKUP(A62,Sheet2!$B$282:$C$3110,2,FALSE)</f>
        <v>ALANKIT-BOM</v>
      </c>
      <c r="C62" s="1">
        <v>43648</v>
      </c>
      <c r="D62" s="2">
        <f t="shared" si="2"/>
        <v>1190702</v>
      </c>
      <c r="E62" s="4" t="str">
        <f t="shared" si="3"/>
        <v>if(Name() == ~ALANKIT-BOM~)  {  Exclude11 = DateNum() == 1190702;  }</v>
      </c>
    </row>
    <row r="63" spans="1:5" x14ac:dyDescent="0.45">
      <c r="A63" s="4" t="str">
        <f>Sheet2!B340</f>
        <v>Crompton Greaves Consumer Electricals Ltd.</v>
      </c>
      <c r="B63" s="4" t="str">
        <f>VLOOKUP(A63,Sheet2!$B$282:$C$3110,2,FALSE)</f>
        <v>CROMPTON-BOM</v>
      </c>
      <c r="C63" s="1">
        <v>43648</v>
      </c>
      <c r="D63" s="2">
        <f t="shared" si="2"/>
        <v>1190702</v>
      </c>
      <c r="E63" s="4" t="str">
        <f t="shared" si="3"/>
        <v>if(Name() == ~CROMPTON-BOM~)  {  Exclude11 = DateNum() == 1190702;  }</v>
      </c>
    </row>
    <row r="64" spans="1:5" x14ac:dyDescent="0.45">
      <c r="A64" s="4" t="str">
        <f>Sheet2!B341</f>
        <v>Cigniti Technologies Ltd.</v>
      </c>
      <c r="B64" s="4" t="str">
        <f>VLOOKUP(A64,Sheet2!$B$282:$C$3110,2,FALSE)</f>
        <v>CIGNITI-BOM</v>
      </c>
      <c r="C64" s="1">
        <v>43648</v>
      </c>
      <c r="D64" s="2">
        <f t="shared" si="2"/>
        <v>1190702</v>
      </c>
      <c r="E64" s="4" t="str">
        <f t="shared" si="3"/>
        <v>if(Name() == ~CIGNITI-BOM~)  {  Exclude11 = DateNum() == 1190702;  }</v>
      </c>
    </row>
    <row r="65" spans="1:5" x14ac:dyDescent="0.45">
      <c r="A65" s="4" t="str">
        <f>Sheet2!B342</f>
        <v>SQS India BFSI Ltd.</v>
      </c>
      <c r="B65" s="4" t="str">
        <f>VLOOKUP(A65,Sheet2!$B$282:$C$3110,2,FALSE)</f>
        <v>SQSBFSI-BOM</v>
      </c>
      <c r="C65" s="1">
        <v>43648</v>
      </c>
      <c r="D65" s="2">
        <f t="shared" si="2"/>
        <v>1190702</v>
      </c>
      <c r="E65" s="4" t="str">
        <f t="shared" si="3"/>
        <v>if(Name() == ~SQSBFSI-BOM~)  {  Exclude11 = DateNum() == 1190702;  }</v>
      </c>
    </row>
    <row r="66" spans="1:5" x14ac:dyDescent="0.45">
      <c r="A66" s="4" t="str">
        <f>Sheet2!B343</f>
        <v>Abbott India Ltd.</v>
      </c>
      <c r="B66" s="4" t="str">
        <f>VLOOKUP(A66,Sheet2!$B$282:$C$3110,2,FALSE)</f>
        <v>ABBOTINDIA-BOM</v>
      </c>
      <c r="C66" s="1">
        <v>43648</v>
      </c>
      <c r="D66" s="2">
        <f t="shared" si="2"/>
        <v>1190702</v>
      </c>
      <c r="E66" s="4" t="str">
        <f t="shared" si="3"/>
        <v>if(Name() == ~ABBOTINDIA-BOM~)  {  Exclude11 = DateNum() == 1190702;  }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770"/>
  <sheetViews>
    <sheetView topLeftCell="A732" workbookViewId="0">
      <selection activeCell="E739" sqref="E739"/>
    </sheetView>
  </sheetViews>
  <sheetFormatPr defaultRowHeight="14.25" x14ac:dyDescent="0.45"/>
  <sheetData>
    <row r="3" spans="5:5" s="4" customFormat="1" x14ac:dyDescent="0.45">
      <c r="E3" s="4" t="str">
        <f>'2007'!E4</f>
        <v>Include0= 0 ;</v>
      </c>
    </row>
    <row r="4" spans="5:5" s="4" customFormat="1" x14ac:dyDescent="0.45">
      <c r="E4" s="4" t="str">
        <f>'2007'!E5</f>
        <v>if(Name() == ~HINDZINC-BOM~)  {  Include0 = DateNum() &gt;= 1070702 and Datenum() &lt; 1080630 ; }</v>
      </c>
    </row>
    <row r="5" spans="5:5" s="4" customFormat="1" x14ac:dyDescent="0.45">
      <c r="E5" s="4" t="str">
        <f>'2007'!E6</f>
        <v>if(Name() == ~TECHM-BOM~)  {  Include0 = DateNum() &gt;= 1070702 and Datenum() &lt; 1080630 ; }</v>
      </c>
    </row>
    <row r="6" spans="5:5" s="4" customFormat="1" x14ac:dyDescent="0.45">
      <c r="E6" s="4" t="str">
        <f>'2007'!E7</f>
        <v>if(Name() == ~STERLITEIND-BOM~)  {  Include0 = DateNum() &gt;= 1070702 and Datenum() &lt; 1080630 ; }</v>
      </c>
    </row>
    <row r="7" spans="5:5" s="4" customFormat="1" x14ac:dyDescent="0.45">
      <c r="E7" s="4" t="str">
        <f>'2007'!E8</f>
        <v>if(Name() == ~NMDC-BOM~)  {  Include0 = DateNum() &gt;= 1070702 and Datenum() &lt; 1080630 ; }</v>
      </c>
    </row>
    <row r="8" spans="5:5" s="4" customFormat="1" x14ac:dyDescent="0.45">
      <c r="E8" s="4" t="str">
        <f>'2007'!E9</f>
        <v>if(Name() == ~VEDL-BOM~)  {  Include0 = DateNum() &gt;= 1070702 and Datenum() &lt; 1080630 ; }</v>
      </c>
    </row>
    <row r="9" spans="5:5" s="4" customFormat="1" x14ac:dyDescent="0.45">
      <c r="E9" s="4" t="str">
        <f>'2007'!E10</f>
        <v>if(Name() == ~TCS-BOM~)  {  Include0 = DateNum() &gt;= 1070702 and Datenum() &lt; 1080630 ; }</v>
      </c>
    </row>
    <row r="10" spans="5:5" s="4" customFormat="1" x14ac:dyDescent="0.45">
      <c r="E10" s="4" t="str">
        <f>'2007'!E11</f>
        <v>if(Name() == ~DABUR-BOM~)  {  Include0 = DateNum() &gt;= 1070702 and Datenum() &lt; 1080630 ; }</v>
      </c>
    </row>
    <row r="11" spans="5:5" s="4" customFormat="1" x14ac:dyDescent="0.45">
      <c r="E11" s="4" t="str">
        <f>'2007'!E12</f>
        <v>if(Name() == ~NATIONALUM-BOM~)  {  Include0 = DateNum() &gt;= 1070702 and Datenum() &lt; 1080630 ; }</v>
      </c>
    </row>
    <row r="12" spans="5:5" s="4" customFormat="1" x14ac:dyDescent="0.45">
      <c r="E12" s="4" t="str">
        <f>'2007'!E13</f>
        <v>if(Name() == ~HEROMOTOCO-BOM~)  {  Include0 = DateNum() &gt;= 1070702 and Datenum() &lt; 1080630 ; }</v>
      </c>
    </row>
    <row r="13" spans="5:5" s="4" customFormat="1" x14ac:dyDescent="0.45">
      <c r="E13" s="4" t="str">
        <f>'2007'!E14</f>
        <v>if(Name() == ~SAIL-BOM~)  {  Include0 = DateNum() &gt;= 1070702 and Datenum() &lt; 1080630 ; }</v>
      </c>
    </row>
    <row r="14" spans="5:5" s="4" customFormat="1" x14ac:dyDescent="0.45">
      <c r="E14" s="4" t="str">
        <f>'2007'!E15</f>
        <v>if(Name() == ~ASIANPAINT-BOM~)  {  Include0 = DateNum() &gt;= 1070702 and Datenum() &lt; 1080630 ; }</v>
      </c>
    </row>
    <row r="15" spans="5:5" s="4" customFormat="1" x14ac:dyDescent="0.45">
      <c r="E15" s="4" t="str">
        <f>'2007'!E16</f>
        <v>if(Name() == ~BHEL-BOM~)  {  Include0 = DateNum() &gt;= 1070702 and Datenum() &lt; 1080630 ; }</v>
      </c>
    </row>
    <row r="16" spans="5:5" s="4" customFormat="1" x14ac:dyDescent="0.45">
      <c r="E16" s="4" t="str">
        <f>'2007'!E17</f>
        <v>if(Name() == ~HINDCOPPER-BOM~)  {  Include0 = DateNum() &gt;= 1070702 and Datenum() &lt; 1080630 ; }</v>
      </c>
    </row>
    <row r="17" spans="5:5" s="4" customFormat="1" x14ac:dyDescent="0.45">
      <c r="E17" s="4" t="str">
        <f>'2007'!E18</f>
        <v>if(Name() == ~BEL-BOM~)  {  Include0 = DateNum() &gt;= 1070702 and Datenum() &lt; 1080630 ; }</v>
      </c>
    </row>
    <row r="18" spans="5:5" s="4" customFormat="1" x14ac:dyDescent="0.45">
      <c r="E18" s="4" t="str">
        <f>'2007'!E19</f>
        <v>if(Name() == ~INFY-BOM~)  {  Include0 = DateNum() &gt;= 1070702 and Datenum() &lt; 1080630 ; }</v>
      </c>
    </row>
    <row r="19" spans="5:5" s="4" customFormat="1" x14ac:dyDescent="0.45">
      <c r="E19" s="4" t="str">
        <f>'2007'!E20</f>
        <v>if(Name() == ~ULTRACEMCO-BOM~)  {  Include0 = DateNum() &gt;= 1070702 and Datenum() &lt; 1080630 ; }</v>
      </c>
    </row>
    <row r="20" spans="5:5" s="4" customFormat="1" x14ac:dyDescent="0.45">
      <c r="E20" s="4" t="str">
        <f>'2007'!E21</f>
        <v>if(Name() == ~ITC-BOM~)  {  Include0 = DateNum() &gt;= 1070702 and Datenum() &lt; 1080630 ; }</v>
      </c>
    </row>
    <row r="21" spans="5:5" s="4" customFormat="1" x14ac:dyDescent="0.45">
      <c r="E21" s="4" t="str">
        <f>'2007'!E22</f>
        <v>if(Name() == ~CUMMINSIND-BOM~)  {  Include0 = DateNum() &gt;= 1070702 and Datenum() &lt; 1080630 ; }</v>
      </c>
    </row>
    <row r="22" spans="5:5" s="4" customFormat="1" x14ac:dyDescent="0.45">
      <c r="E22" s="4" t="str">
        <f>'2007'!E23</f>
        <v>if(Name() == ~WIPRO-BOM~)  {  Include0 = DateNum() &gt;= 1070702 and Datenum() &lt; 1080630 ; }</v>
      </c>
    </row>
    <row r="23" spans="5:5" s="4" customFormat="1" x14ac:dyDescent="0.45">
      <c r="E23" s="4" t="str">
        <f>'2007'!E24</f>
        <v>if(Name() == ~CONCOR-BOM~)  {  Include0 = DateNum() &gt;= 1070702 and Datenum() &lt; 1080630 ; }</v>
      </c>
    </row>
    <row r="24" spans="5:5" s="4" customFormat="1" x14ac:dyDescent="0.45">
      <c r="E24" s="4" t="str">
        <f>'2007'!E25</f>
        <v>if(Name() == ~ONGC-BOM~)  {  Include0 = DateNum() &gt;= 1070702 and Datenum() &lt; 1080630 ; }</v>
      </c>
    </row>
    <row r="25" spans="5:5" s="4" customFormat="1" x14ac:dyDescent="0.45">
      <c r="E25" s="4" t="str">
        <f>'2007'!E26</f>
        <v>if(Name() == ~GRASIM-BOM~)  {  Include0 = DateNum() &gt;= 1070702 and Datenum() &lt; 1080630 ; }</v>
      </c>
    </row>
    <row r="26" spans="5:5" s="4" customFormat="1" x14ac:dyDescent="0.45">
      <c r="E26" s="4" t="str">
        <f>'2007'!E27</f>
        <v>if(Name() == ~SUNTV-BOM~)  {  Include0 = DateNum() &gt;= 1070702 and Datenum() &lt; 1080630 ; }</v>
      </c>
    </row>
    <row r="27" spans="5:5" s="4" customFormat="1" x14ac:dyDescent="0.45">
      <c r="E27" s="4" t="str">
        <f>'2007'!E28</f>
        <v>if(Name() == ~MARUTI-BOM~)  {  Include0 = DateNum() &gt;= 1070702 and Datenum() &lt; 1080630 ; }</v>
      </c>
    </row>
    <row r="28" spans="5:5" s="4" customFormat="1" x14ac:dyDescent="0.45">
      <c r="E28" s="4" t="str">
        <f>'2007'!E29</f>
        <v>if(Name() == ~BHARTIARTL-BOM~)  {  Include0 = DateNum() &gt;= 1070702 and Datenum() &lt; 1080630 ; }</v>
      </c>
    </row>
    <row r="29" spans="5:5" s="4" customFormat="1" x14ac:dyDescent="0.45">
      <c r="E29" s="4" t="str">
        <f>'2007'!E30</f>
        <v>if(Name() == ~SATYAM-BOM~)  {  Include0 = DateNum() &gt;= 1070702 and Datenum() &lt; 1080630 ; }</v>
      </c>
    </row>
    <row r="30" spans="5:5" s="4" customFormat="1" x14ac:dyDescent="0.45">
      <c r="E30" s="4" t="str">
        <f>'2007'!E31</f>
        <v>if(Name() == ~CGPOWER-BOM~)  {  Include0 = DateNum() &gt;= 1070702 and Datenum() &lt; 1080630 ; }</v>
      </c>
    </row>
    <row r="31" spans="5:5" s="4" customFormat="1" x14ac:dyDescent="0.45">
      <c r="E31" s="4" t="str">
        <f>'2007'!E32</f>
        <v>if(Name() == ~MRPL-BOM~)  {  Include0 = DateNum() &gt;= 1070702 and Datenum() &lt; 1080630 ; }</v>
      </c>
    </row>
    <row r="32" spans="5:5" s="4" customFormat="1" x14ac:dyDescent="0.45">
      <c r="E32" s="4" t="str">
        <f>'2007'!E33</f>
        <v>if(Name() == ~LT-BOM~)  {  Include0 = DateNum() &gt;= 1070702 and Datenum() &lt; 1080630 ; }</v>
      </c>
    </row>
    <row r="33" spans="5:5" s="4" customFormat="1" x14ac:dyDescent="0.45">
      <c r="E33" s="4" t="str">
        <f>'2007'!E34</f>
        <v>if(Name() == ~GLENMARK-BOM~)  {  Include0 = DateNum() &gt;= 1070702 and Datenum() &lt; 1080630 ; }</v>
      </c>
    </row>
    <row r="34" spans="5:5" s="4" customFormat="1" x14ac:dyDescent="0.45"/>
    <row r="35" spans="5:5" s="4" customFormat="1" x14ac:dyDescent="0.45">
      <c r="E35" s="4" t="str">
        <f>'2007'!E36</f>
        <v>Exclude0= 0 ;</v>
      </c>
    </row>
    <row r="36" spans="5:5" s="4" customFormat="1" x14ac:dyDescent="0.45">
      <c r="E36" s="4" t="str">
        <f>'2007'!E37</f>
        <v>if(Name() == ~HINDZINC-BOM~)  {  Exclude0 = DateNum() == 1080630;  }</v>
      </c>
    </row>
    <row r="37" spans="5:5" s="4" customFormat="1" x14ac:dyDescent="0.45">
      <c r="E37" s="4" t="str">
        <f>'2007'!E38</f>
        <v>if(Name() == ~TECHM-BOM~)  {  Exclude0 = DateNum() == 1080630;  }</v>
      </c>
    </row>
    <row r="38" spans="5:5" s="4" customFormat="1" x14ac:dyDescent="0.45">
      <c r="E38" s="4" t="str">
        <f>'2007'!E39</f>
        <v>if(Name() == ~STERLITEIND-BOM~)  {  Exclude0 = DateNum() == 1080630;  }</v>
      </c>
    </row>
    <row r="39" spans="5:5" s="4" customFormat="1" x14ac:dyDescent="0.45">
      <c r="E39" s="4" t="str">
        <f>'2007'!E40</f>
        <v>if(Name() == ~NMDC-BOM~)  {  Exclude0 = DateNum() == 1080630;  }</v>
      </c>
    </row>
    <row r="40" spans="5:5" s="4" customFormat="1" x14ac:dyDescent="0.45">
      <c r="E40" s="4" t="str">
        <f>'2007'!E41</f>
        <v>if(Name() == ~VEDL.EQ-NSE~)  {  Exclude0 = DateNum() == 1080630;  }</v>
      </c>
    </row>
    <row r="41" spans="5:5" s="4" customFormat="1" x14ac:dyDescent="0.45">
      <c r="E41" s="4" t="str">
        <f>'2007'!E42</f>
        <v>if(Name() == ~TCS-BOM~)  {  Exclude0 = DateNum() == 1080630;  }</v>
      </c>
    </row>
    <row r="42" spans="5:5" s="4" customFormat="1" x14ac:dyDescent="0.45">
      <c r="E42" s="4" t="str">
        <f>'2007'!E43</f>
        <v>if(Name() == ~DABUR-BOM~)  {  Exclude0 = DateNum() == 1080630;  }</v>
      </c>
    </row>
    <row r="43" spans="5:5" s="4" customFormat="1" x14ac:dyDescent="0.45">
      <c r="E43" s="4" t="str">
        <f>'2007'!E44</f>
        <v>if(Name() == ~NATIONALUM-BOM~)  {  Exclude0 = DateNum() == 1080630;  }</v>
      </c>
    </row>
    <row r="44" spans="5:5" s="4" customFormat="1" x14ac:dyDescent="0.45">
      <c r="E44" s="4" t="str">
        <f>'2007'!E45</f>
        <v>if(Name() == ~HEROMOTOCO.EQ-NSE~)  {  Exclude0 = DateNum() == 1080630;  }</v>
      </c>
    </row>
    <row r="45" spans="5:5" s="4" customFormat="1" x14ac:dyDescent="0.45">
      <c r="E45" s="4" t="str">
        <f>'2007'!E46</f>
        <v>if(Name() == ~SAIL-BOM~)  {  Exclude0 = DateNum() == 1080630;  }</v>
      </c>
    </row>
    <row r="46" spans="5:5" s="4" customFormat="1" x14ac:dyDescent="0.45">
      <c r="E46" s="4" t="str">
        <f>'2007'!E47</f>
        <v>if(Name() == ~ASIANPAINT-BOM~)  {  Exclude0 = DateNum() == 1080630;  }</v>
      </c>
    </row>
    <row r="47" spans="5:5" s="4" customFormat="1" x14ac:dyDescent="0.45">
      <c r="E47" s="4" t="str">
        <f>'2007'!E48</f>
        <v>if(Name() == ~BHEL-BOM~)  {  Exclude0 = DateNum() == 1080630;  }</v>
      </c>
    </row>
    <row r="48" spans="5:5" s="4" customFormat="1" x14ac:dyDescent="0.45">
      <c r="E48" s="4" t="str">
        <f>'2007'!E49</f>
        <v>if(Name() == ~HINDCOPPER-BOM~)  {  Exclude0 = DateNum() == 1080630;  }</v>
      </c>
    </row>
    <row r="49" spans="5:5" s="4" customFormat="1" x14ac:dyDescent="0.45">
      <c r="E49" s="4" t="str">
        <f>'2007'!E50</f>
        <v>if(Name() == ~BEL-BOM~)  {  Exclude0 = DateNum() == 1080630;  }</v>
      </c>
    </row>
    <row r="50" spans="5:5" s="4" customFormat="1" x14ac:dyDescent="0.45">
      <c r="E50" s="4" t="str">
        <f>'2007'!E51</f>
        <v>if(Name() == ~INFY-BOM~)  {  Exclude0 = DateNum() == 1080630;  }</v>
      </c>
    </row>
    <row r="51" spans="5:5" s="4" customFormat="1" x14ac:dyDescent="0.45">
      <c r="E51" s="4" t="str">
        <f>'2007'!E52</f>
        <v>if(Name() == ~ULTRACEMCO-BOM~)  {  Exclude0 = DateNum() == 1080630;  }</v>
      </c>
    </row>
    <row r="52" spans="5:5" s="4" customFormat="1" x14ac:dyDescent="0.45">
      <c r="E52" s="4" t="str">
        <f>'2007'!E53</f>
        <v>if(Name() == ~ITC-BOM~)  {  Exclude0 = DateNum() == 1080630;  }</v>
      </c>
    </row>
    <row r="53" spans="5:5" s="4" customFormat="1" x14ac:dyDescent="0.45">
      <c r="E53" s="4" t="str">
        <f>'2007'!E54</f>
        <v>if(Name() == ~CUMMINSIND-BOM~)  {  Exclude0 = DateNum() == 1080630;  }</v>
      </c>
    </row>
    <row r="54" spans="5:5" s="4" customFormat="1" x14ac:dyDescent="0.45">
      <c r="E54" s="4" t="str">
        <f>'2007'!E55</f>
        <v>if(Name() == ~WIPRO-BOM~)  {  Exclude0 = DateNum() == 1080630;  }</v>
      </c>
    </row>
    <row r="55" spans="5:5" s="4" customFormat="1" x14ac:dyDescent="0.45">
      <c r="E55" s="4" t="str">
        <f>'2007'!E56</f>
        <v>if(Name() == ~CONCOR-BOM~)  {  Exclude0 = DateNum() == 1080630;  }</v>
      </c>
    </row>
    <row r="56" spans="5:5" s="4" customFormat="1" x14ac:dyDescent="0.45">
      <c r="E56" s="4" t="str">
        <f>'2007'!E57</f>
        <v>if(Name() == ~ONGC-BOM~)  {  Exclude0 = DateNum() == 1080630;  }</v>
      </c>
    </row>
    <row r="57" spans="5:5" s="4" customFormat="1" x14ac:dyDescent="0.45">
      <c r="E57" s="4" t="str">
        <f>'2007'!E58</f>
        <v>if(Name() == ~GRASIM-BOM~)  {  Exclude0 = DateNum() == 1080630;  }</v>
      </c>
    </row>
    <row r="58" spans="5:5" s="4" customFormat="1" x14ac:dyDescent="0.45">
      <c r="E58" s="4" t="str">
        <f>'2007'!E59</f>
        <v>if(Name() == ~SUNTV-BOM~)  {  Exclude0 = DateNum() == 1080630;  }</v>
      </c>
    </row>
    <row r="59" spans="5:5" s="4" customFormat="1" x14ac:dyDescent="0.45">
      <c r="E59" s="4" t="str">
        <f>'2007'!E60</f>
        <v>if(Name() == ~MARUTI-BOM~)  {  Exclude0 = DateNum() == 1080630;  }</v>
      </c>
    </row>
    <row r="60" spans="5:5" s="4" customFormat="1" x14ac:dyDescent="0.45">
      <c r="E60" s="4" t="str">
        <f>'2007'!E61</f>
        <v>if(Name() == ~BHARTIARTL-BOM~)  {  Exclude0 = DateNum() == 1080630;  }</v>
      </c>
    </row>
    <row r="61" spans="5:5" s="4" customFormat="1" x14ac:dyDescent="0.45">
      <c r="E61" s="4" t="str">
        <f>'2007'!E62</f>
        <v>if(Name() == ~SATYAM-BOM~)  {  Exclude0 = DateNum() == 1080630;  }</v>
      </c>
    </row>
    <row r="62" spans="5:5" s="4" customFormat="1" x14ac:dyDescent="0.45">
      <c r="E62" s="4" t="str">
        <f>'2007'!E63</f>
        <v>if(Name() == ~CGPOWER-BOM~)  {  Exclude0 = DateNum() == 1080630;  }</v>
      </c>
    </row>
    <row r="63" spans="5:5" s="4" customFormat="1" x14ac:dyDescent="0.45">
      <c r="E63" s="4" t="str">
        <f>'2007'!E64</f>
        <v>if(Name() == ~MRPL-BOM~)  {  Exclude0 = DateNum() == 1080630;  }</v>
      </c>
    </row>
    <row r="64" spans="5:5" s="4" customFormat="1" x14ac:dyDescent="0.45">
      <c r="E64" s="4" t="str">
        <f>'2007'!E65</f>
        <v>if(Name() == ~LT-BOM~)  {  Exclude0 = DateNum() == 1080630;  }</v>
      </c>
    </row>
    <row r="65" spans="5:5" s="4" customFormat="1" x14ac:dyDescent="0.45">
      <c r="E65" s="4" t="str">
        <f>'2007'!E66</f>
        <v>if(Name() == ~GLENMARK-BOM~)  {  Exclude0 = DateNum() == 1080630;  }</v>
      </c>
    </row>
    <row r="66" spans="5:5" s="4" customFormat="1" x14ac:dyDescent="0.45"/>
    <row r="67" spans="5:5" x14ac:dyDescent="0.45">
      <c r="E67" t="str">
        <f>'2008'!E4</f>
        <v>Include1= 0 ;</v>
      </c>
    </row>
    <row r="68" spans="5:5" x14ac:dyDescent="0.45">
      <c r="E68" s="4" t="str">
        <f>'2008'!E5</f>
        <v>if(Name() == ~COLPAL-BOM~)  {  Include1 = DateNum() &gt;= 1080701 and Datenum() &lt; 1090630 ; }</v>
      </c>
    </row>
    <row r="69" spans="5:5" x14ac:dyDescent="0.45">
      <c r="E69" s="4" t="str">
        <f>'2008'!E6</f>
        <v>if(Name() == ~BLUESTARCO-BOM~)  {  Include1 = DateNum() &gt;= 1080701 and Datenum() &lt; 1090630 ; }</v>
      </c>
    </row>
    <row r="70" spans="5:5" x14ac:dyDescent="0.45">
      <c r="E70" s="4" t="str">
        <f>'2008'!E7</f>
        <v>if(Name() == ~VEDL-BOM~)  {  Include1 = DateNum() &gt;= 1080701 and Datenum() &lt; 1090630 ; }</v>
      </c>
    </row>
    <row r="71" spans="5:5" x14ac:dyDescent="0.45">
      <c r="E71" s="4" t="str">
        <f>'2008'!E8</f>
        <v>if(Name() == ~VOLTAMP-BOM~)  {  Include1 = DateNum() &gt;= 1080701 and Datenum() &lt; 1090630 ; }</v>
      </c>
    </row>
    <row r="72" spans="5:5" x14ac:dyDescent="0.45">
      <c r="E72" s="4" t="str">
        <f>'2008'!E9</f>
        <v>if(Name() == ~NESCO-BOM~)  {  Include1 = DateNum() &gt;= 1080701 and Datenum() &lt; 1090630 ; }</v>
      </c>
    </row>
    <row r="73" spans="5:5" x14ac:dyDescent="0.45">
      <c r="E73" s="4" t="str">
        <f>'2008'!E10</f>
        <v>if(Name() == ~TECHM-BOM~)  {  Include1 = DateNum() &gt;= 1080701 and Datenum() &lt; 1090630 ; }</v>
      </c>
    </row>
    <row r="74" spans="5:5" x14ac:dyDescent="0.45">
      <c r="E74" s="4" t="str">
        <f>'2008'!E11</f>
        <v>if(Name() == ~BBL-BOM~)  {  Include1 = DateNum() &gt;= 1080701 and Datenum() &lt; 1090630 ; }</v>
      </c>
    </row>
    <row r="75" spans="5:5" x14ac:dyDescent="0.45">
      <c r="E75" s="4" t="str">
        <f>'2008'!E12</f>
        <v>if(Name() == ~63MOONS-BOM~)  {  Include1 = DateNum() &gt;= 1080701 and Datenum() &lt; 1090630 ; }</v>
      </c>
    </row>
    <row r="76" spans="5:5" x14ac:dyDescent="0.45">
      <c r="E76" s="4" t="str">
        <f>'2008'!E13</f>
        <v>if(Name() == ~THERMAX-BOM~)  {  Include1 = DateNum() &gt;= 1080701 and Datenum() &lt; 1090630 ; }</v>
      </c>
    </row>
    <row r="77" spans="5:5" x14ac:dyDescent="0.45">
      <c r="E77" s="4" t="str">
        <f>'2008'!E14</f>
        <v>if(Name() == ~MAHELEK-BOM~)  {  Include1 = DateNum() &gt;= 1080701 and Datenum() &lt; 1090630 ; }</v>
      </c>
    </row>
    <row r="78" spans="5:5" x14ac:dyDescent="0.45">
      <c r="E78" s="4" t="str">
        <f>'2008'!E15</f>
        <v>if(Name() == ~GODREJCP-BOM~)  {  Include1 = DateNum() &gt;= 1080701 and Datenum() &lt; 1090630 ; }</v>
      </c>
    </row>
    <row r="79" spans="5:5" x14ac:dyDescent="0.45">
      <c r="E79" s="4" t="str">
        <f>'2008'!E16</f>
        <v>if(Name() == ~DABUR-BOM~)  {  Include1 = DateNum() &gt;= 1080701 and Datenum() &lt; 1090630 ; }</v>
      </c>
    </row>
    <row r="80" spans="5:5" x14ac:dyDescent="0.45">
      <c r="E80" s="4" t="str">
        <f>'2008'!E17</f>
        <v>if(Name() == ~ASIANPAINT-BOM~)  {  Include1 = DateNum() &gt;= 1080701 and Datenum() &lt; 1090630 ; }</v>
      </c>
    </row>
    <row r="81" spans="5:5" x14ac:dyDescent="0.45">
      <c r="E81" s="4" t="str">
        <f>'2008'!E18</f>
        <v>if(Name() == ~LAXMIMACH-BOM~)  {  Include1 = DateNum() &gt;= 1080701 and Datenum() &lt; 1090630 ; }</v>
      </c>
    </row>
    <row r="82" spans="5:5" x14ac:dyDescent="0.45">
      <c r="E82" s="4" t="str">
        <f>'2008'!E19</f>
        <v>if(Name() == ~PRAJIND-BOM~)  {  Include1 = DateNum() &gt;= 1080701 and Datenum() &lt; 1090630 ; }</v>
      </c>
    </row>
    <row r="83" spans="5:5" x14ac:dyDescent="0.45">
      <c r="E83" s="4" t="str">
        <f>'2008'!E20</f>
        <v>if(Name() == ~MONSANTO-BOM~)  {  Include1 = DateNum() &gt;= 1080701 and Datenum() &lt; 1090630 ; }</v>
      </c>
    </row>
    <row r="84" spans="5:5" x14ac:dyDescent="0.45">
      <c r="E84" s="4" t="str">
        <f>'2008'!E21</f>
        <v>if(Name() == ~HEROMOTOCO-BOM~)  {  Include1 = DateNum() &gt;= 1080701 and Datenum() &lt; 1090630 ; }</v>
      </c>
    </row>
    <row r="85" spans="5:5" x14ac:dyDescent="0.45">
      <c r="E85" s="4" t="str">
        <f>'2008'!E22</f>
        <v>if(Name() == ~WYETH-BOM~)  {  Include1 = DateNum() &gt;= 1080701 and Datenum() &lt; 1090630 ; }</v>
      </c>
    </row>
    <row r="86" spans="5:5" x14ac:dyDescent="0.45">
      <c r="E86" s="4" t="str">
        <f>'2008'!E23</f>
        <v>if(Name() == ~IGL-BOM~)  {  Include1 = DateNum() &gt;= 1080701 and Datenum() &lt; 1090630 ; }</v>
      </c>
    </row>
    <row r="87" spans="5:5" x14ac:dyDescent="0.45">
      <c r="E87" s="4" t="str">
        <f>'2008'!E24</f>
        <v>if(Name() == ~BIRLACORPN-BOM~)  {  Include1 = DateNum() &gt;= 1080701 and Datenum() &lt; 1090630 ; }</v>
      </c>
    </row>
    <row r="88" spans="5:5" x14ac:dyDescent="0.45">
      <c r="E88" s="4" t="str">
        <f>'2008'!E25</f>
        <v>if(Name() == ~VOLTAS-BOM~)  {  Include1 = DateNum() &gt;= 1080701 and Datenum() &lt; 1090630 ; }</v>
      </c>
    </row>
    <row r="89" spans="5:5" x14ac:dyDescent="0.45">
      <c r="E89" s="4" t="str">
        <f>'2008'!E26</f>
        <v>if(Name() == ~INDOTECH-BOM~)  {  Include1 = DateNum() &gt;= 1080701 and Datenum() &lt; 1090630 ; }</v>
      </c>
    </row>
    <row r="90" spans="5:5" x14ac:dyDescent="0.45">
      <c r="E90" s="4" t="str">
        <f>'2008'!E27</f>
        <v>if(Name() == ~KCP-BOM~)  {  Include1 = DateNum() &gt;= 1080701 and Datenum() &lt; 1090630 ; }</v>
      </c>
    </row>
    <row r="91" spans="5:5" x14ac:dyDescent="0.45">
      <c r="E91" s="4" t="str">
        <f>'2008'!E28</f>
        <v>if(Name() == ~RATNAMANI-BOM~)  {  Include1 = DateNum() &gt;= 1080701 and Datenum() &lt; 1090630 ; }</v>
      </c>
    </row>
    <row r="92" spans="5:5" x14ac:dyDescent="0.45">
      <c r="E92" s="4" t="str">
        <f>'2008'!E29</f>
        <v>if(Name() == ~DIVISLAB-BOM~)  {  Include1 = DateNum() &gt;= 1080701 and Datenum() &lt; 1090630 ; }</v>
      </c>
    </row>
    <row r="93" spans="5:5" x14ac:dyDescent="0.45">
      <c r="E93" s="4" t="str">
        <f>'2008'!E30</f>
        <v>if(Name() == ~TRF-BOM~)  {  Include1 = DateNum() &gt;= 1080701 and Datenum() &lt; 1090630 ; }</v>
      </c>
    </row>
    <row r="94" spans="5:5" x14ac:dyDescent="0.45">
      <c r="E94" s="4" t="str">
        <f>'2008'!E31</f>
        <v>if(Name() == ~ORIENTPPR-BOM~)  {  Include1 = DateNum() &gt;= 1080701 and Datenum() &lt; 1090630 ; }</v>
      </c>
    </row>
    <row r="95" spans="5:5" x14ac:dyDescent="0.45">
      <c r="E95" s="4" t="str">
        <f>'2008'!E32</f>
        <v>if(Name() == ~BALAJITELE-BOM~)  {  Include1 = DateNum() &gt;= 1080701 and Datenum() &lt; 1090630 ; }</v>
      </c>
    </row>
    <row r="96" spans="5:5" x14ac:dyDescent="0.45">
      <c r="E96" s="4" t="str">
        <f>'2008'!E33</f>
        <v>if(Name() == ~TECHELE-BOM~)  {  Include1 = DateNum() &gt;= 1080701 and Datenum() &lt; 1090630 ; }</v>
      </c>
    </row>
    <row r="97" spans="5:5" x14ac:dyDescent="0.45">
      <c r="E97" s="4" t="str">
        <f>'2008'!E34</f>
        <v>if(Name() == ~CMC-BOM~)  {  Include1 = DateNum() &gt;= 1080701 and Datenum() &lt; 1090630 ; }</v>
      </c>
    </row>
    <row r="98" spans="5:5" x14ac:dyDescent="0.45">
      <c r="E98" s="4"/>
    </row>
    <row r="99" spans="5:5" x14ac:dyDescent="0.45">
      <c r="E99" s="4" t="str">
        <f>'2008'!E36</f>
        <v>Exclude1= 0 ;</v>
      </c>
    </row>
    <row r="100" spans="5:5" x14ac:dyDescent="0.45">
      <c r="E100" s="4" t="str">
        <f>'2008'!E37</f>
        <v>if(Name() == ~COLPAL-BOM~)  {  Exclude1 = DateNum() == 1090630;  }</v>
      </c>
    </row>
    <row r="101" spans="5:5" x14ac:dyDescent="0.45">
      <c r="E101" s="4" t="str">
        <f>'2008'!E38</f>
        <v>if(Name() == ~BLUESTARCO-BOM~)  {  Exclude1 = DateNum() == 1090630;  }</v>
      </c>
    </row>
    <row r="102" spans="5:5" x14ac:dyDescent="0.45">
      <c r="E102" s="4" t="str">
        <f>'2008'!E39</f>
        <v>if(Name() == ~VEDL-BOM~)  {  Exclude1 = DateNum() == 1090630;  }</v>
      </c>
    </row>
    <row r="103" spans="5:5" x14ac:dyDescent="0.45">
      <c r="E103" s="4" t="str">
        <f>'2008'!E40</f>
        <v>if(Name() == ~VOLTAMP-BOM~)  {  Exclude1 = DateNum() == 1090630;  }</v>
      </c>
    </row>
    <row r="104" spans="5:5" x14ac:dyDescent="0.45">
      <c r="E104" s="4" t="str">
        <f>'2008'!E41</f>
        <v>if(Name() == ~NESCO-BOM~)  {  Exclude1 = DateNum() == 1090630;  }</v>
      </c>
    </row>
    <row r="105" spans="5:5" x14ac:dyDescent="0.45">
      <c r="E105" s="4" t="str">
        <f>'2008'!E42</f>
        <v>if(Name() == ~TECHM-BOM~)  {  Exclude1 = DateNum() == 1090630;  }</v>
      </c>
    </row>
    <row r="106" spans="5:5" x14ac:dyDescent="0.45">
      <c r="E106" s="4" t="str">
        <f>'2008'!E43</f>
        <v>if(Name() == ~BBL-BOM~)  {  Exclude1 = DateNum() == 1090630;  }</v>
      </c>
    </row>
    <row r="107" spans="5:5" x14ac:dyDescent="0.45">
      <c r="E107" s="4" t="str">
        <f>'2008'!E44</f>
        <v>if(Name() == ~63MOONS-BOM~)  {  Exclude1 = DateNum() == 1090630;  }</v>
      </c>
    </row>
    <row r="108" spans="5:5" x14ac:dyDescent="0.45">
      <c r="E108" s="4" t="str">
        <f>'2008'!E45</f>
        <v>if(Name() == ~THERMAX-BOM~)  {  Exclude1 = DateNum() == 1090630;  }</v>
      </c>
    </row>
    <row r="109" spans="5:5" x14ac:dyDescent="0.45">
      <c r="E109" s="4" t="str">
        <f>'2008'!E46</f>
        <v>if(Name() == ~MAHELEK-BOM~)  {  Exclude1 = DateNum() == 1090630;  }</v>
      </c>
    </row>
    <row r="110" spans="5:5" x14ac:dyDescent="0.45">
      <c r="E110" s="4" t="str">
        <f>'2008'!E47</f>
        <v>if(Name() == ~GODREJCP-BOM~)  {  Exclude1 = DateNum() == 1090630;  }</v>
      </c>
    </row>
    <row r="111" spans="5:5" x14ac:dyDescent="0.45">
      <c r="E111" s="4" t="str">
        <f>'2008'!E48</f>
        <v>if(Name() == ~DABUR-BOM~)  {  Exclude1 = DateNum() == 1090630;  }</v>
      </c>
    </row>
    <row r="112" spans="5:5" x14ac:dyDescent="0.45">
      <c r="E112" s="4" t="str">
        <f>'2008'!E49</f>
        <v>if(Name() == ~ASIANPAINT-BOM~)  {  Exclude1 = DateNum() == 1090630;  }</v>
      </c>
    </row>
    <row r="113" spans="5:5" x14ac:dyDescent="0.45">
      <c r="E113" s="4" t="str">
        <f>'2008'!E50</f>
        <v>if(Name() == ~LAXMIMACH-BOM~)  {  Exclude1 = DateNum() == 1090630;  }</v>
      </c>
    </row>
    <row r="114" spans="5:5" x14ac:dyDescent="0.45">
      <c r="E114" s="4" t="str">
        <f>'2008'!E51</f>
        <v>if(Name() == ~PRAJIND-BOM~)  {  Exclude1 = DateNum() == 1090630;  }</v>
      </c>
    </row>
    <row r="115" spans="5:5" x14ac:dyDescent="0.45">
      <c r="E115" s="4" t="str">
        <f>'2008'!E52</f>
        <v>if(Name() == ~MONSANTO-BOM~)  {  Exclude1 = DateNum() == 1090630;  }</v>
      </c>
    </row>
    <row r="116" spans="5:5" x14ac:dyDescent="0.45">
      <c r="E116" s="4" t="str">
        <f>'2008'!E53</f>
        <v>if(Name() == ~HEROMOTOCO-BOM~)  {  Exclude1 = DateNum() == 1090630;  }</v>
      </c>
    </row>
    <row r="117" spans="5:5" x14ac:dyDescent="0.45">
      <c r="E117" s="4" t="str">
        <f>'2008'!E54</f>
        <v>if(Name() == ~WYETH-BOM~)  {  Exclude1 = DateNum() == 1090630;  }</v>
      </c>
    </row>
    <row r="118" spans="5:5" x14ac:dyDescent="0.45">
      <c r="E118" s="4" t="str">
        <f>'2008'!E55</f>
        <v>if(Name() == ~IGL-BOM~)  {  Exclude1 = DateNum() == 1090630;  }</v>
      </c>
    </row>
    <row r="119" spans="5:5" x14ac:dyDescent="0.45">
      <c r="E119" s="4" t="str">
        <f>'2008'!E56</f>
        <v>if(Name() == ~BIRLACORPN-BOM~)  {  Exclude1 = DateNum() == 1090630;  }</v>
      </c>
    </row>
    <row r="120" spans="5:5" x14ac:dyDescent="0.45">
      <c r="E120" s="4" t="str">
        <f>'2008'!E57</f>
        <v>if(Name() == ~VOLTAS-BOM~)  {  Exclude1 = DateNum() == 1090630;  }</v>
      </c>
    </row>
    <row r="121" spans="5:5" x14ac:dyDescent="0.45">
      <c r="E121" s="4" t="str">
        <f>'2008'!E58</f>
        <v>if(Name() == ~INDOTECH-BOM~)  {  Exclude1 = DateNum() == 1090630;  }</v>
      </c>
    </row>
    <row r="122" spans="5:5" x14ac:dyDescent="0.45">
      <c r="E122" s="4" t="str">
        <f>'2008'!E59</f>
        <v>if(Name() == ~KCP-BOM~)  {  Exclude1 = DateNum() == 1090630;  }</v>
      </c>
    </row>
    <row r="123" spans="5:5" x14ac:dyDescent="0.45">
      <c r="E123" s="4" t="str">
        <f>'2008'!E60</f>
        <v>if(Name() == ~RATNAMANI-BOM~)  {  Exclude1 = DateNum() == 1090630;  }</v>
      </c>
    </row>
    <row r="124" spans="5:5" x14ac:dyDescent="0.45">
      <c r="E124" s="4" t="str">
        <f>'2008'!E61</f>
        <v>if(Name() == ~DIVISLAB-BOM~)  {  Exclude1 = DateNum() == 1090630;  }</v>
      </c>
    </row>
    <row r="125" spans="5:5" x14ac:dyDescent="0.45">
      <c r="E125" s="4" t="str">
        <f>'2008'!E62</f>
        <v>if(Name() == ~TRF-BOM~)  {  Exclude1 = DateNum() == 1090630;  }</v>
      </c>
    </row>
    <row r="126" spans="5:5" x14ac:dyDescent="0.45">
      <c r="E126" s="4" t="str">
        <f>'2008'!E63</f>
        <v>if(Name() == ~ORIENTPPR-BOM~)  {  Exclude1 = DateNum() == 1090630;  }</v>
      </c>
    </row>
    <row r="127" spans="5:5" x14ac:dyDescent="0.45">
      <c r="E127" s="4" t="str">
        <f>'2008'!E64</f>
        <v>if(Name() == ~BALAJITELE-BOM~)  {  Exclude1 = DateNum() == 1090630;  }</v>
      </c>
    </row>
    <row r="128" spans="5:5" x14ac:dyDescent="0.45">
      <c r="E128" s="4" t="str">
        <f>'2008'!E65</f>
        <v>if(Name() == ~TECHELE-BOM~)  {  Exclude1 = DateNum() == 1090630;  }</v>
      </c>
    </row>
    <row r="129" spans="5:5" x14ac:dyDescent="0.45">
      <c r="E129" s="4" t="str">
        <f>'2008'!E66</f>
        <v>if(Name() == ~CMC-BOM~)  {  Exclude1 = DateNum() == 1090630;  }</v>
      </c>
    </row>
    <row r="130" spans="5:5" x14ac:dyDescent="0.45">
      <c r="E130" s="4"/>
    </row>
    <row r="131" spans="5:5" x14ac:dyDescent="0.45">
      <c r="E131" s="4" t="str">
        <f>'2009'!E4</f>
        <v>Include2= 0 ;</v>
      </c>
    </row>
    <row r="132" spans="5:5" x14ac:dyDescent="0.45">
      <c r="E132" s="4" t="str">
        <f>'2009'!E5</f>
        <v>if(Name() == ~COLPAL-BOM~)  {  Include2 = DateNum() &gt;= 1090701 and Datenum() &lt; 1100630 ; }</v>
      </c>
    </row>
    <row r="133" spans="5:5" x14ac:dyDescent="0.45">
      <c r="E133" s="4" t="str">
        <f>'2009'!E6</f>
        <v>if(Name() == ~BLUESTARCO-BOM~)  {  Include2 = DateNum() &gt;= 1090701 and Datenum() &lt; 1100630 ; }</v>
      </c>
    </row>
    <row r="134" spans="5:5" x14ac:dyDescent="0.45">
      <c r="E134" s="4" t="str">
        <f>'2009'!E7</f>
        <v>if(Name() == ~TECHM-BOM~)  {  Include2 = DateNum() &gt;= 1090701 and Datenum() &lt; 1100630 ; }</v>
      </c>
    </row>
    <row r="135" spans="5:5" x14ac:dyDescent="0.45">
      <c r="E135" s="4" t="str">
        <f>'2009'!E8</f>
        <v>if(Name() == ~VEDL-BOM~)  {  Include2 = DateNum() &gt;= 1090701 and Datenum() &lt; 1100630 ; }</v>
      </c>
    </row>
    <row r="136" spans="5:5" x14ac:dyDescent="0.45">
      <c r="E136" s="4" t="str">
        <f>'2009'!E9</f>
        <v>if(Name() == ~WYETH-BOM~)  {  Include2 = DateNum() &gt;= 1090701 and Datenum() &lt; 1100630 ; }</v>
      </c>
    </row>
    <row r="137" spans="5:5" x14ac:dyDescent="0.45">
      <c r="E137" s="4" t="str">
        <f>'2009'!E10</f>
        <v>if(Name() == ~GEPIL-BOM~)  {  Include2 = DateNum() &gt;= 1090701 and Datenum() &lt; 1100630 ; }</v>
      </c>
    </row>
    <row r="138" spans="5:5" x14ac:dyDescent="0.45">
      <c r="E138" s="4" t="str">
        <f>'2009'!E11</f>
        <v>if(Name() == ~MAHELEK-BOM~)  {  Include2 = DateNum() &gt;= 1090701 and Datenum() &lt; 1100630 ; }</v>
      </c>
    </row>
    <row r="139" spans="5:5" x14ac:dyDescent="0.45">
      <c r="E139" s="4" t="str">
        <f>'2009'!E12</f>
        <v>if(Name() == ~EIDPARRY-BOM~)  {  Include2 = DateNum() &gt;= 1090701 and Datenum() &lt; 1100630 ; }</v>
      </c>
    </row>
    <row r="140" spans="5:5" x14ac:dyDescent="0.45">
      <c r="E140" s="4" t="str">
        <f>'2009'!E13</f>
        <v>if(Name() == ~DABUR-BOM~)  {  Include2 = DateNum() &gt;= 1090701 and Datenum() &lt; 1100630 ; }</v>
      </c>
    </row>
    <row r="141" spans="5:5" x14ac:dyDescent="0.45">
      <c r="E141" s="4" t="str">
        <f>'2009'!E14</f>
        <v>if(Name() == ~THERMAX-BOM~)  {  Include2 = DateNum() &gt;= 1090701 and Datenum() &lt; 1100630 ; }</v>
      </c>
    </row>
    <row r="142" spans="5:5" x14ac:dyDescent="0.45">
      <c r="E142" s="4" t="str">
        <f>'2009'!E15</f>
        <v>if(Name() == ~ASIANPAINT-BOM~)  {  Include2 = DateNum() &gt;= 1090701 and Datenum() &lt; 1100630 ; }</v>
      </c>
    </row>
    <row r="143" spans="5:5" x14ac:dyDescent="0.45">
      <c r="E143" s="4" t="str">
        <f>'2009'!E16</f>
        <v>if(Name() == ~CUMMINSIND-BOM~)  {  Include2 = DateNum() &gt;= 1090701 and Datenum() &lt; 1100630 ; }</v>
      </c>
    </row>
    <row r="144" spans="5:5" x14ac:dyDescent="0.45">
      <c r="E144" s="4" t="str">
        <f>'2009'!E17</f>
        <v>if(Name() == ~EXIDEIND-BOM~)  {  Include2 = DateNum() &gt;= 1090701 and Datenum() &lt; 1100630 ; }</v>
      </c>
    </row>
    <row r="145" spans="5:5" x14ac:dyDescent="0.45">
      <c r="E145" s="4" t="str">
        <f>'2009'!E18</f>
        <v>if(Name() == ~ENGINERSIN-BOM~)  {  Include2 = DateNum() &gt;= 1090701 and Datenum() &lt; 1100630 ; }</v>
      </c>
    </row>
    <row r="146" spans="5:5" x14ac:dyDescent="0.45">
      <c r="E146" s="4" t="str">
        <f>'2009'!E19</f>
        <v>if(Name() == ~CGPOWER-BOM~)  {  Include2 = DateNum() &gt;= 1090701 and Datenum() &lt; 1100630 ; }</v>
      </c>
    </row>
    <row r="147" spans="5:5" x14ac:dyDescent="0.45">
      <c r="E147" s="4" t="str">
        <f>'2009'!E20</f>
        <v>if(Name() == ~NBVENTURES-BOM~)  {  Include2 = DateNum() &gt;= 1090701 and Datenum() &lt; 1100630 ; }</v>
      </c>
    </row>
    <row r="148" spans="5:5" x14ac:dyDescent="0.45">
      <c r="E148" s="4" t="str">
        <f>'2009'!E21</f>
        <v>if(Name() == ~VOLTAS-BOM~)  {  Include2 = DateNum() &gt;= 1090701 and Datenum() &lt; 1100630 ; }</v>
      </c>
    </row>
    <row r="149" spans="5:5" x14ac:dyDescent="0.45">
      <c r="E149" s="4" t="str">
        <f>'2009'!E22</f>
        <v>if(Name() == ~TITAN-BOM~)  {  Include2 = DateNum() &gt;= 1090701 and Datenum() &lt; 1100630 ; }</v>
      </c>
    </row>
    <row r="150" spans="5:5" x14ac:dyDescent="0.45">
      <c r="E150" s="4" t="str">
        <f>'2009'!E23</f>
        <v>if(Name() == ~IGL-BOM~)  {  Include2 = DateNum() &gt;= 1090701 and Datenum() &lt; 1100630 ; }</v>
      </c>
    </row>
    <row r="151" spans="5:5" x14ac:dyDescent="0.45">
      <c r="E151" s="4" t="str">
        <f>'2009'!E24</f>
        <v>if(Name() == ~DIVISLAB-BOM~)  {  Include2 = DateNum() &gt;= 1090701 and Datenum() &lt; 1100630 ; }</v>
      </c>
    </row>
    <row r="152" spans="5:5" x14ac:dyDescent="0.45">
      <c r="E152" s="4" t="str">
        <f>'2009'!E25</f>
        <v>if(Name() == ~GSFC-BOM~)  {  Include2 = DateNum() &gt;= 1090701 and Datenum() &lt; 1100630 ; }</v>
      </c>
    </row>
    <row r="153" spans="5:5" x14ac:dyDescent="0.45">
      <c r="E153" s="4" t="str">
        <f>'2009'!E26</f>
        <v>if(Name() == ~PRAJIND-BOM~)  {  Include2 = DateNum() &gt;= 1090701 and Datenum() &lt; 1100630 ; }</v>
      </c>
    </row>
    <row r="154" spans="5:5" x14ac:dyDescent="0.45">
      <c r="E154" s="4" t="str">
        <f>'2009'!E27</f>
        <v>if(Name() == ~BAYERCROP-BOM~)  {  Include2 = DateNum() &gt;= 1090701 and Datenum() &lt; 1100630 ; }</v>
      </c>
    </row>
    <row r="155" spans="5:5" x14ac:dyDescent="0.45">
      <c r="E155" s="4" t="str">
        <f>'2009'!E28</f>
        <v>if(Name() == ~MARICO-BOM~)  {  Include2 = DateNum() &gt;= 1090701 and Datenum() &lt; 1100630 ; }</v>
      </c>
    </row>
    <row r="156" spans="5:5" x14ac:dyDescent="0.45">
      <c r="E156" s="4" t="str">
        <f>'2009'!E29</f>
        <v>if(Name() == ~SUNTV-BOM~)  {  Include2 = DateNum() &gt;= 1090701 and Datenum() &lt; 1100630 ; }</v>
      </c>
    </row>
    <row r="157" spans="5:5" x14ac:dyDescent="0.45">
      <c r="E157" s="4" t="str">
        <f>'2009'!E30</f>
        <v>if(Name() == ~BAJAJ_AUTO-BOM~)  {  Include2 = DateNum() &gt;= 1090701 and Datenum() &lt; 1100630 ; }</v>
      </c>
    </row>
    <row r="158" spans="5:5" x14ac:dyDescent="0.45">
      <c r="E158" s="4" t="str">
        <f>'2009'!E31</f>
        <v>if(Name() == ~COROMANDEL-BOM~)  {  Include2 = DateNum() &gt;= 1090701 and Datenum() &lt; 1100630 ; }</v>
      </c>
    </row>
    <row r="159" spans="5:5" x14ac:dyDescent="0.45">
      <c r="E159" s="4" t="str">
        <f>'2009'!E32</f>
        <v>if(Name() == ~AIAENG-BOM~)  {  Include2 = DateNum() &gt;= 1090701 and Datenum() &lt; 1100630 ; }</v>
      </c>
    </row>
    <row r="160" spans="5:5" x14ac:dyDescent="0.45">
      <c r="E160" s="4" t="str">
        <f>'2009'!E33</f>
        <v>if(Name() == ~SHREECEM-BOM~)  {  Include2 = DateNum() &gt;= 1090701 and Datenum() &lt; 1100630 ; }</v>
      </c>
    </row>
    <row r="161" spans="5:5" x14ac:dyDescent="0.45">
      <c r="E161" s="4" t="str">
        <f>'2009'!E34</f>
        <v>if(Name() == ~BEL-BOM~)  {  Include2 = DateNum() &gt;= 1090701 and Datenum() &lt; 1100630 ; }</v>
      </c>
    </row>
    <row r="162" spans="5:5" x14ac:dyDescent="0.45">
      <c r="E162" s="4"/>
    </row>
    <row r="163" spans="5:5" x14ac:dyDescent="0.45">
      <c r="E163" s="4" t="str">
        <f>'2009'!E36</f>
        <v>Exclude2= 0 ;</v>
      </c>
    </row>
    <row r="164" spans="5:5" x14ac:dyDescent="0.45">
      <c r="E164" s="4" t="str">
        <f>'2009'!E37</f>
        <v>if(Name() == ~COLPAL-BOM~)  {  Exclude2 = DateNum() == 1100630;  }</v>
      </c>
    </row>
    <row r="165" spans="5:5" x14ac:dyDescent="0.45">
      <c r="E165" s="4" t="str">
        <f>'2009'!E38</f>
        <v>if(Name() == ~BLUESTARCO-BOM~)  {  Exclude2 = DateNum() == 1100630;  }</v>
      </c>
    </row>
    <row r="166" spans="5:5" x14ac:dyDescent="0.45">
      <c r="E166" s="4" t="str">
        <f>'2009'!E39</f>
        <v>if(Name() == ~TECHM-BOM~)  {  Exclude2 = DateNum() == 1100630;  }</v>
      </c>
    </row>
    <row r="167" spans="5:5" x14ac:dyDescent="0.45">
      <c r="E167" s="4" t="str">
        <f>'2009'!E40</f>
        <v>if(Name() == ~VEDL-BOM~)  {  Exclude2 = DateNum() == 1100630;  }</v>
      </c>
    </row>
    <row r="168" spans="5:5" x14ac:dyDescent="0.45">
      <c r="E168" s="4" t="str">
        <f>'2009'!E41</f>
        <v>if(Name() == ~WYETH-BOM~)  {  Exclude2 = DateNum() == 1100630;  }</v>
      </c>
    </row>
    <row r="169" spans="5:5" x14ac:dyDescent="0.45">
      <c r="E169" s="4" t="str">
        <f>'2009'!E42</f>
        <v>if(Name() == ~GEPIL-BOM~)  {  Exclude2 = DateNum() == 1100630;  }</v>
      </c>
    </row>
    <row r="170" spans="5:5" x14ac:dyDescent="0.45">
      <c r="E170" s="4" t="str">
        <f>'2009'!E43</f>
        <v>if(Name() == ~MAHELEK-BOM~)  {  Exclude2 = DateNum() == 1100630;  }</v>
      </c>
    </row>
    <row r="171" spans="5:5" x14ac:dyDescent="0.45">
      <c r="E171" s="4" t="str">
        <f>'2009'!E44</f>
        <v>if(Name() == ~EIDPARRY-BOM~)  {  Exclude2 = DateNum() == 1100630;  }</v>
      </c>
    </row>
    <row r="172" spans="5:5" x14ac:dyDescent="0.45">
      <c r="E172" s="4" t="str">
        <f>'2009'!E45</f>
        <v>if(Name() == ~DABUR-BOM~)  {  Exclude2 = DateNum() == 1100630;  }</v>
      </c>
    </row>
    <row r="173" spans="5:5" x14ac:dyDescent="0.45">
      <c r="E173" s="4" t="str">
        <f>'2009'!E46</f>
        <v>if(Name() == ~THERMAX-BOM~)  {  Exclude2 = DateNum() == 1100630;  }</v>
      </c>
    </row>
    <row r="174" spans="5:5" x14ac:dyDescent="0.45">
      <c r="E174" s="4" t="str">
        <f>'2009'!E47</f>
        <v>if(Name() == ~ASIANPAINT-BOM~)  {  Exclude2 = DateNum() == 1100630;  }</v>
      </c>
    </row>
    <row r="175" spans="5:5" x14ac:dyDescent="0.45">
      <c r="E175" s="4" t="str">
        <f>'2009'!E48</f>
        <v>if(Name() == ~CUMMINSIND-BOM~)  {  Exclude2 = DateNum() == 1100630;  }</v>
      </c>
    </row>
    <row r="176" spans="5:5" x14ac:dyDescent="0.45">
      <c r="E176" s="4" t="str">
        <f>'2009'!E49</f>
        <v>if(Name() == ~EXIDEIND-BOM~)  {  Exclude2 = DateNum() == 1100630;  }</v>
      </c>
    </row>
    <row r="177" spans="5:5" x14ac:dyDescent="0.45">
      <c r="E177" s="4" t="str">
        <f>'2009'!E50</f>
        <v>if(Name() == ~ENGINERSIN-BOM~)  {  Exclude2 = DateNum() == 1100630;  }</v>
      </c>
    </row>
    <row r="178" spans="5:5" x14ac:dyDescent="0.45">
      <c r="E178" s="4" t="str">
        <f>'2009'!E51</f>
        <v>if(Name() == ~CGPOWER-BOM~)  {  Exclude2 = DateNum() == 1100630;  }</v>
      </c>
    </row>
    <row r="179" spans="5:5" x14ac:dyDescent="0.45">
      <c r="E179" s="4" t="str">
        <f>'2009'!E52</f>
        <v>if(Name() == ~NBVENTURES-BOM~)  {  Exclude2 = DateNum() == 1100630;  }</v>
      </c>
    </row>
    <row r="180" spans="5:5" x14ac:dyDescent="0.45">
      <c r="E180" s="4" t="str">
        <f>'2009'!E53</f>
        <v>if(Name() == ~VOLTAS-BOM~)  {  Exclude2 = DateNum() == 1100630;  }</v>
      </c>
    </row>
    <row r="181" spans="5:5" x14ac:dyDescent="0.45">
      <c r="E181" s="4" t="str">
        <f>'2009'!E54</f>
        <v>if(Name() == ~TITAN-BOM~)  {  Exclude2 = DateNum() == 1100630;  }</v>
      </c>
    </row>
    <row r="182" spans="5:5" x14ac:dyDescent="0.45">
      <c r="E182" s="4" t="str">
        <f>'2009'!E55</f>
        <v>if(Name() == ~IGL-BOM~)  {  Exclude2 = DateNum() == 1100630;  }</v>
      </c>
    </row>
    <row r="183" spans="5:5" x14ac:dyDescent="0.45">
      <c r="E183" s="4" t="str">
        <f>'2009'!E56</f>
        <v>if(Name() == ~DIVISLAB-BOM~)  {  Exclude2 = DateNum() == 1100630;  }</v>
      </c>
    </row>
    <row r="184" spans="5:5" x14ac:dyDescent="0.45">
      <c r="E184" s="4" t="str">
        <f>'2009'!E57</f>
        <v>if(Name() == ~GSFC-BOM~)  {  Exclude2 = DateNum() == 1100630;  }</v>
      </c>
    </row>
    <row r="185" spans="5:5" x14ac:dyDescent="0.45">
      <c r="E185" s="4" t="str">
        <f>'2009'!E58</f>
        <v>if(Name() == ~PRAJIND-BOM~)  {  Exclude2 = DateNum() == 1100630;  }</v>
      </c>
    </row>
    <row r="186" spans="5:5" x14ac:dyDescent="0.45">
      <c r="E186" s="4" t="str">
        <f>'2009'!E59</f>
        <v>if(Name() == ~BAYERCROP-BOM~)  {  Exclude2 = DateNum() == 1100630;  }</v>
      </c>
    </row>
    <row r="187" spans="5:5" x14ac:dyDescent="0.45">
      <c r="E187" s="4" t="str">
        <f>'2009'!E60</f>
        <v>if(Name() == ~MARICO-BOM~)  {  Exclude2 = DateNum() == 1100630;  }</v>
      </c>
    </row>
    <row r="188" spans="5:5" x14ac:dyDescent="0.45">
      <c r="E188" s="4" t="str">
        <f>'2009'!E61</f>
        <v>if(Name() == ~SUNTV-BOM~)  {  Exclude2 = DateNum() == 1100630;  }</v>
      </c>
    </row>
    <row r="189" spans="5:5" x14ac:dyDescent="0.45">
      <c r="E189" s="4" t="str">
        <f>'2009'!E62</f>
        <v>if(Name() == ~BAJAJ_AUTO-BOM~)  {  Exclude2 = DateNum() == 1100630;  }</v>
      </c>
    </row>
    <row r="190" spans="5:5" x14ac:dyDescent="0.45">
      <c r="E190" s="4" t="str">
        <f>'2009'!E63</f>
        <v>if(Name() == ~COROMANDEL-BOM~)  {  Exclude2 = DateNum() == 1100630;  }</v>
      </c>
    </row>
    <row r="191" spans="5:5" x14ac:dyDescent="0.45">
      <c r="E191" s="4" t="str">
        <f>'2009'!E64</f>
        <v>if(Name() == ~AIAENG-BOM~)  {  Exclude2 = DateNum() == 1100630;  }</v>
      </c>
    </row>
    <row r="192" spans="5:5" x14ac:dyDescent="0.45">
      <c r="E192" s="4" t="str">
        <f>'2009'!E65</f>
        <v>if(Name() == ~SHREECEM-BOM~)  {  Exclude2 = DateNum() == 1100630;  }</v>
      </c>
    </row>
    <row r="193" spans="5:5" x14ac:dyDescent="0.45">
      <c r="E193" s="4" t="str">
        <f>'2009'!E66</f>
        <v>if(Name() == ~BEL-BOM~)  {  Exclude2 = DateNum() == 1100630;  }</v>
      </c>
    </row>
    <row r="194" spans="5:5" x14ac:dyDescent="0.45">
      <c r="E194" s="4"/>
    </row>
    <row r="195" spans="5:5" x14ac:dyDescent="0.45">
      <c r="E195" s="4" t="str">
        <f>'2010'!E4</f>
        <v>Include3= 0 ;</v>
      </c>
    </row>
    <row r="196" spans="5:5" x14ac:dyDescent="0.45">
      <c r="E196" s="4" t="str">
        <f>'2010'!E5</f>
        <v>if(Name() == ~COLPAL-BOM~)  {  Include3 = DateNum() &gt;= 1100701 and Datenum() &lt; 1110630 ; }</v>
      </c>
    </row>
    <row r="197" spans="5:5" x14ac:dyDescent="0.45">
      <c r="E197" s="4" t="str">
        <f>'2010'!E6</f>
        <v>if(Name() == ~ZYDUSWELL-BOM~)  {  Include3 = DateNum() &gt;= 1100701 and Datenum() &lt; 1110630 ; }</v>
      </c>
    </row>
    <row r="198" spans="5:5" x14ac:dyDescent="0.45">
      <c r="E198" s="4" t="str">
        <f>'2010'!E7</f>
        <v>if(Name() == ~ASIANPAINT-BOM~)  {  Include3 = DateNum() &gt;= 1100701 and Datenum() &lt; 1110630 ; }</v>
      </c>
    </row>
    <row r="199" spans="5:5" x14ac:dyDescent="0.45">
      <c r="E199" s="4" t="str">
        <f>'2010'!E8</f>
        <v>if(Name() == ~SPECTACLE-BOM~)  {  Include3 = DateNum() &gt;= 1100701 and Datenum() &lt; 1110630 ; }</v>
      </c>
    </row>
    <row r="200" spans="5:5" x14ac:dyDescent="0.45">
      <c r="E200" s="4" t="str">
        <f>'2010'!E9</f>
        <v>if(Name() == ~TTKPRESTIG-BOM~)  {  Include3 = DateNum() &gt;= 1100701 and Datenum() &lt; 1110630 ; }</v>
      </c>
    </row>
    <row r="201" spans="5:5" x14ac:dyDescent="0.45">
      <c r="E201" s="4" t="str">
        <f>'2010'!E10</f>
        <v>if(Name() == ~WHIRLPOOL-BOM~)  {  Include3 = DateNum() &gt;= 1100701 and Datenum() &lt; 1110630 ; }</v>
      </c>
    </row>
    <row r="202" spans="5:5" x14ac:dyDescent="0.45">
      <c r="E202" s="4" t="str">
        <f>'2010'!E11</f>
        <v>if(Name() == ~ENGINERSIN-BOM~)  {  Include3 = DateNum() &gt;= 1100701 and Datenum() &lt; 1110630 ; }</v>
      </c>
    </row>
    <row r="203" spans="5:5" x14ac:dyDescent="0.45">
      <c r="E203" s="4" t="str">
        <f>'2010'!E12</f>
        <v>if(Name() == ~DABUR-BOM~)  {  Include3 = DateNum() &gt;= 1100701 and Datenum() &lt; 1110630 ; }</v>
      </c>
    </row>
    <row r="204" spans="5:5" x14ac:dyDescent="0.45">
      <c r="E204" s="4" t="str">
        <f>'2010'!E13</f>
        <v>if(Name() == ~GEPIL-BOM~)  {  Include3 = DateNum() &gt;= 1100701 and Datenum() &lt; 1110630 ; }</v>
      </c>
    </row>
    <row r="205" spans="5:5" x14ac:dyDescent="0.45">
      <c r="E205" s="4" t="str">
        <f>'2010'!E14</f>
        <v>if(Name() == ~MAHELEK-BOM~)  {  Include3 = DateNum() &gt;= 1100701 and Datenum() &lt; 1110630 ; }</v>
      </c>
    </row>
    <row r="206" spans="5:5" x14ac:dyDescent="0.45">
      <c r="E206" s="4" t="str">
        <f>'2010'!E15</f>
        <v>if(Name() == ~BLUESTARCO-BOM~)  {  Include3 = DateNum() &gt;= 1100701 and Datenum() &lt; 1110630 ; }</v>
      </c>
    </row>
    <row r="207" spans="5:5" x14ac:dyDescent="0.45">
      <c r="E207" s="4" t="str">
        <f>'2010'!E16</f>
        <v>if(Name() == ~NESCO-BOM~)  {  Include3 = DateNum() &gt;= 1100701 and Datenum() &lt; 1110630 ; }</v>
      </c>
    </row>
    <row r="208" spans="5:5" x14ac:dyDescent="0.45">
      <c r="E208" s="4" t="str">
        <f>'2010'!E17</f>
        <v>if(Name() == ~VOLTAS-BOM~)  {  Include3 = DateNum() &gt;= 1100701 and Datenum() &lt; 1110630 ; }</v>
      </c>
    </row>
    <row r="209" spans="5:5" x14ac:dyDescent="0.45">
      <c r="E209" s="4" t="str">
        <f>'2010'!E18</f>
        <v>if(Name() == ~WABCOINDIA-BOM~)  {  Include3 = DateNum() &gt;= 1100701 and Datenum() &lt; 1110630 ; }</v>
      </c>
    </row>
    <row r="210" spans="5:5" x14ac:dyDescent="0.45">
      <c r="E210" s="4" t="str">
        <f>'2010'!E19</f>
        <v>if(Name() == ~CMIFPE-BOM~)  {  Include3 = DateNum() &gt;= 1100701 and Datenum() &lt; 1110630 ; }</v>
      </c>
    </row>
    <row r="211" spans="5:5" x14ac:dyDescent="0.45">
      <c r="E211" s="4" t="str">
        <f>'2010'!E20</f>
        <v>if(Name() == ~GODREJCP-BOM~)  {  Include3 = DateNum() &gt;= 1100701 and Datenum() &lt; 1110630 ; }</v>
      </c>
    </row>
    <row r="212" spans="5:5" x14ac:dyDescent="0.45">
      <c r="E212" s="4" t="str">
        <f>'2010'!E21</f>
        <v>if(Name() == ~TITAN-BOM~)  {  Include3 = DateNum() &gt;= 1100701 and Datenum() &lt; 1110630 ; }</v>
      </c>
    </row>
    <row r="213" spans="5:5" x14ac:dyDescent="0.45">
      <c r="E213" s="4" t="str">
        <f>'2010'!E22</f>
        <v>if(Name() == ~EXIDEIND-BOM~)  {  Include3 = DateNum() &gt;= 1100701 and Datenum() &lt; 1110630 ; }</v>
      </c>
    </row>
    <row r="214" spans="5:5" x14ac:dyDescent="0.45">
      <c r="E214" s="4" t="str">
        <f>'2010'!E23</f>
        <v>if(Name() == ~SUNTV-BOM~)  {  Include3 = DateNum() &gt;= 1100701 and Datenum() &lt; 1110630 ; }</v>
      </c>
    </row>
    <row r="215" spans="5:5" x14ac:dyDescent="0.45">
      <c r="E215" s="4" t="str">
        <f>'2010'!E24</f>
        <v>if(Name() == ~APARINDS-BOM~)  {  Include3 = DateNum() &gt;= 1100701 and Datenum() &lt; 1110630 ; }</v>
      </c>
    </row>
    <row r="216" spans="5:5" x14ac:dyDescent="0.45">
      <c r="E216" s="4" t="str">
        <f>'2010'!E25</f>
        <v>if(Name() == ~ECLERX-BOM~)  {  Include3 = DateNum() &gt;= 1100701 and Datenum() &lt; 1110630 ; }</v>
      </c>
    </row>
    <row r="217" spans="5:5" x14ac:dyDescent="0.45">
      <c r="E217" s="4" t="str">
        <f>'2010'!E26</f>
        <v>if(Name() == ~AMARAJABAT-BOM~)  {  Include3 = DateNum() &gt;= 1100701 and Datenum() &lt; 1110630 ; }</v>
      </c>
    </row>
    <row r="218" spans="5:5" x14ac:dyDescent="0.45">
      <c r="E218" s="4" t="str">
        <f>'2010'!E27</f>
        <v>if(Name() == ~CGPOWER-BOM~)  {  Include3 = DateNum() &gt;= 1100701 and Datenum() &lt; 1110630 ; }</v>
      </c>
    </row>
    <row r="219" spans="5:5" x14ac:dyDescent="0.45">
      <c r="E219" s="4" t="str">
        <f>'2010'!E28</f>
        <v>if(Name() == ~PAGEIND-BOM~)  {  Include3 = DateNum() &gt;= 1100701 and Datenum() &lt; 1110630 ; }</v>
      </c>
    </row>
    <row r="220" spans="5:5" x14ac:dyDescent="0.45">
      <c r="E220" s="4" t="str">
        <f>'2010'!E29</f>
        <v>if(Name() == ~ZENSARTECH-BOM~)  {  Include3 = DateNum() &gt;= 1100701 and Datenum() &lt; 1110630 ; }</v>
      </c>
    </row>
    <row r="221" spans="5:5" x14ac:dyDescent="0.45">
      <c r="E221" s="4" t="str">
        <f>'2010'!E30</f>
        <v>if(Name() == ~SEAMECLTD-BOM~)  {  Include3 = DateNum() &gt;= 1100701 and Datenum() &lt; 1110630 ; }</v>
      </c>
    </row>
    <row r="222" spans="5:5" x14ac:dyDescent="0.45">
      <c r="E222" s="4" t="str">
        <f>'2010'!E31</f>
        <v>if(Name() == ~CUMMINSIND-BOM~)  {  Include3 = DateNum() &gt;= 1100701 and Datenum() &lt; 1110630 ; }</v>
      </c>
    </row>
    <row r="223" spans="5:5" x14ac:dyDescent="0.45">
      <c r="E223" s="4" t="str">
        <f>'2010'!E32</f>
        <v>if(Name() == ~SHILPAMED-BOM~)  {  Include3 = DateNum() &gt;= 1100701 and Datenum() &lt; 1110630 ; }</v>
      </c>
    </row>
    <row r="224" spans="5:5" x14ac:dyDescent="0.45">
      <c r="E224" s="4" t="str">
        <f>'2010'!E33</f>
        <v>if(Name() == ~ELGIEQUIP-BOM~)  {  Include3 = DateNum() &gt;= 1100701 and Datenum() &lt; 1110630 ; }</v>
      </c>
    </row>
    <row r="225" spans="5:5" x14ac:dyDescent="0.45">
      <c r="E225" s="4" t="str">
        <f>'2010'!E34</f>
        <v>if(Name() == ~REISIXTEN-BOM~)  {  Include3 = DateNum() &gt;= 1100701 and Datenum() &lt; 1110630 ; }</v>
      </c>
    </row>
    <row r="226" spans="5:5" x14ac:dyDescent="0.45">
      <c r="E226" s="4"/>
    </row>
    <row r="227" spans="5:5" x14ac:dyDescent="0.45">
      <c r="E227" s="4" t="str">
        <f>'2010'!E36</f>
        <v>Exclude3= 0 ;</v>
      </c>
    </row>
    <row r="228" spans="5:5" x14ac:dyDescent="0.45">
      <c r="E228" s="4" t="str">
        <f>'2010'!E37</f>
        <v>if(Name() == ~COLPAL-BOM~)  {  Exclude3 = DateNum() == 1110630;  }</v>
      </c>
    </row>
    <row r="229" spans="5:5" x14ac:dyDescent="0.45">
      <c r="E229" s="4" t="str">
        <f>'2010'!E38</f>
        <v>if(Name() == ~ZYDUSWELL-BOM~)  {  Exclude3 = DateNum() == 1110630;  }</v>
      </c>
    </row>
    <row r="230" spans="5:5" x14ac:dyDescent="0.45">
      <c r="E230" s="4" t="str">
        <f>'2010'!E39</f>
        <v>if(Name() == ~ASIANPAINT-BOM~)  {  Exclude3 = DateNum() == 1110630;  }</v>
      </c>
    </row>
    <row r="231" spans="5:5" x14ac:dyDescent="0.45">
      <c r="E231" s="4" t="str">
        <f>'2010'!E40</f>
        <v>if(Name() == ~SPECTACLE-BOM~)  {  Exclude3 = DateNum() == 1110630;  }</v>
      </c>
    </row>
    <row r="232" spans="5:5" x14ac:dyDescent="0.45">
      <c r="E232" s="4" t="str">
        <f>'2010'!E41</f>
        <v>if(Name() == ~TTKPRESTIG-BOM~)  {  Exclude3 = DateNum() == 1110630;  }</v>
      </c>
    </row>
    <row r="233" spans="5:5" x14ac:dyDescent="0.45">
      <c r="E233" s="4" t="str">
        <f>'2010'!E42</f>
        <v>if(Name() == ~WHIRLPOOL-BOM~)  {  Exclude3 = DateNum() == 1110630;  }</v>
      </c>
    </row>
    <row r="234" spans="5:5" x14ac:dyDescent="0.45">
      <c r="E234" s="4" t="str">
        <f>'2010'!E43</f>
        <v>if(Name() == ~ENGINERSIN-BOM~)  {  Exclude3 = DateNum() == 1110630;  }</v>
      </c>
    </row>
    <row r="235" spans="5:5" x14ac:dyDescent="0.45">
      <c r="E235" s="4" t="str">
        <f>'2010'!E44</f>
        <v>if(Name() == ~DABUR-BOM~)  {  Exclude3 = DateNum() == 1110630;  }</v>
      </c>
    </row>
    <row r="236" spans="5:5" x14ac:dyDescent="0.45">
      <c r="E236" s="4" t="str">
        <f>'2010'!E45</f>
        <v>if(Name() == ~GEPIL-BOM~)  {  Exclude3 = DateNum() == 1110630;  }</v>
      </c>
    </row>
    <row r="237" spans="5:5" x14ac:dyDescent="0.45">
      <c r="E237" s="4" t="str">
        <f>'2010'!E46</f>
        <v>if(Name() == ~MAHELEK-BOM~)  {  Exclude3 = DateNum() == 1110630;  }</v>
      </c>
    </row>
    <row r="238" spans="5:5" x14ac:dyDescent="0.45">
      <c r="E238" s="4" t="str">
        <f>'2010'!E47</f>
        <v>if(Name() == ~BLUESTARCO-BOM~)  {  Exclude3 = DateNum() == 1110630;  }</v>
      </c>
    </row>
    <row r="239" spans="5:5" x14ac:dyDescent="0.45">
      <c r="E239" s="4" t="str">
        <f>'2010'!E48</f>
        <v>if(Name() == ~NESCO-BOM~)  {  Exclude3 = DateNum() == 1110630;  }</v>
      </c>
    </row>
    <row r="240" spans="5:5" x14ac:dyDescent="0.45">
      <c r="E240" s="4" t="str">
        <f>'2010'!E49</f>
        <v>if(Name() == ~VOLTAS-BOM~)  {  Exclude3 = DateNum() == 1110630;  }</v>
      </c>
    </row>
    <row r="241" spans="5:5" x14ac:dyDescent="0.45">
      <c r="E241" s="4" t="str">
        <f>'2010'!E50</f>
        <v>if(Name() == ~WABCOINDIA-BOM~)  {  Exclude3 = DateNum() == 1110630;  }</v>
      </c>
    </row>
    <row r="242" spans="5:5" x14ac:dyDescent="0.45">
      <c r="E242" s="4" t="str">
        <f>'2010'!E51</f>
        <v>if(Name() == ~CMIFPE-BOM~)  {  Exclude3 = DateNum() == 1110630;  }</v>
      </c>
    </row>
    <row r="243" spans="5:5" x14ac:dyDescent="0.45">
      <c r="E243" s="4" t="str">
        <f>'2010'!E52</f>
        <v>if(Name() == ~GODREJCP-BOM~)  {  Exclude3 = DateNum() == 1110630;  }</v>
      </c>
    </row>
    <row r="244" spans="5:5" x14ac:dyDescent="0.45">
      <c r="E244" s="4" t="str">
        <f>'2010'!E53</f>
        <v>if(Name() == ~TITAN-BOM~)  {  Exclude3 = DateNum() == 1110630;  }</v>
      </c>
    </row>
    <row r="245" spans="5:5" x14ac:dyDescent="0.45">
      <c r="E245" s="4" t="str">
        <f>'2010'!E54</f>
        <v>if(Name() == ~EXIDEIND-BOM~)  {  Exclude3 = DateNum() == 1110630;  }</v>
      </c>
    </row>
    <row r="246" spans="5:5" x14ac:dyDescent="0.45">
      <c r="E246" s="4" t="str">
        <f>'2010'!E55</f>
        <v>if(Name() == ~SUNTV-BOM~)  {  Exclude3 = DateNum() == 1110630;  }</v>
      </c>
    </row>
    <row r="247" spans="5:5" x14ac:dyDescent="0.45">
      <c r="E247" s="4" t="str">
        <f>'2010'!E56</f>
        <v>if(Name() == ~APARINDS-BOM~)  {  Exclude3 = DateNum() == 1110630;  }</v>
      </c>
    </row>
    <row r="248" spans="5:5" x14ac:dyDescent="0.45">
      <c r="E248" s="4" t="str">
        <f>'2010'!E57</f>
        <v>if(Name() == ~ECLERX-BOM~)  {  Exclude3 = DateNum() == 1110630;  }</v>
      </c>
    </row>
    <row r="249" spans="5:5" x14ac:dyDescent="0.45">
      <c r="E249" s="4" t="str">
        <f>'2010'!E58</f>
        <v>if(Name() == ~AMARAJABAT-BOM~)  {  Exclude3 = DateNum() == 1110630;  }</v>
      </c>
    </row>
    <row r="250" spans="5:5" x14ac:dyDescent="0.45">
      <c r="E250" s="4" t="str">
        <f>'2010'!E59</f>
        <v>if(Name() == ~CGPOWER-BOM~)  {  Exclude3 = DateNum() == 1110630;  }</v>
      </c>
    </row>
    <row r="251" spans="5:5" x14ac:dyDescent="0.45">
      <c r="E251" s="4" t="str">
        <f>'2010'!E60</f>
        <v>if(Name() == ~PAGEIND-BOM~)  {  Exclude3 = DateNum() == 1110630;  }</v>
      </c>
    </row>
    <row r="252" spans="5:5" x14ac:dyDescent="0.45">
      <c r="E252" s="4" t="str">
        <f>'2010'!E61</f>
        <v>if(Name() == ~ZENSARTECH-BOM~)  {  Exclude3 = DateNum() == 1110630;  }</v>
      </c>
    </row>
    <row r="253" spans="5:5" x14ac:dyDescent="0.45">
      <c r="E253" s="4" t="str">
        <f>'2010'!E62</f>
        <v>if(Name() == ~SEAMECLTD-BOM~)  {  Exclude3 = DateNum() == 1110630;  }</v>
      </c>
    </row>
    <row r="254" spans="5:5" x14ac:dyDescent="0.45">
      <c r="E254" s="4" t="str">
        <f>'2010'!E63</f>
        <v>if(Name() == ~CUMMINSIND-BOM~)  {  Exclude3 = DateNum() == 1110630;  }</v>
      </c>
    </row>
    <row r="255" spans="5:5" x14ac:dyDescent="0.45">
      <c r="E255" s="4" t="str">
        <f>'2010'!E64</f>
        <v>if(Name() == ~SHILPAMED-BOM~)  {  Exclude3 = DateNum() == 1110630;  }</v>
      </c>
    </row>
    <row r="256" spans="5:5" x14ac:dyDescent="0.45">
      <c r="E256" s="4" t="str">
        <f>'2010'!E65</f>
        <v>if(Name() == ~ELGIEQUIP-BOM~)  {  Exclude3 = DateNum() == 1110630;  }</v>
      </c>
    </row>
    <row r="257" spans="5:5" x14ac:dyDescent="0.45">
      <c r="E257" s="4" t="str">
        <f>'2010'!E66</f>
        <v>if(Name() == ~REISIXTEN-BOM~)  {  Exclude3 = DateNum() == 1110630;  }</v>
      </c>
    </row>
    <row r="258" spans="5:5" x14ac:dyDescent="0.45">
      <c r="E258" s="4"/>
    </row>
    <row r="259" spans="5:5" x14ac:dyDescent="0.45">
      <c r="E259" t="str">
        <f>'2011'!E4</f>
        <v>Include4= 0 ;</v>
      </c>
    </row>
    <row r="260" spans="5:5" x14ac:dyDescent="0.45">
      <c r="E260" s="4" t="str">
        <f>'2011'!E5</f>
        <v>if(Name() == ~COLPAL-BOM~)  {  Include4 = DateNum() &gt;= 1110701 and Datenum() &lt; 1120703 ; }</v>
      </c>
    </row>
    <row r="261" spans="5:5" x14ac:dyDescent="0.45">
      <c r="E261" s="4" t="str">
        <f>'2011'!E6</f>
        <v>if(Name() == ~TTKPRESTIG-BOM~)  {  Include4 = DateNum() &gt;= 1110701 and Datenum() &lt; 1120703 ; }</v>
      </c>
    </row>
    <row r="262" spans="5:5" x14ac:dyDescent="0.45">
      <c r="E262" s="4" t="str">
        <f>'2011'!E7</f>
        <v>if(Name() == ~ZYDUSWELL-BOM~)  {  Include4 = DateNum() &gt;= 1110701 and Datenum() &lt; 1120703 ; }</v>
      </c>
    </row>
    <row r="263" spans="5:5" x14ac:dyDescent="0.45">
      <c r="E263" s="4" t="str">
        <f>'2011'!E8</f>
        <v>if(Name() == ~ECLERX-BOM~)  {  Include4 = DateNum() &gt;= 1110701 and Datenum() &lt; 1120703 ; }</v>
      </c>
    </row>
    <row r="264" spans="5:5" x14ac:dyDescent="0.45">
      <c r="E264" s="4" t="str">
        <f>'2011'!E9</f>
        <v>if(Name() == ~WYETH-BOM~)  {  Include4 = DateNum() &gt;= 1110701 and Datenum() &lt; 1120703 ; }</v>
      </c>
    </row>
    <row r="265" spans="5:5" x14ac:dyDescent="0.45">
      <c r="E265" s="4" t="str">
        <f>'2011'!E10</f>
        <v>if(Name() == ~TITAN-BOM~)  {  Include4 = DateNum() &gt;= 1110701 and Datenum() &lt; 1120703 ; }</v>
      </c>
    </row>
    <row r="266" spans="5:5" x14ac:dyDescent="0.45">
      <c r="E266" s="4" t="str">
        <f>'2011'!E11</f>
        <v>if(Name() == ~WHIRLPOOL-BOM~)  {  Include4 = DateNum() &gt;= 1110701 and Datenum() &lt; 1120703 ; }</v>
      </c>
    </row>
    <row r="267" spans="5:5" x14ac:dyDescent="0.45">
      <c r="E267" s="4" t="str">
        <f>'2011'!E12</f>
        <v>if(Name() == ~ASTRAZEN-BOM~)  {  Include4 = DateNum() &gt;= 1110701 and Datenum() &lt; 1120703 ; }</v>
      </c>
    </row>
    <row r="268" spans="5:5" x14ac:dyDescent="0.45">
      <c r="E268" s="4" t="str">
        <f>'2011'!E13</f>
        <v>if(Name() == ~ENGINERSIN-BOM~)  {  Include4 = DateNum() &gt;= 1110701 and Datenum() &lt; 1120703 ; }</v>
      </c>
    </row>
    <row r="269" spans="5:5" x14ac:dyDescent="0.45">
      <c r="E269" s="4" t="str">
        <f>'2011'!E14</f>
        <v>if(Name() == ~CMIFPE-BOM~)  {  Include4 = DateNum() &gt;= 1110701 and Datenum() &lt; 1120703 ; }</v>
      </c>
    </row>
    <row r="270" spans="5:5" x14ac:dyDescent="0.45">
      <c r="E270" s="4" t="str">
        <f>'2011'!E15</f>
        <v>if(Name() == ~SUNTV-BOM~)  {  Include4 = DateNum() &gt;= 1110701 and Datenum() &lt; 1120703 ; }</v>
      </c>
    </row>
    <row r="271" spans="5:5" x14ac:dyDescent="0.45">
      <c r="E271" s="4" t="str">
        <f>'2011'!E16</f>
        <v>if(Name() == ~GEPIL-BOM~)  {  Include4 = DateNum() &gt;= 1110701 and Datenum() &lt; 1120703 ; }</v>
      </c>
    </row>
    <row r="272" spans="5:5" x14ac:dyDescent="0.45">
      <c r="E272" s="4" t="str">
        <f>'2011'!E17</f>
        <v>if(Name() == ~WABCOINDIA-BOM~)  {  Include4 = DateNum() &gt;= 1110701 and Datenum() &lt; 1120703 ; }</v>
      </c>
    </row>
    <row r="273" spans="5:5" x14ac:dyDescent="0.45">
      <c r="E273" s="4" t="str">
        <f>'2011'!E18</f>
        <v>if(Name() == ~JUBLFOOD-BOM~)  {  Include4 = DateNum() &gt;= 1110701 and Datenum() &lt; 1120703 ; }</v>
      </c>
    </row>
    <row r="274" spans="5:5" x14ac:dyDescent="0.45">
      <c r="E274" s="4" t="str">
        <f>'2011'!E19</f>
        <v>if(Name() == ~CUMMINSIND-BOM~)  {  Include4 = DateNum() &gt;= 1110701 and Datenum() &lt; 1120703 ; }</v>
      </c>
    </row>
    <row r="275" spans="5:5" x14ac:dyDescent="0.45">
      <c r="E275" s="4" t="str">
        <f>'2011'!E20</f>
        <v>if(Name() == ~SANDUMA-BOM~)  {  Include4 = DateNum() &gt;= 1110701 and Datenum() &lt; 1120703 ; }</v>
      </c>
    </row>
    <row r="276" spans="5:5" x14ac:dyDescent="0.45">
      <c r="E276" s="4" t="str">
        <f>'2011'!E21</f>
        <v>if(Name() == ~JINDALPOLY-BOM~)  {  Include4 = DateNum() &gt;= 1110701 and Datenum() &lt; 1120703 ; }</v>
      </c>
    </row>
    <row r="277" spans="5:5" x14ac:dyDescent="0.45">
      <c r="E277" s="4" t="str">
        <f>'2011'!E22</f>
        <v>if(Name() == ~SWARAJENG-BOM~)  {  Include4 = DateNum() &gt;= 1110701 and Datenum() &lt; 1120703 ; }</v>
      </c>
    </row>
    <row r="278" spans="5:5" x14ac:dyDescent="0.45">
      <c r="E278" s="4" t="str">
        <f>'2011'!E23</f>
        <v>if(Name() == ~MOIL-BOM~)  {  Include4 = DateNum() &gt;= 1110701 and Datenum() &lt; 1120703 ; }</v>
      </c>
    </row>
    <row r="279" spans="5:5" x14ac:dyDescent="0.45">
      <c r="E279" s="4" t="str">
        <f>'2011'!E24</f>
        <v>if(Name() == ~THERMAX-BOM~)  {  Include4 = DateNum() &gt;= 1110701 and Datenum() &lt; 1120703 ; }</v>
      </c>
    </row>
    <row r="280" spans="5:5" x14ac:dyDescent="0.45">
      <c r="E280" s="4" t="str">
        <f>'2011'!E25</f>
        <v>if(Name() == ~ELGIEQUIP-BOM~)  {  Include4 = DateNum() &gt;= 1110701 and Datenum() &lt; 1120703 ; }</v>
      </c>
    </row>
    <row r="281" spans="5:5" x14ac:dyDescent="0.45">
      <c r="E281" s="4" t="str">
        <f>'2011'!E26</f>
        <v>if(Name() == ~PAGEIND-BOM~)  {  Include4 = DateNum() &gt;= 1110701 and Datenum() &lt; 1120703 ; }</v>
      </c>
    </row>
    <row r="282" spans="5:5" x14ac:dyDescent="0.45">
      <c r="E282" s="4" t="str">
        <f>'2011'!E27</f>
        <v>if(Name() == ~SOTL-BOM~)  {  Include4 = DateNum() &gt;= 1110701 and Datenum() &lt; 1120703 ; }</v>
      </c>
    </row>
    <row r="283" spans="5:5" x14ac:dyDescent="0.45">
      <c r="E283" s="4" t="str">
        <f>'2011'!E28</f>
        <v>if(Name() == ~DBCORP-BOM~)  {  Include4 = DateNum() &gt;= 1110701 and Datenum() &lt; 1120703 ; }</v>
      </c>
    </row>
    <row r="284" spans="5:5" x14ac:dyDescent="0.45">
      <c r="E284" s="4" t="str">
        <f>'2011'!E29</f>
        <v>if(Name() == ~EXIDEIND-BOM~)  {  Include4 = DateNum() &gt;= 1110701 and Datenum() &lt; 1120703 ; }</v>
      </c>
    </row>
    <row r="285" spans="5:5" x14ac:dyDescent="0.45">
      <c r="E285" s="4" t="str">
        <f>'2011'!E30</f>
        <v>if(Name() == ~POLYPLEX-BOM~)  {  Include4 = DateNum() &gt;= 1110701 and Datenum() &lt; 1120703 ; }</v>
      </c>
    </row>
    <row r="286" spans="5:5" x14ac:dyDescent="0.45">
      <c r="E286" s="4" t="str">
        <f>'2011'!E31</f>
        <v>if(Name() == ~SPICEJET-BOM~)  {  Include4 = DateNum() &gt;= 1110701 and Datenum() &lt; 1120703 ; }</v>
      </c>
    </row>
    <row r="287" spans="5:5" x14ac:dyDescent="0.45">
      <c r="E287" s="4" t="str">
        <f>'2011'!E32</f>
        <v>if(Name() == ~NESCO-BOM~)  {  Include4 = DateNum() &gt;= 1110701 and Datenum() &lt; 1120703 ; }</v>
      </c>
    </row>
    <row r="288" spans="5:5" x14ac:dyDescent="0.45">
      <c r="E288" s="4" t="str">
        <f>'2011'!E33</f>
        <v>if(Name() == ~TIDEWATER-BOM~)  {  Include4 = DateNum() &gt;= 1110701 and Datenum() &lt; 1120703 ; }</v>
      </c>
    </row>
    <row r="289" spans="5:5" x14ac:dyDescent="0.45">
      <c r="E289" s="4" t="str">
        <f>'2011'!E34</f>
        <v>if(Name() == ~BAJAJELEC-BOM~)  {  Include4 = DateNum() &gt;= 1110701 and Datenum() &lt; 1120703 ; }</v>
      </c>
    </row>
    <row r="290" spans="5:5" x14ac:dyDescent="0.45">
      <c r="E290" s="4"/>
    </row>
    <row r="291" spans="5:5" x14ac:dyDescent="0.45">
      <c r="E291" s="4" t="str">
        <f>'2011'!E36</f>
        <v>Exclude4= 0 ;</v>
      </c>
    </row>
    <row r="292" spans="5:5" x14ac:dyDescent="0.45">
      <c r="E292" s="4" t="str">
        <f>'2011'!E37</f>
        <v>if(Name() == ~COLPAL-BOM~)  {  Exclude4 = DateNum() == 1120703;  }</v>
      </c>
    </row>
    <row r="293" spans="5:5" x14ac:dyDescent="0.45">
      <c r="E293" s="4" t="str">
        <f>'2011'!E38</f>
        <v>if(Name() == ~TTKPRESTIG-BOM~)  {  Exclude4 = DateNum() == 1120703;  }</v>
      </c>
    </row>
    <row r="294" spans="5:5" x14ac:dyDescent="0.45">
      <c r="E294" s="4" t="str">
        <f>'2011'!E39</f>
        <v>if(Name() == ~ZYDUSWELL-BOM~)  {  Exclude4 = DateNum() == 1120703;  }</v>
      </c>
    </row>
    <row r="295" spans="5:5" x14ac:dyDescent="0.45">
      <c r="E295" s="4" t="str">
        <f>'2011'!E40</f>
        <v>if(Name() == ~ECLERX-BOM~)  {  Exclude4 = DateNum() == 1120703;  }</v>
      </c>
    </row>
    <row r="296" spans="5:5" x14ac:dyDescent="0.45">
      <c r="E296" s="4" t="str">
        <f>'2011'!E41</f>
        <v>if(Name() == ~WYETH-BOM~)  {  Exclude4 = DateNum() == 1120703;  }</v>
      </c>
    </row>
    <row r="297" spans="5:5" x14ac:dyDescent="0.45">
      <c r="E297" s="4" t="str">
        <f>'2011'!E42</f>
        <v>if(Name() == ~TITAN-BOM~)  {  Exclude4 = DateNum() == 1120703;  }</v>
      </c>
    </row>
    <row r="298" spans="5:5" x14ac:dyDescent="0.45">
      <c r="E298" s="4" t="str">
        <f>'2011'!E43</f>
        <v>if(Name() == ~WHIRLPOOL-BOM~)  {  Exclude4 = DateNum() == 1120703;  }</v>
      </c>
    </row>
    <row r="299" spans="5:5" x14ac:dyDescent="0.45">
      <c r="E299" s="4" t="str">
        <f>'2011'!E44</f>
        <v>if(Name() == ~ASTRAZEN-BOM~)  {  Exclude4 = DateNum() == 1120703;  }</v>
      </c>
    </row>
    <row r="300" spans="5:5" x14ac:dyDescent="0.45">
      <c r="E300" s="4" t="str">
        <f>'2011'!E45</f>
        <v>if(Name() == ~ENGINERSIN-BOM~)  {  Exclude4 = DateNum() == 1120703;  }</v>
      </c>
    </row>
    <row r="301" spans="5:5" x14ac:dyDescent="0.45">
      <c r="E301" s="4" t="str">
        <f>'2011'!E46</f>
        <v>if(Name() == ~CMIFPE-BOM~)  {  Exclude4 = DateNum() == 1120703;  }</v>
      </c>
    </row>
    <row r="302" spans="5:5" x14ac:dyDescent="0.45">
      <c r="E302" s="4" t="str">
        <f>'2011'!E47</f>
        <v>if(Name() == ~SUNTV-BOM~)  {  Exclude4 = DateNum() == 1120703;  }</v>
      </c>
    </row>
    <row r="303" spans="5:5" x14ac:dyDescent="0.45">
      <c r="E303" s="4" t="str">
        <f>'2011'!E48</f>
        <v>if(Name() == ~GEPIL-BOM~)  {  Exclude4 = DateNum() == 1120703;  }</v>
      </c>
    </row>
    <row r="304" spans="5:5" x14ac:dyDescent="0.45">
      <c r="E304" s="4" t="str">
        <f>'2011'!E49</f>
        <v>if(Name() == ~WABCOINDIA-BOM~)  {  Exclude4 = DateNum() == 1120703;  }</v>
      </c>
    </row>
    <row r="305" spans="5:5" x14ac:dyDescent="0.45">
      <c r="E305" s="4" t="str">
        <f>'2011'!E50</f>
        <v>if(Name() == ~JUBLFOOD-BOM~)  {  Exclude4 = DateNum() == 1120703;  }</v>
      </c>
    </row>
    <row r="306" spans="5:5" x14ac:dyDescent="0.45">
      <c r="E306" s="4" t="str">
        <f>'2011'!E51</f>
        <v>if(Name() == ~CUMMINSIND-BOM~)  {  Exclude4 = DateNum() == 1120703;  }</v>
      </c>
    </row>
    <row r="307" spans="5:5" x14ac:dyDescent="0.45">
      <c r="E307" s="4" t="str">
        <f>'2011'!E52</f>
        <v>if(Name() == ~SANDUMA-BOM~)  {  Exclude4 = DateNum() == 1120703;  }</v>
      </c>
    </row>
    <row r="308" spans="5:5" x14ac:dyDescent="0.45">
      <c r="E308" s="4" t="str">
        <f>'2011'!E53</f>
        <v>if(Name() == ~JINDALPOLY-BOM~)  {  Exclude4 = DateNum() == 1120703;  }</v>
      </c>
    </row>
    <row r="309" spans="5:5" x14ac:dyDescent="0.45">
      <c r="E309" s="4" t="str">
        <f>'2011'!E54</f>
        <v>if(Name() == ~SWARAJENG-BOM~)  {  Exclude4 = DateNum() == 1120703;  }</v>
      </c>
    </row>
    <row r="310" spans="5:5" x14ac:dyDescent="0.45">
      <c r="E310" s="4" t="str">
        <f>'2011'!E55</f>
        <v>if(Name() == ~MOIL-BOM~)  {  Exclude4 = DateNum() == 1120703;  }</v>
      </c>
    </row>
    <row r="311" spans="5:5" x14ac:dyDescent="0.45">
      <c r="E311" s="4" t="str">
        <f>'2011'!E56</f>
        <v>if(Name() == ~THERMAX-BOM~)  {  Exclude4 = DateNum() == 1120703;  }</v>
      </c>
    </row>
    <row r="312" spans="5:5" x14ac:dyDescent="0.45">
      <c r="E312" s="4" t="str">
        <f>'2011'!E57</f>
        <v>if(Name() == ~ELGIEQUIP-BOM~)  {  Exclude4 = DateNum() == 1120703;  }</v>
      </c>
    </row>
    <row r="313" spans="5:5" x14ac:dyDescent="0.45">
      <c r="E313" s="4" t="str">
        <f>'2011'!E58</f>
        <v>if(Name() == ~PAGEIND-BOM~)  {  Exclude4 = DateNum() == 1120703;  }</v>
      </c>
    </row>
    <row r="314" spans="5:5" x14ac:dyDescent="0.45">
      <c r="E314" s="4" t="str">
        <f>'2011'!E59</f>
        <v>if(Name() == ~SOTL-BOM~)  {  Exclude4 = DateNum() == 1120703;  }</v>
      </c>
    </row>
    <row r="315" spans="5:5" x14ac:dyDescent="0.45">
      <c r="E315" s="4" t="str">
        <f>'2011'!E60</f>
        <v>if(Name() == ~DBCORP-BOM~)  {  Exclude4 = DateNum() == 1120703;  }</v>
      </c>
    </row>
    <row r="316" spans="5:5" x14ac:dyDescent="0.45">
      <c r="E316" s="4" t="str">
        <f>'2011'!E61</f>
        <v>if(Name() == ~EXIDEIND-BOM~)  {  Exclude4 = DateNum() == 1120703;  }</v>
      </c>
    </row>
    <row r="317" spans="5:5" x14ac:dyDescent="0.45">
      <c r="E317" s="4" t="str">
        <f>'2011'!E62</f>
        <v>if(Name() == ~POLYPLEX-BOM~)  {  Exclude4 = DateNum() == 1120703;  }</v>
      </c>
    </row>
    <row r="318" spans="5:5" x14ac:dyDescent="0.45">
      <c r="E318" s="4" t="str">
        <f>'2011'!E63</f>
        <v>if(Name() == ~SPICEJET-BOM~)  {  Exclude4 = DateNum() == 1120703;  }</v>
      </c>
    </row>
    <row r="319" spans="5:5" x14ac:dyDescent="0.45">
      <c r="E319" s="4" t="str">
        <f>'2011'!E64</f>
        <v>if(Name() == ~NESCO-BOM~)  {  Exclude4 = DateNum() == 1120703;  }</v>
      </c>
    </row>
    <row r="320" spans="5:5" x14ac:dyDescent="0.45">
      <c r="E320" s="4" t="str">
        <f>'2011'!E65</f>
        <v>if(Name() == ~TIDEWATER-BOM~)  {  Exclude4 = DateNum() == 1120703;  }</v>
      </c>
    </row>
    <row r="321" spans="5:5" x14ac:dyDescent="0.45">
      <c r="E321" s="4" t="str">
        <f>'2011'!E66</f>
        <v>if(Name() == ~BAJAJELEC-BOM~)  {  Exclude4 = DateNum() == 1120703;  }</v>
      </c>
    </row>
    <row r="322" spans="5:5" x14ac:dyDescent="0.45">
      <c r="E322" s="4"/>
    </row>
    <row r="323" spans="5:5" x14ac:dyDescent="0.45">
      <c r="E323" s="4" t="str">
        <f>'2012'!E4</f>
        <v>Include5= 0 ;</v>
      </c>
    </row>
    <row r="324" spans="5:5" x14ac:dyDescent="0.45">
      <c r="E324" s="4" t="str">
        <f>'2012'!E5</f>
        <v>if(Name() == ~TRITURBINE-BOM~)  {  Include5 = DateNum() &gt;= 1120704 and Datenum() &lt; 1130701 ; }</v>
      </c>
    </row>
    <row r="325" spans="5:5" x14ac:dyDescent="0.45">
      <c r="E325" s="4" t="str">
        <f>'2012'!E6</f>
        <v>if(Name() == ~COLPAL-BOM~)  {  Include5 = DateNum() &gt;= 1120704 and Datenum() &lt; 1130701 ; }</v>
      </c>
    </row>
    <row r="326" spans="5:5" x14ac:dyDescent="0.45">
      <c r="E326" s="4" t="str">
        <f>'2012'!E7</f>
        <v>if(Name() == ~HAWKINCOOK-BOM~)  {  Include5 = DateNum() &gt;= 1120704 and Datenum() &lt; 1130701 ; }</v>
      </c>
    </row>
    <row r="327" spans="5:5" x14ac:dyDescent="0.45">
      <c r="E327" s="4" t="str">
        <f>'2012'!E8</f>
        <v>if(Name() == ~PAGEIND-BOM~)  {  Include5 = DateNum() &gt;= 1120704 and Datenum() &lt; 1130701 ; }</v>
      </c>
    </row>
    <row r="328" spans="5:5" x14ac:dyDescent="0.45">
      <c r="E328" s="4" t="str">
        <f>'2012'!E9</f>
        <v>if(Name() == ~ECLERX-BOM~)  {  Include5 = DateNum() &gt;= 1120704 and Datenum() &lt; 1130701 ; }</v>
      </c>
    </row>
    <row r="329" spans="5:5" x14ac:dyDescent="0.45">
      <c r="E329" s="4" t="str">
        <f>'2012'!E10</f>
        <v>if(Name() == ~TTKPRESTIG-BOM~)  {  Include5 = DateNum() &gt;= 1120704 and Datenum() &lt; 1130701 ; }</v>
      </c>
    </row>
    <row r="330" spans="5:5" x14ac:dyDescent="0.45">
      <c r="E330" s="4" t="str">
        <f>'2012'!E11</f>
        <v>if(Name() == ~JUBLFOOD-BOM~)  {  Include5 = DateNum() &gt;= 1120704 and Datenum() &lt; 1130701 ; }</v>
      </c>
    </row>
    <row r="331" spans="5:5" x14ac:dyDescent="0.45">
      <c r="E331" s="4" t="str">
        <f>'2012'!E12</f>
        <v>if(Name() == ~BRITANNIA-BOM~)  {  Include5 = DateNum() &gt;= 1120704 and Datenum() &lt; 1130701 ; }</v>
      </c>
    </row>
    <row r="332" spans="5:5" x14ac:dyDescent="0.45">
      <c r="E332" s="4" t="str">
        <f>'2012'!E13</f>
        <v>if(Name() == ~ENGINERSIN-BOM~)  {  Include5 = DateNum() &gt;= 1120704 and Datenum() &lt; 1130701 ; }</v>
      </c>
    </row>
    <row r="333" spans="5:5" x14ac:dyDescent="0.45">
      <c r="E333" s="4" t="str">
        <f>'2012'!E14</f>
        <v>if(Name() == ~ZYDUSWELL-BOM~)  {  Include5 = DateNum() &gt;= 1120704 and Datenum() &lt; 1130701 ; }</v>
      </c>
    </row>
    <row r="334" spans="5:5" x14ac:dyDescent="0.45">
      <c r="E334" s="4" t="str">
        <f>'2012'!E15</f>
        <v>if(Name() == ~WYETH-BOM~)  {  Include5 = DateNum() &gt;= 1120704 and Datenum() &lt; 1130701 ; }</v>
      </c>
    </row>
    <row r="335" spans="5:5" x14ac:dyDescent="0.45">
      <c r="E335" s="4" t="str">
        <f>'2012'!E16</f>
        <v>if(Name() == ~MCX-BOM~)  {  Include5 = DateNum() &gt;= 1120704 and Datenum() &lt; 1130701 ; }</v>
      </c>
    </row>
    <row r="336" spans="5:5" x14ac:dyDescent="0.45">
      <c r="E336" s="4" t="str">
        <f>'2012'!E17</f>
        <v>if(Name() == ~WABCOINDIA-BOM~)  {  Include5 = DateNum() &gt;= 1120704 and Datenum() &lt; 1130701 ; }</v>
      </c>
    </row>
    <row r="337" spans="5:5" x14ac:dyDescent="0.45">
      <c r="E337" s="4" t="str">
        <f>'2012'!E18</f>
        <v>if(Name() == ~SUNTV-BOM~)  {  Include5 = DateNum() &gt;= 1120704 and Datenum() &lt; 1130701 ; }</v>
      </c>
    </row>
    <row r="338" spans="5:5" x14ac:dyDescent="0.45">
      <c r="E338" s="4" t="str">
        <f>'2012'!E19</f>
        <v>if(Name() == ~KIRLPNU-BOM~)  {  Include5 = DateNum() &gt;= 1120704 and Datenum() &lt; 1130701 ; }</v>
      </c>
    </row>
    <row r="339" spans="5:5" x14ac:dyDescent="0.45">
      <c r="E339" s="4" t="str">
        <f>'2012'!E20</f>
        <v>if(Name() == ~EMAMILTD-BOM~)  {  Include5 = DateNum() &gt;= 1120704 and Datenum() &lt; 1130701 ; }</v>
      </c>
    </row>
    <row r="340" spans="5:5" x14ac:dyDescent="0.45">
      <c r="E340" s="4" t="str">
        <f>'2012'!E21</f>
        <v>if(Name() == ~CUMMINSIND-BOM~)  {  Include5 = DateNum() &gt;= 1120704 and Datenum() &lt; 1130701 ; }</v>
      </c>
    </row>
    <row r="341" spans="5:5" x14ac:dyDescent="0.45">
      <c r="E341" s="4" t="str">
        <f>'2012'!E22</f>
        <v>if(Name() == ~WHIRLPOOL-BOM~)  {  Include5 = DateNum() &gt;= 1120704 and Datenum() &lt; 1130701 ; }</v>
      </c>
    </row>
    <row r="342" spans="5:5" x14ac:dyDescent="0.45">
      <c r="E342" s="4" t="str">
        <f>'2012'!E23</f>
        <v>if(Name() == ~GEPIL-BOM~)  {  Include5 = DateNum() &gt;= 1120704 and Datenum() &lt; 1130701 ; }</v>
      </c>
    </row>
    <row r="343" spans="5:5" x14ac:dyDescent="0.45">
      <c r="E343" s="4" t="str">
        <f>'2012'!E24</f>
        <v>if(Name() == ~GMDCLTD-BOM~)  {  Include5 = DateNum() &gt;= 1120704 and Datenum() &lt; 1130701 ; }</v>
      </c>
    </row>
    <row r="344" spans="5:5" x14ac:dyDescent="0.45">
      <c r="E344" s="4" t="str">
        <f>'2012'!E25</f>
        <v>if(Name() == ~AMARAJABAT-BOM~)  {  Include5 = DateNum() &gt;= 1120704 and Datenum() &lt; 1130701 ; }</v>
      </c>
    </row>
    <row r="345" spans="5:5" x14ac:dyDescent="0.45">
      <c r="E345" s="4" t="str">
        <f>'2012'!E26</f>
        <v>if(Name() == ~BAJAJCORP-BOM~)  {  Include5 = DateNum() &gt;= 1120704 and Datenum() &lt; 1130701 ; }</v>
      </c>
    </row>
    <row r="346" spans="5:5" x14ac:dyDescent="0.45">
      <c r="E346" s="4" t="str">
        <f>'2012'!E27</f>
        <v>if(Name() == ~KAJARIACER-BOM~)  {  Include5 = DateNum() &gt;= 1120704 and Datenum() &lt; 1130701 ; }</v>
      </c>
    </row>
    <row r="347" spans="5:5" x14ac:dyDescent="0.45">
      <c r="E347" s="4" t="str">
        <f>'2012'!E28</f>
        <v>if(Name() == ~TIMKEN-BOM~)  {  Include5 = DateNum() &gt;= 1120704 and Datenum() &lt; 1130701 ; }</v>
      </c>
    </row>
    <row r="348" spans="5:5" x14ac:dyDescent="0.45">
      <c r="E348" s="4" t="str">
        <f>'2012'!E29</f>
        <v>if(Name() == ~NESCO-BOM~)  {  Include5 = DateNum() &gt;= 1120704 and Datenum() &lt; 1130701 ; }</v>
      </c>
    </row>
    <row r="349" spans="5:5" x14ac:dyDescent="0.45">
      <c r="E349" s="4" t="str">
        <f>'2012'!E30</f>
        <v>if(Name() == ~BUTTERFLY-BOM~)  {  Include5 = DateNum() &gt;= 1120704 and Datenum() &lt; 1130701 ; }</v>
      </c>
    </row>
    <row r="350" spans="5:5" x14ac:dyDescent="0.45">
      <c r="E350" s="4" t="str">
        <f>'2012'!E31</f>
        <v>if(Name() == ~BAYERCROP-BOM~)  {  Include5 = DateNum() &gt;= 1120704 and Datenum() &lt; 1130701 ; }</v>
      </c>
    </row>
    <row r="351" spans="5:5" x14ac:dyDescent="0.45">
      <c r="E351" s="4" t="str">
        <f>'2012'!E32</f>
        <v>if(Name() == ~HAVELLS-BOM~)  {  Include5 = DateNum() &gt;= 1120704 and Datenum() &lt; 1130701 ; }</v>
      </c>
    </row>
    <row r="352" spans="5:5" x14ac:dyDescent="0.45">
      <c r="E352" s="4" t="str">
        <f>'2012'!E33</f>
        <v>if(Name() == ~KKCL-BOM~)  {  Include5 = DateNum() &gt;= 1120704 and Datenum() &lt; 1130701 ; }</v>
      </c>
    </row>
    <row r="353" spans="5:5" x14ac:dyDescent="0.45">
      <c r="E353" s="4" t="str">
        <f>'2012'!E34</f>
        <v>if(Name() == ~THERMAX-BOM~)  {  Include5 = DateNum() &gt;= 1120704 and Datenum() &lt; 1130701 ; }</v>
      </c>
    </row>
    <row r="354" spans="5:5" x14ac:dyDescent="0.45">
      <c r="E354" s="4"/>
    </row>
    <row r="355" spans="5:5" x14ac:dyDescent="0.45">
      <c r="E355" s="4" t="str">
        <f>'2012'!E36</f>
        <v>Exclude5= 0 ;</v>
      </c>
    </row>
    <row r="356" spans="5:5" x14ac:dyDescent="0.45">
      <c r="E356" s="4" t="str">
        <f>'2012'!E37</f>
        <v>if(Name() == ~TRITURBINE-BOM~)  {  Exclude5 = DateNum() == 1130701;  }</v>
      </c>
    </row>
    <row r="357" spans="5:5" x14ac:dyDescent="0.45">
      <c r="E357" s="4" t="str">
        <f>'2012'!E38</f>
        <v>if(Name() == ~COLPAL-BOM~)  {  Exclude5 = DateNum() == 1130701;  }</v>
      </c>
    </row>
    <row r="358" spans="5:5" x14ac:dyDescent="0.45">
      <c r="E358" s="4" t="str">
        <f>'2012'!E39</f>
        <v>if(Name() == ~HAWKINCOOK-BOM~)  {  Exclude5 = DateNum() == 1130701;  }</v>
      </c>
    </row>
    <row r="359" spans="5:5" x14ac:dyDescent="0.45">
      <c r="E359" s="4" t="str">
        <f>'2012'!E40</f>
        <v>if(Name() == ~PAGEIND-BOM~)  {  Exclude5 = DateNum() == 1130701;  }</v>
      </c>
    </row>
    <row r="360" spans="5:5" x14ac:dyDescent="0.45">
      <c r="E360" s="4" t="str">
        <f>'2012'!E41</f>
        <v>if(Name() == ~ECLERX-BOM~)  {  Exclude5 = DateNum() == 1130701;  }</v>
      </c>
    </row>
    <row r="361" spans="5:5" x14ac:dyDescent="0.45">
      <c r="E361" s="4" t="str">
        <f>'2012'!E42</f>
        <v>if(Name() == ~TTKPRESTIG-BOM~)  {  Exclude5 = DateNum() == 1130701;  }</v>
      </c>
    </row>
    <row r="362" spans="5:5" x14ac:dyDescent="0.45">
      <c r="E362" s="4" t="str">
        <f>'2012'!E43</f>
        <v>if(Name() == ~JUBLFOOD-BOM~)  {  Exclude5 = DateNum() == 1130701;  }</v>
      </c>
    </row>
    <row r="363" spans="5:5" x14ac:dyDescent="0.45">
      <c r="E363" s="4" t="str">
        <f>'2012'!E44</f>
        <v>if(Name() == ~BRITANNIA-BOM~)  {  Exclude5 = DateNum() == 1130701;  }</v>
      </c>
    </row>
    <row r="364" spans="5:5" x14ac:dyDescent="0.45">
      <c r="E364" s="4" t="str">
        <f>'2012'!E45</f>
        <v>if(Name() == ~ENGINERSIN-BOM~)  {  Exclude5 = DateNum() == 1130701;  }</v>
      </c>
    </row>
    <row r="365" spans="5:5" x14ac:dyDescent="0.45">
      <c r="E365" s="4" t="str">
        <f>'2012'!E46</f>
        <v>if(Name() == ~ZYDUSWELL-BOM~)  {  Exclude5 = DateNum() == 1130701;  }</v>
      </c>
    </row>
    <row r="366" spans="5:5" x14ac:dyDescent="0.45">
      <c r="E366" s="4" t="str">
        <f>'2012'!E47</f>
        <v>if(Name() == ~WYETH-BOM~)  {  Exclude5 = DateNum() == 1130701;  }</v>
      </c>
    </row>
    <row r="367" spans="5:5" x14ac:dyDescent="0.45">
      <c r="E367" s="4" t="str">
        <f>'2012'!E48</f>
        <v>if(Name() == ~MCX-BOM~)  {  Exclude5 = DateNum() == 1130701;  }</v>
      </c>
    </row>
    <row r="368" spans="5:5" x14ac:dyDescent="0.45">
      <c r="E368" s="4" t="str">
        <f>'2012'!E49</f>
        <v>if(Name() == ~WABCOINDIA-BOM~)  {  Exclude5 = DateNum() == 1130701;  }</v>
      </c>
    </row>
    <row r="369" spans="5:5" x14ac:dyDescent="0.45">
      <c r="E369" s="4" t="str">
        <f>'2012'!E50</f>
        <v>if(Name() == ~SUNTV-BOM~)  {  Exclude5 = DateNum() == 1130701;  }</v>
      </c>
    </row>
    <row r="370" spans="5:5" x14ac:dyDescent="0.45">
      <c r="E370" s="4" t="str">
        <f>'2012'!E51</f>
        <v>if(Name() == ~KIRLPNU-BOM~)  {  Exclude5 = DateNum() == 1130701;  }</v>
      </c>
    </row>
    <row r="371" spans="5:5" x14ac:dyDescent="0.45">
      <c r="E371" s="4" t="str">
        <f>'2012'!E52</f>
        <v>if(Name() == ~EMAMILTD-BOM~)  {  Exclude5 = DateNum() == 1130701;  }</v>
      </c>
    </row>
    <row r="372" spans="5:5" x14ac:dyDescent="0.45">
      <c r="E372" s="4" t="str">
        <f>'2012'!E53</f>
        <v>if(Name() == ~CUMMINSIND-BOM~)  {  Exclude5 = DateNum() == 1130701;  }</v>
      </c>
    </row>
    <row r="373" spans="5:5" x14ac:dyDescent="0.45">
      <c r="E373" s="4" t="str">
        <f>'2012'!E54</f>
        <v>if(Name() == ~WHIRLPOOL-BOM~)  {  Exclude5 = DateNum() == 1130701;  }</v>
      </c>
    </row>
    <row r="374" spans="5:5" x14ac:dyDescent="0.45">
      <c r="E374" s="4" t="str">
        <f>'2012'!E55</f>
        <v>if(Name() == ~GEPIL-BOM~)  {  Exclude5 = DateNum() == 1130701;  }</v>
      </c>
    </row>
    <row r="375" spans="5:5" x14ac:dyDescent="0.45">
      <c r="E375" s="4" t="str">
        <f>'2012'!E56</f>
        <v>if(Name() == ~GMDCLTD-BOM~)  {  Exclude5 = DateNum() == 1130701;  }</v>
      </c>
    </row>
    <row r="376" spans="5:5" x14ac:dyDescent="0.45">
      <c r="E376" s="4" t="str">
        <f>'2012'!E57</f>
        <v>if(Name() == ~AMARAJABAT-BOM~)  {  Exclude5 = DateNum() == 1130701;  }</v>
      </c>
    </row>
    <row r="377" spans="5:5" x14ac:dyDescent="0.45">
      <c r="E377" s="4" t="str">
        <f>'2012'!E58</f>
        <v>if(Name() == ~BAJAJCORP-BOM~)  {  Exclude5 = DateNum() == 1130701;  }</v>
      </c>
    </row>
    <row r="378" spans="5:5" x14ac:dyDescent="0.45">
      <c r="E378" s="4" t="str">
        <f>'2012'!E59</f>
        <v>if(Name() == ~KAJARIACER-BOM~)  {  Exclude5 = DateNum() == 1130701;  }</v>
      </c>
    </row>
    <row r="379" spans="5:5" x14ac:dyDescent="0.45">
      <c r="E379" s="4" t="str">
        <f>'2012'!E60</f>
        <v>if(Name() == ~TIMKEN-BOM~)  {  Exclude5 = DateNum() == 1130701;  }</v>
      </c>
    </row>
    <row r="380" spans="5:5" x14ac:dyDescent="0.45">
      <c r="E380" s="4" t="str">
        <f>'2012'!E61</f>
        <v>if(Name() == ~NESCO-BOM~)  {  Exclude5 = DateNum() == 1130701;  }</v>
      </c>
    </row>
    <row r="381" spans="5:5" x14ac:dyDescent="0.45">
      <c r="E381" s="4" t="str">
        <f>'2012'!E62</f>
        <v>if(Name() == ~BUTTERFLY-BOM~)  {  Exclude5 = DateNum() == 1130701;  }</v>
      </c>
    </row>
    <row r="382" spans="5:5" x14ac:dyDescent="0.45">
      <c r="E382" s="4" t="str">
        <f>'2012'!E63</f>
        <v>if(Name() == ~BAYERCROP-BOM~)  {  Exclude5 = DateNum() == 1130701;  }</v>
      </c>
    </row>
    <row r="383" spans="5:5" x14ac:dyDescent="0.45">
      <c r="E383" s="4" t="str">
        <f>'2012'!E64</f>
        <v>if(Name() == ~HAVELLS-BOM~)  {  Exclude5 = DateNum() == 1130701;  }</v>
      </c>
    </row>
    <row r="384" spans="5:5" x14ac:dyDescent="0.45">
      <c r="E384" s="4" t="str">
        <f>'2012'!E65</f>
        <v>if(Name() == ~KKCL-BOM~)  {  Exclude5 = DateNum() == 1130701;  }</v>
      </c>
    </row>
    <row r="385" spans="5:5" x14ac:dyDescent="0.45">
      <c r="E385" s="4" t="str">
        <f>'2012'!E66</f>
        <v>if(Name() == ~THERMAX-BOM~)  {  Exclude5 = DateNum() == 1130701;  }</v>
      </c>
    </row>
    <row r="386" spans="5:5" x14ac:dyDescent="0.45">
      <c r="E386" s="4"/>
    </row>
    <row r="387" spans="5:5" x14ac:dyDescent="0.45">
      <c r="E387" s="4" t="str">
        <f>'2013'!E4</f>
        <v>Include6= 0 ;</v>
      </c>
    </row>
    <row r="388" spans="5:5" x14ac:dyDescent="0.45">
      <c r="E388" s="4" t="str">
        <f>'2013'!E5</f>
        <v>if(Name() == ~COLPAL-BOM~)  {  Include6 = DateNum() &gt;= 1130702 and Datenum() &lt; 1140630 ; }</v>
      </c>
    </row>
    <row r="389" spans="5:5" x14ac:dyDescent="0.45">
      <c r="E389" s="4" t="str">
        <f>'2013'!E6</f>
        <v>if(Name() == ~TRITURBINE-BOM~)  {  Include6 = DateNum() &gt;= 1130702 and Datenum() &lt; 1140630 ; }</v>
      </c>
    </row>
    <row r="390" spans="5:5" x14ac:dyDescent="0.45">
      <c r="E390" s="4" t="str">
        <f>'2013'!E7</f>
        <v>if(Name() == ~HAWKINCOOK-BOM~)  {  Include6 = DateNum() &gt;= 1130702 and Datenum() &lt; 1140630 ; }</v>
      </c>
    </row>
    <row r="391" spans="5:5" x14ac:dyDescent="0.45">
      <c r="E391" s="4" t="str">
        <f>'2013'!E8</f>
        <v>if(Name() == ~PAGEIND-BOM~)  {  Include6 = DateNum() &gt;= 1130702 and Datenum() &lt; 1140630 ; }</v>
      </c>
    </row>
    <row r="392" spans="5:5" x14ac:dyDescent="0.45">
      <c r="E392" s="4" t="str">
        <f>'2013'!E9</f>
        <v>if(Name() == ~ECLERX-BOM~)  {  Include6 = DateNum() &gt;= 1130702 and Datenum() &lt; 1140630 ; }</v>
      </c>
    </row>
    <row r="393" spans="5:5" x14ac:dyDescent="0.45">
      <c r="E393" s="4" t="str">
        <f>'2013'!E10</f>
        <v>if(Name() == ~JUBLFOOD-BOM~)  {  Include6 = DateNum() &gt;= 1130702 and Datenum() &lt; 1140630 ; }</v>
      </c>
    </row>
    <row r="394" spans="5:5" x14ac:dyDescent="0.45">
      <c r="E394" s="4" t="str">
        <f>'2013'!E11</f>
        <v>if(Name() == ~BRITANNIA-BOM~)  {  Include6 = DateNum() &gt;= 1130702 and Datenum() &lt; 1140630 ; }</v>
      </c>
    </row>
    <row r="395" spans="5:5" x14ac:dyDescent="0.45">
      <c r="E395" s="4" t="str">
        <f>'2013'!E12</f>
        <v>if(Name() == ~GEOMETRIC-BOM~)  {  Include6 = DateNum() &gt;= 1130702 and Datenum() &lt; 1140630 ; }</v>
      </c>
    </row>
    <row r="396" spans="5:5" x14ac:dyDescent="0.45">
      <c r="E396" s="4" t="str">
        <f>'2013'!E13</f>
        <v>if(Name() == ~EMAMILTD-BOM~)  {  Include6 = DateNum() &gt;= 1130702 and Datenum() &lt; 1140630 ; }</v>
      </c>
    </row>
    <row r="397" spans="5:5" x14ac:dyDescent="0.45">
      <c r="E397" s="4" t="str">
        <f>'2013'!E14</f>
        <v>if(Name() == ~BAJAJCORP-BOM~)  {  Include6 = DateNum() &gt;= 1130702 and Datenum() &lt; 1140630 ; }</v>
      </c>
    </row>
    <row r="398" spans="5:5" x14ac:dyDescent="0.45">
      <c r="E398" s="4" t="str">
        <f>'2013'!E15</f>
        <v>if(Name() == ~ZYDUSWELL-BOM~)  {  Include6 = DateNum() &gt;= 1130702 and Datenum() &lt; 1140630 ; }</v>
      </c>
    </row>
    <row r="399" spans="5:5" x14ac:dyDescent="0.45">
      <c r="E399" s="4" t="str">
        <f>'2013'!E16</f>
        <v>if(Name() == ~CUMMINSIND-BOM~)  {  Include6 = DateNum() &gt;= 1130702 and Datenum() &lt; 1140630 ; }</v>
      </c>
    </row>
    <row r="400" spans="5:5" x14ac:dyDescent="0.45">
      <c r="E400" s="4" t="str">
        <f>'2013'!E17</f>
        <v>if(Name() == ~BLUEDART-BOM~)  {  Include6 = DateNum() &gt;= 1130702 and Datenum() &lt; 1140630 ; }</v>
      </c>
    </row>
    <row r="401" spans="5:5" x14ac:dyDescent="0.45">
      <c r="E401" s="4" t="str">
        <f>'2013'!E18</f>
        <v>if(Name() == ~TTKPRESTIG-BOM~)  {  Include6 = DateNum() &gt;= 1130702 and Datenum() &lt; 1140630 ; }</v>
      </c>
    </row>
    <row r="402" spans="5:5" x14ac:dyDescent="0.45">
      <c r="E402" s="4" t="str">
        <f>'2013'!E19</f>
        <v>if(Name() == ~ENGINERSIN-BOM~)  {  Include6 = DateNum() &gt;= 1130702 and Datenum() &lt; 1140630 ; }</v>
      </c>
    </row>
    <row r="403" spans="5:5" x14ac:dyDescent="0.45">
      <c r="E403" s="4" t="str">
        <f>'2013'!E20</f>
        <v>if(Name() == ~KSCL-BOM~)  {  Include6 = DateNum() &gt;= 1130702 and Datenum() &lt; 1140630 ; }</v>
      </c>
    </row>
    <row r="404" spans="5:5" x14ac:dyDescent="0.45">
      <c r="E404" s="4" t="str">
        <f>'2013'!E21</f>
        <v>if(Name() == ~AJANTPHARM-BOM~)  {  Include6 = DateNum() &gt;= 1130702 and Datenum() &lt; 1140630 ; }</v>
      </c>
    </row>
    <row r="405" spans="5:5" x14ac:dyDescent="0.45">
      <c r="E405" s="4" t="str">
        <f>'2013'!E22</f>
        <v>if(Name() == ~CARERATING-BOM~)  {  Include6 = DateNum() &gt;= 1130702 and Datenum() &lt; 1140630 ; }</v>
      </c>
    </row>
    <row r="406" spans="5:5" x14ac:dyDescent="0.45">
      <c r="E406" s="4" t="str">
        <f>'2013'!E23</f>
        <v>if(Name() == ~AMARAJABAT-BOM~)  {  Include6 = DateNum() &gt;= 1130702 and Datenum() &lt; 1140630 ; }</v>
      </c>
    </row>
    <row r="407" spans="5:5" x14ac:dyDescent="0.45">
      <c r="E407" s="4" t="str">
        <f>'2013'!E24</f>
        <v>if(Name() == ~SUNTV-BOM~)  {  Include6 = DateNum() &gt;= 1130702 and Datenum() &lt; 1140630 ; }</v>
      </c>
    </row>
    <row r="408" spans="5:5" x14ac:dyDescent="0.45">
      <c r="E408" s="4" t="str">
        <f>'2013'!E25</f>
        <v>if(Name() == ~GMDCLTD-BOM~)  {  Include6 = DateNum() &gt;= 1130702 and Datenum() &lt; 1140630 ; }</v>
      </c>
    </row>
    <row r="409" spans="5:5" x14ac:dyDescent="0.45">
      <c r="E409" s="4" t="str">
        <f>'2013'!E26</f>
        <v>if(Name() == ~APLLTD-BOM~)  {  Include6 = DateNum() &gt;= 1130702 and Datenum() &lt; 1140630 ; }</v>
      </c>
    </row>
    <row r="410" spans="5:5" x14ac:dyDescent="0.45">
      <c r="E410" s="4" t="str">
        <f>'2013'!E27</f>
        <v>if(Name() == ~GEPIL-BOM~)  {  Include6 = DateNum() &gt;= 1130702 and Datenum() &lt; 1140630 ; }</v>
      </c>
    </row>
    <row r="411" spans="5:5" x14ac:dyDescent="0.45">
      <c r="E411" s="4" t="str">
        <f>'2013'!E28</f>
        <v>if(Name() == ~MCX-BOM~)  {  Include6 = DateNum() &gt;= 1130702 and Datenum() &lt; 1140630 ; }</v>
      </c>
    </row>
    <row r="412" spans="5:5" x14ac:dyDescent="0.45">
      <c r="E412" s="4" t="str">
        <f>'2013'!E29</f>
        <v>if(Name() == ~PIDILITIND-BOM~)  {  Include6 = DateNum() &gt;= 1130702 and Datenum() &lt; 1140630 ; }</v>
      </c>
    </row>
    <row r="413" spans="5:5" x14ac:dyDescent="0.45">
      <c r="E413" s="4" t="str">
        <f>'2013'!E30</f>
        <v>if(Name() == ~WYETH-BOM~)  {  Include6 = DateNum() &gt;= 1130702 and Datenum() &lt; 1140630 ; }</v>
      </c>
    </row>
    <row r="414" spans="5:5" x14ac:dyDescent="0.45">
      <c r="E414" s="4" t="str">
        <f>'2013'!E31</f>
        <v>if(Name() == ~KAJARIACER-BOM~)  {  Include6 = DateNum() &gt;= 1130702 and Datenum() &lt; 1140630 ; }</v>
      </c>
    </row>
    <row r="415" spans="5:5" x14ac:dyDescent="0.45">
      <c r="E415" s="4" t="str">
        <f>'2013'!E32</f>
        <v>if(Name() == ~TORNTPHARM-BOM~)  {  Include6 = DateNum() &gt;= 1130702 and Datenum() &lt; 1140630 ; }</v>
      </c>
    </row>
    <row r="416" spans="5:5" x14ac:dyDescent="0.45">
      <c r="E416" s="4" t="str">
        <f>'2013'!E33</f>
        <v>if(Name() == ~CMC-BOM~)  {  Include6 = DateNum() &gt;= 1130702 and Datenum() &lt; 1140630 ; }</v>
      </c>
    </row>
    <row r="417" spans="5:5" x14ac:dyDescent="0.45">
      <c r="E417" s="4" t="str">
        <f>'2013'!E34</f>
        <v>if(Name() == ~ASTRAL-BOM~)  {  Include6 = DateNum() &gt;= 1130702 and Datenum() &lt; 1140630 ; }</v>
      </c>
    </row>
    <row r="418" spans="5:5" x14ac:dyDescent="0.45">
      <c r="E418" s="4"/>
    </row>
    <row r="419" spans="5:5" x14ac:dyDescent="0.45">
      <c r="E419" s="4" t="str">
        <f>'2013'!E36</f>
        <v>Exclude6= 0 ;</v>
      </c>
    </row>
    <row r="420" spans="5:5" x14ac:dyDescent="0.45">
      <c r="E420" s="4" t="str">
        <f>'2013'!E37</f>
        <v>if(Name() == ~COLPAL-BOM~)  {  Exclude6 = DateNum() == 1140630;  }</v>
      </c>
    </row>
    <row r="421" spans="5:5" x14ac:dyDescent="0.45">
      <c r="E421" s="4" t="str">
        <f>'2013'!E38</f>
        <v>if(Name() == ~TRITURBINE-BOM~)  {  Exclude6 = DateNum() == 1140630;  }</v>
      </c>
    </row>
    <row r="422" spans="5:5" x14ac:dyDescent="0.45">
      <c r="E422" s="4" t="str">
        <f>'2013'!E39</f>
        <v>if(Name() == ~HAWKINCOOK-BOM~)  {  Exclude6 = DateNum() == 1140630;  }</v>
      </c>
    </row>
    <row r="423" spans="5:5" x14ac:dyDescent="0.45">
      <c r="E423" s="4" t="str">
        <f>'2013'!E40</f>
        <v>if(Name() == ~PAGEIND-BOM~)  {  Exclude6 = DateNum() == 1140630;  }</v>
      </c>
    </row>
    <row r="424" spans="5:5" x14ac:dyDescent="0.45">
      <c r="E424" s="4" t="str">
        <f>'2013'!E41</f>
        <v>if(Name() == ~ECLERX-BOM~)  {  Exclude6 = DateNum() == 1140630;  }</v>
      </c>
    </row>
    <row r="425" spans="5:5" x14ac:dyDescent="0.45">
      <c r="E425" s="4" t="str">
        <f>'2013'!E42</f>
        <v>if(Name() == ~JUBLFOOD-BOM~)  {  Exclude6 = DateNum() == 1140630;  }</v>
      </c>
    </row>
    <row r="426" spans="5:5" x14ac:dyDescent="0.45">
      <c r="E426" s="4" t="str">
        <f>'2013'!E43</f>
        <v>if(Name() == ~BRITANNIA-BOM~)  {  Exclude6 = DateNum() == 1140630;  }</v>
      </c>
    </row>
    <row r="427" spans="5:5" x14ac:dyDescent="0.45">
      <c r="E427" s="4" t="str">
        <f>'2013'!E44</f>
        <v>if(Name() == ~GEOMETRIC-BOM~)  {  Exclude6 = DateNum() == 1140630;  }</v>
      </c>
    </row>
    <row r="428" spans="5:5" x14ac:dyDescent="0.45">
      <c r="E428" s="4" t="str">
        <f>'2013'!E45</f>
        <v>if(Name() == ~EMAMILTD-BOM~)  {  Exclude6 = DateNum() == 1140630;  }</v>
      </c>
    </row>
    <row r="429" spans="5:5" x14ac:dyDescent="0.45">
      <c r="E429" s="4" t="str">
        <f>'2013'!E46</f>
        <v>if(Name() == ~BAJAJCORP-BOM~)  {  Exclude6 = DateNum() == 1140630;  }</v>
      </c>
    </row>
    <row r="430" spans="5:5" x14ac:dyDescent="0.45">
      <c r="E430" s="4" t="str">
        <f>'2013'!E47</f>
        <v>if(Name() == ~ZYDUSWELL-BOM~)  {  Exclude6 = DateNum() == 1140630;  }</v>
      </c>
    </row>
    <row r="431" spans="5:5" x14ac:dyDescent="0.45">
      <c r="E431" s="4" t="str">
        <f>'2013'!E48</f>
        <v>if(Name() == ~CUMMINSIND-BOM~)  {  Exclude6 = DateNum() == 1140630;  }</v>
      </c>
    </row>
    <row r="432" spans="5:5" x14ac:dyDescent="0.45">
      <c r="E432" s="4" t="str">
        <f>'2013'!E49</f>
        <v>if(Name() == ~BLUEDART-BOM~)  {  Exclude6 = DateNum() == 1140630;  }</v>
      </c>
    </row>
    <row r="433" spans="5:5" x14ac:dyDescent="0.45">
      <c r="E433" s="4" t="str">
        <f>'2013'!E50</f>
        <v>if(Name() == ~TTKPRESTIG-BOM~)  {  Exclude6 = DateNum() == 1140630;  }</v>
      </c>
    </row>
    <row r="434" spans="5:5" x14ac:dyDescent="0.45">
      <c r="E434" s="4" t="str">
        <f>'2013'!E51</f>
        <v>if(Name() == ~ENGINERSIN-BOM~)  {  Exclude6 = DateNum() == 1140630;  }</v>
      </c>
    </row>
    <row r="435" spans="5:5" x14ac:dyDescent="0.45">
      <c r="E435" s="4" t="str">
        <f>'2013'!E52</f>
        <v>if(Name() == ~KSCL-BOM~)  {  Exclude6 = DateNum() == 1140630;  }</v>
      </c>
    </row>
    <row r="436" spans="5:5" x14ac:dyDescent="0.45">
      <c r="E436" s="4" t="str">
        <f>'2013'!E53</f>
        <v>if(Name() == ~AJANTPHARM-BOM~)  {  Exclude6 = DateNum() == 1140630;  }</v>
      </c>
    </row>
    <row r="437" spans="5:5" x14ac:dyDescent="0.45">
      <c r="E437" s="4" t="str">
        <f>'2013'!E54</f>
        <v>if(Name() == ~CARERATING-BOM~)  {  Exclude6 = DateNum() == 1140630;  }</v>
      </c>
    </row>
    <row r="438" spans="5:5" x14ac:dyDescent="0.45">
      <c r="E438" s="4" t="str">
        <f>'2013'!E55</f>
        <v>if(Name() == ~AMARAJABAT-BOM~)  {  Exclude6 = DateNum() == 1140630;  }</v>
      </c>
    </row>
    <row r="439" spans="5:5" x14ac:dyDescent="0.45">
      <c r="E439" s="4" t="str">
        <f>'2013'!E56</f>
        <v>if(Name() == ~SUNTV-BOM~)  {  Exclude6 = DateNum() == 1140630;  }</v>
      </c>
    </row>
    <row r="440" spans="5:5" x14ac:dyDescent="0.45">
      <c r="E440" s="4" t="str">
        <f>'2013'!E57</f>
        <v>if(Name() == ~GMDCLTD-BOM~)  {  Exclude6 = DateNum() == 1140630;  }</v>
      </c>
    </row>
    <row r="441" spans="5:5" x14ac:dyDescent="0.45">
      <c r="E441" s="4" t="str">
        <f>'2013'!E58</f>
        <v>if(Name() == ~APLLTD-BOM~)  {  Exclude6 = DateNum() == 1140630;  }</v>
      </c>
    </row>
    <row r="442" spans="5:5" x14ac:dyDescent="0.45">
      <c r="E442" s="4" t="str">
        <f>'2013'!E59</f>
        <v>if(Name() == ~GEPIL-BOM~)  {  Exclude6 = DateNum() == 1140630;  }</v>
      </c>
    </row>
    <row r="443" spans="5:5" x14ac:dyDescent="0.45">
      <c r="E443" s="4" t="str">
        <f>'2013'!E60</f>
        <v>if(Name() == ~MCX-BOM~)  {  Exclude6 = DateNum() == 1140630;  }</v>
      </c>
    </row>
    <row r="444" spans="5:5" x14ac:dyDescent="0.45">
      <c r="E444" s="4" t="str">
        <f>'2013'!E61</f>
        <v>if(Name() == ~PIDILITIND-BOM~)  {  Exclude6 = DateNum() == 1140630;  }</v>
      </c>
    </row>
    <row r="445" spans="5:5" x14ac:dyDescent="0.45">
      <c r="E445" s="4" t="str">
        <f>'2013'!E62</f>
        <v>if(Name() == ~WYETH-BOM~)  {  Exclude6 = DateNum() == 1140630;  }</v>
      </c>
    </row>
    <row r="446" spans="5:5" x14ac:dyDescent="0.45">
      <c r="E446" s="4" t="str">
        <f>'2013'!E63</f>
        <v>if(Name() == ~KAJARIACER-BOM~)  {  Exclude6 = DateNum() == 1140630;  }</v>
      </c>
    </row>
    <row r="447" spans="5:5" x14ac:dyDescent="0.45">
      <c r="E447" s="4" t="str">
        <f>'2013'!E64</f>
        <v>if(Name() == ~TORNTPHARM-BOM~)  {  Exclude6 = DateNum() == 1140630;  }</v>
      </c>
    </row>
    <row r="448" spans="5:5" x14ac:dyDescent="0.45">
      <c r="E448" s="4" t="str">
        <f>'2013'!E65</f>
        <v>if(Name() == ~CMC-BOM~)  {  Exclude6 = DateNum() == 1140630;  }</v>
      </c>
    </row>
    <row r="449" spans="5:5" x14ac:dyDescent="0.45">
      <c r="E449" s="4" t="str">
        <f>'2013'!E66</f>
        <v>if(Name() == ~ASTRAL-BOM~)  {  Exclude6 = DateNum() == 1140630;  }</v>
      </c>
    </row>
    <row r="450" spans="5:5" x14ac:dyDescent="0.45">
      <c r="E450" s="4"/>
    </row>
    <row r="451" spans="5:5" x14ac:dyDescent="0.45">
      <c r="E451" s="4" t="str">
        <f>'2014'!E4</f>
        <v>Include7= 0 ;</v>
      </c>
    </row>
    <row r="452" spans="5:5" x14ac:dyDescent="0.45">
      <c r="E452" s="4" t="str">
        <f>'2014'!E5</f>
        <v>if(Name() == ~COLPAL-BOM~)  {  Include7 = DateNum() &gt;= 1140701 and Datenum() &lt; 1150630 ; }</v>
      </c>
    </row>
    <row r="453" spans="5:5" x14ac:dyDescent="0.45">
      <c r="E453" s="4" t="str">
        <f>'2014'!E6</f>
        <v>if(Name() == ~HAWKINCOOK-BOM~)  {  Include7 = DateNum() &gt;= 1140701 and Datenum() &lt; 1150630 ; }</v>
      </c>
    </row>
    <row r="454" spans="5:5" x14ac:dyDescent="0.45">
      <c r="E454" s="4" t="str">
        <f>'2014'!E7</f>
        <v>if(Name() == ~MPSLTD-BOM~)  {  Include7 = DateNum() &gt;= 1140701 and Datenum() &lt; 1150630 ; }</v>
      </c>
    </row>
    <row r="455" spans="5:5" x14ac:dyDescent="0.45">
      <c r="E455" s="4" t="str">
        <f>'2014'!E8</f>
        <v>if(Name() == ~SUVEN-BOM~)  {  Include7 = DateNum() &gt;= 1140701 and Datenum() &lt; 1150630 ; }</v>
      </c>
    </row>
    <row r="456" spans="5:5" x14ac:dyDescent="0.45">
      <c r="E456" s="4" t="str">
        <f>'2014'!E9</f>
        <v>if(Name() == ~BRITANNIA-BOM~)  {  Include7 = DateNum() &gt;= 1140701 and Datenum() &lt; 1150630 ; }</v>
      </c>
    </row>
    <row r="457" spans="5:5" x14ac:dyDescent="0.45">
      <c r="E457" s="4" t="str">
        <f>'2014'!E10</f>
        <v>if(Name() == ~PAGEIND-BOM~)  {  Include7 = DateNum() &gt;= 1140701 and Datenum() &lt; 1150630 ; }</v>
      </c>
    </row>
    <row r="458" spans="5:5" x14ac:dyDescent="0.45">
      <c r="E458" s="4" t="str">
        <f>'2014'!E11</f>
        <v>if(Name() == ~ECLERX-BOM~)  {  Include7 = DateNum() &gt;= 1140701 and Datenum() &lt; 1150630 ; }</v>
      </c>
    </row>
    <row r="459" spans="5:5" x14ac:dyDescent="0.45">
      <c r="E459" s="4" t="str">
        <f>'2014'!E12</f>
        <v>if(Name() == ~GSKCONS-BOM~)  {  Include7 = DateNum() &gt;= 1140701 and Datenum() &lt; 1150630 ; }</v>
      </c>
    </row>
    <row r="460" spans="5:5" x14ac:dyDescent="0.45">
      <c r="E460" s="4" t="str">
        <f>'2014'!E13</f>
        <v>if(Name() == ~ORIENTREF-BOM~)  {  Include7 = DateNum() &gt;= 1140701 and Datenum() &lt; 1150630 ; }</v>
      </c>
    </row>
    <row r="461" spans="5:5" x14ac:dyDescent="0.45">
      <c r="E461" s="4" t="str">
        <f>'2014'!E14</f>
        <v>if(Name() == ~TRITURBINE-BOM~)  {  Include7 = DateNum() &gt;= 1140701 and Datenum() &lt; 1150630 ; }</v>
      </c>
    </row>
    <row r="462" spans="5:5" x14ac:dyDescent="0.45">
      <c r="E462" s="4" t="str">
        <f>'2014'!E15</f>
        <v>if(Name() == ~PFIZER-BOM~)  {  Include7 = DateNum() &gt;= 1140701 and Datenum() &lt; 1150630 ; }</v>
      </c>
    </row>
    <row r="463" spans="5:5" x14ac:dyDescent="0.45">
      <c r="E463" s="4" t="str">
        <f>'2014'!E16</f>
        <v>if(Name() == ~VAIBHAVGBL-BOM~)  {  Include7 = DateNum() &gt;= 1140701 and Datenum() &lt; 1150630 ; }</v>
      </c>
    </row>
    <row r="464" spans="5:5" x14ac:dyDescent="0.45">
      <c r="E464" s="4" t="str">
        <f>'2014'!E17</f>
        <v>if(Name() == ~WYETH-BOM~)  {  Include7 = DateNum() &gt;= 1140701 and Datenum() &lt; 1150630 ; }</v>
      </c>
    </row>
    <row r="465" spans="5:5" x14ac:dyDescent="0.45">
      <c r="E465" s="4" t="str">
        <f>'2014'!E18</f>
        <v>if(Name() == ~EMAMILTD-BOM~)  {  Include7 = DateNum() &gt;= 1140701 and Datenum() &lt; 1150630 ; }</v>
      </c>
    </row>
    <row r="466" spans="5:5" x14ac:dyDescent="0.45">
      <c r="E466" s="4" t="str">
        <f>'2014'!E19</f>
        <v>if(Name() == ~GUJRATGAS-BOM~)  {  Include7 = DateNum() &gt;= 1140701 and Datenum() &lt; 1150630 ; }</v>
      </c>
    </row>
    <row r="467" spans="5:5" x14ac:dyDescent="0.45">
      <c r="E467" s="4" t="str">
        <f>'2014'!E20</f>
        <v>if(Name() == ~TATAELXSI-BOM~)  {  Include7 = DateNum() &gt;= 1140701 and Datenum() &lt; 1150630 ; }</v>
      </c>
    </row>
    <row r="468" spans="5:5" x14ac:dyDescent="0.45">
      <c r="E468" s="4" t="str">
        <f>'2014'!E21</f>
        <v>if(Name() == ~AJANTPHARM-BOM~)  {  Include7 = DateNum() &gt;= 1140701 and Datenum() &lt; 1150630 ; }</v>
      </c>
    </row>
    <row r="469" spans="5:5" x14ac:dyDescent="0.45">
      <c r="E469" s="4" t="str">
        <f>'2014'!E22</f>
        <v>if(Name() == ~SWARAJENG-BOM~)  {  Include7 = DateNum() &gt;= 1140701 and Datenum() &lt; 1150630 ; }</v>
      </c>
    </row>
    <row r="470" spans="5:5" x14ac:dyDescent="0.45">
      <c r="E470" s="4" t="str">
        <f>'2014'!E23</f>
        <v>if(Name() == ~MAYURUNIQ-BOM~)  {  Include7 = DateNum() &gt;= 1140701 and Datenum() &lt; 1150630 ; }</v>
      </c>
    </row>
    <row r="471" spans="5:5" x14ac:dyDescent="0.45">
      <c r="E471" s="4" t="str">
        <f>'2014'!E24</f>
        <v>if(Name() == ~BAJAJCORP-BOM~)  {  Include7 = DateNum() &gt;= 1140701 and Datenum() &lt; 1150630 ; }</v>
      </c>
    </row>
    <row r="472" spans="5:5" x14ac:dyDescent="0.45">
      <c r="E472" s="4" t="str">
        <f>'2014'!E25</f>
        <v>if(Name() == ~APLLTD-BOM~)  {  Include7 = DateNum() &gt;= 1140701 and Datenum() &lt; 1150630 ; }</v>
      </c>
    </row>
    <row r="473" spans="5:5" x14ac:dyDescent="0.45">
      <c r="E473" s="4" t="str">
        <f>'2014'!E26</f>
        <v>if(Name() == ~MONSANTO-BOM~)  {  Include7 = DateNum() &gt;= 1140701 and Datenum() &lt; 1150630 ; }</v>
      </c>
    </row>
    <row r="474" spans="5:5" x14ac:dyDescent="0.45">
      <c r="E474" s="4" t="str">
        <f>'2014'!E27</f>
        <v>if(Name() == ~KSCL-BOM~)  {  Include7 = DateNum() &gt;= 1140701 and Datenum() &lt; 1150630 ; }</v>
      </c>
    </row>
    <row r="475" spans="5:5" x14ac:dyDescent="0.45">
      <c r="E475" s="4" t="str">
        <f>'2014'!E28</f>
        <v>if(Name() == ~VSTTILLERS-BOM~)  {  Include7 = DateNum() &gt;= 1140701 and Datenum() &lt; 1150630 ; }</v>
      </c>
    </row>
    <row r="476" spans="5:5" x14ac:dyDescent="0.45">
      <c r="E476" s="4" t="str">
        <f>'2014'!E29</f>
        <v>if(Name() == ~MARKSANS-BOM~)  {  Include7 = DateNum() &gt;= 1140701 and Datenum() &lt; 1150630 ; }</v>
      </c>
    </row>
    <row r="477" spans="5:5" x14ac:dyDescent="0.45">
      <c r="E477" s="4" t="str">
        <f>'2014'!E30</f>
        <v>if(Name() == ~LAOPALA-BOM~)  {  Include7 = DateNum() &gt;= 1140701 and Datenum() &lt; 1150630 ; }</v>
      </c>
    </row>
    <row r="478" spans="5:5" x14ac:dyDescent="0.45">
      <c r="E478" s="4" t="str">
        <f>'2014'!E31</f>
        <v>if(Name() == ~MARICO-BOM~)  {  Include7 = DateNum() &gt;= 1140701 and Datenum() &lt; 1150630 ; }</v>
      </c>
    </row>
    <row r="479" spans="5:5" x14ac:dyDescent="0.45">
      <c r="E479" s="4" t="str">
        <f>'2014'!E32</f>
        <v>if(Name() == ~AMARAJABAT-BOM~)  {  Include7 = DateNum() &gt;= 1140701 and Datenum() &lt; 1150630 ; }</v>
      </c>
    </row>
    <row r="480" spans="5:5" x14ac:dyDescent="0.45">
      <c r="E480" s="4" t="str">
        <f>'2014'!E33</f>
        <v>if(Name() == ~ABBOTINDIA-BOM~)  {  Include7 = DateNum() &gt;= 1140701 and Datenum() &lt; 1150630 ; }</v>
      </c>
    </row>
    <row r="481" spans="5:5" x14ac:dyDescent="0.45">
      <c r="E481" s="4" t="str">
        <f>'2014'!E34</f>
        <v>if(Name() == ~CARERATING-BOM~)  {  Include7 = DateNum() &gt;= 1140701 and Datenum() &lt; 1150630 ; }</v>
      </c>
    </row>
    <row r="482" spans="5:5" x14ac:dyDescent="0.45">
      <c r="E482" s="4"/>
    </row>
    <row r="483" spans="5:5" x14ac:dyDescent="0.45">
      <c r="E483" s="4" t="str">
        <f>'2014'!E36</f>
        <v>Exclude7= 0 ;</v>
      </c>
    </row>
    <row r="484" spans="5:5" x14ac:dyDescent="0.45">
      <c r="E484" s="4" t="str">
        <f>'2014'!E37</f>
        <v>if(Name() == ~COLPAL-BOM~)  {  Exclude7 = DateNum() == 1150630;  }</v>
      </c>
    </row>
    <row r="485" spans="5:5" x14ac:dyDescent="0.45">
      <c r="E485" s="4" t="str">
        <f>'2014'!E38</f>
        <v>if(Name() == ~HAWKINCOOK-BOM~)  {  Exclude7 = DateNum() == 1150630;  }</v>
      </c>
    </row>
    <row r="486" spans="5:5" x14ac:dyDescent="0.45">
      <c r="E486" s="4" t="str">
        <f>'2014'!E39</f>
        <v>if(Name() == ~MPSLTD-BOM~)  {  Exclude7 = DateNum() == 1150630;  }</v>
      </c>
    </row>
    <row r="487" spans="5:5" x14ac:dyDescent="0.45">
      <c r="E487" s="4" t="str">
        <f>'2014'!E40</f>
        <v>if(Name() == ~SUVEN-BOM~)  {  Exclude7 = DateNum() == 1150630;  }</v>
      </c>
    </row>
    <row r="488" spans="5:5" x14ac:dyDescent="0.45">
      <c r="E488" s="4" t="str">
        <f>'2014'!E41</f>
        <v>if(Name() == ~BRITANNIA-BOM~)  {  Exclude7 = DateNum() == 1150630;  }</v>
      </c>
    </row>
    <row r="489" spans="5:5" x14ac:dyDescent="0.45">
      <c r="E489" s="4" t="str">
        <f>'2014'!E42</f>
        <v>if(Name() == ~PAGEIND-BOM~)  {  Exclude7 = DateNum() == 1150630;  }</v>
      </c>
    </row>
    <row r="490" spans="5:5" x14ac:dyDescent="0.45">
      <c r="E490" s="4" t="str">
        <f>'2014'!E43</f>
        <v>if(Name() == ~ECLERX-BOM~)  {  Exclude7 = DateNum() == 1150630;  }</v>
      </c>
    </row>
    <row r="491" spans="5:5" x14ac:dyDescent="0.45">
      <c r="E491" s="4" t="str">
        <f>'2014'!E44</f>
        <v>if(Name() == ~GSKCONS-BOM~)  {  Exclude7 = DateNum() == 1150630;  }</v>
      </c>
    </row>
    <row r="492" spans="5:5" x14ac:dyDescent="0.45">
      <c r="E492" s="4" t="str">
        <f>'2014'!E45</f>
        <v>if(Name() == ~ORIENTREF-BOM~)  {  Exclude7 = DateNum() == 1150630;  }</v>
      </c>
    </row>
    <row r="493" spans="5:5" x14ac:dyDescent="0.45">
      <c r="E493" s="4" t="str">
        <f>'2014'!E46</f>
        <v>if(Name() == ~TRITURBINE-BOM~)  {  Exclude7 = DateNum() == 1150630;  }</v>
      </c>
    </row>
    <row r="494" spans="5:5" x14ac:dyDescent="0.45">
      <c r="E494" s="4" t="str">
        <f>'2014'!E47</f>
        <v>if(Name() == ~PFIZER-BOM~)  {  Exclude7 = DateNum() == 1150630;  }</v>
      </c>
    </row>
    <row r="495" spans="5:5" x14ac:dyDescent="0.45">
      <c r="E495" s="4" t="str">
        <f>'2014'!E48</f>
        <v>if(Name() == ~VAIBHAVGBL-BOM~)  {  Exclude7 = DateNum() == 1150630;  }</v>
      </c>
    </row>
    <row r="496" spans="5:5" x14ac:dyDescent="0.45">
      <c r="E496" s="4" t="str">
        <f>'2014'!E49</f>
        <v>if(Name() == ~WYETH-BOM~)  {  Exclude7 = DateNum() == 1150630;  }</v>
      </c>
    </row>
    <row r="497" spans="5:5" x14ac:dyDescent="0.45">
      <c r="E497" s="4" t="str">
        <f>'2014'!E50</f>
        <v>if(Name() == ~EMAMILTD-BOM~)  {  Exclude7 = DateNum() == 1150630;  }</v>
      </c>
    </row>
    <row r="498" spans="5:5" x14ac:dyDescent="0.45">
      <c r="E498" s="4" t="str">
        <f>'2014'!E51</f>
        <v>if(Name() == ~GUJRATGAS-BOM~)  {  Exclude7 = DateNum() == 1150630;  }</v>
      </c>
    </row>
    <row r="499" spans="5:5" x14ac:dyDescent="0.45">
      <c r="E499" s="4" t="str">
        <f>'2014'!E52</f>
        <v>if(Name() == ~TATAELXSI-BOM~)  {  Exclude7 = DateNum() == 1150630;  }</v>
      </c>
    </row>
    <row r="500" spans="5:5" x14ac:dyDescent="0.45">
      <c r="E500" s="4" t="str">
        <f>'2014'!E53</f>
        <v>if(Name() == ~AJANTPHARM-BOM~)  {  Exclude7 = DateNum() == 1150630;  }</v>
      </c>
    </row>
    <row r="501" spans="5:5" x14ac:dyDescent="0.45">
      <c r="E501" s="4" t="str">
        <f>'2014'!E54</f>
        <v>if(Name() == ~SWARAJENG-BOM~)  {  Exclude7 = DateNum() == 1150630;  }</v>
      </c>
    </row>
    <row r="502" spans="5:5" x14ac:dyDescent="0.45">
      <c r="E502" s="4" t="str">
        <f>'2014'!E55</f>
        <v>if(Name() == ~MAYURUNIQ-BOM~)  {  Exclude7 = DateNum() == 1150630;  }</v>
      </c>
    </row>
    <row r="503" spans="5:5" x14ac:dyDescent="0.45">
      <c r="E503" s="4" t="str">
        <f>'2014'!E56</f>
        <v>if(Name() == ~BAJAJCORP-BOM~)  {  Exclude7 = DateNum() == 1150630;  }</v>
      </c>
    </row>
    <row r="504" spans="5:5" x14ac:dyDescent="0.45">
      <c r="E504" s="4" t="str">
        <f>'2014'!E57</f>
        <v>if(Name() == ~APLLTD-BOM~)  {  Exclude7 = DateNum() == 1150630;  }</v>
      </c>
    </row>
    <row r="505" spans="5:5" x14ac:dyDescent="0.45">
      <c r="E505" s="4" t="str">
        <f>'2014'!E58</f>
        <v>if(Name() == ~MONSANTO-BOM~)  {  Exclude7 = DateNum() == 1150630;  }</v>
      </c>
    </row>
    <row r="506" spans="5:5" x14ac:dyDescent="0.45">
      <c r="E506" s="4" t="str">
        <f>'2014'!E59</f>
        <v>if(Name() == ~KSCL-BOM~)  {  Exclude7 = DateNum() == 1150630;  }</v>
      </c>
    </row>
    <row r="507" spans="5:5" x14ac:dyDescent="0.45">
      <c r="E507" s="4" t="str">
        <f>'2014'!E60</f>
        <v>if(Name() == ~VSTTILLERS-BOM~)  {  Exclude7 = DateNum() == 1150630;  }</v>
      </c>
    </row>
    <row r="508" spans="5:5" x14ac:dyDescent="0.45">
      <c r="E508" s="4" t="str">
        <f>'2014'!E61</f>
        <v>if(Name() == ~MARKSANS-BOM~)  {  Exclude7 = DateNum() == 1150630;  }</v>
      </c>
    </row>
    <row r="509" spans="5:5" x14ac:dyDescent="0.45">
      <c r="E509" s="4" t="str">
        <f>'2014'!E62</f>
        <v>if(Name() == ~LAOPALA-BOM~)  {  Exclude7 = DateNum() == 1150630;  }</v>
      </c>
    </row>
    <row r="510" spans="5:5" x14ac:dyDescent="0.45">
      <c r="E510" s="4" t="str">
        <f>'2014'!E63</f>
        <v>if(Name() == ~MARICO-BOM~)  {  Exclude7 = DateNum() == 1150630;  }</v>
      </c>
    </row>
    <row r="511" spans="5:5" x14ac:dyDescent="0.45">
      <c r="E511" s="4" t="str">
        <f>'2014'!E64</f>
        <v>if(Name() == ~AMARAJABAT-BOM~)  {  Exclude7 = DateNum() == 1150630;  }</v>
      </c>
    </row>
    <row r="512" spans="5:5" x14ac:dyDescent="0.45">
      <c r="E512" s="4" t="str">
        <f>'2014'!E65</f>
        <v>if(Name() == ~ABBOTINDIA-BOM~)  {  Exclude7 = DateNum() == 1150630;  }</v>
      </c>
    </row>
    <row r="513" spans="5:5" x14ac:dyDescent="0.45">
      <c r="E513" s="4" t="str">
        <f>'2014'!E66</f>
        <v>if(Name() == ~CARERATING-BOM~)  {  Exclude7 = DateNum() == 1150630;  }</v>
      </c>
    </row>
    <row r="514" spans="5:5" x14ac:dyDescent="0.45">
      <c r="E514" s="4"/>
    </row>
    <row r="515" spans="5:5" x14ac:dyDescent="0.45">
      <c r="E515" s="4" t="str">
        <f>'2015'!E4</f>
        <v>Include8= 0 ;</v>
      </c>
    </row>
    <row r="516" spans="5:5" x14ac:dyDescent="0.45">
      <c r="E516" s="4" t="str">
        <f>'2015'!E5</f>
        <v>if(Name() == ~HAWKINCOOK-BOM~)  {  Include8 = DateNum() &gt;= 1150701 and Datenum() &lt; 1160630 ; }</v>
      </c>
    </row>
    <row r="517" spans="5:5" x14ac:dyDescent="0.45">
      <c r="E517" s="4" t="str">
        <f>'2015'!E6</f>
        <v>if(Name() == ~PAGEIND-BOM~)  {  Include8 = DateNum() &gt;= 1150701 and Datenum() &lt; 1160630 ; }</v>
      </c>
    </row>
    <row r="518" spans="5:5" x14ac:dyDescent="0.45">
      <c r="E518" s="4" t="str">
        <f>'2015'!E7</f>
        <v>if(Name() == ~TRITURBINE-BOM~)  {  Include8 = DateNum() &gt;= 1150701 and Datenum() &lt; 1160630 ; }</v>
      </c>
    </row>
    <row r="519" spans="5:5" x14ac:dyDescent="0.45">
      <c r="E519" s="4" t="str">
        <f>'2015'!E8</f>
        <v>if(Name() == ~AVANTI-BOM~)  {  Include8 = DateNum() &gt;= 1150701 and Datenum() &lt; 1160630 ; }</v>
      </c>
    </row>
    <row r="520" spans="5:5" x14ac:dyDescent="0.45">
      <c r="E520" s="4" t="str">
        <f>'2015'!E9</f>
        <v>if(Name() == ~CARERATING-BOM~)  {  Include8 = DateNum() &gt;= 1150701 and Datenum() &lt; 1160630 ; }</v>
      </c>
    </row>
    <row r="521" spans="5:5" x14ac:dyDescent="0.45">
      <c r="E521" s="4" t="str">
        <f>'2015'!E10</f>
        <v>if(Name() == ~TATAELXSI-BOM~)  {  Include8 = DateNum() &gt;= 1150701 and Datenum() &lt; 1160630 ; }</v>
      </c>
    </row>
    <row r="522" spans="5:5" x14ac:dyDescent="0.45">
      <c r="E522" s="4" t="str">
        <f>'2015'!E11</f>
        <v>if(Name() == ~SAGCEM-BOM~)  {  Include8 = DateNum() &gt;= 1150701 and Datenum() &lt; 1160630 ; }</v>
      </c>
    </row>
    <row r="523" spans="5:5" x14ac:dyDescent="0.45">
      <c r="E523" s="4" t="str">
        <f>'2015'!E12</f>
        <v>if(Name() == ~BAJAJCORP-BOM~)  {  Include8 = DateNum() &gt;= 1150701 and Datenum() &lt; 1160630 ; }</v>
      </c>
    </row>
    <row r="524" spans="5:5" x14ac:dyDescent="0.45">
      <c r="E524" s="4" t="str">
        <f>'2015'!E13</f>
        <v>if(Name() == ~AJANTPHARM-BOM~)  {  Include8 = DateNum() &gt;= 1150701 and Datenum() &lt; 1160630 ; }</v>
      </c>
    </row>
    <row r="525" spans="5:5" x14ac:dyDescent="0.45">
      <c r="E525" s="4" t="str">
        <f>'2015'!E14</f>
        <v>if(Name() == ~ATULAUTO-BOM~)  {  Include8 = DateNum() &gt;= 1150701 and Datenum() &lt; 1160630 ; }</v>
      </c>
    </row>
    <row r="526" spans="5:5" x14ac:dyDescent="0.45">
      <c r="E526" s="4" t="str">
        <f>'2015'!E15</f>
        <v>if(Name() == ~ORIENTREF-BOM~)  {  Include8 = DateNum() &gt;= 1150701 and Datenum() &lt; 1160630 ; }</v>
      </c>
    </row>
    <row r="527" spans="5:5" x14ac:dyDescent="0.45">
      <c r="E527" s="4" t="str">
        <f>'2015'!E16</f>
        <v>if(Name() == ~ECLERX-BOM~)  {  Include8 = DateNum() &gt;= 1150701 and Datenum() &lt; 1160630 ; }</v>
      </c>
    </row>
    <row r="528" spans="5:5" x14ac:dyDescent="0.45">
      <c r="E528" s="4" t="str">
        <f>'2015'!E17</f>
        <v>if(Name() == ~KSCL-BOM~)  {  Include8 = DateNum() &gt;= 1150701 and Datenum() &lt; 1160630 ; }</v>
      </c>
    </row>
    <row r="529" spans="5:5" x14ac:dyDescent="0.45">
      <c r="E529" s="4" t="str">
        <f>'2015'!E18</f>
        <v>if(Name() == ~KITEX-BOM~)  {  Include8 = DateNum() &gt;= 1150701 and Datenum() &lt; 1160630 ; }</v>
      </c>
    </row>
    <row r="530" spans="5:5" x14ac:dyDescent="0.45">
      <c r="E530" s="4" t="str">
        <f>'2015'!E19</f>
        <v>if(Name() == ~SONATSOFTW-BOM~)  {  Include8 = DateNum() &gt;= 1150701 and Datenum() &lt; 1160630 ; }</v>
      </c>
    </row>
    <row r="531" spans="5:5" x14ac:dyDescent="0.45">
      <c r="E531" s="4" t="str">
        <f>'2015'!E20</f>
        <v>if(Name() == ~ICIL-BOM~)  {  Include8 = DateNum() &gt;= 1150701 and Datenum() &lt; 1160630 ; }</v>
      </c>
    </row>
    <row r="532" spans="5:5" x14ac:dyDescent="0.45">
      <c r="E532" s="4" t="str">
        <f>'2015'!E21</f>
        <v>if(Name() == ~VINATIORGA-BOM~)  {  Include8 = DateNum() &gt;= 1150701 and Datenum() &lt; 1160630 ; }</v>
      </c>
    </row>
    <row r="533" spans="5:5" x14ac:dyDescent="0.45">
      <c r="E533" s="4" t="str">
        <f>'2015'!E22</f>
        <v>if(Name() == ~PIIND-BOM~)  {  Include8 = DateNum() &gt;= 1150701 and Datenum() &lt; 1160630 ; }</v>
      </c>
    </row>
    <row r="534" spans="5:5" x14ac:dyDescent="0.45">
      <c r="E534" s="4" t="str">
        <f>'2015'!E23</f>
        <v>if(Name() == ~MARKSANS-BOM~)  {  Include8 = DateNum() &gt;= 1150701 and Datenum() &lt; 1160630 ; }</v>
      </c>
    </row>
    <row r="535" spans="5:5" x14ac:dyDescent="0.45">
      <c r="E535" s="4" t="str">
        <f>'2015'!E24</f>
        <v>if(Name() == ~ABBOTINDIA-BOM~)  {  Include8 = DateNum() &gt;= 1150701 and Datenum() &lt; 1160630 ; }</v>
      </c>
    </row>
    <row r="536" spans="5:5" x14ac:dyDescent="0.45">
      <c r="E536" s="4" t="str">
        <f>'2015'!E25</f>
        <v>if(Name() == ~SWARAJENG-BOM~)  {  Include8 = DateNum() &gt;= 1150701 and Datenum() &lt; 1160630 ; }</v>
      </c>
    </row>
    <row r="537" spans="5:5" x14ac:dyDescent="0.45">
      <c r="E537" s="4" t="str">
        <f>'2015'!E26</f>
        <v>if(Name() == ~VAKRANGEE-BOM~)  {  Include8 = DateNum() &gt;= 1150701 and Datenum() &lt; 1160630 ; }</v>
      </c>
    </row>
    <row r="538" spans="5:5" x14ac:dyDescent="0.45">
      <c r="E538" s="4" t="str">
        <f>'2015'!E27</f>
        <v>if(Name() == ~DBCORP-BOM~)  {  Include8 = DateNum() &gt;= 1150701 and Datenum() &lt; 1160630 ; }</v>
      </c>
    </row>
    <row r="539" spans="5:5" x14ac:dyDescent="0.45">
      <c r="E539" s="4" t="str">
        <f>'2015'!E28</f>
        <v>if(Name() == ~BBTC-BOM~)  {  Include8 = DateNum() &gt;= 1150701 and Datenum() &lt; 1160630 ; }</v>
      </c>
    </row>
    <row r="540" spans="5:5" x14ac:dyDescent="0.45">
      <c r="E540" s="4" t="str">
        <f>'2015'!E29</f>
        <v>if(Name() == ~CENTUM-BOM~)  {  Include8 = DateNum() &gt;= 1150701 and Datenum() &lt; 1160630 ; }</v>
      </c>
    </row>
    <row r="541" spans="5:5" x14ac:dyDescent="0.45">
      <c r="E541" s="4" t="str">
        <f>'2015'!E30</f>
        <v>if(Name() == ~SHREYAS-BOM~)  {  Include8 = DateNum() &gt;= 1150701 and Datenum() &lt; 1160630 ; }</v>
      </c>
    </row>
    <row r="542" spans="5:5" x14ac:dyDescent="0.45">
      <c r="E542" s="4" t="str">
        <f>'2015'!E31</f>
        <v>if(Name() == ~MONSANTO-BOM~)  {  Include8 = DateNum() &gt;= 1150701 and Datenum() &lt; 1160630 ; }</v>
      </c>
    </row>
    <row r="543" spans="5:5" x14ac:dyDescent="0.45">
      <c r="E543" s="4" t="str">
        <f>'2015'!E32</f>
        <v>if(Name() == ~TVSSRICHAK-BOM~)  {  Include8 = DateNum() &gt;= 1150701 and Datenum() &lt; 1160630 ; }</v>
      </c>
    </row>
    <row r="544" spans="5:5" x14ac:dyDescent="0.45">
      <c r="E544" s="4" t="str">
        <f>'2015'!E33</f>
        <v>if(Name() == ~AMARAJABAT-BOM~)  {  Include8 = DateNum() &gt;= 1150701 and Datenum() &lt; 1160630 ; }</v>
      </c>
    </row>
    <row r="545" spans="5:5" x14ac:dyDescent="0.45">
      <c r="E545" s="4" t="str">
        <f>'2015'!E34</f>
        <v>if(Name() == ~MINDTREE-BOM~)  {  Include8 = DateNum() &gt;= 1150701 and Datenum() &lt; 1160630 ; }</v>
      </c>
    </row>
    <row r="546" spans="5:5" x14ac:dyDescent="0.45">
      <c r="E546" s="4"/>
    </row>
    <row r="547" spans="5:5" x14ac:dyDescent="0.45">
      <c r="E547" s="4" t="str">
        <f>'2015'!E36</f>
        <v>Exclude8= 0 ;</v>
      </c>
    </row>
    <row r="548" spans="5:5" x14ac:dyDescent="0.45">
      <c r="E548" s="4" t="str">
        <f>'2015'!E37</f>
        <v>if(Name() == ~HAWKINCOOK-BOM~)  {  Exclude8 = DateNum() == 1160630;  }</v>
      </c>
    </row>
    <row r="549" spans="5:5" x14ac:dyDescent="0.45">
      <c r="E549" s="4" t="str">
        <f>'2015'!E38</f>
        <v>if(Name() == ~PAGEIND-BOM~)  {  Exclude8 = DateNum() == 1160630;  }</v>
      </c>
    </row>
    <row r="550" spans="5:5" x14ac:dyDescent="0.45">
      <c r="E550" s="4" t="str">
        <f>'2015'!E39</f>
        <v>if(Name() == ~TRITURBINE-BOM~)  {  Exclude8 = DateNum() == 1160630;  }</v>
      </c>
    </row>
    <row r="551" spans="5:5" x14ac:dyDescent="0.45">
      <c r="E551" s="4" t="str">
        <f>'2015'!E40</f>
        <v>if(Name() == ~AVANTI-BOM~)  {  Exclude8 = DateNum() == 1160630;  }</v>
      </c>
    </row>
    <row r="552" spans="5:5" x14ac:dyDescent="0.45">
      <c r="E552" s="4" t="str">
        <f>'2015'!E41</f>
        <v>if(Name() == ~CARERATING-BOM~)  {  Exclude8 = DateNum() == 1160630;  }</v>
      </c>
    </row>
    <row r="553" spans="5:5" x14ac:dyDescent="0.45">
      <c r="E553" s="4" t="str">
        <f>'2015'!E42</f>
        <v>if(Name() == ~TATAELXSI-BOM~)  {  Exclude8 = DateNum() == 1160630;  }</v>
      </c>
    </row>
    <row r="554" spans="5:5" x14ac:dyDescent="0.45">
      <c r="E554" s="4" t="str">
        <f>'2015'!E43</f>
        <v>if(Name() == ~SAGCEM-BOM~)  {  Exclude8 = DateNum() == 1160630;  }</v>
      </c>
    </row>
    <row r="555" spans="5:5" x14ac:dyDescent="0.45">
      <c r="E555" s="4" t="str">
        <f>'2015'!E44</f>
        <v>if(Name() == ~BAJAJCORP-BOM~)  {  Exclude8 = DateNum() == 1160630;  }</v>
      </c>
    </row>
    <row r="556" spans="5:5" x14ac:dyDescent="0.45">
      <c r="E556" s="4" t="str">
        <f>'2015'!E45</f>
        <v>if(Name() == ~AJANTPHARM-BOM~)  {  Exclude8 = DateNum() == 1160630;  }</v>
      </c>
    </row>
    <row r="557" spans="5:5" x14ac:dyDescent="0.45">
      <c r="E557" s="4" t="str">
        <f>'2015'!E46</f>
        <v>if(Name() == ~ATULAUTO-BOM~)  {  Exclude8 = DateNum() == 1160630;  }</v>
      </c>
    </row>
    <row r="558" spans="5:5" x14ac:dyDescent="0.45">
      <c r="E558" s="4" t="str">
        <f>'2015'!E47</f>
        <v>if(Name() == ~ORIENTREF-BOM~)  {  Exclude8 = DateNum() == 1160630;  }</v>
      </c>
    </row>
    <row r="559" spans="5:5" x14ac:dyDescent="0.45">
      <c r="E559" s="4" t="str">
        <f>'2015'!E48</f>
        <v>if(Name() == ~ECLERX-BOM~)  {  Exclude8 = DateNum() == 1160630;  }</v>
      </c>
    </row>
    <row r="560" spans="5:5" x14ac:dyDescent="0.45">
      <c r="E560" s="4" t="str">
        <f>'2015'!E49</f>
        <v>if(Name() == ~KSCL-BOM~)  {  Exclude8 = DateNum() == 1160630;  }</v>
      </c>
    </row>
    <row r="561" spans="5:5" x14ac:dyDescent="0.45">
      <c r="E561" s="4" t="str">
        <f>'2015'!E50</f>
        <v>if(Name() == ~KITEX-BOM~)  {  Exclude8 = DateNum() == 1160630;  }</v>
      </c>
    </row>
    <row r="562" spans="5:5" x14ac:dyDescent="0.45">
      <c r="E562" s="4" t="str">
        <f>'2015'!E51</f>
        <v>if(Name() == ~SONATSOFTW-BOM~)  {  Exclude8 = DateNum() == 1160630;  }</v>
      </c>
    </row>
    <row r="563" spans="5:5" x14ac:dyDescent="0.45">
      <c r="E563" s="4" t="str">
        <f>'2015'!E52</f>
        <v>if(Name() == ~ICIL-BOM~)  {  Exclude8 = DateNum() == 1160630;  }</v>
      </c>
    </row>
    <row r="564" spans="5:5" x14ac:dyDescent="0.45">
      <c r="E564" s="4" t="str">
        <f>'2015'!E53</f>
        <v>if(Name() == ~VINATIORGA-BOM~)  {  Exclude8 = DateNum() == 1160630;  }</v>
      </c>
    </row>
    <row r="565" spans="5:5" x14ac:dyDescent="0.45">
      <c r="E565" s="4" t="str">
        <f>'2015'!E54</f>
        <v>if(Name() == ~PIIND-BOM~)  {  Exclude8 = DateNum() == 1160630;  }</v>
      </c>
    </row>
    <row r="566" spans="5:5" x14ac:dyDescent="0.45">
      <c r="E566" s="4" t="str">
        <f>'2015'!E55</f>
        <v>if(Name() == ~MARKSANS-BOM~)  {  Exclude8 = DateNum() == 1160630;  }</v>
      </c>
    </row>
    <row r="567" spans="5:5" x14ac:dyDescent="0.45">
      <c r="E567" s="4" t="str">
        <f>'2015'!E56</f>
        <v>if(Name() == ~ABBOTINDIA-BOM~)  {  Exclude8 = DateNum() == 1160630;  }</v>
      </c>
    </row>
    <row r="568" spans="5:5" x14ac:dyDescent="0.45">
      <c r="E568" s="4" t="str">
        <f>'2015'!E57</f>
        <v>if(Name() == ~SWARAJENG-BOM~)  {  Exclude8 = DateNum() == 1160630;  }</v>
      </c>
    </row>
    <row r="569" spans="5:5" x14ac:dyDescent="0.45">
      <c r="E569" s="4" t="str">
        <f>'2015'!E58</f>
        <v>if(Name() == ~VAKRANGEE-BOM~)  {  Exclude8 = DateNum() == 1160630;  }</v>
      </c>
    </row>
    <row r="570" spans="5:5" x14ac:dyDescent="0.45">
      <c r="E570" s="4" t="str">
        <f>'2015'!E59</f>
        <v>if(Name() == ~DBCORP-BOM~)  {  Exclude8 = DateNum() == 1160630;  }</v>
      </c>
    </row>
    <row r="571" spans="5:5" x14ac:dyDescent="0.45">
      <c r="E571" s="4" t="str">
        <f>'2015'!E60</f>
        <v>if(Name() == ~BBTC-BOM~)  {  Exclude8 = DateNum() == 1160630;  }</v>
      </c>
    </row>
    <row r="572" spans="5:5" x14ac:dyDescent="0.45">
      <c r="E572" s="4" t="str">
        <f>'2015'!E61</f>
        <v>if(Name() == ~CENTUM-BOM~)  {  Exclude8 = DateNum() == 1160630;  }</v>
      </c>
    </row>
    <row r="573" spans="5:5" x14ac:dyDescent="0.45">
      <c r="E573" s="4" t="str">
        <f>'2015'!E62</f>
        <v>if(Name() == ~SHREYAS-BOM~)  {  Exclude8 = DateNum() == 1160630;  }</v>
      </c>
    </row>
    <row r="574" spans="5:5" x14ac:dyDescent="0.45">
      <c r="E574" s="4" t="str">
        <f>'2015'!E63</f>
        <v>if(Name() == ~MONSANTO-BOM~)  {  Exclude8 = DateNum() == 1160630;  }</v>
      </c>
    </row>
    <row r="575" spans="5:5" x14ac:dyDescent="0.45">
      <c r="E575" s="4" t="str">
        <f>'2015'!E64</f>
        <v>if(Name() == ~TVSSRICHAK-BOM~)  {  Exclude8 = DateNum() == 1160630;  }</v>
      </c>
    </row>
    <row r="576" spans="5:5" x14ac:dyDescent="0.45">
      <c r="E576" s="4" t="str">
        <f>'2015'!E65</f>
        <v>if(Name() == ~AMARAJABAT-BOM~)  {  Exclude8 = DateNum() == 1160630;  }</v>
      </c>
    </row>
    <row r="577" spans="5:5" x14ac:dyDescent="0.45">
      <c r="E577" s="4" t="str">
        <f>'2015'!E66</f>
        <v>if(Name() == ~MINDTREE-BOM~)  {  Exclude8 = DateNum() == 1160630;  }</v>
      </c>
    </row>
    <row r="578" spans="5:5" x14ac:dyDescent="0.45">
      <c r="E578" s="4"/>
    </row>
    <row r="579" spans="5:5" x14ac:dyDescent="0.45">
      <c r="E579" s="4" t="str">
        <f>'2016'!E4</f>
        <v>Include9= 0 ;</v>
      </c>
    </row>
    <row r="580" spans="5:5" x14ac:dyDescent="0.45">
      <c r="E580" s="4" t="str">
        <f>'2016'!E5</f>
        <v>if(Name() == ~ASHAPURMIN-BOM~)  {  Include9 = DateNum() &gt;= 1160704 and Datenum() &lt; 1170630 ; }</v>
      </c>
    </row>
    <row r="581" spans="5:5" x14ac:dyDescent="0.45">
      <c r="E581" s="4" t="str">
        <f>'2016'!E6</f>
        <v>if(Name() == ~HAWKINCOOK-BOM~)  {  Include9 = DateNum() &gt;= 1160704 and Datenum() &lt; 1170630 ; }</v>
      </c>
    </row>
    <row r="582" spans="5:5" x14ac:dyDescent="0.45">
      <c r="E582" s="4" t="str">
        <f>'2016'!E7</f>
        <v>if(Name() == ~TATAELXSI-BOM~)  {  Include9 = DateNum() &gt;= 1160704 and Datenum() &lt; 1170630 ; }</v>
      </c>
    </row>
    <row r="583" spans="5:5" x14ac:dyDescent="0.45">
      <c r="E583" s="4" t="str">
        <f>'2016'!E8</f>
        <v>if(Name() == ~BAJAJCORP-BOM~)  {  Include9 = DateNum() &gt;= 1160704 and Datenum() &lt; 1170630 ; }</v>
      </c>
    </row>
    <row r="584" spans="5:5" x14ac:dyDescent="0.45">
      <c r="E584" s="4" t="str">
        <f>'2016'!E9</f>
        <v>if(Name() == ~PAGEIND-BOM~)  {  Include9 = DateNum() &gt;= 1160704 and Datenum() &lt; 1170630 ; }</v>
      </c>
    </row>
    <row r="585" spans="5:5" x14ac:dyDescent="0.45">
      <c r="E585" s="4" t="str">
        <f>'2016'!E10</f>
        <v>if(Name() == ~ARROWGREEN-BOM~)  {  Include9 = DateNum() &gt;= 1160704 and Datenum() &lt; 1170630 ; }</v>
      </c>
    </row>
    <row r="586" spans="5:5" x14ac:dyDescent="0.45">
      <c r="E586" s="4" t="str">
        <f>'2016'!E11</f>
        <v>if(Name() == ~TVSSRICHAK-BOM~)  {  Include9 = DateNum() &gt;= 1160704 and Datenum() &lt; 1170630 ; }</v>
      </c>
    </row>
    <row r="587" spans="5:5" x14ac:dyDescent="0.45">
      <c r="E587" s="4" t="str">
        <f>'2016'!E12</f>
        <v>if(Name() == ~TRITURBINE-BOM~)  {  Include9 = DateNum() &gt;= 1160704 and Datenum() &lt; 1170630 ; }</v>
      </c>
    </row>
    <row r="588" spans="5:5" x14ac:dyDescent="0.45">
      <c r="E588" s="4" t="str">
        <f>'2016'!E13</f>
        <v>if(Name() == ~AVANTI-BOM~)  {  Include9 = DateNum() &gt;= 1160704 and Datenum() &lt; 1170630 ; }</v>
      </c>
    </row>
    <row r="589" spans="5:5" x14ac:dyDescent="0.45">
      <c r="E589" s="4" t="str">
        <f>'2016'!E14</f>
        <v>if(Name() == ~APLLTD-BOM~)  {  Include9 = DateNum() &gt;= 1160704 and Datenum() &lt; 1170630 ; }</v>
      </c>
    </row>
    <row r="590" spans="5:5" x14ac:dyDescent="0.45">
      <c r="E590" s="4" t="str">
        <f>'2016'!E15</f>
        <v>if(Name() == ~SQSBFSI-BOM~)  {  Include9 = DateNum() &gt;= 1160704 and Datenum() &lt; 1170630 ; }</v>
      </c>
    </row>
    <row r="591" spans="5:5" x14ac:dyDescent="0.45">
      <c r="E591" s="4" t="str">
        <f>'2016'!E16</f>
        <v>if(Name() == ~JAMNAAUTO-BOM~)  {  Include9 = DateNum() &gt;= 1160704 and Datenum() &lt; 1170630 ; }</v>
      </c>
    </row>
    <row r="592" spans="5:5" x14ac:dyDescent="0.45">
      <c r="E592" s="4" t="str">
        <f>'2016'!E17</f>
        <v>if(Name() == ~SYMPHONY-BOM~)  {  Include9 = DateNum() &gt;= 1160704 and Datenum() &lt; 1170630 ; }</v>
      </c>
    </row>
    <row r="593" spans="5:5" x14ac:dyDescent="0.45">
      <c r="E593" s="4" t="str">
        <f>'2016'!E18</f>
        <v>if(Name() == ~ATULAUTO-BOM~)  {  Include9 = DateNum() &gt;= 1160704 and Datenum() &lt; 1170630 ; }</v>
      </c>
    </row>
    <row r="594" spans="5:5" x14ac:dyDescent="0.45">
      <c r="E594" s="4" t="str">
        <f>'2016'!E19</f>
        <v>if(Name() == ~STAMPEDE-BOM~)  {  Include9 = DateNum() &gt;= 1160704 and Datenum() &lt; 1170630 ; }</v>
      </c>
    </row>
    <row r="595" spans="5:5" x14ac:dyDescent="0.45">
      <c r="E595" s="4" t="str">
        <f>'2016'!E20</f>
        <v>if(Name() == ~CAPPL-BOM~)  {  Include9 = DateNum() &gt;= 1160704 and Datenum() &lt; 1170630 ; }</v>
      </c>
    </row>
    <row r="596" spans="5:5" x14ac:dyDescent="0.45">
      <c r="E596" s="4" t="str">
        <f>'2016'!E21</f>
        <v>if(Name() == ~BBTC-BOM~)  {  Include9 = DateNum() &gt;= 1160704 and Datenum() &lt; 1170630 ; }</v>
      </c>
    </row>
    <row r="597" spans="5:5" x14ac:dyDescent="0.45">
      <c r="E597" s="4" t="str">
        <f>'2016'!E22</f>
        <v>if(Name() == ~AJANTPHARM-BOM~)  {  Include9 = DateNum() &gt;= 1160704 and Datenum() &lt; 1170630 ; }</v>
      </c>
    </row>
    <row r="598" spans="5:5" x14ac:dyDescent="0.45">
      <c r="E598" s="4" t="str">
        <f>'2016'!E23</f>
        <v>if(Name() == ~CARERATING-BOM~)  {  Include9 = DateNum() &gt;= 1160704 and Datenum() &lt; 1170630 ; }</v>
      </c>
    </row>
    <row r="599" spans="5:5" x14ac:dyDescent="0.45">
      <c r="E599" s="4" t="str">
        <f>'2016'!E24</f>
        <v>if(Name() == ~BLUEDART-BOM~)  {  Include9 = DateNum() &gt;= 1160704 and Datenum() &lt; 1170630 ; }</v>
      </c>
    </row>
    <row r="600" spans="5:5" x14ac:dyDescent="0.45">
      <c r="E600" s="4" t="str">
        <f>'2016'!E25</f>
        <v>if(Name() == ~ECLERX-BOM~)  {  Include9 = DateNum() &gt;= 1160704 and Datenum() &lt; 1170630 ; }</v>
      </c>
    </row>
    <row r="601" spans="5:5" x14ac:dyDescent="0.45">
      <c r="E601" s="4" t="str">
        <f>'2016'!E26</f>
        <v>if(Name() == ~MRF-BOM~)  {  Include9 = DateNum() &gt;= 1160704 and Datenum() &lt; 1170630 ; }</v>
      </c>
    </row>
    <row r="602" spans="5:5" x14ac:dyDescent="0.45">
      <c r="E602" s="4" t="str">
        <f>'2016'!E27</f>
        <v>if(Name() == ~ICIL-BOM~)  {  Include9 = DateNum() &gt;= 1160704 and Datenum() &lt; 1170630 ; }</v>
      </c>
    </row>
    <row r="603" spans="5:5" x14ac:dyDescent="0.45">
      <c r="E603" s="4" t="str">
        <f>'2016'!E28</f>
        <v>if(Name() == ~ORIENTREF-BOM~)  {  Include9 = DateNum() &gt;= 1160704 and Datenum() &lt; 1170630 ; }</v>
      </c>
    </row>
    <row r="604" spans="5:5" x14ac:dyDescent="0.45">
      <c r="E604" s="4" t="str">
        <f>'2016'!E29</f>
        <v>if(Name() == ~KITEX-BOM~)  {  Include9 = DateNum() &gt;= 1160704 and Datenum() &lt; 1170630 ; }</v>
      </c>
    </row>
    <row r="605" spans="5:5" x14ac:dyDescent="0.45">
      <c r="E605" s="4" t="str">
        <f>'2016'!E30</f>
        <v>if(Name() == ~LALPATHLAB-BOM~)  {  Include9 = DateNum() &gt;= 1160704 and Datenum() &lt; 1170630 ; }</v>
      </c>
    </row>
    <row r="606" spans="5:5" x14ac:dyDescent="0.45">
      <c r="E606" s="4" t="str">
        <f>'2016'!E31</f>
        <v>if(Name() == ~SUNTV-BOM~)  {  Include9 = DateNum() &gt;= 1160704 and Datenum() &lt; 1170630 ; }</v>
      </c>
    </row>
    <row r="607" spans="5:5" x14ac:dyDescent="0.45">
      <c r="E607" s="4" t="str">
        <f>'2016'!E32</f>
        <v>if(Name() == ~GULFOILLUB-BOM~)  {  Include9 = DateNum() &gt;= 1160704 and Datenum() &lt; 1170630 ; }</v>
      </c>
    </row>
    <row r="608" spans="5:5" x14ac:dyDescent="0.45">
      <c r="E608" s="4" t="str">
        <f>'2016'!E33</f>
        <v>if(Name() == ~DFM-BOM~)  {  Include9 = DateNum() &gt;= 1160704 and Datenum() &lt; 1170630 ; }</v>
      </c>
    </row>
    <row r="609" spans="5:5" x14ac:dyDescent="0.45">
      <c r="E609" s="4" t="str">
        <f>'2016'!E34</f>
        <v>if(Name() == ~MPSLTD-BOM~)  {  Include9 = DateNum() &gt;= 1160704 and Datenum() &lt; 1170630 ; }</v>
      </c>
    </row>
    <row r="610" spans="5:5" x14ac:dyDescent="0.45">
      <c r="E610" s="4"/>
    </row>
    <row r="611" spans="5:5" x14ac:dyDescent="0.45">
      <c r="E611" s="4" t="str">
        <f>'2016'!E36</f>
        <v>Exclude9= 0 ;</v>
      </c>
    </row>
    <row r="612" spans="5:5" x14ac:dyDescent="0.45">
      <c r="E612" s="4" t="str">
        <f>'2016'!E37</f>
        <v>if(Name() == ~ASHAPURMIN-BOM~)  {  Exclude9 = DateNum() == 1170630;  }</v>
      </c>
    </row>
    <row r="613" spans="5:5" x14ac:dyDescent="0.45">
      <c r="E613" s="4" t="str">
        <f>'2016'!E38</f>
        <v>if(Name() == ~HAWKINCOOK-BOM~)  {  Exclude9 = DateNum() == 1170630;  }</v>
      </c>
    </row>
    <row r="614" spans="5:5" x14ac:dyDescent="0.45">
      <c r="E614" s="4" t="str">
        <f>'2016'!E39</f>
        <v>if(Name() == ~TATAELXSI-BOM~)  {  Exclude9 = DateNum() == 1170630;  }</v>
      </c>
    </row>
    <row r="615" spans="5:5" x14ac:dyDescent="0.45">
      <c r="E615" s="4" t="str">
        <f>'2016'!E40</f>
        <v>if(Name() == ~BAJAJCORP-BOM~)  {  Exclude9 = DateNum() == 1170630;  }</v>
      </c>
    </row>
    <row r="616" spans="5:5" x14ac:dyDescent="0.45">
      <c r="E616" s="4" t="str">
        <f>'2016'!E41</f>
        <v>if(Name() == ~PAGEIND-BOM~)  {  Exclude9 = DateNum() == 1170630;  }</v>
      </c>
    </row>
    <row r="617" spans="5:5" x14ac:dyDescent="0.45">
      <c r="E617" s="4" t="str">
        <f>'2016'!E42</f>
        <v>if(Name() == ~ARROWGREEN-BOM~)  {  Exclude9 = DateNum() == 1170630;  }</v>
      </c>
    </row>
    <row r="618" spans="5:5" x14ac:dyDescent="0.45">
      <c r="E618" s="4" t="str">
        <f>'2016'!E43</f>
        <v>if(Name() == ~TVSSRICHAK-BOM~)  {  Exclude9 = DateNum() == 1170630;  }</v>
      </c>
    </row>
    <row r="619" spans="5:5" x14ac:dyDescent="0.45">
      <c r="E619" s="4" t="str">
        <f>'2016'!E44</f>
        <v>if(Name() == ~TRITURBINE-BOM~)  {  Exclude9 = DateNum() == 1170630;  }</v>
      </c>
    </row>
    <row r="620" spans="5:5" x14ac:dyDescent="0.45">
      <c r="E620" s="4" t="str">
        <f>'2016'!E45</f>
        <v>if(Name() == ~AVANTI-BOM~)  {  Exclude9 = DateNum() == 1170630;  }</v>
      </c>
    </row>
    <row r="621" spans="5:5" x14ac:dyDescent="0.45">
      <c r="E621" s="4" t="str">
        <f>'2016'!E46</f>
        <v>if(Name() == ~APLLTD-BOM~)  {  Exclude9 = DateNum() == 1170630;  }</v>
      </c>
    </row>
    <row r="622" spans="5:5" x14ac:dyDescent="0.45">
      <c r="E622" s="4" t="str">
        <f>'2016'!E47</f>
        <v>if(Name() == ~SQSBFSI-BOM~)  {  Exclude9 = DateNum() == 1170630;  }</v>
      </c>
    </row>
    <row r="623" spans="5:5" x14ac:dyDescent="0.45">
      <c r="E623" s="4" t="str">
        <f>'2016'!E48</f>
        <v>if(Name() == ~JAMNAAUTO-BOM~)  {  Exclude9 = DateNum() == 1170630;  }</v>
      </c>
    </row>
    <row r="624" spans="5:5" x14ac:dyDescent="0.45">
      <c r="E624" s="4" t="str">
        <f>'2016'!E49</f>
        <v>if(Name() == ~SYMPHONY-BOM~)  {  Exclude9 = DateNum() == 1170630;  }</v>
      </c>
    </row>
    <row r="625" spans="5:5" x14ac:dyDescent="0.45">
      <c r="E625" s="4" t="str">
        <f>'2016'!E50</f>
        <v>if(Name() == ~ATULAUTO-BOM~)  {  Exclude9 = DateNum() == 1170630;  }</v>
      </c>
    </row>
    <row r="626" spans="5:5" x14ac:dyDescent="0.45">
      <c r="E626" s="4" t="str">
        <f>'2016'!E51</f>
        <v>if(Name() == ~STAMPEDE-BOM~)  {  Exclude9 = DateNum() == 1170630;  }</v>
      </c>
    </row>
    <row r="627" spans="5:5" x14ac:dyDescent="0.45">
      <c r="E627" s="4" t="str">
        <f>'2016'!E52</f>
        <v>if(Name() == ~CAPPL-BOM~)  {  Exclude9 = DateNum() == 1170630;  }</v>
      </c>
    </row>
    <row r="628" spans="5:5" x14ac:dyDescent="0.45">
      <c r="E628" s="4" t="str">
        <f>'2016'!E53</f>
        <v>if(Name() == ~BBTC-BOM~)  {  Exclude9 = DateNum() == 1170630;  }</v>
      </c>
    </row>
    <row r="629" spans="5:5" x14ac:dyDescent="0.45">
      <c r="E629" s="4" t="str">
        <f>'2016'!E54</f>
        <v>if(Name() == ~AJANTPHARM-BOM~)  {  Exclude9 = DateNum() == 1170630;  }</v>
      </c>
    </row>
    <row r="630" spans="5:5" x14ac:dyDescent="0.45">
      <c r="E630" s="4" t="str">
        <f>'2016'!E55</f>
        <v>if(Name() == ~CARERATING-BOM~)  {  Exclude9 = DateNum() == 1170630;  }</v>
      </c>
    </row>
    <row r="631" spans="5:5" x14ac:dyDescent="0.45">
      <c r="E631" s="4" t="str">
        <f>'2016'!E56</f>
        <v>if(Name() == ~BLUEDART-BOM~)  {  Exclude9 = DateNum() == 1170630;  }</v>
      </c>
    </row>
    <row r="632" spans="5:5" x14ac:dyDescent="0.45">
      <c r="E632" s="4" t="str">
        <f>'2016'!E57</f>
        <v>if(Name() == ~ECLERX-BOM~)  {  Exclude9 = DateNum() == 1170630;  }</v>
      </c>
    </row>
    <row r="633" spans="5:5" x14ac:dyDescent="0.45">
      <c r="E633" s="4" t="str">
        <f>'2016'!E58</f>
        <v>if(Name() == ~MRF-BOM~)  {  Exclude9 = DateNum() == 1170630;  }</v>
      </c>
    </row>
    <row r="634" spans="5:5" x14ac:dyDescent="0.45">
      <c r="E634" s="4" t="str">
        <f>'2016'!E59</f>
        <v>if(Name() == ~ICIL-BOM~)  {  Exclude9 = DateNum() == 1170630;  }</v>
      </c>
    </row>
    <row r="635" spans="5:5" x14ac:dyDescent="0.45">
      <c r="E635" s="4" t="str">
        <f>'2016'!E60</f>
        <v>if(Name() == ~ORIENTREF-BOM~)  {  Exclude9 = DateNum() == 1170630;  }</v>
      </c>
    </row>
    <row r="636" spans="5:5" x14ac:dyDescent="0.45">
      <c r="E636" s="4" t="str">
        <f>'2016'!E61</f>
        <v>if(Name() == ~KITEX-BOM~)  {  Exclude9 = DateNum() == 1170630;  }</v>
      </c>
    </row>
    <row r="637" spans="5:5" x14ac:dyDescent="0.45">
      <c r="E637" s="4" t="str">
        <f>'2016'!E62</f>
        <v>if(Name() == ~LALPATHLAB-BOM~)  {  Exclude9 = DateNum() == 1170630;  }</v>
      </c>
    </row>
    <row r="638" spans="5:5" x14ac:dyDescent="0.45">
      <c r="E638" s="4" t="str">
        <f>'2016'!E63</f>
        <v>if(Name() == ~SUNTV-BOM~)  {  Exclude9 = DateNum() == 1170630;  }</v>
      </c>
    </row>
    <row r="639" spans="5:5" x14ac:dyDescent="0.45">
      <c r="E639" s="4" t="str">
        <f>'2016'!E64</f>
        <v>if(Name() == ~GULFOILLUB-BOM~)  {  Exclude9 = DateNum() == 1170630;  }</v>
      </c>
    </row>
    <row r="640" spans="5:5" x14ac:dyDescent="0.45">
      <c r="E640" s="4" t="str">
        <f>'2016'!E65</f>
        <v>if(Name() == ~DFM-BOM~)  {  Exclude9 = DateNum() == 1170630;  }</v>
      </c>
    </row>
    <row r="641" spans="5:5" x14ac:dyDescent="0.45">
      <c r="E641" s="4" t="str">
        <f>'2016'!E66</f>
        <v>if(Name() == ~MPSLTD-BOM~)  {  Exclude9 = DateNum() == 1170630;  }</v>
      </c>
    </row>
    <row r="642" spans="5:5" x14ac:dyDescent="0.45">
      <c r="E642" s="4"/>
    </row>
    <row r="643" spans="5:5" x14ac:dyDescent="0.45">
      <c r="E643" s="4" t="str">
        <f>'2017'!E4</f>
        <v>Include10= 0 ;</v>
      </c>
    </row>
    <row r="644" spans="5:5" x14ac:dyDescent="0.45">
      <c r="E644" s="4" t="str">
        <f>'2017'!E5</f>
        <v>if(Name() == ~HAWKINCOOK-BOM~)  {  Include10 = DateNum() &gt;= 1170703 and Datenum() &lt; 1180702 ; }</v>
      </c>
    </row>
    <row r="645" spans="5:5" x14ac:dyDescent="0.45">
      <c r="E645" s="4" t="str">
        <f>'2017'!E6</f>
        <v>if(Name() == ~BAJAJCORP-BOM~)  {  Include10 = DateNum() &gt;= 1170703 and Datenum() &lt; 1180702 ; }</v>
      </c>
    </row>
    <row r="646" spans="5:5" x14ac:dyDescent="0.45">
      <c r="E646" s="4" t="str">
        <f>'2017'!E7</f>
        <v>if(Name() == ~PAGEIND-BOM~)  {  Include10 = DateNum() &gt;= 1170703 and Datenum() &lt; 1180702 ; }</v>
      </c>
    </row>
    <row r="647" spans="5:5" x14ac:dyDescent="0.45">
      <c r="E647" s="4" t="str">
        <f>'2017'!E8</f>
        <v>if(Name() == ~CAPPL-BOM~)  {  Include10 = DateNum() &gt;= 1170703 and Datenum() &lt; 1180702 ; }</v>
      </c>
    </row>
    <row r="648" spans="5:5" x14ac:dyDescent="0.45">
      <c r="E648" s="4" t="str">
        <f>'2017'!E9</f>
        <v>if(Name() == ~AVANTI-BOM~)  {  Include10 = DateNum() &gt;= 1170703 and Datenum() &lt; 1180702 ; }</v>
      </c>
    </row>
    <row r="649" spans="5:5" x14ac:dyDescent="0.45">
      <c r="E649" s="4" t="str">
        <f>'2017'!E10</f>
        <v>if(Name() == ~SYMPHONY-BOM~)  {  Include10 = DateNum() &gt;= 1170703 and Datenum() &lt; 1180702 ; }</v>
      </c>
    </row>
    <row r="650" spans="5:5" x14ac:dyDescent="0.45">
      <c r="E650" s="4" t="str">
        <f>'2017'!E11</f>
        <v>if(Name() == ~SUPPETRO-BOM~)  {  Include10 = DateNum() &gt;= 1170703 and Datenum() &lt; 1180702 ; }</v>
      </c>
    </row>
    <row r="651" spans="5:5" x14ac:dyDescent="0.45">
      <c r="E651" s="4" t="str">
        <f>'2017'!E12</f>
        <v>if(Name() == ~8KMILES-BOM~)  {  Include10 = DateNum() &gt;= 1170703 and Datenum() &lt; 1180702 ; }</v>
      </c>
    </row>
    <row r="652" spans="5:5" x14ac:dyDescent="0.45">
      <c r="E652" s="4" t="str">
        <f>'2017'!E13</f>
        <v>if(Name() == ~AKSCHEM-BOM~)  {  Include10 = DateNum() &gt;= 1170703 and Datenum() &lt; 1180702 ; }</v>
      </c>
    </row>
    <row r="653" spans="5:5" x14ac:dyDescent="0.45">
      <c r="E653" s="4" t="str">
        <f>'2017'!E14</f>
        <v>if(Name() == ~TATAELXSI-BOM~)  {  Include10 = DateNum() &gt;= 1170703 and Datenum() &lt; 1180702 ; }</v>
      </c>
    </row>
    <row r="654" spans="5:5" x14ac:dyDescent="0.45">
      <c r="E654" s="4" t="str">
        <f>'2017'!E15</f>
        <v>if(Name() == ~TRITURBINE-BOM~)  {  Include10 = DateNum() &gt;= 1170703 and Datenum() &lt; 1180702 ; }</v>
      </c>
    </row>
    <row r="655" spans="5:5" x14ac:dyDescent="0.45">
      <c r="E655" s="4" t="str">
        <f>'2017'!E16</f>
        <v>if(Name() == ~HERITGFOOD-BOM~)  {  Include10 = DateNum() &gt;= 1170703 and Datenum() &lt; 1180702 ; }</v>
      </c>
    </row>
    <row r="656" spans="5:5" x14ac:dyDescent="0.45">
      <c r="E656" s="4" t="str">
        <f>'2017'!E17</f>
        <v>if(Name() == ~ALLSEC-BOM~)  {  Include10 = DateNum() &gt;= 1170703 and Datenum() &lt; 1180702 ; }</v>
      </c>
    </row>
    <row r="657" spans="5:5" x14ac:dyDescent="0.45">
      <c r="E657" s="4" t="str">
        <f>'2017'!E18</f>
        <v>if(Name() == ~CROMPTON-BOM~)  {  Include10 = DateNum() &gt;= 1170703 and Datenum() &lt; 1180702 ; }</v>
      </c>
    </row>
    <row r="658" spans="5:5" x14ac:dyDescent="0.45">
      <c r="E658" s="4" t="str">
        <f>'2017'!E19</f>
        <v>if(Name() == ~AJANTPHARM-BOM~)  {  Include10 = DateNum() &gt;= 1170703 and Datenum() &lt; 1180702 ; }</v>
      </c>
    </row>
    <row r="659" spans="5:5" x14ac:dyDescent="0.45">
      <c r="E659" s="4" t="str">
        <f>'2017'!E20</f>
        <v>if(Name() == ~MAITHANALL-BOM~)  {  Include10 = DateNum() &gt;= 1170703 and Datenum() &lt; 1180702 ; }</v>
      </c>
    </row>
    <row r="660" spans="5:5" x14ac:dyDescent="0.45">
      <c r="E660" s="4" t="str">
        <f>'2017'!E21</f>
        <v>if(Name() == ~HARITASEAT-BOM~)  {  Include10 = DateNum() &gt;= 1170703 and Datenum() &lt; 1180702 ; }</v>
      </c>
    </row>
    <row r="661" spans="5:5" x14ac:dyDescent="0.45">
      <c r="E661" s="4" t="str">
        <f>'2017'!E22</f>
        <v>if(Name() == ~CARERATING-BOM~)  {  Include10 = DateNum() &gt;= 1170703 and Datenum() &lt; 1180702 ; }</v>
      </c>
    </row>
    <row r="662" spans="5:5" x14ac:dyDescent="0.45">
      <c r="E662" s="4" t="str">
        <f>'2017'!E23</f>
        <v>if(Name() == ~BODALCHEM-BOM~)  {  Include10 = DateNum() &gt;= 1170703 and Datenum() &lt; 1180702 ; }</v>
      </c>
    </row>
    <row r="663" spans="5:5" x14ac:dyDescent="0.45">
      <c r="E663" s="4" t="str">
        <f>'2017'!E24</f>
        <v>if(Name() == ~JAMNAAUTO-BOM~)  {  Include10 = DateNum() &gt;= 1170703 and Datenum() &lt; 1180702 ; }</v>
      </c>
    </row>
    <row r="664" spans="5:5" x14ac:dyDescent="0.45">
      <c r="E664" s="4" t="str">
        <f>'2017'!E25</f>
        <v>if(Name() == ~VAKRANGEE-BOM~)  {  Include10 = DateNum() &gt;= 1170703 and Datenum() &lt; 1180702 ; }</v>
      </c>
    </row>
    <row r="665" spans="5:5" x14ac:dyDescent="0.45">
      <c r="E665" s="4" t="str">
        <f>'2017'!E26</f>
        <v>if(Name() == ~LALPATHLAB-BOM~)  {  Include10 = DateNum() &gt;= 1170703 and Datenum() &lt; 1180702 ; }</v>
      </c>
    </row>
    <row r="666" spans="5:5" x14ac:dyDescent="0.45">
      <c r="E666" s="4" t="str">
        <f>'2017'!E27</f>
        <v>if(Name() == ~LTI-BOM~)  {  Include10 = DateNum() &gt;= 1170703 and Datenum() &lt; 1180702 ; }</v>
      </c>
    </row>
    <row r="667" spans="5:5" x14ac:dyDescent="0.45">
      <c r="E667" s="4" t="str">
        <f>'2017'!E28</f>
        <v>if(Name() == ~ORIENTREF-BOM~)  {  Include10 = DateNum() &gt;= 1170703 and Datenum() &lt; 1180702 ; }</v>
      </c>
    </row>
    <row r="668" spans="5:5" x14ac:dyDescent="0.45">
      <c r="E668" s="4" t="str">
        <f>'2017'!E29</f>
        <v>if(Name() == ~SWARAJENG-BOM~)  {  Include10 = DateNum() &gt;= 1170703 and Datenum() &lt; 1180702 ; }</v>
      </c>
    </row>
    <row r="669" spans="5:5" x14ac:dyDescent="0.45">
      <c r="E669" s="4" t="str">
        <f>'2017'!E30</f>
        <v>if(Name() == ~SFL-BOM~)  {  Include10 = DateNum() &gt;= 1170703 and Datenum() &lt; 1180702 ; }</v>
      </c>
    </row>
    <row r="670" spans="5:5" x14ac:dyDescent="0.45">
      <c r="E670" s="4" t="str">
        <f>'2017'!E31</f>
        <v>if(Name() == ~LTTS-BOM~)  {  Include10 = DateNum() &gt;= 1170703 and Datenum() &lt; 1180702 ; }</v>
      </c>
    </row>
    <row r="671" spans="5:5" x14ac:dyDescent="0.45">
      <c r="E671" s="4" t="str">
        <f>'2017'!E32</f>
        <v>if(Name() == ~SONATSOFTW-BOM~)  {  Include10 = DateNum() &gt;= 1170703 and Datenum() &lt; 1180702 ; }</v>
      </c>
    </row>
    <row r="672" spans="5:5" x14ac:dyDescent="0.45">
      <c r="E672" s="4" t="str">
        <f>'2017'!E33</f>
        <v>if(Name() == ~ALPHAGEO-BOM~)  {  Include10 = DateNum() &gt;= 1170703 and Datenum() &lt; 1180702 ; }</v>
      </c>
    </row>
    <row r="673" spans="5:5" x14ac:dyDescent="0.45">
      <c r="E673" s="4" t="str">
        <f>'2017'!E34</f>
        <v>if(Name() == ~ECLERX-BOM~)  {  Include10 = DateNum() &gt;= 1170703 and Datenum() &lt; 1180702 ; }</v>
      </c>
    </row>
    <row r="674" spans="5:5" x14ac:dyDescent="0.45">
      <c r="E674" s="4"/>
    </row>
    <row r="675" spans="5:5" x14ac:dyDescent="0.45">
      <c r="E675" s="4" t="str">
        <f>'2017'!E36</f>
        <v>Exclude10= 0 ;</v>
      </c>
    </row>
    <row r="676" spans="5:5" x14ac:dyDescent="0.45">
      <c r="E676" s="4" t="str">
        <f>'2017'!E37</f>
        <v>if(Name() == ~HAWKINCOOK-BOM~)  {  Exclude10 = DateNum() == 1180702;  }</v>
      </c>
    </row>
    <row r="677" spans="5:5" x14ac:dyDescent="0.45">
      <c r="E677" s="4" t="str">
        <f>'2017'!E38</f>
        <v>if(Name() == ~BAJAJCORP-BOM~)  {  Exclude10 = DateNum() == 1180702;  }</v>
      </c>
    </row>
    <row r="678" spans="5:5" x14ac:dyDescent="0.45">
      <c r="E678" s="4" t="str">
        <f>'2017'!E39</f>
        <v>if(Name() == ~PAGEIND-BOM~)  {  Exclude10 = DateNum() == 1180702;  }</v>
      </c>
    </row>
    <row r="679" spans="5:5" x14ac:dyDescent="0.45">
      <c r="E679" s="4" t="str">
        <f>'2017'!E40</f>
        <v>if(Name() == ~CAPPL-BOM~)  {  Exclude10 = DateNum() == 1180702;  }</v>
      </c>
    </row>
    <row r="680" spans="5:5" x14ac:dyDescent="0.45">
      <c r="E680" s="4" t="str">
        <f>'2017'!E41</f>
        <v>if(Name() == ~AVANTI-BOM~)  {  Exclude10 = DateNum() == 1180702;  }</v>
      </c>
    </row>
    <row r="681" spans="5:5" x14ac:dyDescent="0.45">
      <c r="E681" s="4" t="str">
        <f>'2017'!E42</f>
        <v>if(Name() == ~SYMPHONY-BOM~)  {  Exclude10 = DateNum() == 1180702;  }</v>
      </c>
    </row>
    <row r="682" spans="5:5" x14ac:dyDescent="0.45">
      <c r="E682" s="4" t="str">
        <f>'2017'!E43</f>
        <v>if(Name() == ~SUPPETRO-BOM~)  {  Exclude10 = DateNum() == 1180702;  }</v>
      </c>
    </row>
    <row r="683" spans="5:5" x14ac:dyDescent="0.45">
      <c r="E683" s="4" t="str">
        <f>'2017'!E44</f>
        <v>if(Name() == ~8KMILES-BOM~)  {  Exclude10 = DateNum() == 1180702;  }</v>
      </c>
    </row>
    <row r="684" spans="5:5" x14ac:dyDescent="0.45">
      <c r="E684" s="4" t="str">
        <f>'2017'!E45</f>
        <v>if(Name() == ~AKSCHEM-BOM~)  {  Exclude10 = DateNum() == 1180702;  }</v>
      </c>
    </row>
    <row r="685" spans="5:5" x14ac:dyDescent="0.45">
      <c r="E685" s="4" t="str">
        <f>'2017'!E46</f>
        <v>if(Name() == ~TATAELXSI-BOM~)  {  Exclude10 = DateNum() == 1180702;  }</v>
      </c>
    </row>
    <row r="686" spans="5:5" x14ac:dyDescent="0.45">
      <c r="E686" s="4" t="str">
        <f>'2017'!E47</f>
        <v>if(Name() == ~TRITURBINE-BOM~)  {  Exclude10 = DateNum() == 1180702;  }</v>
      </c>
    </row>
    <row r="687" spans="5:5" x14ac:dyDescent="0.45">
      <c r="E687" s="4" t="str">
        <f>'2017'!E48</f>
        <v>if(Name() == ~HERITGFOOD-BOM~)  {  Exclude10 = DateNum() == 1180702;  }</v>
      </c>
    </row>
    <row r="688" spans="5:5" x14ac:dyDescent="0.45">
      <c r="E688" s="4" t="str">
        <f>'2017'!E49</f>
        <v>if(Name() == ~ALLSEC-BOM~)  {  Exclude10 = DateNum() == 1180702;  }</v>
      </c>
    </row>
    <row r="689" spans="5:5" x14ac:dyDescent="0.45">
      <c r="E689" s="4" t="str">
        <f>'2017'!E50</f>
        <v>if(Name() == ~CROMPTON-BOM~)  {  Exclude10 = DateNum() == 1180702;  }</v>
      </c>
    </row>
    <row r="690" spans="5:5" x14ac:dyDescent="0.45">
      <c r="E690" s="4" t="str">
        <f>'2017'!E51</f>
        <v>if(Name() == ~AJANTPHARM-BOM~)  {  Exclude10 = DateNum() == 1180702;  }</v>
      </c>
    </row>
    <row r="691" spans="5:5" x14ac:dyDescent="0.45">
      <c r="E691" s="4" t="str">
        <f>'2017'!E52</f>
        <v>if(Name() == ~MAITHANALL-BOM~)  {  Exclude10 = DateNum() == 1180702;  }</v>
      </c>
    </row>
    <row r="692" spans="5:5" x14ac:dyDescent="0.45">
      <c r="E692" s="4" t="str">
        <f>'2017'!E53</f>
        <v>if(Name() == ~HARITASEAT-BOM~)  {  Exclude10 = DateNum() == 1180702;  }</v>
      </c>
    </row>
    <row r="693" spans="5:5" x14ac:dyDescent="0.45">
      <c r="E693" s="4" t="str">
        <f>'2017'!E54</f>
        <v>if(Name() == ~CARERATING-BOM~)  {  Exclude10 = DateNum() == 1180702;  }</v>
      </c>
    </row>
    <row r="694" spans="5:5" x14ac:dyDescent="0.45">
      <c r="E694" s="4" t="str">
        <f>'2017'!E55</f>
        <v>if(Name() == ~BODALCHEM-BOM~)  {  Exclude10 = DateNum() == 1180702;  }</v>
      </c>
    </row>
    <row r="695" spans="5:5" x14ac:dyDescent="0.45">
      <c r="E695" s="4" t="str">
        <f>'2017'!E56</f>
        <v>if(Name() == ~JAMNAAUTO-BOM~)  {  Exclude10 = DateNum() == 1180702;  }</v>
      </c>
    </row>
    <row r="696" spans="5:5" x14ac:dyDescent="0.45">
      <c r="E696" s="4" t="str">
        <f>'2017'!E57</f>
        <v>if(Name() == ~VAKRANGEE-BOM~)  {  Exclude10 = DateNum() == 1180702;  }</v>
      </c>
    </row>
    <row r="697" spans="5:5" x14ac:dyDescent="0.45">
      <c r="E697" s="4" t="str">
        <f>'2017'!E58</f>
        <v>if(Name() == ~LALPATHLAB-BOM~)  {  Exclude10 = DateNum() == 1180702;  }</v>
      </c>
    </row>
    <row r="698" spans="5:5" x14ac:dyDescent="0.45">
      <c r="E698" s="4" t="str">
        <f>'2017'!E59</f>
        <v>if(Name() == ~LTI-BOM~)  {  Exclude10 = DateNum() == 1180702;  }</v>
      </c>
    </row>
    <row r="699" spans="5:5" x14ac:dyDescent="0.45">
      <c r="E699" s="4" t="str">
        <f>'2017'!E60</f>
        <v>if(Name() == ~ORIENTREF-BOM~)  {  Exclude10 = DateNum() == 1180702;  }</v>
      </c>
    </row>
    <row r="700" spans="5:5" x14ac:dyDescent="0.45">
      <c r="E700" s="4" t="str">
        <f>'2017'!E61</f>
        <v>if(Name() == ~SWARAJENG-BOM~)  {  Exclude10 = DateNum() == 1180702;  }</v>
      </c>
    </row>
    <row r="701" spans="5:5" x14ac:dyDescent="0.45">
      <c r="E701" s="4" t="str">
        <f>'2017'!E62</f>
        <v>if(Name() == ~SFL-BOM~)  {  Exclude10 = DateNum() == 1180702;  }</v>
      </c>
    </row>
    <row r="702" spans="5:5" x14ac:dyDescent="0.45">
      <c r="E702" s="4" t="str">
        <f>'2017'!E63</f>
        <v>if(Name() == ~LTTS-BOM~)  {  Exclude10 = DateNum() == 1180702;  }</v>
      </c>
    </row>
    <row r="703" spans="5:5" x14ac:dyDescent="0.45">
      <c r="E703" s="4" t="str">
        <f>'2017'!E64</f>
        <v>if(Name() == ~SONATSOFTW-BOM~)  {  Exclude10 = DateNum() == 1180702;  }</v>
      </c>
    </row>
    <row r="704" spans="5:5" x14ac:dyDescent="0.45">
      <c r="E704" s="4" t="str">
        <f>'2017'!E65</f>
        <v>if(Name() == ~ALPHAGEO-BOM~)  {  Exclude10 = DateNum() == 1180702;  }</v>
      </c>
    </row>
    <row r="705" spans="5:5" x14ac:dyDescent="0.45">
      <c r="E705" s="4" t="str">
        <f>'2017'!E66</f>
        <v>if(Name() == ~ECLERX-BOM~)  {  Exclude10 = DateNum() == 1180702;  }</v>
      </c>
    </row>
    <row r="706" spans="5:5" x14ac:dyDescent="0.45">
      <c r="E706" s="4"/>
    </row>
    <row r="707" spans="5:5" x14ac:dyDescent="0.45">
      <c r="E707" s="4" t="str">
        <f>'2018'!E4</f>
        <v>Include11= 0 ;</v>
      </c>
    </row>
    <row r="708" spans="5:5" x14ac:dyDescent="0.45">
      <c r="E708" s="4" t="str">
        <f>'2018'!E5</f>
        <v>if(Name() == ~HEG-BOM~)  {  Include11 = DateNum() &gt;= 1180703 and Datenum() &lt; 1190702 ; }</v>
      </c>
    </row>
    <row r="709" spans="5:5" x14ac:dyDescent="0.45">
      <c r="E709" s="4" t="str">
        <f>'2018'!E6</f>
        <v>if(Name() == ~IEX-BOM~)  {  Include11 = DateNum() &gt;= 1180703 and Datenum() &lt; 1190702 ; }</v>
      </c>
    </row>
    <row r="710" spans="5:5" x14ac:dyDescent="0.45">
      <c r="E710" s="4" t="str">
        <f>'2018'!E7</f>
        <v>if(Name() == ~AVANTI-BOM~)  {  Include11 = DateNum() &gt;= 1180703 and Datenum() &lt; 1190702 ; }</v>
      </c>
    </row>
    <row r="711" spans="5:5" x14ac:dyDescent="0.45">
      <c r="E711" s="4" t="str">
        <f>'2018'!E8</f>
        <v>if(Name() == ~BEPL-BOM~)  {  Include11 = DateNum() &gt;= 1180703 and Datenum() &lt; 1190702 ; }</v>
      </c>
    </row>
    <row r="712" spans="5:5" x14ac:dyDescent="0.45">
      <c r="E712" s="4" t="str">
        <f>'2018'!E9</f>
        <v>if(Name() == ~HAWKINCOOK-BOM~)  {  Include11 = DateNum() &gt;= 1180703 and Datenum() &lt; 1190702 ; }</v>
      </c>
    </row>
    <row r="713" spans="5:5" x14ac:dyDescent="0.45">
      <c r="E713" s="4" t="str">
        <f>'2018'!E10</f>
        <v>if(Name() == ~KSE-BOM~)  {  Include11 = DateNum() &gt;= 1180703 and Datenum() &lt; 1190702 ; }</v>
      </c>
    </row>
    <row r="714" spans="5:5" x14ac:dyDescent="0.45">
      <c r="E714" s="4" t="str">
        <f>'2018'!E11</f>
        <v>if(Name() == ~SWARAJENG-BOM~)  {  Include11 = DateNum() &gt;= 1180703 and Datenum() &lt; 1190702 ; }</v>
      </c>
    </row>
    <row r="715" spans="5:5" x14ac:dyDescent="0.45">
      <c r="E715" s="4" t="str">
        <f>'2018'!E12</f>
        <v>if(Name() == ~BAJAJCORP-BOM~)  {  Include11 = DateNum() &gt;= 1180703 and Datenum() &lt; 1190702 ; }</v>
      </c>
    </row>
    <row r="716" spans="5:5" x14ac:dyDescent="0.45">
      <c r="E716" s="4" t="str">
        <f>'2018'!E13</f>
        <v>if(Name() == ~CAPPL-BOM~)  {  Include11 = DateNum() &gt;= 1180703 and Datenum() &lt; 1190702 ; }</v>
      </c>
    </row>
    <row r="717" spans="5:5" x14ac:dyDescent="0.45">
      <c r="E717" s="4" t="str">
        <f>'2018'!E14</f>
        <v>if(Name() == ~GRAPHITE-BOM~)  {  Include11 = DateNum() &gt;= 1180703 and Datenum() &lt; 1190702 ; }</v>
      </c>
    </row>
    <row r="718" spans="5:5" x14ac:dyDescent="0.45">
      <c r="E718" s="4" t="str">
        <f>'2018'!E15</f>
        <v>if(Name() == ~TATAELXSI-BOM~)  {  Include11 = DateNum() &gt;= 1180703 and Datenum() &lt; 1190702 ; }</v>
      </c>
    </row>
    <row r="719" spans="5:5" x14ac:dyDescent="0.45">
      <c r="E719" s="4" t="str">
        <f>'2018'!E16</f>
        <v>if(Name() == ~8KMILES-BOM~)  {  Include11 = DateNum() &gt;= 1180703 and Datenum() &lt; 1190702 ; }</v>
      </c>
    </row>
    <row r="720" spans="5:5" x14ac:dyDescent="0.45">
      <c r="E720" s="4" t="str">
        <f>'2018'!E17</f>
        <v>if(Name() == ~JAMNAAUTO-BOM~)  {  Include11 = DateNum() &gt;= 1180703 and Datenum() &lt; 1190702 ; }</v>
      </c>
    </row>
    <row r="721" spans="5:5" x14ac:dyDescent="0.45">
      <c r="E721" s="4" t="str">
        <f>'2018'!E18</f>
        <v>if(Name() == ~MATRIMONY-BOM~)  {  Include11 = DateNum() &gt;= 1180703 and Datenum() &lt; 1190702 ; }</v>
      </c>
    </row>
    <row r="722" spans="5:5" x14ac:dyDescent="0.45">
      <c r="E722" s="4" t="str">
        <f>'2018'!E19</f>
        <v>if(Name() == ~TIRUMALCHM-BOM~)  {  Include11 = DateNum() &gt;= 1180703 and Datenum() &lt; 1190702 ; }</v>
      </c>
    </row>
    <row r="723" spans="5:5" x14ac:dyDescent="0.45">
      <c r="E723" s="4" t="str">
        <f>'2018'!E20</f>
        <v>if(Name() == ~BHARATSE-BOM~)  {  Include11 = DateNum() &gt;= 1180703 and Datenum() &lt; 1190702 ; }</v>
      </c>
    </row>
    <row r="724" spans="5:5" x14ac:dyDescent="0.45">
      <c r="E724" s="4" t="str">
        <f>'2018'!E21</f>
        <v>if(Name() == ~MAITHANALL-BOM~)  {  Include11 = DateNum() &gt;= 1180703 and Datenum() &lt; 1190702 ; }</v>
      </c>
    </row>
    <row r="725" spans="5:5" x14ac:dyDescent="0.45">
      <c r="E725" s="4" t="str">
        <f>'2018'!E22</f>
        <v>if(Name() == ~SYMPHONY-BOM~)  {  Include11 = DateNum() &gt;= 1180703 and Datenum() &lt; 1190702 ; }</v>
      </c>
    </row>
    <row r="726" spans="5:5" x14ac:dyDescent="0.45">
      <c r="E726" s="4" t="str">
        <f>'2018'!E23</f>
        <v>if(Name() == ~IGPL-BOM~)  {  Include11 = DateNum() &gt;= 1180703 and Datenum() &lt; 1190702 ; }</v>
      </c>
    </row>
    <row r="727" spans="5:5" x14ac:dyDescent="0.45">
      <c r="E727" s="4" t="str">
        <f>'2018'!E24</f>
        <v>if(Name() == ~ORIENTREF-BOM~)  {  Include11 = DateNum() &gt;= 1180703 and Datenum() &lt; 1190702 ; }</v>
      </c>
    </row>
    <row r="728" spans="5:5" x14ac:dyDescent="0.45">
      <c r="E728" s="4" t="str">
        <f>'2018'!E25</f>
        <v>if(Name() == ~HARITASEAT-BOM~)  {  Include11 = DateNum() &gt;= 1180703 and Datenum() &lt; 1190702 ; }</v>
      </c>
    </row>
    <row r="729" spans="5:5" x14ac:dyDescent="0.45">
      <c r="E729" s="4" t="str">
        <f>'2018'!E26</f>
        <v>if(Name() == ~BDL-BOM~)  {  Include11 = DateNum() &gt;= 1180703 and Datenum() &lt; 1190702 ; }</v>
      </c>
    </row>
    <row r="730" spans="5:5" x14ac:dyDescent="0.45">
      <c r="E730" s="4" t="str">
        <f>'2018'!E27</f>
        <v>if(Name() == ~SONATSOFTW-BOM~)  {  Include11 = DateNum() &gt;= 1180703 and Datenum() &lt; 1190702 ; }</v>
      </c>
    </row>
    <row r="731" spans="5:5" x14ac:dyDescent="0.45">
      <c r="E731" s="4" t="str">
        <f>'2018'!E28</f>
        <v>if(Name() == ~CARERATING-BOM~)  {  Include11 = DateNum() &gt;= 1180703 and Datenum() &lt; 1190702 ; }</v>
      </c>
    </row>
    <row r="732" spans="5:5" x14ac:dyDescent="0.45">
      <c r="E732" s="4" t="str">
        <f>'2018'!E29</f>
        <v>if(Name() == ~VIPIND-BOM~)  {  Include11 = DateNum() &gt;= 1180703 and Datenum() &lt; 1190702 ; }</v>
      </c>
    </row>
    <row r="733" spans="5:5" x14ac:dyDescent="0.45">
      <c r="E733" s="4" t="str">
        <f>'2018'!E30</f>
        <v>if(Name() == ~ALANKIT-BOM~)  {  Include11 = DateNum() &gt;= 1180703 and Datenum() &lt; 1190702 ; }</v>
      </c>
    </row>
    <row r="734" spans="5:5" x14ac:dyDescent="0.45">
      <c r="E734" s="4" t="str">
        <f>'2018'!E31</f>
        <v>if(Name() == ~CROMPTON-BOM~)  {  Include11 = DateNum() &gt;= 1180703 and Datenum() &lt; 1190702 ; }</v>
      </c>
    </row>
    <row r="735" spans="5:5" x14ac:dyDescent="0.45">
      <c r="E735" s="4" t="str">
        <f>'2018'!E32</f>
        <v>if(Name() == ~CIGNITI-BOM~)  {  Include11 = DateNum() &gt;= 1180703 and Datenum() &lt; 1190702 ; }</v>
      </c>
    </row>
    <row r="736" spans="5:5" x14ac:dyDescent="0.45">
      <c r="E736" s="4" t="str">
        <f>'2018'!E33</f>
        <v>if(Name() == ~SQSBFSI-BOM~)  {  Include11 = DateNum() &gt;= 1180703 and Datenum() &lt; 1190702 ; }</v>
      </c>
    </row>
    <row r="737" spans="5:5" x14ac:dyDescent="0.45">
      <c r="E737" s="4" t="str">
        <f>'2018'!E34</f>
        <v>if(Name() == ~ABBOTINDIA-BOM~)  {  Include11 = DateNum() &gt;= 1180703 and Datenum() &lt; 1190702 ; }</v>
      </c>
    </row>
    <row r="738" spans="5:5" x14ac:dyDescent="0.45">
      <c r="E738" s="4"/>
    </row>
    <row r="739" spans="5:5" x14ac:dyDescent="0.45">
      <c r="E739" s="4" t="str">
        <f>'2018'!E36</f>
        <v>Exclude11= 0 ;</v>
      </c>
    </row>
    <row r="740" spans="5:5" x14ac:dyDescent="0.45">
      <c r="E740" s="4" t="str">
        <f>'2018'!E37</f>
        <v>if(Name() == ~HEG-BOM~)  {  Exclude11 = DateNum() == 1190702;  }</v>
      </c>
    </row>
    <row r="741" spans="5:5" x14ac:dyDescent="0.45">
      <c r="E741" s="4" t="str">
        <f>'2018'!E38</f>
        <v>if(Name() == ~IEX-BOM~)  {  Exclude11 = DateNum() == 1190702;  }</v>
      </c>
    </row>
    <row r="742" spans="5:5" x14ac:dyDescent="0.45">
      <c r="E742" s="4" t="str">
        <f>'2018'!E39</f>
        <v>if(Name() == ~AVANTI-BOM~)  {  Exclude11 = DateNum() == 1190702;  }</v>
      </c>
    </row>
    <row r="743" spans="5:5" x14ac:dyDescent="0.45">
      <c r="E743" s="4" t="str">
        <f>'2018'!E40</f>
        <v>if(Name() == ~BEPL-BOM~)  {  Exclude11 = DateNum() == 1190702;  }</v>
      </c>
    </row>
    <row r="744" spans="5:5" x14ac:dyDescent="0.45">
      <c r="E744" s="4" t="str">
        <f>'2018'!E41</f>
        <v>if(Name() == ~HAWKINCOOK-BOM~)  {  Exclude11 = DateNum() == 1190702;  }</v>
      </c>
    </row>
    <row r="745" spans="5:5" x14ac:dyDescent="0.45">
      <c r="E745" s="4" t="str">
        <f>'2018'!E42</f>
        <v>if(Name() == ~KSE-BOM~)  {  Exclude11 = DateNum() == 1190702;  }</v>
      </c>
    </row>
    <row r="746" spans="5:5" x14ac:dyDescent="0.45">
      <c r="E746" s="4" t="str">
        <f>'2018'!E43</f>
        <v>if(Name() == ~SWARAJENG-BOM~)  {  Exclude11 = DateNum() == 1190702;  }</v>
      </c>
    </row>
    <row r="747" spans="5:5" x14ac:dyDescent="0.45">
      <c r="E747" s="4" t="str">
        <f>'2018'!E44</f>
        <v>if(Name() == ~BAJAJCORP-BOM~)  {  Exclude11 = DateNum() == 1190702;  }</v>
      </c>
    </row>
    <row r="748" spans="5:5" x14ac:dyDescent="0.45">
      <c r="E748" s="4" t="str">
        <f>'2018'!E45</f>
        <v>if(Name() == ~CAPPL-BOM~)  {  Exclude11 = DateNum() == 1190702;  }</v>
      </c>
    </row>
    <row r="749" spans="5:5" x14ac:dyDescent="0.45">
      <c r="E749" s="4" t="str">
        <f>'2018'!E46</f>
        <v>if(Name() == ~GRAPHITE-BOM~)  {  Exclude11 = DateNum() == 1190702;  }</v>
      </c>
    </row>
    <row r="750" spans="5:5" x14ac:dyDescent="0.45">
      <c r="E750" s="4" t="str">
        <f>'2018'!E47</f>
        <v>if(Name() == ~TATAELXSI-BOM~)  {  Exclude11 = DateNum() == 1190702;  }</v>
      </c>
    </row>
    <row r="751" spans="5:5" x14ac:dyDescent="0.45">
      <c r="E751" s="4" t="str">
        <f>'2018'!E48</f>
        <v>if(Name() == ~8KMILES-BOM~)  {  Exclude11 = DateNum() == 1190702;  }</v>
      </c>
    </row>
    <row r="752" spans="5:5" x14ac:dyDescent="0.45">
      <c r="E752" s="4" t="str">
        <f>'2018'!E49</f>
        <v>if(Name() == ~JAMNAAUTO-BOM~)  {  Exclude11 = DateNum() == 1190702;  }</v>
      </c>
    </row>
    <row r="753" spans="5:5" x14ac:dyDescent="0.45">
      <c r="E753" s="4" t="str">
        <f>'2018'!E50</f>
        <v>if(Name() == ~MATRIMONY-BOM~)  {  Exclude11 = DateNum() == 1190702;  }</v>
      </c>
    </row>
    <row r="754" spans="5:5" x14ac:dyDescent="0.45">
      <c r="E754" s="4" t="str">
        <f>'2018'!E51</f>
        <v>if(Name() == ~TIRUMALCHM-BOM~)  {  Exclude11 = DateNum() == 1190702;  }</v>
      </c>
    </row>
    <row r="755" spans="5:5" x14ac:dyDescent="0.45">
      <c r="E755" s="4" t="str">
        <f>'2018'!E52</f>
        <v>if(Name() == ~BHARATSE-BOM~)  {  Exclude11 = DateNum() == 1190702;  }</v>
      </c>
    </row>
    <row r="756" spans="5:5" x14ac:dyDescent="0.45">
      <c r="E756" s="4" t="str">
        <f>'2018'!E53</f>
        <v>if(Name() == ~MAITHANALL-BOM~)  {  Exclude11 = DateNum() == 1190702;  }</v>
      </c>
    </row>
    <row r="757" spans="5:5" x14ac:dyDescent="0.45">
      <c r="E757" s="4" t="str">
        <f>'2018'!E54</f>
        <v>if(Name() == ~SYMPHONY-BOM~)  {  Exclude11 = DateNum() == 1190702;  }</v>
      </c>
    </row>
    <row r="758" spans="5:5" x14ac:dyDescent="0.45">
      <c r="E758" s="4" t="str">
        <f>'2018'!E55</f>
        <v>if(Name() == ~IGPL-BOM~)  {  Exclude11 = DateNum() == 1190702;  }</v>
      </c>
    </row>
    <row r="759" spans="5:5" x14ac:dyDescent="0.45">
      <c r="E759" s="4" t="str">
        <f>'2018'!E56</f>
        <v>if(Name() == ~ORIENTREF-BOM~)  {  Exclude11 = DateNum() == 1190702;  }</v>
      </c>
    </row>
    <row r="760" spans="5:5" x14ac:dyDescent="0.45">
      <c r="E760" s="4" t="str">
        <f>'2018'!E57</f>
        <v>if(Name() == ~HARITASEAT-BOM~)  {  Exclude11 = DateNum() == 1190702;  }</v>
      </c>
    </row>
    <row r="761" spans="5:5" x14ac:dyDescent="0.45">
      <c r="E761" s="4" t="str">
        <f>'2018'!E58</f>
        <v>if(Name() == ~BDL-BOM~)  {  Exclude11 = DateNum() == 1190702;  }</v>
      </c>
    </row>
    <row r="762" spans="5:5" x14ac:dyDescent="0.45">
      <c r="E762" s="4" t="str">
        <f>'2018'!E59</f>
        <v>if(Name() == ~SONATSOFTW-BOM~)  {  Exclude11 = DateNum() == 1190702;  }</v>
      </c>
    </row>
    <row r="763" spans="5:5" x14ac:dyDescent="0.45">
      <c r="E763" s="4" t="str">
        <f>'2018'!E60</f>
        <v>if(Name() == ~CARERATING-BOM~)  {  Exclude11 = DateNum() == 1190702;  }</v>
      </c>
    </row>
    <row r="764" spans="5:5" x14ac:dyDescent="0.45">
      <c r="E764" s="4" t="str">
        <f>'2018'!E61</f>
        <v>if(Name() == ~VIPIND-BOM~)  {  Exclude11 = DateNum() == 1190702;  }</v>
      </c>
    </row>
    <row r="765" spans="5:5" x14ac:dyDescent="0.45">
      <c r="E765" s="4" t="str">
        <f>'2018'!E62</f>
        <v>if(Name() == ~ALANKIT-BOM~)  {  Exclude11 = DateNum() == 1190702;  }</v>
      </c>
    </row>
    <row r="766" spans="5:5" x14ac:dyDescent="0.45">
      <c r="E766" s="4" t="str">
        <f>'2018'!E63</f>
        <v>if(Name() == ~CROMPTON-BOM~)  {  Exclude11 = DateNum() == 1190702;  }</v>
      </c>
    </row>
    <row r="767" spans="5:5" x14ac:dyDescent="0.45">
      <c r="E767" s="4" t="str">
        <f>'2018'!E64</f>
        <v>if(Name() == ~CIGNITI-BOM~)  {  Exclude11 = DateNum() == 1190702;  }</v>
      </c>
    </row>
    <row r="768" spans="5:5" x14ac:dyDescent="0.45">
      <c r="E768" s="4" t="str">
        <f>'2018'!E65</f>
        <v>if(Name() == ~SQSBFSI-BOM~)  {  Exclude11 = DateNum() == 1190702;  }</v>
      </c>
    </row>
    <row r="769" spans="5:5" x14ac:dyDescent="0.45">
      <c r="E769" s="4" t="str">
        <f>'2018'!E66</f>
        <v>if(Name() == ~ABBOTINDIA-BOM~)  {  Exclude11 = DateNum() == 1190702;  }</v>
      </c>
    </row>
    <row r="770" spans="5:5" x14ac:dyDescent="0.45">
      <c r="E7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Sheet2 NEW</vt:lpstr>
      <vt:lpstr>Sheet2</vt:lpstr>
      <vt:lpstr>Sheet3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Final 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</cp:lastModifiedBy>
  <dcterms:created xsi:type="dcterms:W3CDTF">2017-09-20T10:20:36Z</dcterms:created>
  <dcterms:modified xsi:type="dcterms:W3CDTF">2022-08-10T09:01:09Z</dcterms:modified>
</cp:coreProperties>
</file>